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en.yilmaz\Desktop\AndonMonitorSystem\"/>
    </mc:Choice>
  </mc:AlternateContent>
  <xr:revisionPtr revIDLastSave="0" documentId="13_ncr:1_{EC2191E7-F572-42D4-BF32-C64C6CC164F8}" xr6:coauthVersionLast="47" xr6:coauthVersionMax="47" xr10:uidLastSave="{00000000-0000-0000-0000-000000000000}"/>
  <bookViews>
    <workbookView xWindow="-96" yWindow="564" windowWidth="23040" windowHeight="11268" tabRatio="677" xr2:uid="{00000000-000D-0000-FFFF-FFFF00000000}"/>
  </bookViews>
  <sheets>
    <sheet name="Day" sheetId="1" r:id="rId1"/>
    <sheet name="Afternoon" sheetId="2" r:id="rId2"/>
    <sheet name="Night" sheetId="3" r:id="rId3"/>
  </sheets>
  <definedNames>
    <definedName name="_xlnm.Print_Area" localSheetId="0">Day!$A$1:$AH$14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O104" i="3"/>
  <c r="G104" i="3"/>
  <c r="C117" i="3" s="1"/>
  <c r="AH101" i="3"/>
  <c r="AK104" i="3" s="1"/>
  <c r="AG100" i="3"/>
  <c r="AE100" i="3"/>
  <c r="T100" i="3"/>
  <c r="Q100" i="3"/>
  <c r="N100" i="3"/>
  <c r="M100" i="3"/>
  <c r="K100" i="3"/>
  <c r="AH99" i="3"/>
  <c r="AH98" i="3"/>
  <c r="AH97" i="3"/>
  <c r="AH96" i="3"/>
  <c r="AH95" i="3"/>
  <c r="AC104" i="3" s="1"/>
  <c r="AH94" i="3"/>
  <c r="AH93" i="3"/>
  <c r="T92" i="3"/>
  <c r="Q92" i="3"/>
  <c r="J92" i="3"/>
  <c r="E92" i="3"/>
  <c r="AH91" i="3"/>
  <c r="AH90" i="3"/>
  <c r="AH89" i="3"/>
  <c r="AH88" i="3"/>
  <c r="AH87" i="3"/>
  <c r="X86" i="3"/>
  <c r="W86" i="3"/>
  <c r="U86" i="3"/>
  <c r="L86" i="3"/>
  <c r="AH85" i="3"/>
  <c r="AH84" i="3"/>
  <c r="AH83" i="3"/>
  <c r="AH82" i="3"/>
  <c r="AH81" i="3"/>
  <c r="AG80" i="3"/>
  <c r="AF80" i="3"/>
  <c r="AF11" i="3" s="1"/>
  <c r="AF13" i="3" s="1"/>
  <c r="AE80" i="3"/>
  <c r="AD80" i="3"/>
  <c r="AC80" i="3"/>
  <c r="AB80" i="3"/>
  <c r="AB11" i="3" s="1"/>
  <c r="AB13" i="3" s="1"/>
  <c r="AA80" i="3"/>
  <c r="Z80" i="3"/>
  <c r="Z11" i="3" s="1"/>
  <c r="Z13" i="3" s="1"/>
  <c r="Y80" i="3"/>
  <c r="X80" i="3"/>
  <c r="W80" i="3"/>
  <c r="W11" i="3" s="1"/>
  <c r="V80" i="3"/>
  <c r="U80" i="3"/>
  <c r="T80" i="3"/>
  <c r="S80" i="3"/>
  <c r="R80" i="3"/>
  <c r="Q80" i="3"/>
  <c r="P80" i="3"/>
  <c r="O80" i="3"/>
  <c r="N80" i="3"/>
  <c r="M80" i="3"/>
  <c r="L80" i="3"/>
  <c r="L11" i="3" s="1"/>
  <c r="L13" i="3" s="1"/>
  <c r="K80" i="3"/>
  <c r="J80" i="3"/>
  <c r="I80" i="3"/>
  <c r="I11" i="3" s="1"/>
  <c r="I13" i="3" s="1"/>
  <c r="H80" i="3"/>
  <c r="H11" i="3" s="1"/>
  <c r="H13" i="3" s="1"/>
  <c r="G80" i="3"/>
  <c r="F80" i="3"/>
  <c r="F11" i="3" s="1"/>
  <c r="F13" i="3" s="1"/>
  <c r="E80" i="3"/>
  <c r="D80" i="3"/>
  <c r="C80" i="3"/>
  <c r="C11" i="3" s="1"/>
  <c r="AH79" i="3"/>
  <c r="T78" i="3"/>
  <c r="Q78" i="3"/>
  <c r="N78" i="3"/>
  <c r="D78" i="3"/>
  <c r="AH77" i="3"/>
  <c r="AH76" i="3"/>
  <c r="AH80" i="3" s="1"/>
  <c r="AH75" i="3"/>
  <c r="AI75" i="3" s="1"/>
  <c r="AH74" i="3"/>
  <c r="AH73" i="3"/>
  <c r="AH72" i="3"/>
  <c r="AH71" i="3"/>
  <c r="AE70" i="3"/>
  <c r="AD70" i="3"/>
  <c r="AC70" i="3"/>
  <c r="AA70" i="3"/>
  <c r="Z70" i="3"/>
  <c r="T70" i="3"/>
  <c r="N70" i="3"/>
  <c r="K70" i="3"/>
  <c r="I70" i="3"/>
  <c r="AH69" i="3"/>
  <c r="AH68" i="3"/>
  <c r="AH67" i="3"/>
  <c r="AH66" i="3"/>
  <c r="AH65" i="3"/>
  <c r="AG64" i="3"/>
  <c r="AE64" i="3"/>
  <c r="AC64" i="3"/>
  <c r="N64" i="3"/>
  <c r="M64" i="3"/>
  <c r="K64" i="3"/>
  <c r="J64" i="3"/>
  <c r="I64" i="3"/>
  <c r="AH63" i="3"/>
  <c r="AH62" i="3"/>
  <c r="AH61" i="3"/>
  <c r="AH60" i="3"/>
  <c r="AH59" i="3"/>
  <c r="AG58" i="3"/>
  <c r="AG8" i="3" s="1"/>
  <c r="AG10" i="3" s="1"/>
  <c r="AF58" i="3"/>
  <c r="AF8" i="3" s="1"/>
  <c r="AF10" i="3" s="1"/>
  <c r="AE58" i="3"/>
  <c r="AE8" i="3" s="1"/>
  <c r="AE10" i="3" s="1"/>
  <c r="AD58" i="3"/>
  <c r="AC58" i="3"/>
  <c r="AC8" i="3" s="1"/>
  <c r="AC10" i="3" s="1"/>
  <c r="AB58" i="3"/>
  <c r="AB8" i="3" s="1"/>
  <c r="AA58" i="3"/>
  <c r="AA8" i="3" s="1"/>
  <c r="AA10" i="3" s="1"/>
  <c r="Z58" i="3"/>
  <c r="Y58" i="3"/>
  <c r="Y8" i="3" s="1"/>
  <c r="X58" i="3"/>
  <c r="X8" i="3" s="1"/>
  <c r="W58" i="3"/>
  <c r="V58" i="3"/>
  <c r="V8" i="3" s="1"/>
  <c r="U58" i="3"/>
  <c r="T58" i="3"/>
  <c r="S58" i="3"/>
  <c r="R58" i="3"/>
  <c r="Q58" i="3"/>
  <c r="P58" i="3"/>
  <c r="O58" i="3"/>
  <c r="N58" i="3"/>
  <c r="M58" i="3"/>
  <c r="M8" i="3" s="1"/>
  <c r="M10" i="3" s="1"/>
  <c r="L58" i="3"/>
  <c r="L8" i="3" s="1"/>
  <c r="L10" i="3" s="1"/>
  <c r="K58" i="3"/>
  <c r="K8" i="3" s="1"/>
  <c r="K10" i="3" s="1"/>
  <c r="J58" i="3"/>
  <c r="I58" i="3"/>
  <c r="I8" i="3" s="1"/>
  <c r="H58" i="3"/>
  <c r="H8" i="3" s="1"/>
  <c r="G58" i="3"/>
  <c r="F58" i="3"/>
  <c r="E58" i="3"/>
  <c r="E8" i="3" s="1"/>
  <c r="E14" i="3" s="1"/>
  <c r="E3" i="3" s="1"/>
  <c r="D58" i="3"/>
  <c r="D8" i="3" s="1"/>
  <c r="D14" i="3" s="1"/>
  <c r="D3" i="3" s="1"/>
  <c r="C58" i="3"/>
  <c r="AH57" i="3"/>
  <c r="V56" i="3"/>
  <c r="U56" i="3"/>
  <c r="S56" i="3"/>
  <c r="R56" i="3"/>
  <c r="L56" i="3"/>
  <c r="AH55" i="3"/>
  <c r="AH54" i="3"/>
  <c r="AH53" i="3"/>
  <c r="AH52" i="3"/>
  <c r="AE104" i="3" s="1"/>
  <c r="AH51" i="3"/>
  <c r="AH50" i="3"/>
  <c r="AA104" i="3" s="1"/>
  <c r="AH49" i="3"/>
  <c r="W104" i="3" s="1"/>
  <c r="AG48" i="3"/>
  <c r="AE48" i="3"/>
  <c r="AC48" i="3"/>
  <c r="N48" i="3"/>
  <c r="M48" i="3"/>
  <c r="K48" i="3"/>
  <c r="I48" i="3"/>
  <c r="G48" i="3"/>
  <c r="E48" i="3"/>
  <c r="D48" i="3"/>
  <c r="AH47" i="3"/>
  <c r="U104" i="3" s="1"/>
  <c r="AH46" i="3"/>
  <c r="S104" i="3" s="1"/>
  <c r="AH45" i="3"/>
  <c r="Q104" i="3" s="1"/>
  <c r="C122" i="3" s="1"/>
  <c r="AH44" i="3"/>
  <c r="AH43" i="3"/>
  <c r="M104" i="3" s="1"/>
  <c r="C120" i="3" s="1"/>
  <c r="AG42" i="3"/>
  <c r="AE42" i="3"/>
  <c r="AC42" i="3"/>
  <c r="Z42" i="3"/>
  <c r="T42" i="3"/>
  <c r="R42" i="3"/>
  <c r="Q42" i="3"/>
  <c r="P42" i="3"/>
  <c r="N42" i="3"/>
  <c r="M42" i="3"/>
  <c r="K42" i="3"/>
  <c r="I42" i="3"/>
  <c r="AH41" i="3"/>
  <c r="AH40" i="3"/>
  <c r="AH39" i="3"/>
  <c r="AH38" i="3"/>
  <c r="E104" i="3" s="1"/>
  <c r="AH37" i="3"/>
  <c r="C104" i="3" s="1"/>
  <c r="AG36" i="3"/>
  <c r="AG5" i="3" s="1"/>
  <c r="AG7" i="3" s="1"/>
  <c r="AF36" i="3"/>
  <c r="AF5" i="3" s="1"/>
  <c r="AE36" i="3"/>
  <c r="AD36" i="3"/>
  <c r="AD5" i="3" s="1"/>
  <c r="AD7" i="3" s="1"/>
  <c r="AC36" i="3"/>
  <c r="AC5" i="3" s="1"/>
  <c r="AC7" i="3" s="1"/>
  <c r="AB36" i="3"/>
  <c r="AB5" i="3" s="1"/>
  <c r="AA36" i="3"/>
  <c r="AA5" i="3" s="1"/>
  <c r="AA7" i="3" s="1"/>
  <c r="Z36" i="3"/>
  <c r="Y36" i="3"/>
  <c r="X36" i="3"/>
  <c r="W36" i="3"/>
  <c r="V36" i="3"/>
  <c r="U36" i="3"/>
  <c r="T36" i="3"/>
  <c r="S36" i="3"/>
  <c r="R36" i="3"/>
  <c r="Q36" i="3"/>
  <c r="P36" i="3"/>
  <c r="P5" i="3" s="1"/>
  <c r="P7" i="3" s="1"/>
  <c r="O36" i="3"/>
  <c r="O5" i="3" s="1"/>
  <c r="N36" i="3"/>
  <c r="N5" i="3" s="1"/>
  <c r="M36" i="3"/>
  <c r="M5" i="3" s="1"/>
  <c r="L36" i="3"/>
  <c r="L5" i="3" s="1"/>
  <c r="K36" i="3"/>
  <c r="J36" i="3"/>
  <c r="J5" i="3" s="1"/>
  <c r="I36" i="3"/>
  <c r="I5" i="3" s="1"/>
  <c r="H36" i="3"/>
  <c r="H5" i="3" s="1"/>
  <c r="G36" i="3"/>
  <c r="G5" i="3" s="1"/>
  <c r="G14" i="3" s="1"/>
  <c r="G3" i="3" s="1"/>
  <c r="F36" i="3"/>
  <c r="E36" i="3"/>
  <c r="E5" i="3" s="1"/>
  <c r="D36" i="3"/>
  <c r="C36" i="3"/>
  <c r="X14" i="3"/>
  <c r="X3" i="3" s="1"/>
  <c r="T14" i="3"/>
  <c r="T3" i="3" s="1"/>
  <c r="K14" i="3"/>
  <c r="K3" i="3" s="1"/>
  <c r="AE13" i="3"/>
  <c r="W13" i="3"/>
  <c r="U13" i="3"/>
  <c r="T13" i="3"/>
  <c r="S13" i="3"/>
  <c r="R13" i="3"/>
  <c r="Q13" i="3"/>
  <c r="P13" i="3"/>
  <c r="O13" i="3"/>
  <c r="N13" i="3"/>
  <c r="C13" i="3"/>
  <c r="AH12" i="3"/>
  <c r="AG11" i="3"/>
  <c r="AG13" i="3" s="1"/>
  <c r="AE11" i="3"/>
  <c r="AD11" i="3"/>
  <c r="AD13" i="3" s="1"/>
  <c r="AC11" i="3"/>
  <c r="AC13" i="3" s="1"/>
  <c r="AA11" i="3"/>
  <c r="AA13" i="3" s="1"/>
  <c r="Y11" i="3"/>
  <c r="Y14" i="3" s="1"/>
  <c r="Y3" i="3" s="1"/>
  <c r="X11" i="3"/>
  <c r="X13" i="3" s="1"/>
  <c r="V11" i="3"/>
  <c r="V13" i="3" s="1"/>
  <c r="U11" i="3"/>
  <c r="T11" i="3"/>
  <c r="S11" i="3"/>
  <c r="R11" i="3"/>
  <c r="Q11" i="3"/>
  <c r="P11" i="3"/>
  <c r="O11" i="3"/>
  <c r="N11" i="3"/>
  <c r="M11" i="3"/>
  <c r="M13" i="3" s="1"/>
  <c r="K11" i="3"/>
  <c r="K13" i="3" s="1"/>
  <c r="J11" i="3"/>
  <c r="J13" i="3" s="1"/>
  <c r="G11" i="3"/>
  <c r="G13" i="3" s="1"/>
  <c r="E11" i="3"/>
  <c r="E13" i="3" s="1"/>
  <c r="D11" i="3"/>
  <c r="D13" i="3" s="1"/>
  <c r="AB10" i="3"/>
  <c r="Z10" i="3"/>
  <c r="Y10" i="3"/>
  <c r="X10" i="3"/>
  <c r="V10" i="3"/>
  <c r="T10" i="3"/>
  <c r="S10" i="3"/>
  <c r="H10" i="3"/>
  <c r="F10" i="3"/>
  <c r="E10" i="3"/>
  <c r="D10" i="3"/>
  <c r="C10" i="3"/>
  <c r="AH9" i="3"/>
  <c r="AD8" i="3"/>
  <c r="AD10" i="3" s="1"/>
  <c r="Z8" i="3"/>
  <c r="W8" i="3"/>
  <c r="W10" i="3" s="1"/>
  <c r="U8" i="3"/>
  <c r="U10" i="3" s="1"/>
  <c r="T8" i="3"/>
  <c r="S8" i="3"/>
  <c r="R8" i="3"/>
  <c r="R10" i="3" s="1"/>
  <c r="Q8" i="3"/>
  <c r="Q10" i="3" s="1"/>
  <c r="P8" i="3"/>
  <c r="P10" i="3" s="1"/>
  <c r="O8" i="3"/>
  <c r="O10" i="3" s="1"/>
  <c r="N8" i="3"/>
  <c r="N10" i="3" s="1"/>
  <c r="J8" i="3"/>
  <c r="J10" i="3" s="1"/>
  <c r="G8" i="3"/>
  <c r="G10" i="3" s="1"/>
  <c r="F8" i="3"/>
  <c r="C8" i="3"/>
  <c r="AH8" i="3" s="1"/>
  <c r="Y7" i="3"/>
  <c r="X7" i="3"/>
  <c r="R7" i="3"/>
  <c r="M7" i="3"/>
  <c r="K7" i="3"/>
  <c r="J7" i="3"/>
  <c r="I7" i="3"/>
  <c r="G7" i="3"/>
  <c r="F7" i="3"/>
  <c r="E7" i="3"/>
  <c r="AH6" i="3"/>
  <c r="AE5" i="3"/>
  <c r="AE7" i="3" s="1"/>
  <c r="Z5" i="3"/>
  <c r="Z7" i="3" s="1"/>
  <c r="Y5" i="3"/>
  <c r="X5" i="3"/>
  <c r="W5" i="3"/>
  <c r="W7" i="3" s="1"/>
  <c r="V5" i="3"/>
  <c r="V7" i="3" s="1"/>
  <c r="U5" i="3"/>
  <c r="U14" i="3" s="1"/>
  <c r="U3" i="3" s="1"/>
  <c r="T5" i="3"/>
  <c r="T7" i="3" s="1"/>
  <c r="S5" i="3"/>
  <c r="S14" i="3" s="1"/>
  <c r="S3" i="3" s="1"/>
  <c r="R5" i="3"/>
  <c r="R14" i="3" s="1"/>
  <c r="Q5" i="3"/>
  <c r="K5" i="3"/>
  <c r="F5" i="3"/>
  <c r="F14" i="3" s="1"/>
  <c r="F3" i="3" s="1"/>
  <c r="D5" i="3"/>
  <c r="D7" i="3" s="1"/>
  <c r="C5" i="3"/>
  <c r="C7" i="3" s="1"/>
  <c r="R3" i="3"/>
  <c r="AG2" i="3"/>
  <c r="AG78" i="3" s="1"/>
  <c r="AF2" i="3"/>
  <c r="AF56" i="3" s="1"/>
  <c r="AE2" i="3"/>
  <c r="AE78" i="3" s="1"/>
  <c r="AD2" i="3"/>
  <c r="AC2" i="3"/>
  <c r="AC100" i="3" s="1"/>
  <c r="AB2" i="3"/>
  <c r="AB70" i="3" s="1"/>
  <c r="AA2" i="3"/>
  <c r="AA48" i="3" s="1"/>
  <c r="Z2" i="3"/>
  <c r="Z92" i="3" s="1"/>
  <c r="Y2" i="3"/>
  <c r="Y48" i="3" s="1"/>
  <c r="X2" i="3"/>
  <c r="X48" i="3" s="1"/>
  <c r="W2" i="3"/>
  <c r="W78" i="3" s="1"/>
  <c r="V2" i="3"/>
  <c r="V78" i="3" s="1"/>
  <c r="U2" i="3"/>
  <c r="U78" i="3" s="1"/>
  <c r="T2" i="3"/>
  <c r="T86" i="3" s="1"/>
  <c r="S2" i="3"/>
  <c r="S78" i="3" s="1"/>
  <c r="R2" i="3"/>
  <c r="R78" i="3" s="1"/>
  <c r="Q2" i="3"/>
  <c r="Q86" i="3" s="1"/>
  <c r="P2" i="3"/>
  <c r="P64" i="3" s="1"/>
  <c r="O2" i="3"/>
  <c r="N2" i="3"/>
  <c r="N92" i="3" s="1"/>
  <c r="M2" i="3"/>
  <c r="M78" i="3" s="1"/>
  <c r="L2" i="3"/>
  <c r="L48" i="3" s="1"/>
  <c r="K2" i="3"/>
  <c r="K78" i="3" s="1"/>
  <c r="J2" i="3"/>
  <c r="I2" i="3"/>
  <c r="I100" i="3" s="1"/>
  <c r="H2" i="3"/>
  <c r="H70" i="3" s="1"/>
  <c r="G2" i="3"/>
  <c r="G86" i="3" s="1"/>
  <c r="F2" i="3"/>
  <c r="F86" i="3" s="1"/>
  <c r="E2" i="3"/>
  <c r="E86" i="3" s="1"/>
  <c r="D2" i="3"/>
  <c r="D86" i="3" s="1"/>
  <c r="C2" i="3"/>
  <c r="C64" i="3" s="1"/>
  <c r="A1" i="3"/>
  <c r="AA104" i="2"/>
  <c r="Y104" i="2"/>
  <c r="C126" i="2" s="1"/>
  <c r="S104" i="2"/>
  <c r="M104" i="2"/>
  <c r="C120" i="2" s="1"/>
  <c r="AH101" i="2"/>
  <c r="AG100" i="2"/>
  <c r="AF100" i="2"/>
  <c r="S100" i="2"/>
  <c r="R100" i="2"/>
  <c r="O100" i="2"/>
  <c r="M100" i="2"/>
  <c r="L100" i="2"/>
  <c r="AH99" i="2"/>
  <c r="AH98" i="2"/>
  <c r="AH97" i="2"/>
  <c r="AH96" i="2"/>
  <c r="AH95" i="2"/>
  <c r="AH94" i="2"/>
  <c r="AH93" i="2"/>
  <c r="AG92" i="2"/>
  <c r="AF92" i="2"/>
  <c r="M92" i="2"/>
  <c r="L92" i="2"/>
  <c r="I92" i="2"/>
  <c r="G92" i="2"/>
  <c r="E92" i="2"/>
  <c r="D92" i="2"/>
  <c r="AH91" i="2"/>
  <c r="AH90" i="2"/>
  <c r="AH89" i="2"/>
  <c r="AH88" i="2"/>
  <c r="AH87" i="2"/>
  <c r="Y86" i="2"/>
  <c r="X86" i="2"/>
  <c r="W86" i="2"/>
  <c r="V86" i="2"/>
  <c r="U86" i="2"/>
  <c r="AH85" i="2"/>
  <c r="AH84" i="2"/>
  <c r="AH83" i="2"/>
  <c r="AH82" i="2"/>
  <c r="AH81" i="2"/>
  <c r="AG80" i="2"/>
  <c r="AF80" i="2"/>
  <c r="AE80" i="2"/>
  <c r="AD80" i="2"/>
  <c r="AD11" i="2" s="1"/>
  <c r="AD13" i="2" s="1"/>
  <c r="AC80" i="2"/>
  <c r="AB80" i="2"/>
  <c r="AA80" i="2"/>
  <c r="Z80" i="2"/>
  <c r="Y80" i="2"/>
  <c r="X80" i="2"/>
  <c r="W80" i="2"/>
  <c r="V80" i="2"/>
  <c r="U80" i="2"/>
  <c r="T80" i="2"/>
  <c r="S80" i="2"/>
  <c r="S11" i="2" s="1"/>
  <c r="S13" i="2" s="1"/>
  <c r="R80" i="2"/>
  <c r="R11" i="2" s="1"/>
  <c r="R13" i="2" s="1"/>
  <c r="Q80" i="2"/>
  <c r="Q11" i="2" s="1"/>
  <c r="Q13" i="2" s="1"/>
  <c r="P80" i="2"/>
  <c r="P11" i="2" s="1"/>
  <c r="O80" i="2"/>
  <c r="N80" i="2"/>
  <c r="M80" i="2"/>
  <c r="L80" i="2"/>
  <c r="K80" i="2"/>
  <c r="K11" i="2" s="1"/>
  <c r="K13" i="2" s="1"/>
  <c r="J80" i="2"/>
  <c r="I80" i="2"/>
  <c r="H80" i="2"/>
  <c r="G80" i="2"/>
  <c r="F80" i="2"/>
  <c r="E80" i="2"/>
  <c r="D80" i="2"/>
  <c r="C80" i="2"/>
  <c r="AH79" i="2"/>
  <c r="AG78" i="2"/>
  <c r="AF78" i="2"/>
  <c r="AE78" i="2"/>
  <c r="AA78" i="2"/>
  <c r="V78" i="2"/>
  <c r="M78" i="2"/>
  <c r="L78" i="2"/>
  <c r="G78" i="2"/>
  <c r="E78" i="2"/>
  <c r="D78" i="2"/>
  <c r="C78" i="2"/>
  <c r="AH77" i="2"/>
  <c r="AH76" i="2"/>
  <c r="AH75" i="2"/>
  <c r="AH74" i="2"/>
  <c r="AH73" i="2"/>
  <c r="AH72" i="2"/>
  <c r="AH71" i="2"/>
  <c r="AG70" i="2"/>
  <c r="AF70" i="2"/>
  <c r="AD70" i="2"/>
  <c r="AC70" i="2"/>
  <c r="AB70" i="2"/>
  <c r="AA70" i="2"/>
  <c r="Z70" i="2"/>
  <c r="V70" i="2"/>
  <c r="M70" i="2"/>
  <c r="L70" i="2"/>
  <c r="F70" i="2"/>
  <c r="E70" i="2"/>
  <c r="D70" i="2"/>
  <c r="C70" i="2"/>
  <c r="AH69" i="2"/>
  <c r="AH68" i="2"/>
  <c r="AH67" i="2"/>
  <c r="AH66" i="2"/>
  <c r="AH65" i="2"/>
  <c r="AG64" i="2"/>
  <c r="AF64" i="2"/>
  <c r="Y64" i="2"/>
  <c r="X64" i="2"/>
  <c r="V64" i="2"/>
  <c r="U64" i="2"/>
  <c r="S64" i="2"/>
  <c r="M64" i="2"/>
  <c r="L64" i="2"/>
  <c r="AH63" i="2"/>
  <c r="K104" i="2" s="1"/>
  <c r="C119" i="2" s="1"/>
  <c r="AH62" i="2"/>
  <c r="AH61" i="2"/>
  <c r="AH60" i="2"/>
  <c r="AH59" i="2"/>
  <c r="AG58" i="2"/>
  <c r="AF58" i="2"/>
  <c r="AE58" i="2"/>
  <c r="AD58" i="2"/>
  <c r="AD8" i="2" s="1"/>
  <c r="AC58" i="2"/>
  <c r="AC8" i="2" s="1"/>
  <c r="AB58" i="2"/>
  <c r="AA58" i="2"/>
  <c r="Z58" i="2"/>
  <c r="Y58" i="2"/>
  <c r="X58" i="2"/>
  <c r="X8" i="2" s="1"/>
  <c r="W58" i="2"/>
  <c r="W8" i="2" s="1"/>
  <c r="V58" i="2"/>
  <c r="U58" i="2"/>
  <c r="U8" i="2" s="1"/>
  <c r="T58" i="2"/>
  <c r="S58" i="2"/>
  <c r="R58" i="2"/>
  <c r="Q58" i="2"/>
  <c r="Q8" i="2" s="1"/>
  <c r="Q10" i="2" s="1"/>
  <c r="P58" i="2"/>
  <c r="O58" i="2"/>
  <c r="N58" i="2"/>
  <c r="N8" i="2" s="1"/>
  <c r="N10" i="2" s="1"/>
  <c r="M58" i="2"/>
  <c r="L58" i="2"/>
  <c r="K58" i="2"/>
  <c r="J58" i="2"/>
  <c r="I58" i="2"/>
  <c r="H58" i="2"/>
  <c r="G58" i="2"/>
  <c r="F58" i="2"/>
  <c r="E58" i="2"/>
  <c r="D58" i="2"/>
  <c r="D8" i="2" s="1"/>
  <c r="C58" i="2"/>
  <c r="C8" i="2" s="1"/>
  <c r="AH57" i="2"/>
  <c r="AB56" i="2"/>
  <c r="AA56" i="2"/>
  <c r="Z56" i="2"/>
  <c r="Y56" i="2"/>
  <c r="X56" i="2"/>
  <c r="V56" i="2"/>
  <c r="D56" i="2"/>
  <c r="C56" i="2"/>
  <c r="AH55" i="2"/>
  <c r="AH54" i="2"/>
  <c r="AI104" i="2" s="1"/>
  <c r="AH53" i="2"/>
  <c r="AH52" i="2"/>
  <c r="AE104" i="2" s="1"/>
  <c r="AH51" i="2"/>
  <c r="AH50" i="2"/>
  <c r="AH49" i="2"/>
  <c r="AG48" i="2"/>
  <c r="AF48" i="2"/>
  <c r="AB48" i="2"/>
  <c r="AA48" i="2"/>
  <c r="Z48" i="2"/>
  <c r="Y48" i="2"/>
  <c r="X48" i="2"/>
  <c r="V48" i="2"/>
  <c r="M48" i="2"/>
  <c r="L48" i="2"/>
  <c r="E48" i="2"/>
  <c r="D48" i="2"/>
  <c r="C48" i="2"/>
  <c r="AH47" i="2"/>
  <c r="AH58" i="2" s="1"/>
  <c r="AH46" i="2"/>
  <c r="AH45" i="2"/>
  <c r="AH44" i="2"/>
  <c r="AH43" i="2"/>
  <c r="AG42" i="2"/>
  <c r="AF42" i="2"/>
  <c r="Y42" i="2"/>
  <c r="X42" i="2"/>
  <c r="W42" i="2"/>
  <c r="V42" i="2"/>
  <c r="S42" i="2"/>
  <c r="M42" i="2"/>
  <c r="L42" i="2"/>
  <c r="AH41" i="2"/>
  <c r="AH40" i="2"/>
  <c r="AH39" i="2"/>
  <c r="AH38" i="2"/>
  <c r="E104" i="2" s="1"/>
  <c r="AH37" i="2"/>
  <c r="AI37" i="2" s="1"/>
  <c r="AG36" i="2"/>
  <c r="AG5" i="2" s="1"/>
  <c r="AF36" i="2"/>
  <c r="AE36" i="2"/>
  <c r="AD36" i="2"/>
  <c r="AC36" i="2"/>
  <c r="AC5" i="2" s="1"/>
  <c r="AB36" i="2"/>
  <c r="AB5" i="2" s="1"/>
  <c r="AA36" i="2"/>
  <c r="Z36" i="2"/>
  <c r="Y36" i="2"/>
  <c r="X36" i="2"/>
  <c r="W36" i="2"/>
  <c r="V36" i="2"/>
  <c r="U36" i="2"/>
  <c r="T36" i="2"/>
  <c r="T5" i="2" s="1"/>
  <c r="S36" i="2"/>
  <c r="R36" i="2"/>
  <c r="Q36" i="2"/>
  <c r="Q5" i="2" s="1"/>
  <c r="P36" i="2"/>
  <c r="O36" i="2"/>
  <c r="N36" i="2"/>
  <c r="M36" i="2"/>
  <c r="M5" i="2" s="1"/>
  <c r="L36" i="2"/>
  <c r="K36" i="2"/>
  <c r="J36" i="2"/>
  <c r="I36" i="2"/>
  <c r="I5" i="2" s="1"/>
  <c r="H36" i="2"/>
  <c r="H5" i="2" s="1"/>
  <c r="H14" i="2" s="1"/>
  <c r="H3" i="2" s="1"/>
  <c r="AH3" i="2" s="1"/>
  <c r="G36" i="2"/>
  <c r="F36" i="2"/>
  <c r="E36" i="2"/>
  <c r="D36" i="2"/>
  <c r="C36" i="2"/>
  <c r="AB14" i="2"/>
  <c r="AA14" i="2"/>
  <c r="Z14" i="2"/>
  <c r="Z3" i="2" s="1"/>
  <c r="U14" i="2"/>
  <c r="U3" i="2" s="1"/>
  <c r="G14" i="2"/>
  <c r="G3" i="2" s="1"/>
  <c r="F14" i="2"/>
  <c r="F3" i="2" s="1"/>
  <c r="E14" i="2"/>
  <c r="D14" i="2"/>
  <c r="C14" i="2"/>
  <c r="C3" i="2" s="1"/>
  <c r="AG13" i="2"/>
  <c r="AE13" i="2"/>
  <c r="AC13" i="2"/>
  <c r="P13" i="2"/>
  <c r="O13" i="2"/>
  <c r="N13" i="2"/>
  <c r="M13" i="2"/>
  <c r="L13" i="2"/>
  <c r="J13" i="2"/>
  <c r="H13" i="2"/>
  <c r="G13" i="2"/>
  <c r="D13" i="2"/>
  <c r="AH12" i="2"/>
  <c r="AG11" i="2"/>
  <c r="AF11" i="2"/>
  <c r="AF13" i="2" s="1"/>
  <c r="AE11" i="2"/>
  <c r="AC11" i="2"/>
  <c r="AB11" i="2"/>
  <c r="AB13" i="2" s="1"/>
  <c r="AA11" i="2"/>
  <c r="AA13" i="2" s="1"/>
  <c r="Z11" i="2"/>
  <c r="Z13" i="2" s="1"/>
  <c r="Y11" i="2"/>
  <c r="Y13" i="2" s="1"/>
  <c r="X11" i="2"/>
  <c r="X13" i="2" s="1"/>
  <c r="W11" i="2"/>
  <c r="W13" i="2" s="1"/>
  <c r="V11" i="2"/>
  <c r="V14" i="2" s="1"/>
  <c r="V3" i="2" s="1"/>
  <c r="U11" i="2"/>
  <c r="U13" i="2" s="1"/>
  <c r="T11" i="2"/>
  <c r="T13" i="2" s="1"/>
  <c r="O11" i="2"/>
  <c r="N11" i="2"/>
  <c r="M11" i="2"/>
  <c r="L11" i="2"/>
  <c r="J11" i="2"/>
  <c r="I11" i="2"/>
  <c r="I13" i="2" s="1"/>
  <c r="H11" i="2"/>
  <c r="G11" i="2"/>
  <c r="F11" i="2"/>
  <c r="F13" i="2" s="1"/>
  <c r="E11" i="2"/>
  <c r="E13" i="2" s="1"/>
  <c r="D11" i="2"/>
  <c r="C11" i="2"/>
  <c r="C13" i="2" s="1"/>
  <c r="AG10" i="2"/>
  <c r="AF10" i="2"/>
  <c r="AA10" i="2"/>
  <c r="Z10" i="2"/>
  <c r="Y10" i="2"/>
  <c r="X10" i="2"/>
  <c r="W10" i="2"/>
  <c r="U10" i="2"/>
  <c r="L10" i="2"/>
  <c r="I10" i="2"/>
  <c r="G10" i="2"/>
  <c r="F10" i="2"/>
  <c r="E10" i="2"/>
  <c r="D10" i="2"/>
  <c r="C10" i="2"/>
  <c r="AH9" i="2"/>
  <c r="AG8" i="2"/>
  <c r="AF8" i="2"/>
  <c r="AE8" i="2"/>
  <c r="AE10" i="2" s="1"/>
  <c r="AB8" i="2"/>
  <c r="AB10" i="2" s="1"/>
  <c r="AA8" i="2"/>
  <c r="Z8" i="2"/>
  <c r="Y8" i="2"/>
  <c r="Y14" i="2" s="1"/>
  <c r="Y3" i="2" s="1"/>
  <c r="V8" i="2"/>
  <c r="V10" i="2" s="1"/>
  <c r="T8" i="2"/>
  <c r="T10" i="2" s="1"/>
  <c r="S8" i="2"/>
  <c r="S10" i="2" s="1"/>
  <c r="R8" i="2"/>
  <c r="R10" i="2" s="1"/>
  <c r="P8" i="2"/>
  <c r="P10" i="2" s="1"/>
  <c r="O8" i="2"/>
  <c r="O10" i="2" s="1"/>
  <c r="M8" i="2"/>
  <c r="M10" i="2" s="1"/>
  <c r="L8" i="2"/>
  <c r="K8" i="2"/>
  <c r="K10" i="2" s="1"/>
  <c r="J8" i="2"/>
  <c r="J10" i="2" s="1"/>
  <c r="I8" i="2"/>
  <c r="I14" i="2" s="1"/>
  <c r="I3" i="2" s="1"/>
  <c r="H8" i="2"/>
  <c r="H10" i="2" s="1"/>
  <c r="G8" i="2"/>
  <c r="F8" i="2"/>
  <c r="E8" i="2"/>
  <c r="AC7" i="2"/>
  <c r="AB7" i="2"/>
  <c r="AA7" i="2"/>
  <c r="Z7" i="2"/>
  <c r="Y7" i="2"/>
  <c r="W7" i="2"/>
  <c r="V7" i="2"/>
  <c r="U7" i="2"/>
  <c r="S7" i="2"/>
  <c r="I7" i="2"/>
  <c r="H7" i="2"/>
  <c r="G7" i="2"/>
  <c r="F7" i="2"/>
  <c r="E7" i="2"/>
  <c r="D7" i="2"/>
  <c r="C7" i="2"/>
  <c r="AH6" i="2"/>
  <c r="AF5" i="2"/>
  <c r="AF7" i="2" s="1"/>
  <c r="AE5" i="2"/>
  <c r="AE14" i="2" s="1"/>
  <c r="AE3" i="2" s="1"/>
  <c r="AD5" i="2"/>
  <c r="AD7" i="2" s="1"/>
  <c r="AA5" i="2"/>
  <c r="Z5" i="2"/>
  <c r="Y5" i="2"/>
  <c r="X5" i="2"/>
  <c r="X7" i="2" s="1"/>
  <c r="W5" i="2"/>
  <c r="W14" i="2" s="1"/>
  <c r="W3" i="2" s="1"/>
  <c r="V5" i="2"/>
  <c r="U5" i="2"/>
  <c r="S5" i="2"/>
  <c r="S14" i="2" s="1"/>
  <c r="S3" i="2" s="1"/>
  <c r="R5" i="2"/>
  <c r="R7" i="2" s="1"/>
  <c r="P5" i="2"/>
  <c r="P7" i="2" s="1"/>
  <c r="O5" i="2"/>
  <c r="O7" i="2" s="1"/>
  <c r="N5" i="2"/>
  <c r="N7" i="2" s="1"/>
  <c r="L5" i="2"/>
  <c r="L7" i="2" s="1"/>
  <c r="K5" i="2"/>
  <c r="K7" i="2" s="1"/>
  <c r="J5" i="2"/>
  <c r="J14" i="2" s="1"/>
  <c r="J3" i="2" s="1"/>
  <c r="G5" i="2"/>
  <c r="F5" i="2"/>
  <c r="E5" i="2"/>
  <c r="D5" i="2"/>
  <c r="C5" i="2"/>
  <c r="AB3" i="2"/>
  <c r="AA3" i="2"/>
  <c r="E3" i="2"/>
  <c r="D3" i="2"/>
  <c r="AH2" i="2"/>
  <c r="AG2" i="2"/>
  <c r="AG86" i="2" s="1"/>
  <c r="AF2" i="2"/>
  <c r="AF86" i="2" s="1"/>
  <c r="AE2" i="2"/>
  <c r="AE64" i="2" s="1"/>
  <c r="AD2" i="2"/>
  <c r="AD100" i="2" s="1"/>
  <c r="AC2" i="2"/>
  <c r="AC78" i="2" s="1"/>
  <c r="AB2" i="2"/>
  <c r="AB64" i="2" s="1"/>
  <c r="AA2" i="2"/>
  <c r="AA92" i="2" s="1"/>
  <c r="Z2" i="2"/>
  <c r="Z100" i="2" s="1"/>
  <c r="Y2" i="2"/>
  <c r="Y100" i="2" s="1"/>
  <c r="X2" i="2"/>
  <c r="X100" i="2" s="1"/>
  <c r="W2" i="2"/>
  <c r="W64" i="2" s="1"/>
  <c r="V2" i="2"/>
  <c r="V100" i="2" s="1"/>
  <c r="U2" i="2"/>
  <c r="U100" i="2" s="1"/>
  <c r="T2" i="2"/>
  <c r="S2" i="2"/>
  <c r="R2" i="2"/>
  <c r="R78" i="2" s="1"/>
  <c r="Q2" i="2"/>
  <c r="Q86" i="2" s="1"/>
  <c r="P2" i="2"/>
  <c r="P100" i="2" s="1"/>
  <c r="O2" i="2"/>
  <c r="N2" i="2"/>
  <c r="M2" i="2"/>
  <c r="M86" i="2" s="1"/>
  <c r="L2" i="2"/>
  <c r="L86" i="2" s="1"/>
  <c r="K2" i="2"/>
  <c r="K64" i="2" s="1"/>
  <c r="J2" i="2"/>
  <c r="J64" i="2" s="1"/>
  <c r="I2" i="2"/>
  <c r="I78" i="2" s="1"/>
  <c r="H2" i="2"/>
  <c r="H64" i="2" s="1"/>
  <c r="G2" i="2"/>
  <c r="G100" i="2" s="1"/>
  <c r="F2" i="2"/>
  <c r="F86" i="2" s="1"/>
  <c r="E2" i="2"/>
  <c r="E100" i="2" s="1"/>
  <c r="D2" i="2"/>
  <c r="D100" i="2" s="1"/>
  <c r="C2" i="2"/>
  <c r="C64" i="2" s="1"/>
  <c r="A1" i="2"/>
  <c r="K104" i="1"/>
  <c r="C119" i="1" s="1"/>
  <c r="AH101" i="1"/>
  <c r="AH102" i="1" s="1"/>
  <c r="Q100" i="1"/>
  <c r="AH99" i="1"/>
  <c r="AH98" i="1"/>
  <c r="AH97" i="1"/>
  <c r="AH96" i="1"/>
  <c r="AH95" i="1"/>
  <c r="AH94" i="1"/>
  <c r="AH93" i="1"/>
  <c r="W92" i="1"/>
  <c r="V92" i="1"/>
  <c r="S92" i="1"/>
  <c r="AH91" i="1"/>
  <c r="AH90" i="1"/>
  <c r="AH89" i="1"/>
  <c r="Q104" i="1" s="1"/>
  <c r="AH88" i="1"/>
  <c r="AH87" i="1"/>
  <c r="Q86" i="1"/>
  <c r="J86" i="1"/>
  <c r="AH85" i="1"/>
  <c r="AH84" i="1"/>
  <c r="AH83" i="1"/>
  <c r="G104" i="1" s="1"/>
  <c r="AH82" i="1"/>
  <c r="E104" i="1" s="1"/>
  <c r="AH81" i="1"/>
  <c r="AG80" i="1"/>
  <c r="AF80" i="1"/>
  <c r="AF11" i="1" s="1"/>
  <c r="AF13" i="1" s="1"/>
  <c r="AE80" i="1"/>
  <c r="AE11" i="1" s="1"/>
  <c r="AE13" i="1" s="1"/>
  <c r="AD80" i="1"/>
  <c r="AC80" i="1"/>
  <c r="AB80" i="1"/>
  <c r="AA80" i="1"/>
  <c r="Z80" i="1"/>
  <c r="Y80" i="1"/>
  <c r="X80" i="1"/>
  <c r="W80" i="1"/>
  <c r="V80" i="1"/>
  <c r="U80" i="1"/>
  <c r="T80" i="1"/>
  <c r="T11" i="1" s="1"/>
  <c r="S80" i="1"/>
  <c r="S11" i="1" s="1"/>
  <c r="R80" i="1"/>
  <c r="R11" i="1" s="1"/>
  <c r="R13" i="1" s="1"/>
  <c r="Q80" i="1"/>
  <c r="Q11" i="1" s="1"/>
  <c r="Q13" i="1" s="1"/>
  <c r="P80" i="1"/>
  <c r="P11" i="1" s="1"/>
  <c r="P13" i="1" s="1"/>
  <c r="O80" i="1"/>
  <c r="N80" i="1"/>
  <c r="M80" i="1"/>
  <c r="L80" i="1"/>
  <c r="K80" i="1"/>
  <c r="K11" i="1" s="1"/>
  <c r="K13" i="1" s="1"/>
  <c r="J80" i="1"/>
  <c r="I80" i="1"/>
  <c r="H80" i="1"/>
  <c r="G80" i="1"/>
  <c r="F80" i="1"/>
  <c r="E80" i="1"/>
  <c r="D80" i="1"/>
  <c r="C80" i="1"/>
  <c r="AH79" i="1"/>
  <c r="AG78" i="1"/>
  <c r="AF78" i="1"/>
  <c r="AE78" i="1"/>
  <c r="AD78" i="1"/>
  <c r="W78" i="1"/>
  <c r="L78" i="1"/>
  <c r="K78" i="1"/>
  <c r="J78" i="1"/>
  <c r="I78" i="1"/>
  <c r="F78" i="1"/>
  <c r="AH77" i="1"/>
  <c r="AH76" i="1"/>
  <c r="AH75" i="1"/>
  <c r="AH74" i="1"/>
  <c r="AH73" i="1"/>
  <c r="AH72" i="1"/>
  <c r="Y104" i="1" s="1"/>
  <c r="AH71" i="1"/>
  <c r="AF70" i="1"/>
  <c r="AE70" i="1"/>
  <c r="AD70" i="1"/>
  <c r="Z70" i="1"/>
  <c r="Y70" i="1"/>
  <c r="L70" i="1"/>
  <c r="K70" i="1"/>
  <c r="J70" i="1"/>
  <c r="I70" i="1"/>
  <c r="H70" i="1"/>
  <c r="C70" i="1"/>
  <c r="AH69" i="1"/>
  <c r="AH68" i="1"/>
  <c r="AH67" i="1"/>
  <c r="AH66" i="1"/>
  <c r="AH65" i="1"/>
  <c r="AG64" i="1"/>
  <c r="AF64" i="1"/>
  <c r="AE64" i="1"/>
  <c r="AD64" i="1"/>
  <c r="AC64" i="1"/>
  <c r="Z64" i="1"/>
  <c r="Y64" i="1"/>
  <c r="X64" i="1"/>
  <c r="K64" i="1"/>
  <c r="J64" i="1"/>
  <c r="I64" i="1"/>
  <c r="H64" i="1"/>
  <c r="G64" i="1"/>
  <c r="C64" i="1"/>
  <c r="AH63" i="1"/>
  <c r="AH62" i="1"/>
  <c r="AH61" i="1"/>
  <c r="AH60" i="1"/>
  <c r="AH59" i="1"/>
  <c r="AG58" i="1"/>
  <c r="AF58" i="1"/>
  <c r="AE58" i="1"/>
  <c r="AE8" i="1" s="1"/>
  <c r="AE10" i="1" s="1"/>
  <c r="AD58" i="1"/>
  <c r="AC58" i="1"/>
  <c r="AB58" i="1"/>
  <c r="AB8" i="1" s="1"/>
  <c r="AB10" i="1" s="1"/>
  <c r="AA58" i="1"/>
  <c r="Z58" i="1"/>
  <c r="Y58" i="1"/>
  <c r="X58" i="1"/>
  <c r="W58" i="1"/>
  <c r="W8" i="1" s="1"/>
  <c r="W10" i="1" s="1"/>
  <c r="V58" i="1"/>
  <c r="V8" i="1" s="1"/>
  <c r="V10" i="1" s="1"/>
  <c r="U58" i="1"/>
  <c r="T58" i="1"/>
  <c r="S58" i="1"/>
  <c r="R58" i="1"/>
  <c r="Q58" i="1"/>
  <c r="P58" i="1"/>
  <c r="O58" i="1"/>
  <c r="N58" i="1"/>
  <c r="M58" i="1"/>
  <c r="L58" i="1"/>
  <c r="K58" i="1"/>
  <c r="K8" i="1" s="1"/>
  <c r="K10" i="1" s="1"/>
  <c r="J58" i="1"/>
  <c r="I58" i="1"/>
  <c r="H58" i="1"/>
  <c r="H8" i="1" s="1"/>
  <c r="H10" i="1" s="1"/>
  <c r="G58" i="1"/>
  <c r="F58" i="1"/>
  <c r="E58" i="1"/>
  <c r="D58" i="1"/>
  <c r="C58" i="1"/>
  <c r="C8" i="1" s="1"/>
  <c r="AH57" i="1"/>
  <c r="AD56" i="1"/>
  <c r="Z56" i="1"/>
  <c r="X56" i="1"/>
  <c r="W56" i="1"/>
  <c r="T56" i="1"/>
  <c r="O56" i="1"/>
  <c r="AH55" i="1"/>
  <c r="AH54" i="1"/>
  <c r="AI104" i="1" s="1"/>
  <c r="AH53" i="1"/>
  <c r="AG104" i="1" s="1"/>
  <c r="AH52" i="1"/>
  <c r="AH51" i="1"/>
  <c r="AH50" i="1"/>
  <c r="AH49" i="1"/>
  <c r="AD48" i="1"/>
  <c r="AB48" i="1"/>
  <c r="AA48" i="1"/>
  <c r="Z48" i="1"/>
  <c r="Y48" i="1"/>
  <c r="X48" i="1"/>
  <c r="J48" i="1"/>
  <c r="H48" i="1"/>
  <c r="G48" i="1"/>
  <c r="F48" i="1"/>
  <c r="E48" i="1"/>
  <c r="D48" i="1"/>
  <c r="AH47" i="1"/>
  <c r="AH46" i="1"/>
  <c r="AH45" i="1"/>
  <c r="AH44" i="1"/>
  <c r="O104" i="1" s="1"/>
  <c r="AH43" i="1"/>
  <c r="M104" i="1" s="1"/>
  <c r="C120" i="1" s="1"/>
  <c r="AD42" i="1"/>
  <c r="AC42" i="1"/>
  <c r="AB42" i="1"/>
  <c r="AA42" i="1"/>
  <c r="Z42" i="1"/>
  <c r="Y42" i="1"/>
  <c r="J42" i="1"/>
  <c r="I42" i="1"/>
  <c r="H42" i="1"/>
  <c r="G42" i="1"/>
  <c r="F42" i="1"/>
  <c r="AH41" i="1"/>
  <c r="AH40" i="1"/>
  <c r="AH39" i="1"/>
  <c r="AH38" i="1"/>
  <c r="AH37" i="1"/>
  <c r="C104" i="1" s="1"/>
  <c r="AG36" i="1"/>
  <c r="AF36" i="1"/>
  <c r="AE36" i="1"/>
  <c r="AE5" i="1" s="1"/>
  <c r="AD36" i="1"/>
  <c r="AD5" i="1" s="1"/>
  <c r="AC36" i="1"/>
  <c r="AC5" i="1" s="1"/>
  <c r="AB36" i="1"/>
  <c r="AB5" i="1" s="1"/>
  <c r="AA36" i="1"/>
  <c r="AA5" i="1" s="1"/>
  <c r="Z36" i="1"/>
  <c r="Z5" i="1" s="1"/>
  <c r="Y36" i="1"/>
  <c r="X36" i="1"/>
  <c r="W36" i="1"/>
  <c r="W5" i="1" s="1"/>
  <c r="V36" i="1"/>
  <c r="V5" i="1" s="1"/>
  <c r="U36" i="1"/>
  <c r="U5" i="1" s="1"/>
  <c r="T36" i="1"/>
  <c r="S36" i="1"/>
  <c r="R36" i="1"/>
  <c r="Q36" i="1"/>
  <c r="P36" i="1"/>
  <c r="O36" i="1"/>
  <c r="N36" i="1"/>
  <c r="M36" i="1"/>
  <c r="L36" i="1"/>
  <c r="K36" i="1"/>
  <c r="K5" i="1" s="1"/>
  <c r="J36" i="1"/>
  <c r="J5" i="1" s="1"/>
  <c r="I36" i="1"/>
  <c r="I5" i="1" s="1"/>
  <c r="H36" i="1"/>
  <c r="H5" i="1" s="1"/>
  <c r="G36" i="1"/>
  <c r="G5" i="1" s="1"/>
  <c r="F36" i="1"/>
  <c r="F5" i="1" s="1"/>
  <c r="E36" i="1"/>
  <c r="D36" i="1"/>
  <c r="C36" i="1"/>
  <c r="C5" i="1" s="1"/>
  <c r="AG13" i="1"/>
  <c r="AC13" i="1"/>
  <c r="O13" i="1"/>
  <c r="N13" i="1"/>
  <c r="M13" i="1"/>
  <c r="I13" i="1"/>
  <c r="AH12" i="1"/>
  <c r="AG11" i="1"/>
  <c r="AD11" i="1"/>
  <c r="AD13" i="1" s="1"/>
  <c r="AC11" i="1"/>
  <c r="AB11" i="1"/>
  <c r="AB13" i="1" s="1"/>
  <c r="AA11" i="1"/>
  <c r="AA13" i="1" s="1"/>
  <c r="Z11" i="1"/>
  <c r="Z13" i="1" s="1"/>
  <c r="Y11" i="1"/>
  <c r="Y13" i="1" s="1"/>
  <c r="X11" i="1"/>
  <c r="X13" i="1" s="1"/>
  <c r="W11" i="1"/>
  <c r="W13" i="1" s="1"/>
  <c r="V11" i="1"/>
  <c r="V13" i="1" s="1"/>
  <c r="U11" i="1"/>
  <c r="U13" i="1" s="1"/>
  <c r="O11" i="1"/>
  <c r="N11" i="1"/>
  <c r="M11" i="1"/>
  <c r="J11" i="1"/>
  <c r="J13" i="1" s="1"/>
  <c r="I11" i="1"/>
  <c r="H13" i="1"/>
  <c r="G11" i="1"/>
  <c r="G13" i="1" s="1"/>
  <c r="F11" i="1"/>
  <c r="F13" i="1" s="1"/>
  <c r="E11" i="1"/>
  <c r="E13" i="1" s="1"/>
  <c r="D11" i="1"/>
  <c r="D13" i="1" s="1"/>
  <c r="C11" i="1"/>
  <c r="C13" i="1" s="1"/>
  <c r="U10" i="1"/>
  <c r="T10" i="1"/>
  <c r="S10" i="1"/>
  <c r="R10" i="1"/>
  <c r="Q10" i="1"/>
  <c r="P10" i="1"/>
  <c r="O10" i="1"/>
  <c r="N10" i="1"/>
  <c r="AH9" i="1"/>
  <c r="AG8" i="1"/>
  <c r="AG10" i="1" s="1"/>
  <c r="AF8" i="1"/>
  <c r="AF10" i="1" s="1"/>
  <c r="AD8" i="1"/>
  <c r="AD10" i="1" s="1"/>
  <c r="AC8" i="1"/>
  <c r="AC10" i="1" s="1"/>
  <c r="AA8" i="1"/>
  <c r="AA10" i="1" s="1"/>
  <c r="Z8" i="1"/>
  <c r="Z10" i="1" s="1"/>
  <c r="Y8" i="1"/>
  <c r="Y10" i="1" s="1"/>
  <c r="X8" i="1"/>
  <c r="X10" i="1" s="1"/>
  <c r="U8" i="1"/>
  <c r="T8" i="1"/>
  <c r="S8" i="1"/>
  <c r="R8" i="1"/>
  <c r="Q8" i="1"/>
  <c r="P8" i="1"/>
  <c r="O8" i="1"/>
  <c r="N8" i="1"/>
  <c r="M8" i="1"/>
  <c r="M10" i="1" s="1"/>
  <c r="L8" i="1"/>
  <c r="L10" i="1" s="1"/>
  <c r="J8" i="1"/>
  <c r="J10" i="1" s="1"/>
  <c r="I8" i="1"/>
  <c r="I10" i="1" s="1"/>
  <c r="G8" i="1"/>
  <c r="G10" i="1" s="1"/>
  <c r="F8" i="1"/>
  <c r="F10" i="1" s="1"/>
  <c r="E8" i="1"/>
  <c r="E10" i="1" s="1"/>
  <c r="D8" i="1"/>
  <c r="D10" i="1" s="1"/>
  <c r="Y7" i="1"/>
  <c r="X7" i="1"/>
  <c r="T7" i="1"/>
  <c r="S7" i="1"/>
  <c r="E7" i="1"/>
  <c r="D7" i="1"/>
  <c r="AH6" i="1"/>
  <c r="AG5" i="1"/>
  <c r="AG14" i="1" s="1"/>
  <c r="AG3" i="1" s="1"/>
  <c r="AF5" i="1"/>
  <c r="Y5" i="1"/>
  <c r="Y14" i="1" s="1"/>
  <c r="Y3" i="1" s="1"/>
  <c r="X5" i="1"/>
  <c r="X14" i="1" s="1"/>
  <c r="X3" i="1" s="1"/>
  <c r="T5" i="1"/>
  <c r="S5" i="1"/>
  <c r="R5" i="1"/>
  <c r="Q5" i="1"/>
  <c r="Q7" i="1" s="1"/>
  <c r="P5" i="1"/>
  <c r="P7" i="1" s="1"/>
  <c r="O5" i="1"/>
  <c r="O14" i="1" s="1"/>
  <c r="O3" i="1" s="1"/>
  <c r="N5" i="1"/>
  <c r="N14" i="1" s="1"/>
  <c r="N3" i="1" s="1"/>
  <c r="M5" i="1"/>
  <c r="M14" i="1" s="1"/>
  <c r="M3" i="1" s="1"/>
  <c r="L5" i="1"/>
  <c r="E5" i="1"/>
  <c r="E14" i="1" s="1"/>
  <c r="E3" i="1" s="1"/>
  <c r="D5" i="1"/>
  <c r="D14" i="1" s="1"/>
  <c r="D3" i="1" s="1"/>
  <c r="AG2" i="1"/>
  <c r="AG70" i="1" s="1"/>
  <c r="AF2" i="1"/>
  <c r="AF100" i="1" s="1"/>
  <c r="AE2" i="1"/>
  <c r="AE100" i="1" s="1"/>
  <c r="AD2" i="1"/>
  <c r="AD92" i="1" s="1"/>
  <c r="AC2" i="1"/>
  <c r="AC92" i="1" s="1"/>
  <c r="AB2" i="1"/>
  <c r="AB78" i="1" s="1"/>
  <c r="AA2" i="1"/>
  <c r="AA78" i="1" s="1"/>
  <c r="Z2" i="1"/>
  <c r="Z78" i="1" s="1"/>
  <c r="Y2" i="1"/>
  <c r="Y78" i="1" s="1"/>
  <c r="X2" i="1"/>
  <c r="X100" i="1" s="1"/>
  <c r="W2" i="1"/>
  <c r="W100" i="1" s="1"/>
  <c r="V2" i="1"/>
  <c r="V48" i="1" s="1"/>
  <c r="U2" i="1"/>
  <c r="U42" i="1" s="1"/>
  <c r="T2" i="1"/>
  <c r="T48" i="1" s="1"/>
  <c r="S2" i="1"/>
  <c r="S56" i="1" s="1"/>
  <c r="R2" i="1"/>
  <c r="R92" i="1" s="1"/>
  <c r="Q2" i="1"/>
  <c r="Q92" i="1" s="1"/>
  <c r="P2" i="1"/>
  <c r="P64" i="1" s="1"/>
  <c r="O2" i="1"/>
  <c r="O64" i="1" s="1"/>
  <c r="N2" i="1"/>
  <c r="N70" i="1" s="1"/>
  <c r="M2" i="1"/>
  <c r="M70" i="1" s="1"/>
  <c r="L2" i="1"/>
  <c r="L92" i="1" s="1"/>
  <c r="K2" i="1"/>
  <c r="K92" i="1" s="1"/>
  <c r="J2" i="1"/>
  <c r="J92" i="1" s="1"/>
  <c r="I2" i="1"/>
  <c r="I92" i="1" s="1"/>
  <c r="H2" i="1"/>
  <c r="H78" i="1" s="1"/>
  <c r="G2" i="1"/>
  <c r="G78" i="1" s="1"/>
  <c r="F2" i="1"/>
  <c r="F64" i="1" s="1"/>
  <c r="E2" i="1"/>
  <c r="E78" i="1" s="1"/>
  <c r="D2" i="1"/>
  <c r="D100" i="1" s="1"/>
  <c r="C2" i="1"/>
  <c r="C100" i="1" s="1"/>
  <c r="A1" i="1"/>
  <c r="AI99" i="1" l="1"/>
  <c r="AK104" i="1"/>
  <c r="C131" i="1" s="1"/>
  <c r="L11" i="1"/>
  <c r="L13" i="1" s="1"/>
  <c r="AH13" i="1" s="1"/>
  <c r="AH42" i="1" s="1"/>
  <c r="C116" i="1"/>
  <c r="C115" i="1"/>
  <c r="AI96" i="1"/>
  <c r="O14" i="3"/>
  <c r="O3" i="3" s="1"/>
  <c r="O7" i="3"/>
  <c r="C116" i="3"/>
  <c r="AI38" i="1"/>
  <c r="C116" i="2"/>
  <c r="AI39" i="1"/>
  <c r="AI81" i="1"/>
  <c r="AI98" i="1"/>
  <c r="C10" i="1"/>
  <c r="AH8" i="1"/>
  <c r="AH5" i="2"/>
  <c r="AI72" i="3"/>
  <c r="AI67" i="3"/>
  <c r="AI62" i="3"/>
  <c r="AI71" i="3"/>
  <c r="AI66" i="3"/>
  <c r="AI61" i="3"/>
  <c r="AI65" i="3"/>
  <c r="AI77" i="3"/>
  <c r="AI76" i="3"/>
  <c r="AI68" i="3"/>
  <c r="AI63" i="3"/>
  <c r="AI73" i="3"/>
  <c r="AI60" i="3"/>
  <c r="AI59" i="3"/>
  <c r="AH10" i="1"/>
  <c r="V14" i="1"/>
  <c r="V3" i="1" s="1"/>
  <c r="V7" i="1"/>
  <c r="T13" i="1"/>
  <c r="T14" i="1"/>
  <c r="T3" i="1" s="1"/>
  <c r="S13" i="1"/>
  <c r="S14" i="1"/>
  <c r="S3" i="1" s="1"/>
  <c r="AH5" i="1"/>
  <c r="C14" i="1"/>
  <c r="C7" i="1"/>
  <c r="W14" i="1"/>
  <c r="W3" i="1" s="1"/>
  <c r="W7" i="1"/>
  <c r="AI87" i="1"/>
  <c r="I10" i="3"/>
  <c r="I14" i="3"/>
  <c r="I3" i="3" s="1"/>
  <c r="AI97" i="1"/>
  <c r="AI93" i="1"/>
  <c r="AI90" i="1"/>
  <c r="AI83" i="1"/>
  <c r="U7" i="1"/>
  <c r="U14" i="1"/>
  <c r="U3" i="1" s="1"/>
  <c r="AI88" i="1"/>
  <c r="C122" i="1"/>
  <c r="Z14" i="1"/>
  <c r="Z3" i="1" s="1"/>
  <c r="Z7" i="1"/>
  <c r="AH13" i="3"/>
  <c r="AH42" i="3" s="1"/>
  <c r="R14" i="1"/>
  <c r="R3" i="1" s="1"/>
  <c r="G14" i="1"/>
  <c r="G3" i="1" s="1"/>
  <c r="G7" i="1"/>
  <c r="AH7" i="1" s="1"/>
  <c r="AA14" i="1"/>
  <c r="AA3" i="1" s="1"/>
  <c r="AA7" i="1"/>
  <c r="AI91" i="1"/>
  <c r="H7" i="3"/>
  <c r="H14" i="3"/>
  <c r="H3" i="3" s="1"/>
  <c r="AH3" i="3" s="1"/>
  <c r="AB7" i="3"/>
  <c r="AB14" i="3"/>
  <c r="AB3" i="3" s="1"/>
  <c r="AI84" i="1"/>
  <c r="AB14" i="1"/>
  <c r="AB3" i="1" s="1"/>
  <c r="AB7" i="1"/>
  <c r="C128" i="2"/>
  <c r="AD10" i="2"/>
  <c r="AD14" i="2"/>
  <c r="AD3" i="2" s="1"/>
  <c r="AI85" i="1"/>
  <c r="T7" i="2"/>
  <c r="T14" i="2"/>
  <c r="T3" i="2" s="1"/>
  <c r="I14" i="1"/>
  <c r="I3" i="1" s="1"/>
  <c r="I7" i="1"/>
  <c r="J14" i="1"/>
  <c r="J3" i="1" s="1"/>
  <c r="J7" i="1"/>
  <c r="AD14" i="1"/>
  <c r="AD3" i="1" s="1"/>
  <c r="AD7" i="1"/>
  <c r="AI53" i="2"/>
  <c r="C117" i="1"/>
  <c r="L14" i="1"/>
  <c r="L3" i="1" s="1"/>
  <c r="C126" i="1"/>
  <c r="AC14" i="2"/>
  <c r="AC3" i="2" s="1"/>
  <c r="AC10" i="2"/>
  <c r="AH10" i="2" s="1"/>
  <c r="AC14" i="1"/>
  <c r="AC3" i="1" s="1"/>
  <c r="AC7" i="1"/>
  <c r="K7" i="1"/>
  <c r="K14" i="1"/>
  <c r="K3" i="1" s="1"/>
  <c r="AE7" i="1"/>
  <c r="AE14" i="1"/>
  <c r="AE3" i="1" s="1"/>
  <c r="C129" i="1"/>
  <c r="C130" i="2"/>
  <c r="L14" i="3"/>
  <c r="L3" i="3" s="1"/>
  <c r="L7" i="3"/>
  <c r="AH7" i="3" s="1"/>
  <c r="AF14" i="3"/>
  <c r="AF3" i="3" s="1"/>
  <c r="AF7" i="3"/>
  <c r="AI55" i="3"/>
  <c r="C131" i="3"/>
  <c r="Q7" i="2"/>
  <c r="Q14" i="2"/>
  <c r="Q3" i="2" s="1"/>
  <c r="F14" i="1"/>
  <c r="F3" i="1" s="1"/>
  <c r="F7" i="1"/>
  <c r="H14" i="1"/>
  <c r="H3" i="1" s="1"/>
  <c r="AH3" i="1" s="1"/>
  <c r="H7" i="1"/>
  <c r="AF14" i="1"/>
  <c r="AF3" i="1" s="1"/>
  <c r="C130" i="1"/>
  <c r="AI94" i="1"/>
  <c r="AI46" i="2"/>
  <c r="AI52" i="2"/>
  <c r="AI43" i="2"/>
  <c r="AI51" i="2"/>
  <c r="AI38" i="2"/>
  <c r="AI54" i="2"/>
  <c r="AI41" i="2"/>
  <c r="AI55" i="2"/>
  <c r="M14" i="3"/>
  <c r="M3" i="3" s="1"/>
  <c r="AI95" i="1"/>
  <c r="M14" i="2"/>
  <c r="M3" i="2" s="1"/>
  <c r="M7" i="2"/>
  <c r="AG14" i="2"/>
  <c r="AG3" i="2" s="1"/>
  <c r="AG7" i="2"/>
  <c r="N14" i="3"/>
  <c r="N3" i="3" s="1"/>
  <c r="N7" i="3"/>
  <c r="C115" i="3"/>
  <c r="U56" i="1"/>
  <c r="AI82" i="1"/>
  <c r="R86" i="1"/>
  <c r="AI89" i="1"/>
  <c r="T92" i="1"/>
  <c r="R100" i="1"/>
  <c r="O78" i="2"/>
  <c r="O70" i="2"/>
  <c r="AI39" i="2"/>
  <c r="G104" i="2"/>
  <c r="AI47" i="2"/>
  <c r="AD78" i="2"/>
  <c r="C123" i="2"/>
  <c r="V14" i="3"/>
  <c r="V3" i="3" s="1"/>
  <c r="F78" i="3"/>
  <c r="F92" i="3"/>
  <c r="AI54" i="1"/>
  <c r="V56" i="1"/>
  <c r="S86" i="1"/>
  <c r="U92" i="1"/>
  <c r="S100" i="1"/>
  <c r="I104" i="1"/>
  <c r="P86" i="2"/>
  <c r="P56" i="2"/>
  <c r="P64" i="2"/>
  <c r="P48" i="2"/>
  <c r="AI40" i="2"/>
  <c r="Q100" i="2"/>
  <c r="U104" i="2"/>
  <c r="J100" i="3"/>
  <c r="J78" i="3"/>
  <c r="AD100" i="3"/>
  <c r="AD78" i="3"/>
  <c r="AH10" i="3"/>
  <c r="W14" i="3"/>
  <c r="W3" i="3" s="1"/>
  <c r="C125" i="3"/>
  <c r="L64" i="3"/>
  <c r="H78" i="3"/>
  <c r="V86" i="3"/>
  <c r="H92" i="3"/>
  <c r="AH102" i="3"/>
  <c r="AI98" i="3" s="1"/>
  <c r="K42" i="1"/>
  <c r="AE42" i="1"/>
  <c r="I48" i="1"/>
  <c r="AC48" i="1"/>
  <c r="C56" i="1"/>
  <c r="Y56" i="1"/>
  <c r="L64" i="1"/>
  <c r="O70" i="1"/>
  <c r="M78" i="1"/>
  <c r="AH80" i="1"/>
  <c r="AI61" i="1" s="1"/>
  <c r="V86" i="1"/>
  <c r="X92" i="1"/>
  <c r="V100" i="1"/>
  <c r="S104" i="1"/>
  <c r="S86" i="2"/>
  <c r="S48" i="2"/>
  <c r="AF14" i="2"/>
  <c r="AF3" i="2" s="1"/>
  <c r="C42" i="2"/>
  <c r="Z42" i="2"/>
  <c r="F48" i="2"/>
  <c r="AH48" i="2" s="1"/>
  <c r="AC48" i="2"/>
  <c r="E56" i="2"/>
  <c r="AH56" i="2" s="1"/>
  <c r="AC56" i="2"/>
  <c r="Z64" i="2"/>
  <c r="G70" i="2"/>
  <c r="AH70" i="2" s="1"/>
  <c r="AE70" i="2"/>
  <c r="J78" i="2"/>
  <c r="Z86" i="2"/>
  <c r="U7" i="3"/>
  <c r="Z14" i="3"/>
  <c r="Z3" i="3" s="1"/>
  <c r="AI38" i="3"/>
  <c r="AA42" i="3"/>
  <c r="J48" i="3"/>
  <c r="W56" i="3"/>
  <c r="AH58" i="3"/>
  <c r="C70" i="3"/>
  <c r="Y86" i="3"/>
  <c r="S92" i="3"/>
  <c r="AB42" i="3"/>
  <c r="AB100" i="3"/>
  <c r="U86" i="1"/>
  <c r="Y13" i="3"/>
  <c r="AF42" i="1"/>
  <c r="AH58" i="1"/>
  <c r="M64" i="1"/>
  <c r="P70" i="1"/>
  <c r="N78" i="1"/>
  <c r="W86" i="1"/>
  <c r="C92" i="1"/>
  <c r="Y92" i="1"/>
  <c r="Y100" i="1"/>
  <c r="U104" i="1"/>
  <c r="T64" i="2"/>
  <c r="T42" i="2"/>
  <c r="T100" i="2"/>
  <c r="AE7" i="2"/>
  <c r="D42" i="2"/>
  <c r="AA42" i="2"/>
  <c r="G48" i="2"/>
  <c r="AD48" i="2"/>
  <c r="F56" i="2"/>
  <c r="AE56" i="2"/>
  <c r="AA64" i="2"/>
  <c r="H70" i="2"/>
  <c r="K78" i="2"/>
  <c r="AH80" i="2"/>
  <c r="AA86" i="2"/>
  <c r="O92" i="2"/>
  <c r="W100" i="2"/>
  <c r="AG104" i="2"/>
  <c r="AA14" i="3"/>
  <c r="AA3" i="3" s="1"/>
  <c r="X56" i="3"/>
  <c r="V64" i="3"/>
  <c r="D70" i="3"/>
  <c r="AF70" i="3"/>
  <c r="Z86" i="3"/>
  <c r="N92" i="2"/>
  <c r="N70" i="2"/>
  <c r="N64" i="2"/>
  <c r="L42" i="1"/>
  <c r="M42" i="1"/>
  <c r="AG42" i="1"/>
  <c r="K48" i="1"/>
  <c r="AE48" i="1"/>
  <c r="E56" i="1"/>
  <c r="AA56" i="1"/>
  <c r="N64" i="1"/>
  <c r="Q70" i="1"/>
  <c r="O78" i="1"/>
  <c r="X86" i="1"/>
  <c r="D92" i="1"/>
  <c r="Z92" i="1"/>
  <c r="Z100" i="1"/>
  <c r="W104" i="1"/>
  <c r="U70" i="2"/>
  <c r="U42" i="2"/>
  <c r="J7" i="2"/>
  <c r="AH7" i="2" s="1"/>
  <c r="E42" i="2"/>
  <c r="AB42" i="2"/>
  <c r="H48" i="2"/>
  <c r="AE48" i="2"/>
  <c r="G56" i="2"/>
  <c r="I70" i="2"/>
  <c r="AC86" i="2"/>
  <c r="P92" i="2"/>
  <c r="O78" i="3"/>
  <c r="O92" i="3"/>
  <c r="O86" i="3"/>
  <c r="O56" i="3"/>
  <c r="O70" i="3"/>
  <c r="O64" i="3"/>
  <c r="O48" i="3"/>
  <c r="AD42" i="3"/>
  <c r="C128" i="3"/>
  <c r="Y56" i="3"/>
  <c r="W64" i="3"/>
  <c r="E70" i="3"/>
  <c r="AA86" i="3"/>
  <c r="U92" i="3"/>
  <c r="D100" i="3"/>
  <c r="D56" i="1"/>
  <c r="AI37" i="1"/>
  <c r="N42" i="1"/>
  <c r="L48" i="1"/>
  <c r="AF48" i="1"/>
  <c r="F56" i="1"/>
  <c r="AB56" i="1"/>
  <c r="Q64" i="1"/>
  <c r="R70" i="1"/>
  <c r="P78" i="1"/>
  <c r="C86" i="1"/>
  <c r="AH86" i="1" s="1"/>
  <c r="Y86" i="1"/>
  <c r="E92" i="1"/>
  <c r="AA92" i="1"/>
  <c r="E100" i="1"/>
  <c r="AH100" i="1" s="1"/>
  <c r="AA100" i="1"/>
  <c r="L14" i="2"/>
  <c r="L3" i="2" s="1"/>
  <c r="F42" i="2"/>
  <c r="AC42" i="2"/>
  <c r="I48" i="2"/>
  <c r="H56" i="2"/>
  <c r="AI57" i="2"/>
  <c r="D64" i="2"/>
  <c r="AH64" i="2" s="1"/>
  <c r="AC64" i="2"/>
  <c r="J70" i="2"/>
  <c r="C86" i="2"/>
  <c r="AE86" i="2"/>
  <c r="R92" i="2"/>
  <c r="AA100" i="2"/>
  <c r="AK104" i="2"/>
  <c r="P78" i="3"/>
  <c r="P92" i="3"/>
  <c r="P86" i="3"/>
  <c r="P56" i="3"/>
  <c r="P70" i="3"/>
  <c r="AH11" i="3"/>
  <c r="AC14" i="3"/>
  <c r="AC3" i="3" s="1"/>
  <c r="Z56" i="3"/>
  <c r="Y64" i="3"/>
  <c r="F70" i="3"/>
  <c r="AB86" i="3"/>
  <c r="V92" i="3"/>
  <c r="K104" i="3"/>
  <c r="T86" i="1"/>
  <c r="U100" i="1"/>
  <c r="O42" i="1"/>
  <c r="M48" i="1"/>
  <c r="AG48" i="1"/>
  <c r="G56" i="1"/>
  <c r="AC56" i="1"/>
  <c r="AI60" i="1"/>
  <c r="R64" i="1"/>
  <c r="S70" i="1"/>
  <c r="Q78" i="1"/>
  <c r="D86" i="1"/>
  <c r="Z86" i="1"/>
  <c r="F92" i="1"/>
  <c r="AB92" i="1"/>
  <c r="F100" i="1"/>
  <c r="AB100" i="1"/>
  <c r="AA104" i="1"/>
  <c r="O14" i="2"/>
  <c r="O3" i="2" s="1"/>
  <c r="G42" i="2"/>
  <c r="AD42" i="2"/>
  <c r="J48" i="2"/>
  <c r="I56" i="2"/>
  <c r="E64" i="2"/>
  <c r="AD64" i="2"/>
  <c r="K70" i="2"/>
  <c r="N78" i="2"/>
  <c r="D86" i="2"/>
  <c r="S92" i="2"/>
  <c r="AC100" i="2"/>
  <c r="C14" i="3"/>
  <c r="AE14" i="3"/>
  <c r="AE3" i="3" s="1"/>
  <c r="AF42" i="3"/>
  <c r="AA56" i="3"/>
  <c r="Z64" i="3"/>
  <c r="G70" i="3"/>
  <c r="AI83" i="3"/>
  <c r="AD86" i="3"/>
  <c r="W92" i="3"/>
  <c r="C121" i="3"/>
  <c r="AH11" i="1"/>
  <c r="P42" i="1"/>
  <c r="N48" i="1"/>
  <c r="H56" i="1"/>
  <c r="S64" i="1"/>
  <c r="T70" i="1"/>
  <c r="R78" i="1"/>
  <c r="E86" i="1"/>
  <c r="AA86" i="1"/>
  <c r="G92" i="1"/>
  <c r="AE92" i="1"/>
  <c r="G100" i="1"/>
  <c r="AC100" i="1"/>
  <c r="AC104" i="1"/>
  <c r="V13" i="2"/>
  <c r="AH13" i="2" s="1"/>
  <c r="AH42" i="2" s="1"/>
  <c r="P14" i="2"/>
  <c r="P3" i="2" s="1"/>
  <c r="H42" i="2"/>
  <c r="AE42" i="2"/>
  <c r="K48" i="2"/>
  <c r="K56" i="2"/>
  <c r="F64" i="2"/>
  <c r="AI72" i="2"/>
  <c r="P78" i="2"/>
  <c r="E86" i="2"/>
  <c r="AI87" i="2"/>
  <c r="T92" i="2"/>
  <c r="R92" i="3"/>
  <c r="R86" i="3"/>
  <c r="R70" i="3"/>
  <c r="R64" i="3"/>
  <c r="AG14" i="3"/>
  <c r="AG3" i="3" s="1"/>
  <c r="P48" i="3"/>
  <c r="AI54" i="3"/>
  <c r="AB56" i="3"/>
  <c r="AA64" i="3"/>
  <c r="AI84" i="3"/>
  <c r="AF86" i="3"/>
  <c r="X92" i="3"/>
  <c r="AG104" i="3"/>
  <c r="Q42" i="1"/>
  <c r="O48" i="1"/>
  <c r="I56" i="1"/>
  <c r="AG56" i="1"/>
  <c r="T64" i="1"/>
  <c r="U70" i="1"/>
  <c r="S78" i="1"/>
  <c r="F86" i="1"/>
  <c r="AB86" i="1"/>
  <c r="H92" i="1"/>
  <c r="AF92" i="1"/>
  <c r="H100" i="1"/>
  <c r="AD100" i="1"/>
  <c r="AE104" i="1"/>
  <c r="I42" i="2"/>
  <c r="W104" i="2"/>
  <c r="AI49" i="2"/>
  <c r="N56" i="2"/>
  <c r="G64" i="2"/>
  <c r="AC104" i="2"/>
  <c r="Q78" i="2"/>
  <c r="U92" i="2"/>
  <c r="AI99" i="2"/>
  <c r="S86" i="3"/>
  <c r="S70" i="3"/>
  <c r="S64" i="3"/>
  <c r="S48" i="3"/>
  <c r="S42" i="3"/>
  <c r="AH5" i="3"/>
  <c r="F42" i="3"/>
  <c r="R48" i="3"/>
  <c r="AD56" i="3"/>
  <c r="AB64" i="3"/>
  <c r="X78" i="3"/>
  <c r="Y92" i="3"/>
  <c r="O100" i="3"/>
  <c r="AI104" i="3"/>
  <c r="H42" i="3"/>
  <c r="H100" i="3"/>
  <c r="L100" i="3"/>
  <c r="L78" i="3"/>
  <c r="L92" i="3"/>
  <c r="S7" i="3"/>
  <c r="AF7" i="1"/>
  <c r="M7" i="1"/>
  <c r="AG7" i="1"/>
  <c r="R42" i="1"/>
  <c r="AI44" i="1"/>
  <c r="P48" i="1"/>
  <c r="J56" i="1"/>
  <c r="U64" i="1"/>
  <c r="V70" i="1"/>
  <c r="T78" i="1"/>
  <c r="G86" i="1"/>
  <c r="AC86" i="1"/>
  <c r="AG92" i="1"/>
  <c r="I100" i="1"/>
  <c r="F78" i="2"/>
  <c r="F92" i="2"/>
  <c r="Z78" i="2"/>
  <c r="Z92" i="2"/>
  <c r="AH11" i="2"/>
  <c r="R14" i="2"/>
  <c r="R3" i="2" s="1"/>
  <c r="J42" i="2"/>
  <c r="AI50" i="2"/>
  <c r="O56" i="2"/>
  <c r="P70" i="2"/>
  <c r="G86" i="2"/>
  <c r="V92" i="2"/>
  <c r="C100" i="2"/>
  <c r="G42" i="3"/>
  <c r="J70" i="3"/>
  <c r="AI74" i="3"/>
  <c r="Z78" i="3"/>
  <c r="AI88" i="3"/>
  <c r="P100" i="3"/>
  <c r="R70" i="2"/>
  <c r="R48" i="2"/>
  <c r="R42" i="2"/>
  <c r="AF100" i="3"/>
  <c r="AF78" i="3"/>
  <c r="AF92" i="3"/>
  <c r="AI69" i="3"/>
  <c r="L7" i="1"/>
  <c r="K86" i="1"/>
  <c r="K56" i="1"/>
  <c r="AE86" i="1"/>
  <c r="AE56" i="1"/>
  <c r="N7" i="1"/>
  <c r="S42" i="1"/>
  <c r="Q48" i="1"/>
  <c r="M56" i="1"/>
  <c r="V64" i="1"/>
  <c r="W70" i="1"/>
  <c r="U78" i="1"/>
  <c r="H86" i="1"/>
  <c r="AD86" i="1"/>
  <c r="J100" i="1"/>
  <c r="K42" i="2"/>
  <c r="N48" i="2"/>
  <c r="Q56" i="2"/>
  <c r="I64" i="2"/>
  <c r="Q70" i="2"/>
  <c r="S78" i="2"/>
  <c r="I86" i="2"/>
  <c r="W92" i="2"/>
  <c r="F100" i="2"/>
  <c r="U70" i="3"/>
  <c r="U64" i="3"/>
  <c r="U48" i="3"/>
  <c r="U42" i="3"/>
  <c r="U100" i="3"/>
  <c r="C56" i="3"/>
  <c r="AD64" i="3"/>
  <c r="AB78" i="3"/>
  <c r="C86" i="3"/>
  <c r="AI89" i="3"/>
  <c r="AB92" i="3"/>
  <c r="L86" i="1"/>
  <c r="L56" i="1"/>
  <c r="AF86" i="1"/>
  <c r="AF56" i="1"/>
  <c r="O7" i="1"/>
  <c r="T42" i="1"/>
  <c r="R48" i="1"/>
  <c r="N56" i="1"/>
  <c r="W64" i="1"/>
  <c r="X70" i="1"/>
  <c r="V78" i="1"/>
  <c r="I86" i="1"/>
  <c r="AG86" i="1"/>
  <c r="M92" i="1"/>
  <c r="K100" i="1"/>
  <c r="AG100" i="1"/>
  <c r="H100" i="2"/>
  <c r="H78" i="2"/>
  <c r="AH78" i="2" s="1"/>
  <c r="H92" i="2"/>
  <c r="H86" i="2"/>
  <c r="AB100" i="2"/>
  <c r="AB78" i="2"/>
  <c r="AB92" i="2"/>
  <c r="AB86" i="2"/>
  <c r="O48" i="2"/>
  <c r="R56" i="2"/>
  <c r="S70" i="2"/>
  <c r="T78" i="2"/>
  <c r="K86" i="2"/>
  <c r="X92" i="2"/>
  <c r="V70" i="3"/>
  <c r="V48" i="3"/>
  <c r="V42" i="3"/>
  <c r="J42" i="3"/>
  <c r="D56" i="3"/>
  <c r="L70" i="3"/>
  <c r="AI79" i="3"/>
  <c r="AD92" i="3"/>
  <c r="R100" i="3"/>
  <c r="T100" i="1"/>
  <c r="S48" i="1"/>
  <c r="N92" i="1"/>
  <c r="L100" i="1"/>
  <c r="Q48" i="2"/>
  <c r="S56" i="2"/>
  <c r="T70" i="2"/>
  <c r="U78" i="2"/>
  <c r="N86" i="2"/>
  <c r="Y92" i="2"/>
  <c r="I100" i="2"/>
  <c r="C48" i="3"/>
  <c r="C42" i="3"/>
  <c r="AH2" i="3"/>
  <c r="C100" i="3"/>
  <c r="W48" i="3"/>
  <c r="W42" i="3"/>
  <c r="W100" i="3"/>
  <c r="AB48" i="3"/>
  <c r="E56" i="3"/>
  <c r="E64" i="3"/>
  <c r="AH64" i="3" s="1"/>
  <c r="AF64" i="3"/>
  <c r="AI93" i="3"/>
  <c r="S100" i="3"/>
  <c r="V42" i="1"/>
  <c r="P56" i="1"/>
  <c r="D70" i="1"/>
  <c r="AH70" i="1" s="1"/>
  <c r="X78" i="1"/>
  <c r="M86" i="1"/>
  <c r="O92" i="1"/>
  <c r="M100" i="1"/>
  <c r="J92" i="2"/>
  <c r="J86" i="2"/>
  <c r="J56" i="2"/>
  <c r="AD92" i="2"/>
  <c r="AD86" i="2"/>
  <c r="AD56" i="2"/>
  <c r="AH8" i="2"/>
  <c r="N42" i="2"/>
  <c r="O104" i="2"/>
  <c r="AI44" i="2"/>
  <c r="T48" i="2"/>
  <c r="T56" i="2"/>
  <c r="AI67" i="2"/>
  <c r="O86" i="2"/>
  <c r="J100" i="2"/>
  <c r="AH102" i="2"/>
  <c r="AI88" i="2" s="1"/>
  <c r="D64" i="3"/>
  <c r="D42" i="3"/>
  <c r="X64" i="3"/>
  <c r="X42" i="3"/>
  <c r="L42" i="3"/>
  <c r="F56" i="3"/>
  <c r="F64" i="3"/>
  <c r="AI94" i="3"/>
  <c r="N14" i="2"/>
  <c r="N3" i="2" s="1"/>
  <c r="H48" i="3"/>
  <c r="R7" i="1"/>
  <c r="P14" i="1"/>
  <c r="P3" i="1" s="1"/>
  <c r="C42" i="1"/>
  <c r="W42" i="1"/>
  <c r="U48" i="1"/>
  <c r="Q56" i="1"/>
  <c r="D64" i="1"/>
  <c r="AH64" i="1" s="1"/>
  <c r="E70" i="1"/>
  <c r="AA70" i="1"/>
  <c r="C78" i="1"/>
  <c r="N86" i="1"/>
  <c r="P92" i="1"/>
  <c r="N100" i="1"/>
  <c r="AI101" i="1"/>
  <c r="K100" i="2"/>
  <c r="K92" i="2"/>
  <c r="AE100" i="2"/>
  <c r="AE92" i="2"/>
  <c r="K14" i="2"/>
  <c r="K3" i="2" s="1"/>
  <c r="O42" i="2"/>
  <c r="Q104" i="2"/>
  <c r="AI45" i="2"/>
  <c r="U48" i="2"/>
  <c r="U56" i="2"/>
  <c r="W70" i="2"/>
  <c r="W78" i="2"/>
  <c r="AC92" i="2"/>
  <c r="C104" i="2"/>
  <c r="E42" i="3"/>
  <c r="E100" i="3"/>
  <c r="E78" i="3"/>
  <c r="Y42" i="3"/>
  <c r="Y100" i="3"/>
  <c r="Y78" i="3"/>
  <c r="AD48" i="3"/>
  <c r="G56" i="3"/>
  <c r="G64" i="3"/>
  <c r="W70" i="3"/>
  <c r="C127" i="3"/>
  <c r="V100" i="3"/>
  <c r="Q92" i="2"/>
  <c r="Q64" i="2"/>
  <c r="Q14" i="1"/>
  <c r="Q3" i="1" s="1"/>
  <c r="D42" i="1"/>
  <c r="X42" i="1"/>
  <c r="R56" i="1"/>
  <c r="E64" i="1"/>
  <c r="AA64" i="1"/>
  <c r="F70" i="1"/>
  <c r="AB70" i="1"/>
  <c r="D78" i="1"/>
  <c r="O86" i="1"/>
  <c r="O100" i="1"/>
  <c r="X14" i="2"/>
  <c r="X3" i="2" s="1"/>
  <c r="P42" i="2"/>
  <c r="O64" i="2"/>
  <c r="X70" i="2"/>
  <c r="X78" i="2"/>
  <c r="R86" i="2"/>
  <c r="F48" i="3"/>
  <c r="F100" i="3"/>
  <c r="Z48" i="3"/>
  <c r="Z100" i="3"/>
  <c r="Q14" i="3"/>
  <c r="Q3" i="3" s="1"/>
  <c r="Q7" i="3"/>
  <c r="P14" i="3"/>
  <c r="P3" i="3" s="1"/>
  <c r="J14" i="3"/>
  <c r="J3" i="3" s="1"/>
  <c r="AD14" i="3"/>
  <c r="AD3" i="3" s="1"/>
  <c r="C123" i="3"/>
  <c r="H56" i="3"/>
  <c r="H64" i="3"/>
  <c r="X70" i="3"/>
  <c r="H86" i="3"/>
  <c r="C92" i="3"/>
  <c r="AI95" i="3"/>
  <c r="X100" i="3"/>
  <c r="AH2" i="1"/>
  <c r="E42" i="1"/>
  <c r="C48" i="1"/>
  <c r="AH48" i="1" s="1"/>
  <c r="W48" i="1"/>
  <c r="AB64" i="1"/>
  <c r="G70" i="1"/>
  <c r="AC70" i="1"/>
  <c r="AC78" i="1"/>
  <c r="P86" i="1"/>
  <c r="P100" i="1"/>
  <c r="C121" i="1"/>
  <c r="Q42" i="2"/>
  <c r="W48" i="2"/>
  <c r="W56" i="2"/>
  <c r="R64" i="2"/>
  <c r="Y70" i="2"/>
  <c r="Y78" i="2"/>
  <c r="T86" i="2"/>
  <c r="C92" i="2"/>
  <c r="N100" i="2"/>
  <c r="I104" i="2"/>
  <c r="G100" i="3"/>
  <c r="G78" i="3"/>
  <c r="G92" i="3"/>
  <c r="AA100" i="3"/>
  <c r="AA78" i="3"/>
  <c r="AA92" i="3"/>
  <c r="O42" i="3"/>
  <c r="C124" i="3"/>
  <c r="AF48" i="3"/>
  <c r="J56" i="3"/>
  <c r="Y70" i="3"/>
  <c r="C78" i="3"/>
  <c r="J86" i="3"/>
  <c r="D92" i="3"/>
  <c r="I56" i="3"/>
  <c r="AC56" i="3"/>
  <c r="I86" i="3"/>
  <c r="AC86" i="3"/>
  <c r="I104" i="3"/>
  <c r="Q48" i="3"/>
  <c r="K56" i="3"/>
  <c r="AE56" i="3"/>
  <c r="M70" i="3"/>
  <c r="AG70" i="3"/>
  <c r="K86" i="3"/>
  <c r="AE86" i="3"/>
  <c r="I92" i="3"/>
  <c r="AC92" i="3"/>
  <c r="L56" i="2"/>
  <c r="AF56" i="2"/>
  <c r="M56" i="3"/>
  <c r="AG56" i="3"/>
  <c r="Q64" i="3"/>
  <c r="I78" i="3"/>
  <c r="AC78" i="3"/>
  <c r="M86" i="3"/>
  <c r="AG86" i="3"/>
  <c r="K92" i="3"/>
  <c r="AE92" i="3"/>
  <c r="M56" i="2"/>
  <c r="AG56" i="2"/>
  <c r="T48" i="3"/>
  <c r="N56" i="3"/>
  <c r="N86" i="3"/>
  <c r="Q70" i="3"/>
  <c r="M92" i="3"/>
  <c r="AG92" i="3"/>
  <c r="T64" i="3"/>
  <c r="Q56" i="3"/>
  <c r="Y104" i="3"/>
  <c r="T56" i="3"/>
  <c r="AM104" i="1" l="1"/>
  <c r="M105" i="1" s="1"/>
  <c r="AH86" i="3"/>
  <c r="AH92" i="1"/>
  <c r="AH100" i="3"/>
  <c r="C129" i="3"/>
  <c r="AI73" i="1"/>
  <c r="AH86" i="2"/>
  <c r="AI76" i="2"/>
  <c r="AI68" i="2"/>
  <c r="AI75" i="2"/>
  <c r="AI66" i="2"/>
  <c r="AI74" i="2"/>
  <c r="AI71" i="2"/>
  <c r="AI77" i="2"/>
  <c r="AI79" i="2"/>
  <c r="AI61" i="2"/>
  <c r="AI69" i="2"/>
  <c r="AI82" i="2"/>
  <c r="AI93" i="2"/>
  <c r="C130" i="3"/>
  <c r="C119" i="3"/>
  <c r="C124" i="2"/>
  <c r="U105" i="2"/>
  <c r="AI85" i="2"/>
  <c r="C118" i="3"/>
  <c r="C121" i="2"/>
  <c r="C131" i="2"/>
  <c r="C124" i="1"/>
  <c r="C127" i="2"/>
  <c r="AH48" i="3"/>
  <c r="W105" i="2"/>
  <c r="C125" i="2"/>
  <c r="AI57" i="1"/>
  <c r="AI50" i="1"/>
  <c r="AI45" i="1"/>
  <c r="AI40" i="1"/>
  <c r="AI43" i="1"/>
  <c r="AI53" i="1"/>
  <c r="AH56" i="1"/>
  <c r="AI66" i="1"/>
  <c r="AH56" i="3"/>
  <c r="AH78" i="3"/>
  <c r="C126" i="3"/>
  <c r="AI63" i="2"/>
  <c r="AI62" i="2"/>
  <c r="AI60" i="2"/>
  <c r="AI59" i="2"/>
  <c r="AI59" i="1"/>
  <c r="C123" i="1"/>
  <c r="I105" i="2"/>
  <c r="C118" i="2"/>
  <c r="C128" i="1"/>
  <c r="AI75" i="1"/>
  <c r="AI52" i="1"/>
  <c r="AI96" i="2"/>
  <c r="AI68" i="1"/>
  <c r="AM104" i="3"/>
  <c r="K105" i="3" s="1"/>
  <c r="AH14" i="1"/>
  <c r="C3" i="1"/>
  <c r="C127" i="1"/>
  <c r="G105" i="2"/>
  <c r="C117" i="2"/>
  <c r="AI95" i="2"/>
  <c r="AH78" i="1"/>
  <c r="AH100" i="2"/>
  <c r="AI47" i="1"/>
  <c r="Q105" i="2"/>
  <c r="C122" i="2"/>
  <c r="AI65" i="1"/>
  <c r="AI63" i="1"/>
  <c r="AI76" i="1"/>
  <c r="AI69" i="1"/>
  <c r="AI62" i="1"/>
  <c r="AI74" i="1"/>
  <c r="AI67" i="1"/>
  <c r="AI79" i="1"/>
  <c r="AI72" i="1"/>
  <c r="AI87" i="3"/>
  <c r="AI82" i="3"/>
  <c r="AI81" i="3"/>
  <c r="AI96" i="3"/>
  <c r="AI90" i="3"/>
  <c r="AI99" i="3"/>
  <c r="AI101" i="3"/>
  <c r="AI51" i="1"/>
  <c r="AH92" i="2"/>
  <c r="AI91" i="2"/>
  <c r="AI90" i="2"/>
  <c r="AI101" i="2"/>
  <c r="AI89" i="2"/>
  <c r="AI94" i="2"/>
  <c r="AI83" i="2"/>
  <c r="AI97" i="2"/>
  <c r="AI81" i="2"/>
  <c r="AI84" i="2"/>
  <c r="AH14" i="2"/>
  <c r="AI77" i="1"/>
  <c r="AH92" i="3"/>
  <c r="AM104" i="2"/>
  <c r="AC105" i="2" s="1"/>
  <c r="C115" i="2"/>
  <c r="AI73" i="2"/>
  <c r="AH14" i="3"/>
  <c r="C3" i="3"/>
  <c r="C118" i="1"/>
  <c r="AI55" i="1"/>
  <c r="AI71" i="1"/>
  <c r="AH70" i="3"/>
  <c r="AI46" i="1"/>
  <c r="AI49" i="1"/>
  <c r="AI97" i="3"/>
  <c r="AI41" i="1"/>
  <c r="AI57" i="3"/>
  <c r="AI52" i="3"/>
  <c r="AI47" i="3"/>
  <c r="AI51" i="3"/>
  <c r="AI46" i="3"/>
  <c r="AI41" i="3"/>
  <c r="AI37" i="3"/>
  <c r="AI45" i="3"/>
  <c r="AI44" i="3"/>
  <c r="AI49" i="3"/>
  <c r="AI43" i="3"/>
  <c r="AI53" i="3"/>
  <c r="AI40" i="3"/>
  <c r="AI39" i="3"/>
  <c r="AI50" i="3"/>
  <c r="AI91" i="3"/>
  <c r="AI85" i="3"/>
  <c r="AG105" i="2"/>
  <c r="C129" i="2"/>
  <c r="AI65" i="2"/>
  <c r="AI98" i="2"/>
  <c r="C125" i="1"/>
  <c r="K105" i="1" l="1"/>
  <c r="I105" i="1"/>
  <c r="U105" i="1"/>
  <c r="AC105" i="1"/>
  <c r="AK105" i="1"/>
  <c r="Q105" i="1"/>
  <c r="W105" i="1"/>
  <c r="AI105" i="1"/>
  <c r="AG105" i="1"/>
  <c r="C105" i="1"/>
  <c r="AE105" i="1"/>
  <c r="O105" i="1"/>
  <c r="Y105" i="1"/>
  <c r="AA105" i="1"/>
  <c r="G105" i="1"/>
  <c r="E105" i="1"/>
  <c r="S105" i="1"/>
  <c r="AM105" i="1"/>
  <c r="AG105" i="3"/>
  <c r="I105" i="3"/>
  <c r="AI105" i="3"/>
  <c r="AE105" i="3"/>
  <c r="U105" i="3"/>
  <c r="S105" i="3"/>
  <c r="O105" i="3"/>
  <c r="AC105" i="3"/>
  <c r="AA105" i="3"/>
  <c r="C105" i="3"/>
  <c r="AM105" i="3" s="1"/>
  <c r="AK105" i="3"/>
  <c r="M105" i="3"/>
  <c r="E105" i="3"/>
  <c r="Q105" i="3"/>
  <c r="G105" i="3"/>
  <c r="W105" i="3"/>
  <c r="AA105" i="2"/>
  <c r="K105" i="2"/>
  <c r="AI105" i="2"/>
  <c r="S105" i="2"/>
  <c r="Y105" i="2"/>
  <c r="AE105" i="2"/>
  <c r="E105" i="2"/>
  <c r="M105" i="2"/>
  <c r="C105" i="2"/>
  <c r="AM105" i="2" s="1"/>
  <c r="AK105" i="2"/>
  <c r="Y105" i="3"/>
  <c r="O105" i="2"/>
</calcChain>
</file>

<file path=xl/sharedStrings.xml><?xml version="1.0" encoding="utf-8"?>
<sst xmlns="http://schemas.openxmlformats.org/spreadsheetml/2006/main" count="582" uniqueCount="199">
  <si>
    <t>Day Shift Downtime Report (Andon)</t>
  </si>
  <si>
    <t>Total /Month</t>
  </si>
  <si>
    <t>Actual Machine Hours</t>
  </si>
  <si>
    <t>Total Dwt %</t>
  </si>
  <si>
    <t>P1 Dwt Hours</t>
  </si>
  <si>
    <t>P1 Machine Hours</t>
  </si>
  <si>
    <t>03:38:20</t>
  </si>
  <si>
    <t>05:47:51</t>
  </si>
  <si>
    <t>04:12:28</t>
  </si>
  <si>
    <t>05:05:11</t>
  </si>
  <si>
    <t>04:54:50</t>
  </si>
  <si>
    <t>Dwt %</t>
  </si>
  <si>
    <t>P2 Dwt Hours</t>
  </si>
  <si>
    <t>P2 Machine Hours</t>
  </si>
  <si>
    <t>05:55:47</t>
  </si>
  <si>
    <t>04:16:27</t>
  </si>
  <si>
    <t>04:34:42</t>
  </si>
  <si>
    <t>05:11:49</t>
  </si>
  <si>
    <t>01:04:05</t>
  </si>
  <si>
    <t>P3 Dwt Hours</t>
  </si>
  <si>
    <t>P3 Machine Hours</t>
  </si>
  <si>
    <t>06:11:45</t>
  </si>
  <si>
    <t>03:59:09</t>
  </si>
  <si>
    <t>04:17:40</t>
  </si>
  <si>
    <t>04:59:42</t>
  </si>
  <si>
    <t>Daily Total Down Time</t>
  </si>
  <si>
    <t>P1</t>
  </si>
  <si>
    <t>P2</t>
  </si>
  <si>
    <t>P3</t>
  </si>
  <si>
    <t>Enter Downtime minutes in this file</t>
  </si>
  <si>
    <t>Total /Error /Month</t>
  </si>
  <si>
    <t>Production Lines</t>
  </si>
  <si>
    <t>Day</t>
  </si>
  <si>
    <t>MT:Mechanical Issue</t>
  </si>
  <si>
    <t>MT:Controls Issue</t>
  </si>
  <si>
    <t>01:10:51</t>
  </si>
  <si>
    <t>00:13:09</t>
  </si>
  <si>
    <t>MT:Feedline Issue</t>
  </si>
  <si>
    <t>01:24:42</t>
  </si>
  <si>
    <t>MT:Electrical Issue</t>
  </si>
  <si>
    <t>00:25:42</t>
  </si>
  <si>
    <t>MT:Transfer Alignment</t>
  </si>
  <si>
    <t>00:25:50</t>
  </si>
  <si>
    <t>00:12:00</t>
  </si>
  <si>
    <t>MT:Downtime %</t>
  </si>
  <si>
    <t>TR:Lifters</t>
  </si>
  <si>
    <t>00:43:14</t>
  </si>
  <si>
    <t>01:07:36</t>
  </si>
  <si>
    <t>01:27:10</t>
  </si>
  <si>
    <t>00:46:32</t>
  </si>
  <si>
    <t>TR:Quality Concerns</t>
  </si>
  <si>
    <t>TR:Trim Section Repair</t>
  </si>
  <si>
    <t>00:09:45</t>
  </si>
  <si>
    <t>TR:Splits / Thinning</t>
  </si>
  <si>
    <t>00:06:51</t>
  </si>
  <si>
    <t>00:19:40</t>
  </si>
  <si>
    <t>TR:Others</t>
  </si>
  <si>
    <t>TR:Downtime %</t>
  </si>
  <si>
    <t>PR:Waiting for Coil</t>
  </si>
  <si>
    <t>00:08:59</t>
  </si>
  <si>
    <t>00:10:38</t>
  </si>
  <si>
    <t>00:03:25</t>
  </si>
  <si>
    <t>00:14:10</t>
  </si>
  <si>
    <t>PR:Meeting</t>
  </si>
  <si>
    <t>00:05:15</t>
  </si>
  <si>
    <t>PR:Crane</t>
  </si>
  <si>
    <t>PR:Waitng for DIE</t>
  </si>
  <si>
    <t>PR:Break Time</t>
  </si>
  <si>
    <t>00:00:22</t>
  </si>
  <si>
    <t>PR:Unscehdule</t>
  </si>
  <si>
    <t>00:02:54</t>
  </si>
  <si>
    <t>00:06:24</t>
  </si>
  <si>
    <t>PR:Change Over</t>
  </si>
  <si>
    <t>01:08:41</t>
  </si>
  <si>
    <t>PR:Downtime %</t>
  </si>
  <si>
    <t>None</t>
  </si>
  <si>
    <t>03:22:27</t>
  </si>
  <si>
    <t>01:50:22</t>
  </si>
  <si>
    <t>02:37:26</t>
  </si>
  <si>
    <t>03:32:19</t>
  </si>
  <si>
    <t>02:47:21</t>
  </si>
  <si>
    <t>02:01:55</t>
  </si>
  <si>
    <t>03:20:19</t>
  </si>
  <si>
    <t>02:36:41</t>
  </si>
  <si>
    <t>02:16:05</t>
  </si>
  <si>
    <t>01:36:08</t>
  </si>
  <si>
    <t>00:11:03</t>
  </si>
  <si>
    <t>00:00:16</t>
  </si>
  <si>
    <t>01:23:09</t>
  </si>
  <si>
    <t>02:13:49</t>
  </si>
  <si>
    <t>02:48:08</t>
  </si>
  <si>
    <t>MT: Mechanical Issue</t>
  </si>
  <si>
    <t>Total</t>
  </si>
  <si>
    <t>04:44:57</t>
  </si>
  <si>
    <t>05:07:00</t>
  </si>
  <si>
    <t>04:06:13</t>
  </si>
  <si>
    <t>01:44:22</t>
  </si>
  <si>
    <t>00:45:35</t>
  </si>
  <si>
    <t>02:59:18</t>
  </si>
  <si>
    <t>02:56:49</t>
  </si>
  <si>
    <t>04:57:03</t>
  </si>
  <si>
    <t>01:17:14</t>
  </si>
  <si>
    <t>01:43:03</t>
  </si>
  <si>
    <t>05:32:20</t>
  </si>
  <si>
    <t>04:49:26</t>
  </si>
  <si>
    <t>03:04:26</t>
  </si>
  <si>
    <t>72:43:54</t>
  </si>
  <si>
    <t>01:45:07</t>
  </si>
  <si>
    <t>00:51:02</t>
  </si>
  <si>
    <t>01:08:17</t>
  </si>
  <si>
    <t>00:05:53</t>
  </si>
  <si>
    <t>01:03:28</t>
  </si>
  <si>
    <t>01:46:05</t>
  </si>
  <si>
    <t>00:29:22</t>
  </si>
  <si>
    <t>00:12:04</t>
  </si>
  <si>
    <t>01:06:05</t>
  </si>
  <si>
    <t>00:00:21</t>
  </si>
  <si>
    <t>00:12:23</t>
  </si>
  <si>
    <t>00:11:55</t>
  </si>
  <si>
    <t>00:13:33</t>
  </si>
  <si>
    <t>00:01:51</t>
  </si>
  <si>
    <t>00:13:51</t>
  </si>
  <si>
    <t>00:01:55</t>
  </si>
  <si>
    <t>00:03:14</t>
  </si>
  <si>
    <t>03:17:19</t>
  </si>
  <si>
    <t>02:57:20</t>
  </si>
  <si>
    <t>03:57:29</t>
  </si>
  <si>
    <t>04:14:10</t>
  </si>
  <si>
    <t>00:03:29</t>
  </si>
  <si>
    <t>72:40:33</t>
  </si>
  <si>
    <t>00:23:16</t>
  </si>
  <si>
    <t>05:07:25</t>
  </si>
  <si>
    <t>03:31:44</t>
  </si>
  <si>
    <t>04:33:24</t>
  </si>
  <si>
    <t>04:53:25</t>
  </si>
  <si>
    <t>03:53:31</t>
  </si>
  <si>
    <t>00:45:09</t>
  </si>
  <si>
    <t>01:54:57</t>
  </si>
  <si>
    <t>74:36:35</t>
  </si>
  <si>
    <t>01:22:13</t>
  </si>
  <si>
    <t>04:02:18</t>
  </si>
  <si>
    <t>05:16:07</t>
  </si>
  <si>
    <t>05:27:23</t>
  </si>
  <si>
    <t>02:28:23</t>
  </si>
  <si>
    <t>00:40:06</t>
  </si>
  <si>
    <t>03:26:11</t>
  </si>
  <si>
    <t>00:44:04</t>
  </si>
  <si>
    <t>04:30:01</t>
  </si>
  <si>
    <t>01:55:46</t>
  </si>
  <si>
    <t>04:01:28</t>
  </si>
  <si>
    <t>03:46:57</t>
  </si>
  <si>
    <t>01:06:17</t>
  </si>
  <si>
    <t>04:18:21</t>
  </si>
  <si>
    <t>01:10:01</t>
  </si>
  <si>
    <t>05:26:42</t>
  </si>
  <si>
    <t>06:55:42</t>
  </si>
  <si>
    <t>04:51:54</t>
  </si>
  <si>
    <t>04:17:47</t>
  </si>
  <si>
    <t>00:34:14</t>
  </si>
  <si>
    <t>03:12:16</t>
  </si>
  <si>
    <t>00:04:25</t>
  </si>
  <si>
    <t>00:21:54</t>
  </si>
  <si>
    <t>01:37:24</t>
  </si>
  <si>
    <t>00:44:43</t>
  </si>
  <si>
    <t>02:12:50</t>
  </si>
  <si>
    <t>01:33:31</t>
  </si>
  <si>
    <t>01:08:28</t>
  </si>
  <si>
    <t>00:23:15</t>
  </si>
  <si>
    <t>00:31:29</t>
  </si>
  <si>
    <t>01:10:16</t>
  </si>
  <si>
    <t>00:08:07</t>
  </si>
  <si>
    <t>00:27:36</t>
  </si>
  <si>
    <t>00:22:00</t>
  </si>
  <si>
    <t>00:05:22</t>
  </si>
  <si>
    <t>00:19:54</t>
  </si>
  <si>
    <t>00:38:06</t>
  </si>
  <si>
    <t>00:00:43</t>
  </si>
  <si>
    <t>00:01:19</t>
  </si>
  <si>
    <t>00:34:47</t>
  </si>
  <si>
    <t>00:04:49</t>
  </si>
  <si>
    <t>00:24:29</t>
  </si>
  <si>
    <t>05:01:47</t>
  </si>
  <si>
    <t>01:45:36</t>
  </si>
  <si>
    <t>02:23:05</t>
  </si>
  <si>
    <t>02:30:23</t>
  </si>
  <si>
    <t>01:54:22</t>
  </si>
  <si>
    <t>01:53:45</t>
  </si>
  <si>
    <t>01:23:18</t>
  </si>
  <si>
    <t>03:12:33</t>
  </si>
  <si>
    <t>05:09:04</t>
  </si>
  <si>
    <t>02:28:35</t>
  </si>
  <si>
    <t>01:53:01</t>
  </si>
  <si>
    <t>00:42:08</t>
  </si>
  <si>
    <t>01:45:49</t>
  </si>
  <si>
    <t>00:00:27</t>
  </si>
  <si>
    <t>00:50:09</t>
  </si>
  <si>
    <t>00:22:58</t>
  </si>
  <si>
    <t>01:11:49</t>
  </si>
  <si>
    <t>00:28:24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</si>
</sst>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hh:mm:ss;@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2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0" fontId="0" fillId="3" borderId="8" xfId="0" applyFill="1" applyBorder="1"/>
    <xf numFmtId="9" fontId="1" fillId="0" borderId="23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0" fontId="7" fillId="0" borderId="43" xfId="0" applyNumberFormat="1" applyFont="1" applyBorder="1" applyAlignment="1">
      <alignment horizontal="center" vertical="center"/>
    </xf>
    <xf numFmtId="10" fontId="7" fillId="0" borderId="11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2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7" fillId="0" borderId="21" xfId="0" applyNumberFormat="1" applyFont="1" applyBorder="1" applyAlignment="1">
      <alignment horizontal="center" vertical="center"/>
    </xf>
    <xf numFmtId="10" fontId="7" fillId="0" borderId="41" xfId="0" applyNumberFormat="1" applyFont="1" applyBorder="1" applyAlignment="1">
      <alignment horizontal="center" vertical="center"/>
    </xf>
    <xf numFmtId="46" fontId="0" fillId="3" borderId="34" xfId="0" applyNumberFormat="1" applyFill="1" applyBorder="1" applyAlignment="1">
      <alignment horizontal="center" vertical="center"/>
    </xf>
    <xf numFmtId="46" fontId="0" fillId="3" borderId="2" xfId="0" applyNumberFormat="1" applyFill="1" applyBorder="1" applyAlignment="1">
      <alignment horizontal="center" vertical="center"/>
    </xf>
    <xf numFmtId="46" fontId="0" fillId="3" borderId="17" xfId="0" applyNumberFormat="1" applyFill="1" applyBorder="1" applyAlignment="1">
      <alignment horizontal="center" vertical="center"/>
    </xf>
    <xf numFmtId="46" fontId="0" fillId="0" borderId="34" xfId="0" applyNumberFormat="1" applyBorder="1" applyAlignment="1">
      <alignment horizontal="center" vertical="center"/>
    </xf>
    <xf numFmtId="46" fontId="0" fillId="0" borderId="2" xfId="0" applyNumberFormat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30" xfId="0" applyNumberFormat="1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4" borderId="24" xfId="0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4" borderId="11" xfId="0" applyNumberFormat="1" applyFont="1" applyFill="1" applyBorder="1" applyAlignment="1">
      <alignment horizontal="center" vertical="center"/>
    </xf>
    <xf numFmtId="165" fontId="7" fillId="4" borderId="26" xfId="0" applyNumberFormat="1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165" fontId="0" fillId="3" borderId="34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13" fillId="5" borderId="7" xfId="0" applyNumberFormat="1" applyFont="1" applyFill="1" applyBorder="1" applyAlignment="1">
      <alignment horizontal="center" vertical="center" wrapText="1"/>
    </xf>
    <xf numFmtId="165" fontId="7" fillId="0" borderId="10" xfId="0" applyNumberFormat="1" applyFont="1" applyBorder="1" applyAlignment="1">
      <alignment horizontal="center" vertical="center"/>
    </xf>
    <xf numFmtId="165" fontId="7" fillId="0" borderId="4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0" xfId="0"/>
    <xf numFmtId="9" fontId="2" fillId="0" borderId="18" xfId="0" applyNumberFormat="1" applyFont="1" applyBorder="1" applyAlignment="1">
      <alignment horizontal="center" vertical="center"/>
    </xf>
    <xf numFmtId="0" fontId="0" fillId="0" borderId="36" xfId="0" applyBorder="1"/>
    <xf numFmtId="0" fontId="1" fillId="0" borderId="19" xfId="0" applyFont="1" applyBorder="1" applyAlignment="1">
      <alignment horizontal="center" vertical="center" wrapText="1"/>
    </xf>
    <xf numFmtId="0" fontId="0" fillId="0" borderId="22" xfId="0" applyBorder="1"/>
    <xf numFmtId="0" fontId="3" fillId="0" borderId="7" xfId="0" applyFont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28" xfId="0" applyBorder="1"/>
    <xf numFmtId="0" fontId="0" fillId="0" borderId="26" xfId="0" applyBorder="1"/>
    <xf numFmtId="0" fontId="0" fillId="0" borderId="24" xfId="0" applyBorder="1"/>
    <xf numFmtId="165" fontId="2" fillId="0" borderId="2" xfId="0" applyNumberFormat="1" applyFont="1" applyBorder="1" applyAlignment="1">
      <alignment horizontal="center" vertical="center"/>
    </xf>
    <xf numFmtId="0" fontId="0" fillId="0" borderId="34" xfId="0" applyBorder="1"/>
    <xf numFmtId="9" fontId="2" fillId="0" borderId="16" xfId="0" applyNumberFormat="1" applyFont="1" applyBorder="1" applyAlignment="1">
      <alignment horizontal="center" vertical="center"/>
    </xf>
    <xf numFmtId="0" fontId="0" fillId="0" borderId="29" xfId="0" applyBorder="1"/>
    <xf numFmtId="0" fontId="3" fillId="0" borderId="11" xfId="0" applyFont="1" applyBorder="1" applyAlignment="1">
      <alignment horizontal="right" vertical="center" wrapText="1"/>
    </xf>
    <xf numFmtId="9" fontId="2" fillId="0" borderId="1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1" fillId="2" borderId="1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5" xfId="0" applyBorder="1"/>
    <xf numFmtId="0" fontId="3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3" fillId="3" borderId="25" xfId="0" applyFont="1" applyFill="1" applyBorder="1" applyAlignment="1">
      <alignment horizontal="center" vertical="center" wrapText="1"/>
    </xf>
    <xf numFmtId="0" fontId="0" fillId="0" borderId="39" xfId="0" applyBorder="1"/>
    <xf numFmtId="0" fontId="1" fillId="0" borderId="14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22" fontId="1" fillId="0" borderId="1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2" xfId="0" applyBorder="1"/>
    <xf numFmtId="0" fontId="7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0" fillId="0" borderId="47" xfId="0" applyBorder="1"/>
    <xf numFmtId="0" fontId="1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165" fontId="2" fillId="0" borderId="22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1" xfId="0" applyBorder="1"/>
    <xf numFmtId="0" fontId="0" fillId="0" borderId="41" xfId="0" applyBorder="1"/>
    <xf numFmtId="165" fontId="2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0" xfId="0" applyBorder="1"/>
    <xf numFmtId="22" fontId="1" fillId="0" borderId="1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131"/>
  <sheetViews>
    <sheetView tabSelected="1" zoomScale="60" zoomScaleNormal="60" workbookViewId="0">
      <pane xSplit="2" ySplit="4" topLeftCell="C80" activePane="bottomRight" state="frozen"/>
      <selection pane="topRight" activeCell="C1" sqref="C1"/>
      <selection pane="bottomLeft" activeCell="A4" sqref="A4"/>
      <selection pane="bottomRight" activeCell="H101" sqref="H101"/>
    </sheetView>
  </sheetViews>
  <sheetFormatPr defaultColWidth="9.109375" defaultRowHeight="14.4"/>
  <cols>
    <col min="2" max="2" width="20.5546875" style="62" customWidth="1"/>
    <col min="3" max="33" width="9.44140625" style="62" customWidth="1"/>
    <col min="34" max="34" width="10.88671875" style="62" customWidth="1"/>
    <col min="35" max="35" width="10.44140625" style="62" customWidth="1"/>
    <col min="36" max="36" width="11.88671875" style="62" customWidth="1"/>
  </cols>
  <sheetData>
    <row r="1" spans="1:34" ht="38.25" customHeight="1" thickBot="1">
      <c r="A1" s="94">
        <f ca="1">NOW()</f>
        <v>45026.625248263888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61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</v>
      </c>
      <c r="E2" s="38">
        <f t="shared" si="0"/>
        <v>0.6568518518518518</v>
      </c>
      <c r="F2" s="38">
        <f t="shared" si="0"/>
        <v>0.58572916666666663</v>
      </c>
      <c r="G2" s="38">
        <f t="shared" si="0"/>
        <v>0.54502314814814812</v>
      </c>
      <c r="H2" s="38">
        <f t="shared" si="0"/>
        <v>0.57025462962962958</v>
      </c>
      <c r="I2" s="38">
        <f t="shared" si="0"/>
        <v>0</v>
      </c>
      <c r="J2" s="38">
        <f t="shared" si="0"/>
        <v>0</v>
      </c>
      <c r="K2" s="38">
        <f t="shared" si="0"/>
        <v>0</v>
      </c>
      <c r="L2" s="38">
        <f t="shared" si="0"/>
        <v>0.45737268518518515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2.8152314814814812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 t="e">
        <f t="shared" si="1"/>
        <v>#DIV/0!</v>
      </c>
      <c r="E3" s="22">
        <f t="shared" si="1"/>
        <v>0.30110956491755225</v>
      </c>
      <c r="F3" s="22">
        <f t="shared" si="1"/>
        <v>0.34512209324896154</v>
      </c>
      <c r="G3" s="22">
        <f t="shared" si="1"/>
        <v>0.38059848733969093</v>
      </c>
      <c r="H3" s="22">
        <f t="shared" si="1"/>
        <v>0.41659858145951006</v>
      </c>
      <c r="I3" s="22" t="e">
        <f t="shared" si="1"/>
        <v>#DIV/0!</v>
      </c>
      <c r="J3" s="22" t="e">
        <f t="shared" si="1"/>
        <v>#DIV/0!</v>
      </c>
      <c r="K3" s="22" t="e">
        <f t="shared" si="1"/>
        <v>#DIV/0!</v>
      </c>
      <c r="L3" s="22">
        <f t="shared" si="1"/>
        <v>0.3913063569569169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0</v>
      </c>
      <c r="E5" s="39">
        <f t="shared" si="2"/>
        <v>0.14059027777777777</v>
      </c>
      <c r="F5" s="39">
        <f t="shared" si="2"/>
        <v>7.6643518518518514E-2</v>
      </c>
      <c r="G5" s="40">
        <f t="shared" si="2"/>
        <v>0.10932870370370369</v>
      </c>
      <c r="H5" s="39">
        <f t="shared" si="2"/>
        <v>0.14744212962962963</v>
      </c>
      <c r="I5" s="39">
        <f t="shared" si="2"/>
        <v>0</v>
      </c>
      <c r="J5" s="39">
        <f t="shared" si="2"/>
        <v>0</v>
      </c>
      <c r="K5" s="39">
        <f t="shared" si="2"/>
        <v>0</v>
      </c>
      <c r="L5" s="39">
        <f t="shared" si="2"/>
        <v>0.11621527777777778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59">
        <f>SUM(C5:AG5)</f>
        <v>0.59021990740740737</v>
      </c>
    </row>
    <row r="6" spans="1:34" ht="32.1" customHeight="1">
      <c r="A6" s="83" t="s">
        <v>5</v>
      </c>
      <c r="B6" s="70"/>
      <c r="C6" s="42"/>
      <c r="D6" s="43"/>
      <c r="E6" s="43" t="s">
        <v>6</v>
      </c>
      <c r="F6" s="43" t="s">
        <v>7</v>
      </c>
      <c r="G6" s="43" t="s">
        <v>8</v>
      </c>
      <c r="H6" s="43" t="s">
        <v>9</v>
      </c>
      <c r="I6" s="43"/>
      <c r="J6" s="43"/>
      <c r="K6" s="43"/>
      <c r="L6" s="43" t="s">
        <v>10</v>
      </c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0">
        <f>SUM(C6:AG6)</f>
        <v>0</v>
      </c>
    </row>
    <row r="7" spans="1:34" ht="24.75" customHeight="1" thickBot="1">
      <c r="A7" s="77" t="s">
        <v>11</v>
      </c>
      <c r="B7" s="72"/>
      <c r="C7" s="22" t="e">
        <f t="shared" ref="C7:AG7" si="3">(C5 / (C5 + C6))</f>
        <v>#DIV/0!</v>
      </c>
      <c r="D7" s="22" t="e">
        <f t="shared" si="3"/>
        <v>#DIV/0!</v>
      </c>
      <c r="E7" s="22">
        <f t="shared" si="3"/>
        <v>0.48112647047173923</v>
      </c>
      <c r="F7" s="22">
        <f t="shared" si="3"/>
        <v>0.24086131015167495</v>
      </c>
      <c r="G7" s="22">
        <f t="shared" si="3"/>
        <v>0.38407741725624134</v>
      </c>
      <c r="H7" s="22">
        <f t="shared" si="3"/>
        <v>0.41027375201288246</v>
      </c>
      <c r="I7" s="22" t="e">
        <f t="shared" si="3"/>
        <v>#DIV/0!</v>
      </c>
      <c r="J7" s="22" t="e">
        <f t="shared" si="3"/>
        <v>#DIV/0!</v>
      </c>
      <c r="K7" s="22" t="e">
        <f t="shared" si="3"/>
        <v>#DIV/0!</v>
      </c>
      <c r="L7" s="22">
        <f t="shared" si="3"/>
        <v>0.36208575240705348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>
        <f>AVERAGEIF(E7:AG7,"&lt;&gt;#DIV/0!")</f>
        <v>0.37568494045991829</v>
      </c>
    </row>
    <row r="8" spans="1:34" ht="32.1" customHeight="1">
      <c r="A8" s="86" t="s">
        <v>12</v>
      </c>
      <c r="B8" s="68"/>
      <c r="C8" s="39">
        <f t="shared" ref="C8:AG8" si="4">C58</f>
        <v>0</v>
      </c>
      <c r="D8" s="39">
        <f t="shared" si="4"/>
        <v>0</v>
      </c>
      <c r="E8" s="39">
        <f t="shared" si="4"/>
        <v>8.4664351851851852E-2</v>
      </c>
      <c r="F8" s="39">
        <f t="shared" si="4"/>
        <v>0.1391087962962963</v>
      </c>
      <c r="G8" s="40">
        <f t="shared" si="4"/>
        <v>0.10880787037037037</v>
      </c>
      <c r="H8" s="39">
        <f t="shared" si="4"/>
        <v>9.4502314814814817E-2</v>
      </c>
      <c r="I8" s="39">
        <f t="shared" si="4"/>
        <v>0</v>
      </c>
      <c r="J8" s="39">
        <f t="shared" si="4"/>
        <v>0</v>
      </c>
      <c r="K8" s="39">
        <f t="shared" si="4"/>
        <v>0</v>
      </c>
      <c r="L8" s="39">
        <f t="shared" si="4"/>
        <v>6.6759259259259254E-2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59">
        <f>SUM(C8:AG8)</f>
        <v>0.49384259259259256</v>
      </c>
    </row>
    <row r="9" spans="1:34" ht="32.1" customHeight="1">
      <c r="A9" s="83" t="s">
        <v>13</v>
      </c>
      <c r="B9" s="70"/>
      <c r="C9" s="42"/>
      <c r="D9" s="43"/>
      <c r="E9" s="43" t="s">
        <v>14</v>
      </c>
      <c r="F9" s="43" t="s">
        <v>15</v>
      </c>
      <c r="G9" s="43" t="s">
        <v>16</v>
      </c>
      <c r="H9" s="43" t="s">
        <v>17</v>
      </c>
      <c r="I9" s="43"/>
      <c r="J9" s="43"/>
      <c r="K9" s="43"/>
      <c r="L9" s="43" t="s">
        <v>18</v>
      </c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0">
        <f>SUM(C9:AG9)</f>
        <v>0</v>
      </c>
    </row>
    <row r="10" spans="1:34" ht="21" customHeight="1" thickBot="1">
      <c r="A10" s="77" t="s">
        <v>11</v>
      </c>
      <c r="B10" s="72"/>
      <c r="C10" s="31" t="e">
        <f t="shared" ref="C10:AG10" si="5">(C8 / (C8 + C9))</f>
        <v>#DIV/0!</v>
      </c>
      <c r="D10" s="31" t="e">
        <f t="shared" si="5"/>
        <v>#DIV/0!</v>
      </c>
      <c r="E10" s="31">
        <f t="shared" si="5"/>
        <v>0.25521596538971458</v>
      </c>
      <c r="F10" s="31">
        <f t="shared" si="5"/>
        <v>0.43855360140115301</v>
      </c>
      <c r="G10" s="31">
        <f t="shared" si="5"/>
        <v>0.36321137426109801</v>
      </c>
      <c r="H10" s="31">
        <f t="shared" si="5"/>
        <v>0.30382525861427401</v>
      </c>
      <c r="I10" s="31" t="e">
        <f t="shared" si="5"/>
        <v>#DIV/0!</v>
      </c>
      <c r="J10" s="31" t="e">
        <f t="shared" si="5"/>
        <v>#DIV/0!</v>
      </c>
      <c r="K10" s="31" t="e">
        <f t="shared" si="5"/>
        <v>#DIV/0!</v>
      </c>
      <c r="L10" s="31">
        <f t="shared" si="5"/>
        <v>0.60002080515967959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>
        <f>AVERAGEIF(E10:AG10,"&lt;&gt;#DIV/0!")</f>
        <v>0.39216540096518387</v>
      </c>
    </row>
    <row r="11" spans="1:34" ht="32.1" customHeight="1">
      <c r="A11" s="86" t="s">
        <v>19</v>
      </c>
      <c r="B11" s="68"/>
      <c r="C11" s="39">
        <f t="shared" ref="C11:AG11" si="6">C80</f>
        <v>0</v>
      </c>
      <c r="D11" s="39">
        <f t="shared" si="6"/>
        <v>0</v>
      </c>
      <c r="E11" s="39">
        <f t="shared" si="6"/>
        <v>5.7743055555555554E-2</v>
      </c>
      <c r="F11" s="39">
        <f t="shared" si="6"/>
        <v>9.2928240740740742E-2</v>
      </c>
      <c r="G11" s="40">
        <f t="shared" si="6"/>
        <v>0.11675925925925927</v>
      </c>
      <c r="H11" s="39">
        <f>H80</f>
        <v>0.16526620370370371</v>
      </c>
      <c r="I11" s="39">
        <f t="shared" si="6"/>
        <v>0</v>
      </c>
      <c r="J11" s="39">
        <f t="shared" si="6"/>
        <v>0</v>
      </c>
      <c r="K11" s="39">
        <f t="shared" si="6"/>
        <v>0</v>
      </c>
      <c r="L11" s="39">
        <f>L80</f>
        <v>0.11105324074074074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59">
        <f>SUM(C11:AG11)</f>
        <v>0.54374999999999996</v>
      </c>
    </row>
    <row r="12" spans="1:34" ht="32.1" customHeight="1">
      <c r="A12" s="83" t="s">
        <v>20</v>
      </c>
      <c r="B12" s="70"/>
      <c r="C12" s="42"/>
      <c r="D12" s="43"/>
      <c r="E12" s="43" t="s">
        <v>21</v>
      </c>
      <c r="F12" s="43" t="s">
        <v>22</v>
      </c>
      <c r="G12" s="43" t="s">
        <v>23</v>
      </c>
      <c r="H12" s="43">
        <v>0.14178240740740741</v>
      </c>
      <c r="I12" s="43"/>
      <c r="J12" s="43"/>
      <c r="K12" s="43"/>
      <c r="L12" s="43" t="s">
        <v>24</v>
      </c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0">
        <f>SUM(C12:AG12)</f>
        <v>0.14178240740740741</v>
      </c>
    </row>
    <row r="13" spans="1:34" ht="21" customHeight="1" thickBot="1">
      <c r="A13" s="77" t="s">
        <v>11</v>
      </c>
      <c r="B13" s="72"/>
      <c r="C13" s="17" t="e">
        <f t="shared" ref="C13:AG13" si="7">(C11 / (C11 + C12))</f>
        <v>#DIV/0!</v>
      </c>
      <c r="D13" s="17" t="e">
        <f t="shared" si="7"/>
        <v>#DIV/0!</v>
      </c>
      <c r="E13" s="17">
        <f t="shared" si="7"/>
        <v>0.18278742580786986</v>
      </c>
      <c r="F13" s="17">
        <f t="shared" si="7"/>
        <v>0.35878988292072567</v>
      </c>
      <c r="G13" s="17">
        <f t="shared" si="7"/>
        <v>0.39486456865508068</v>
      </c>
      <c r="H13" s="17">
        <f t="shared" si="7"/>
        <v>0.53824117004033312</v>
      </c>
      <c r="I13" s="17" t="e">
        <f t="shared" si="7"/>
        <v>#DIV/0!</v>
      </c>
      <c r="J13" s="17" t="e">
        <f t="shared" si="7"/>
        <v>#DIV/0!</v>
      </c>
      <c r="K13" s="17" t="e">
        <f t="shared" si="7"/>
        <v>#DIV/0!</v>
      </c>
      <c r="L13" s="17">
        <f t="shared" si="7"/>
        <v>0.34793487326395184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>
        <f>AVERAGEIF(E13:AG13,"&lt;&gt;#DIV/0!")</f>
        <v>0.36452358413759223</v>
      </c>
    </row>
    <row r="14" spans="1:34" ht="44.25" customHeight="1" thickBot="1">
      <c r="A14" s="100" t="s">
        <v>25</v>
      </c>
      <c r="B14" s="101"/>
      <c r="C14" s="46">
        <f t="shared" ref="C14:AG14" si="8">C5+C8+C11</f>
        <v>0</v>
      </c>
      <c r="D14" s="47">
        <f t="shared" si="8"/>
        <v>0</v>
      </c>
      <c r="E14" s="48">
        <f t="shared" si="8"/>
        <v>0.28299768518518514</v>
      </c>
      <c r="F14" s="47">
        <f t="shared" si="8"/>
        <v>0.30868055555555557</v>
      </c>
      <c r="G14" s="48">
        <f t="shared" si="8"/>
        <v>0.33489583333333334</v>
      </c>
      <c r="H14" s="48">
        <f t="shared" si="8"/>
        <v>0.40721064814814817</v>
      </c>
      <c r="I14" s="48">
        <f t="shared" si="8"/>
        <v>0</v>
      </c>
      <c r="J14" s="47">
        <f t="shared" si="8"/>
        <v>0</v>
      </c>
      <c r="K14" s="48">
        <f t="shared" si="8"/>
        <v>0</v>
      </c>
      <c r="L14" s="47">
        <f t="shared" si="8"/>
        <v>0.29402777777777778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58">
        <f>SUM(C14:AG14)</f>
        <v>1.6278124999999999</v>
      </c>
    </row>
    <row r="15" spans="1:34" ht="15" customHeight="1">
      <c r="D15" s="114" t="s">
        <v>26</v>
      </c>
      <c r="E15" s="80"/>
      <c r="F15" s="80"/>
      <c r="G15" s="80"/>
      <c r="O15" s="79" t="s">
        <v>27</v>
      </c>
      <c r="P15" s="80"/>
      <c r="Q15" s="80"/>
      <c r="R15" s="80"/>
      <c r="S15" s="80"/>
      <c r="Z15" s="79" t="s">
        <v>28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>
      <c r="A32" s="105" t="s">
        <v>29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30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31</v>
      </c>
      <c r="B34" s="74"/>
      <c r="C34" s="111" t="s">
        <v>32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26</v>
      </c>
      <c r="B36" s="74"/>
      <c r="C36" s="51">
        <f t="shared" ref="C36:AG36" si="9">SUM(C37:C41)+SUM(C43:C47)+SUM(C49:C55)+C57</f>
        <v>0</v>
      </c>
      <c r="D36" s="52">
        <f t="shared" si="9"/>
        <v>0</v>
      </c>
      <c r="E36" s="52">
        <f t="shared" si="9"/>
        <v>0.14059027777777777</v>
      </c>
      <c r="F36" s="52">
        <f t="shared" si="9"/>
        <v>7.6643518518518514E-2</v>
      </c>
      <c r="G36" s="52">
        <f t="shared" si="9"/>
        <v>0.10932870370370369</v>
      </c>
      <c r="H36" s="52">
        <f t="shared" si="9"/>
        <v>0.14744212962962963</v>
      </c>
      <c r="I36" s="52">
        <f t="shared" si="9"/>
        <v>0</v>
      </c>
      <c r="J36" s="52">
        <f t="shared" si="9"/>
        <v>0</v>
      </c>
      <c r="K36" s="52">
        <f t="shared" si="9"/>
        <v>0</v>
      </c>
      <c r="L36" s="52">
        <f t="shared" si="9"/>
        <v>0.11621527777777778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33</v>
      </c>
      <c r="B37" s="66"/>
      <c r="C37" s="36"/>
      <c r="D37" s="37"/>
      <c r="E37" s="37"/>
      <c r="F37" s="54"/>
      <c r="G37" s="54"/>
      <c r="H37" s="54"/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34</v>
      </c>
      <c r="B38" s="66"/>
      <c r="C38" s="36"/>
      <c r="D38" s="37"/>
      <c r="E38" s="37"/>
      <c r="F38" s="54"/>
      <c r="G38" s="54" t="s">
        <v>35</v>
      </c>
      <c r="H38" s="54" t="s">
        <v>36</v>
      </c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37</v>
      </c>
      <c r="B39" s="66"/>
      <c r="C39" s="36"/>
      <c r="D39" s="37"/>
      <c r="E39" s="37"/>
      <c r="F39" s="54"/>
      <c r="G39" s="54"/>
      <c r="H39" s="54" t="s">
        <v>38</v>
      </c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39</v>
      </c>
      <c r="B40" s="66"/>
      <c r="C40" s="36"/>
      <c r="D40" s="37"/>
      <c r="E40" s="37"/>
      <c r="F40" s="54" t="s">
        <v>40</v>
      </c>
      <c r="G40" s="54"/>
      <c r="H40" s="54"/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41</v>
      </c>
      <c r="B41" s="66"/>
      <c r="C41" s="36"/>
      <c r="D41" s="37"/>
      <c r="E41" s="37"/>
      <c r="F41" s="54" t="s">
        <v>42</v>
      </c>
      <c r="G41" s="54" t="s">
        <v>43</v>
      </c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44</v>
      </c>
      <c r="B42" s="66"/>
      <c r="C42" s="22" t="e">
        <f t="shared" ref="C42:AG42" si="10">(C37 +C38 +C39 + C40 + C41) / (C37 +C38 +C39 + C40 + C41 + C2)</f>
        <v>#DIV/0!</v>
      </c>
      <c r="D42" s="22" t="e">
        <f t="shared" si="10"/>
        <v>#DIV/0!</v>
      </c>
      <c r="E42" s="22">
        <f t="shared" si="10"/>
        <v>0</v>
      </c>
      <c r="F42" s="22">
        <f t="shared" si="10"/>
        <v>5.7580215646473865E-2</v>
      </c>
      <c r="G42" s="22">
        <f t="shared" si="10"/>
        <v>9.548414360077602E-2</v>
      </c>
      <c r="H42" s="22">
        <f t="shared" si="10"/>
        <v>0.10647249777842262</v>
      </c>
      <c r="I42" s="22" t="e">
        <f t="shared" si="10"/>
        <v>#DIV/0!</v>
      </c>
      <c r="J42" s="22" t="e">
        <f t="shared" si="10"/>
        <v>#DIV/0!</v>
      </c>
      <c r="K42" s="22" t="e">
        <f t="shared" si="10"/>
        <v>#DIV/0!</v>
      </c>
      <c r="L42" s="22">
        <f t="shared" si="10"/>
        <v>0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>
        <f>AH13</f>
        <v>0.36452358413759223</v>
      </c>
      <c r="AI42" s="5"/>
    </row>
    <row r="43" spans="1:35" ht="18.600000000000001" customHeight="1" thickBot="1">
      <c r="A43" s="65" t="s">
        <v>45</v>
      </c>
      <c r="B43" s="66"/>
      <c r="C43" s="36"/>
      <c r="D43" s="37"/>
      <c r="E43" s="37" t="s">
        <v>46</v>
      </c>
      <c r="F43" s="54" t="s">
        <v>47</v>
      </c>
      <c r="G43" s="54"/>
      <c r="H43" s="54" t="s">
        <v>48</v>
      </c>
      <c r="I43" s="37"/>
      <c r="J43" s="37"/>
      <c r="K43" s="54"/>
      <c r="L43" s="54" t="s">
        <v>49</v>
      </c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50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51</v>
      </c>
      <c r="B45" s="66"/>
      <c r="C45" s="36"/>
      <c r="D45" s="37"/>
      <c r="E45" s="37"/>
      <c r="F45" s="54"/>
      <c r="G45" s="54" t="s">
        <v>52</v>
      </c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53</v>
      </c>
      <c r="B46" s="66"/>
      <c r="C46" s="36"/>
      <c r="D46" s="37"/>
      <c r="E46" s="37" t="s">
        <v>54</v>
      </c>
      <c r="F46" s="54" t="s">
        <v>55</v>
      </c>
      <c r="G46" s="54"/>
      <c r="H46" s="54"/>
      <c r="I46" s="37"/>
      <c r="J46" s="37"/>
      <c r="K46" s="54"/>
      <c r="L46" s="54"/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56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57</v>
      </c>
      <c r="B48" s="66"/>
      <c r="C48" s="22" t="e">
        <f t="shared" ref="C48:AG48" si="11">(C43 +C44 +C45 + C46 + C47) / (C43 +C44 +C45 + C46 + C47 + C2)</f>
        <v>#DIV/0!</v>
      </c>
      <c r="D48" s="22" t="e">
        <f t="shared" si="11"/>
        <v>#DIV/0!</v>
      </c>
      <c r="E48" s="22">
        <f t="shared" si="11"/>
        <v>5.0286995665779738E-2</v>
      </c>
      <c r="F48" s="22">
        <f t="shared" si="11"/>
        <v>9.3762870905932716E-2</v>
      </c>
      <c r="G48" s="22">
        <f t="shared" si="11"/>
        <v>1.2270582066072367E-2</v>
      </c>
      <c r="H48" s="22">
        <f t="shared" si="11"/>
        <v>9.5963302752293575E-2</v>
      </c>
      <c r="I48" s="22" t="e">
        <f t="shared" si="11"/>
        <v>#DIV/0!</v>
      </c>
      <c r="J48" s="22" t="e">
        <f t="shared" si="11"/>
        <v>#DIV/0!</v>
      </c>
      <c r="K48" s="22" t="e">
        <f t="shared" si="11"/>
        <v>#DIV/0!</v>
      </c>
      <c r="L48" s="22">
        <f t="shared" si="11"/>
        <v>6.5990687560566322E-2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>
        <f>AVERAGEIF(C48:AG48,"&lt;&gt;#DIV/0!")</f>
        <v>6.3654887790128942E-2</v>
      </c>
      <c r="AI48" s="5"/>
    </row>
    <row r="49" spans="1:35" ht="18.600000000000001" customHeight="1" thickBot="1">
      <c r="A49" s="65" t="s">
        <v>58</v>
      </c>
      <c r="B49" s="66"/>
      <c r="C49" s="36"/>
      <c r="D49" s="37"/>
      <c r="E49" s="37"/>
      <c r="F49" s="54" t="s">
        <v>59</v>
      </c>
      <c r="G49" s="54" t="s">
        <v>60</v>
      </c>
      <c r="H49" s="54" t="s">
        <v>61</v>
      </c>
      <c r="I49" s="37"/>
      <c r="J49" s="37"/>
      <c r="K49" s="54"/>
      <c r="L49" s="54" t="s">
        <v>62</v>
      </c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63</v>
      </c>
      <c r="B50" s="66"/>
      <c r="C50" s="36"/>
      <c r="D50" s="37"/>
      <c r="E50" s="37"/>
      <c r="F50" s="54"/>
      <c r="G50" s="54"/>
      <c r="H50" s="54"/>
      <c r="I50" s="37"/>
      <c r="J50" s="37"/>
      <c r="K50" s="54"/>
      <c r="L50" s="54" t="s">
        <v>64</v>
      </c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65</v>
      </c>
      <c r="B51" s="66"/>
      <c r="C51" s="36"/>
      <c r="D51" s="37"/>
      <c r="E51" s="37"/>
      <c r="F51" s="54"/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66</v>
      </c>
      <c r="B52" s="66"/>
      <c r="C52" s="36"/>
      <c r="D52" s="37"/>
      <c r="E52" s="37"/>
      <c r="F52" s="54"/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67</v>
      </c>
      <c r="B53" s="66"/>
      <c r="C53" s="36"/>
      <c r="D53" s="37"/>
      <c r="E53" s="37"/>
      <c r="F53" s="54" t="s">
        <v>68</v>
      </c>
      <c r="G53" s="54"/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69</v>
      </c>
      <c r="B54" s="66"/>
      <c r="C54" s="36"/>
      <c r="D54" s="37"/>
      <c r="E54" s="37"/>
      <c r="F54" s="54"/>
      <c r="G54" s="54" t="s">
        <v>70</v>
      </c>
      <c r="H54" s="54" t="s">
        <v>71</v>
      </c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72</v>
      </c>
      <c r="B55" s="66"/>
      <c r="C55" s="36"/>
      <c r="D55" s="37"/>
      <c r="E55" s="37"/>
      <c r="F55" s="54"/>
      <c r="G55" s="54" t="s">
        <v>73</v>
      </c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74</v>
      </c>
      <c r="B56" s="66"/>
      <c r="C56" s="22" t="e">
        <f t="shared" ref="C56:AG56" si="12">(C49 + C50 + C51 +C52 +C53 + C54 + C55) / (C49 + C50 + C51 +C52 +C53 + C54 + C55 +C2)</f>
        <v>#DIV/0!</v>
      </c>
      <c r="D56" s="22" t="e">
        <f t="shared" si="12"/>
        <v>#DIV/0!</v>
      </c>
      <c r="E56" s="22">
        <f t="shared" si="12"/>
        <v>0</v>
      </c>
      <c r="F56" s="22">
        <f t="shared" si="12"/>
        <v>1.096388367729831E-2</v>
      </c>
      <c r="G56" s="22">
        <f t="shared" si="12"/>
        <v>9.4823443476923674E-2</v>
      </c>
      <c r="H56" s="22">
        <f t="shared" si="12"/>
        <v>1.1813313544194629E-2</v>
      </c>
      <c r="I56" s="22" t="e">
        <f t="shared" si="12"/>
        <v>#DIV/0!</v>
      </c>
      <c r="J56" s="22" t="e">
        <f t="shared" si="12"/>
        <v>#DIV/0!</v>
      </c>
      <c r="K56" s="22" t="e">
        <f t="shared" si="12"/>
        <v>#DIV/0!</v>
      </c>
      <c r="L56" s="22">
        <f t="shared" si="12"/>
        <v>2.8636743522933977E-2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>
        <f>AVERAGEIF(C56:AG56,"&lt;&gt;#DIV/0!")</f>
        <v>2.9247476844270114E-2</v>
      </c>
      <c r="AI56" s="11"/>
    </row>
    <row r="57" spans="1:35" ht="18.600000000000001" customHeight="1" thickBot="1">
      <c r="A57" s="65" t="s">
        <v>75</v>
      </c>
      <c r="B57" s="66"/>
      <c r="C57" s="36"/>
      <c r="D57" s="37"/>
      <c r="E57" s="37" t="s">
        <v>76</v>
      </c>
      <c r="F57" s="54" t="s">
        <v>77</v>
      </c>
      <c r="G57" s="54" t="s">
        <v>78</v>
      </c>
      <c r="H57" s="54" t="s">
        <v>79</v>
      </c>
      <c r="I57" s="37"/>
      <c r="J57" s="37"/>
      <c r="K57" s="54"/>
      <c r="L57" s="54" t="s">
        <v>80</v>
      </c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27</v>
      </c>
      <c r="B58" s="66"/>
      <c r="C58" s="33">
        <f t="shared" ref="C58:AG58" si="13">SUM(C59:C63)+SUM(C65:C69)+SUM(C71:C77)+C79</f>
        <v>0</v>
      </c>
      <c r="D58" s="34">
        <f t="shared" si="13"/>
        <v>0</v>
      </c>
      <c r="E58" s="34">
        <f t="shared" si="13"/>
        <v>8.4664351851851852E-2</v>
      </c>
      <c r="F58" s="34">
        <f t="shared" si="13"/>
        <v>0.1391087962962963</v>
      </c>
      <c r="G58" s="34">
        <f t="shared" si="13"/>
        <v>0.10880787037037037</v>
      </c>
      <c r="H58" s="34">
        <f t="shared" si="13"/>
        <v>9.4502314814814817E-2</v>
      </c>
      <c r="I58" s="34">
        <f t="shared" si="13"/>
        <v>0</v>
      </c>
      <c r="J58" s="34">
        <f t="shared" si="13"/>
        <v>0</v>
      </c>
      <c r="K58" s="34">
        <f t="shared" si="13"/>
        <v>0</v>
      </c>
      <c r="L58" s="34">
        <f t="shared" si="13"/>
        <v>6.6759259259259254E-2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33</v>
      </c>
      <c r="B59" s="66"/>
      <c r="C59" s="36"/>
      <c r="D59" s="37"/>
      <c r="E59" s="37"/>
      <c r="F59" s="54"/>
      <c r="G59" s="54"/>
      <c r="H59" s="54"/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34</v>
      </c>
      <c r="B60" s="66"/>
      <c r="C60" s="36"/>
      <c r="D60" s="37"/>
      <c r="E60" s="37"/>
      <c r="F60" s="54"/>
      <c r="G60" s="54"/>
      <c r="H60" s="54"/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37</v>
      </c>
      <c r="B61" s="66"/>
      <c r="C61" s="36"/>
      <c r="D61" s="37"/>
      <c r="E61" s="37"/>
      <c r="F61" s="54"/>
      <c r="G61" s="54"/>
      <c r="H61" s="54" t="s">
        <v>38</v>
      </c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39</v>
      </c>
      <c r="B62" s="66"/>
      <c r="C62" s="36"/>
      <c r="D62" s="37"/>
      <c r="E62" s="37"/>
      <c r="F62" s="54" t="s">
        <v>40</v>
      </c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41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44</v>
      </c>
      <c r="B64" s="66"/>
      <c r="C64" s="22" t="e">
        <f t="shared" ref="C64:AG64" si="14">(C59 +C60 +C61 + C62 + C63) / (C59 +C60 +C61 + C62 + C63 + C2)</f>
        <v>#DIV/0!</v>
      </c>
      <c r="D64" s="22" t="e">
        <f t="shared" si="14"/>
        <v>#DIV/0!</v>
      </c>
      <c r="E64" s="22">
        <f t="shared" si="14"/>
        <v>0</v>
      </c>
      <c r="F64" s="22">
        <f t="shared" si="14"/>
        <v>2.9569119254443998E-2</v>
      </c>
      <c r="G64" s="22">
        <f t="shared" si="14"/>
        <v>0</v>
      </c>
      <c r="H64" s="22">
        <f t="shared" si="14"/>
        <v>9.3501619075655004E-2</v>
      </c>
      <c r="I64" s="22" t="e">
        <f t="shared" si="14"/>
        <v>#DIV/0!</v>
      </c>
      <c r="J64" s="22" t="e">
        <f t="shared" si="14"/>
        <v>#DIV/0!</v>
      </c>
      <c r="K64" s="22" t="e">
        <f t="shared" si="14"/>
        <v>#DIV/0!</v>
      </c>
      <c r="L64" s="22">
        <f t="shared" si="14"/>
        <v>0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>
        <f>AVERAGEIF(C64:AG64,"&lt;&gt;#DIV/0!")</f>
        <v>2.4614147666019801E-2</v>
      </c>
      <c r="AI64" s="8"/>
    </row>
    <row r="65" spans="1:35" ht="18" customHeight="1" thickBot="1">
      <c r="A65" s="65" t="s">
        <v>45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50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51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53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56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57</v>
      </c>
      <c r="B70" s="66"/>
      <c r="C70" s="22" t="e">
        <f t="shared" ref="C70:AG70" si="15">(C65 +C66 +C67 + C68 + C69) / (C65 +C66 +C67 + C68 + C69 + C2)</f>
        <v>#DIV/0!</v>
      </c>
      <c r="D70" s="22" t="e">
        <f t="shared" si="15"/>
        <v>#DIV/0!</v>
      </c>
      <c r="E70" s="22">
        <f t="shared" si="15"/>
        <v>0</v>
      </c>
      <c r="F70" s="22">
        <f t="shared" si="15"/>
        <v>0</v>
      </c>
      <c r="G70" s="22">
        <f t="shared" si="15"/>
        <v>0</v>
      </c>
      <c r="H70" s="22">
        <f t="shared" si="15"/>
        <v>0</v>
      </c>
      <c r="I70" s="22" t="e">
        <f t="shared" si="15"/>
        <v>#DIV/0!</v>
      </c>
      <c r="J70" s="22" t="e">
        <f t="shared" si="15"/>
        <v>#DIV/0!</v>
      </c>
      <c r="K70" s="22" t="e">
        <f t="shared" si="15"/>
        <v>#DIV/0!</v>
      </c>
      <c r="L70" s="22">
        <f t="shared" si="15"/>
        <v>0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>
        <f>AVERAGEIF(C70:AG70,"&lt;&gt;#DIV/0!")</f>
        <v>0</v>
      </c>
      <c r="AI70" s="10"/>
    </row>
    <row r="71" spans="1:35" ht="18.75" customHeight="1" thickBot="1">
      <c r="A71" s="65" t="s">
        <v>58</v>
      </c>
      <c r="B71" s="66"/>
      <c r="C71" s="36"/>
      <c r="D71" s="37"/>
      <c r="E71" s="37"/>
      <c r="F71" s="54"/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63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65</v>
      </c>
      <c r="B73" s="66"/>
      <c r="C73" s="36"/>
      <c r="D73" s="37"/>
      <c r="E73" s="37"/>
      <c r="F73" s="54"/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66</v>
      </c>
      <c r="B74" s="66"/>
      <c r="C74" s="36"/>
      <c r="D74" s="37"/>
      <c r="E74" s="37"/>
      <c r="F74" s="54"/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67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69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72</v>
      </c>
      <c r="B77" s="66"/>
      <c r="C77" s="36"/>
      <c r="D77" s="37"/>
      <c r="E77" s="37"/>
      <c r="F77" s="54"/>
      <c r="G77" s="54" t="s">
        <v>73</v>
      </c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74</v>
      </c>
      <c r="B78" s="66"/>
      <c r="C78" s="22" t="e">
        <f t="shared" ref="C78:AG78" si="16">(C71 + C72 + C73 +C74 +C75 + C76 + C77) / (C71 + C72 + C73 +C74 +C75 + C76 + C77 + C2)</f>
        <v>#DIV/0!</v>
      </c>
      <c r="D78" s="22" t="e">
        <f t="shared" si="16"/>
        <v>#DIV/0!</v>
      </c>
      <c r="E78" s="22">
        <f t="shared" si="16"/>
        <v>0</v>
      </c>
      <c r="F78" s="22">
        <f t="shared" si="16"/>
        <v>0</v>
      </c>
      <c r="G78" s="22">
        <f t="shared" si="16"/>
        <v>8.0470992560192148E-2</v>
      </c>
      <c r="H78" s="22">
        <f t="shared" si="16"/>
        <v>0</v>
      </c>
      <c r="I78" s="22" t="e">
        <f t="shared" si="16"/>
        <v>#DIV/0!</v>
      </c>
      <c r="J78" s="22" t="e">
        <f t="shared" si="16"/>
        <v>#DIV/0!</v>
      </c>
      <c r="K78" s="22" t="e">
        <f t="shared" si="16"/>
        <v>#DIV/0!</v>
      </c>
      <c r="L78" s="22">
        <f t="shared" si="16"/>
        <v>0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>
        <f>AVERAGEIF(C78:AG78,"&lt;&gt;#DIV/0!")</f>
        <v>1.609419851203843E-2</v>
      </c>
      <c r="AI78" s="10"/>
    </row>
    <row r="79" spans="1:35" ht="18.75" customHeight="1" thickBot="1">
      <c r="A79" s="65" t="s">
        <v>75</v>
      </c>
      <c r="B79" s="66"/>
      <c r="C79" s="36"/>
      <c r="D79" s="37"/>
      <c r="E79" s="37" t="s">
        <v>81</v>
      </c>
      <c r="F79" s="54" t="s">
        <v>82</v>
      </c>
      <c r="G79" s="54" t="s">
        <v>83</v>
      </c>
      <c r="H79" s="54" t="s">
        <v>84</v>
      </c>
      <c r="I79" s="37"/>
      <c r="J79" s="37"/>
      <c r="K79" s="54"/>
      <c r="L79" s="54" t="s">
        <v>85</v>
      </c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28</v>
      </c>
      <c r="B80" s="74"/>
      <c r="C80" s="33">
        <f t="shared" ref="C80:AG80" si="17">SUM(C81:C85)+SUM(C87:C91)+SUM(C93:C99)+C101</f>
        <v>0</v>
      </c>
      <c r="D80" s="34">
        <f t="shared" si="17"/>
        <v>0</v>
      </c>
      <c r="E80" s="34">
        <f t="shared" si="17"/>
        <v>5.7743055555555554E-2</v>
      </c>
      <c r="F80" s="34">
        <f t="shared" si="17"/>
        <v>9.2928240740740742E-2</v>
      </c>
      <c r="G80" s="34">
        <f t="shared" si="17"/>
        <v>0.11675925925925927</v>
      </c>
      <c r="H80" s="34">
        <f t="shared" si="17"/>
        <v>0.16526620370370371</v>
      </c>
      <c r="I80" s="34">
        <f t="shared" si="17"/>
        <v>0</v>
      </c>
      <c r="J80" s="34">
        <f t="shared" si="17"/>
        <v>0</v>
      </c>
      <c r="K80" s="34">
        <f t="shared" si="17"/>
        <v>0</v>
      </c>
      <c r="L80" s="34">
        <f t="shared" si="17"/>
        <v>0.11105324074074074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33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>
        <f>AH81/AH102</f>
        <v>0</v>
      </c>
    </row>
    <row r="82" spans="1:35" ht="18.75" customHeight="1" thickBot="1">
      <c r="A82" s="65" t="s">
        <v>34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>
        <f>AH82/AH102</f>
        <v>0</v>
      </c>
    </row>
    <row r="83" spans="1:35" ht="18.75" customHeight="1" thickBot="1">
      <c r="A83" s="65" t="s">
        <v>37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>
        <f>AH83/AH102</f>
        <v>0</v>
      </c>
    </row>
    <row r="84" spans="1:35" ht="18.75" customHeight="1" thickBot="1">
      <c r="A84" s="65" t="s">
        <v>39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>
        <f>AH84/AH102</f>
        <v>0</v>
      </c>
    </row>
    <row r="85" spans="1:35" ht="18.75" customHeight="1">
      <c r="A85" s="65" t="s">
        <v>41</v>
      </c>
      <c r="B85" s="66"/>
      <c r="C85" s="36"/>
      <c r="D85" s="37"/>
      <c r="E85" s="37"/>
      <c r="F85" s="54" t="s">
        <v>86</v>
      </c>
      <c r="G85" s="54" t="s">
        <v>43</v>
      </c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>
        <f>AH85/AH102</f>
        <v>0</v>
      </c>
    </row>
    <row r="86" spans="1:35" ht="18" customHeight="1" thickBot="1">
      <c r="A86" s="65" t="s">
        <v>44</v>
      </c>
      <c r="B86" s="66"/>
      <c r="C86" s="22" t="e">
        <f t="shared" ref="C86:AG86" si="18">(C81 +C82 +C83 + C84 + C85) / (C81 +C82 +C83 + C84 + C85 + C2)</f>
        <v>#DIV/0!</v>
      </c>
      <c r="D86" s="22" t="e">
        <f t="shared" si="18"/>
        <v>#DIV/0!</v>
      </c>
      <c r="E86" s="22">
        <f t="shared" si="18"/>
        <v>0</v>
      </c>
      <c r="F86" s="22">
        <f t="shared" si="18"/>
        <v>1.2931538911644237E-2</v>
      </c>
      <c r="G86" s="22">
        <f t="shared" si="18"/>
        <v>1.50596109600502E-2</v>
      </c>
      <c r="H86" s="22">
        <f t="shared" si="18"/>
        <v>0</v>
      </c>
      <c r="I86" s="22" t="e">
        <f t="shared" si="18"/>
        <v>#DIV/0!</v>
      </c>
      <c r="J86" s="22" t="e">
        <f t="shared" si="18"/>
        <v>#DIV/0!</v>
      </c>
      <c r="K86" s="22" t="e">
        <f t="shared" si="18"/>
        <v>#DIV/0!</v>
      </c>
      <c r="L86" s="22">
        <f t="shared" si="18"/>
        <v>0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>
        <f>AVERAGEIF(C86:AG86,"&lt;&gt;#DIV/0!")</f>
        <v>5.5982299743388879E-3</v>
      </c>
      <c r="AI86" s="8"/>
    </row>
    <row r="87" spans="1:35" ht="18.75" customHeight="1" thickBot="1">
      <c r="A87" s="65" t="s">
        <v>45</v>
      </c>
      <c r="B87" s="66"/>
      <c r="C87" s="36"/>
      <c r="D87" s="37"/>
      <c r="E87" s="37" t="s">
        <v>87</v>
      </c>
      <c r="F87" s="54" t="s">
        <v>47</v>
      </c>
      <c r="G87" s="54"/>
      <c r="H87" s="54" t="s">
        <v>48</v>
      </c>
      <c r="I87" s="37"/>
      <c r="J87" s="37"/>
      <c r="K87" s="54"/>
      <c r="L87" s="54" t="s">
        <v>49</v>
      </c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>
        <f>AH87/AH102</f>
        <v>0</v>
      </c>
    </row>
    <row r="88" spans="1:35" ht="18.75" customHeight="1" thickBot="1">
      <c r="A88" s="65" t="s">
        <v>50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>
        <f>AH88/AH102</f>
        <v>0</v>
      </c>
    </row>
    <row r="89" spans="1:35" ht="18.75" customHeight="1" thickBot="1">
      <c r="A89" s="65" t="s">
        <v>51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>
        <f>AH89/AH102</f>
        <v>0</v>
      </c>
    </row>
    <row r="90" spans="1:35" ht="18.75" customHeight="1" thickBot="1">
      <c r="A90" s="65" t="s">
        <v>53</v>
      </c>
      <c r="B90" s="66"/>
      <c r="C90" s="36"/>
      <c r="D90" s="37"/>
      <c r="E90" s="37" t="s">
        <v>54</v>
      </c>
      <c r="F90" s="54" t="s">
        <v>55</v>
      </c>
      <c r="G90" s="54"/>
      <c r="H90" s="54"/>
      <c r="I90" s="37"/>
      <c r="J90" s="37"/>
      <c r="K90" s="54"/>
      <c r="L90" s="54"/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>
        <f>AH90/AH102</f>
        <v>0</v>
      </c>
    </row>
    <row r="91" spans="1:35" ht="19.5" customHeight="1">
      <c r="A91" s="65" t="s">
        <v>56</v>
      </c>
      <c r="B91" s="66"/>
      <c r="C91" s="36"/>
      <c r="D91" s="37"/>
      <c r="E91" s="37"/>
      <c r="F91" s="54"/>
      <c r="G91" s="54" t="s">
        <v>52</v>
      </c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>
        <f>AH91/AH102</f>
        <v>0</v>
      </c>
    </row>
    <row r="92" spans="1:35" ht="19.5" customHeight="1" thickBot="1">
      <c r="A92" s="65" t="s">
        <v>57</v>
      </c>
      <c r="B92" s="66"/>
      <c r="C92" s="22" t="e">
        <f t="shared" ref="C92:AG92" si="19">(C87 +C88 +C89 + C90 + C91) / (C87 +C88 +C89 + C90 + C91 + C2)</f>
        <v>#DIV/0!</v>
      </c>
      <c r="D92" s="22" t="e">
        <f t="shared" si="19"/>
        <v>#DIV/0!</v>
      </c>
      <c r="E92" s="22">
        <f t="shared" si="19"/>
        <v>7.4677766312807158E-3</v>
      </c>
      <c r="F92" s="22">
        <f t="shared" si="19"/>
        <v>9.3762870905932716E-2</v>
      </c>
      <c r="G92" s="22">
        <f t="shared" si="19"/>
        <v>1.2270582066072367E-2</v>
      </c>
      <c r="H92" s="22">
        <f t="shared" si="19"/>
        <v>9.5963302752293575E-2</v>
      </c>
      <c r="I92" s="22" t="e">
        <f t="shared" si="19"/>
        <v>#DIV/0!</v>
      </c>
      <c r="J92" s="22" t="e">
        <f t="shared" si="19"/>
        <v>#DIV/0!</v>
      </c>
      <c r="K92" s="22" t="e">
        <f t="shared" si="19"/>
        <v>#DIV/0!</v>
      </c>
      <c r="L92" s="22">
        <f t="shared" si="19"/>
        <v>6.5990687560566322E-2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>
        <f>AVERAGEIF(C92:AG92,"&lt;&gt;#DIV/0!")</f>
        <v>5.5091043983229136E-2</v>
      </c>
      <c r="AI92" s="10"/>
    </row>
    <row r="93" spans="1:35" ht="18.75" customHeight="1" thickBot="1">
      <c r="A93" s="65" t="s">
        <v>58</v>
      </c>
      <c r="B93" s="66"/>
      <c r="C93" s="36"/>
      <c r="D93" s="37"/>
      <c r="E93" s="37"/>
      <c r="F93" s="54" t="s">
        <v>59</v>
      </c>
      <c r="G93" s="54" t="s">
        <v>60</v>
      </c>
      <c r="H93" s="54" t="s">
        <v>61</v>
      </c>
      <c r="I93" s="37"/>
      <c r="J93" s="37"/>
      <c r="K93" s="54"/>
      <c r="L93" s="54" t="s">
        <v>62</v>
      </c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>
        <f>AH93/AH102</f>
        <v>0</v>
      </c>
    </row>
    <row r="94" spans="1:35" ht="21" customHeight="1" thickBot="1">
      <c r="A94" s="65" t="s">
        <v>63</v>
      </c>
      <c r="B94" s="66"/>
      <c r="C94" s="36"/>
      <c r="D94" s="37"/>
      <c r="E94" s="37"/>
      <c r="F94" s="54"/>
      <c r="G94" s="54"/>
      <c r="H94" s="54"/>
      <c r="I94" s="37"/>
      <c r="J94" s="37"/>
      <c r="K94" s="54"/>
      <c r="L94" s="54" t="s">
        <v>64</v>
      </c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>
        <f>AH94/AH102</f>
        <v>0</v>
      </c>
    </row>
    <row r="95" spans="1:35" ht="18.75" customHeight="1" thickBot="1">
      <c r="A95" s="65" t="s">
        <v>65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>
        <f>AH95/AH102</f>
        <v>0</v>
      </c>
    </row>
    <row r="96" spans="1:35" ht="18.75" customHeight="1" thickBot="1">
      <c r="A96" s="65" t="s">
        <v>66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>
        <f>AH96/AH102</f>
        <v>0</v>
      </c>
    </row>
    <row r="97" spans="1:40" ht="18.75" customHeight="1" thickBot="1">
      <c r="A97" s="65" t="s">
        <v>67</v>
      </c>
      <c r="B97" s="66"/>
      <c r="C97" s="36"/>
      <c r="D97" s="37"/>
      <c r="E97" s="37"/>
      <c r="F97" s="54" t="s">
        <v>68</v>
      </c>
      <c r="G97" s="54"/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>
        <f>AH97/AH102</f>
        <v>0</v>
      </c>
    </row>
    <row r="98" spans="1:40" ht="18.75" customHeight="1" thickBot="1">
      <c r="A98" s="65" t="s">
        <v>69</v>
      </c>
      <c r="B98" s="66"/>
      <c r="C98" s="36"/>
      <c r="D98" s="37"/>
      <c r="E98" s="37"/>
      <c r="F98" s="54"/>
      <c r="G98" s="54" t="s">
        <v>70</v>
      </c>
      <c r="H98" s="54" t="s">
        <v>71</v>
      </c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>
        <f>AH98/AH102</f>
        <v>0</v>
      </c>
    </row>
    <row r="99" spans="1:40" ht="18.75" customHeight="1">
      <c r="A99" s="65" t="s">
        <v>72</v>
      </c>
      <c r="B99" s="66"/>
      <c r="C99" s="36"/>
      <c r="D99" s="37"/>
      <c r="E99" s="37"/>
      <c r="F99" s="54"/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>
        <f>AH99/AH102</f>
        <v>0</v>
      </c>
    </row>
    <row r="100" spans="1:40" ht="18.75" customHeight="1" thickBot="1">
      <c r="A100" s="65" t="s">
        <v>74</v>
      </c>
      <c r="B100" s="66"/>
      <c r="C100" s="22" t="e">
        <f t="shared" ref="C100:AG100" si="21">(C93 + C94 + C95 +C96 +C97 + C98 + C99) / (C93 + C94 + C95 +C96 +C97 + C98 + C99 + C2)</f>
        <v>#DIV/0!</v>
      </c>
      <c r="D100" s="22" t="e">
        <f t="shared" si="21"/>
        <v>#DIV/0!</v>
      </c>
      <c r="E100" s="22">
        <f t="shared" si="21"/>
        <v>0</v>
      </c>
      <c r="F100" s="22">
        <f t="shared" si="21"/>
        <v>1.096388367729831E-2</v>
      </c>
      <c r="G100" s="22">
        <f t="shared" si="21"/>
        <v>1.6951275520855083E-2</v>
      </c>
      <c r="H100" s="22">
        <f t="shared" si="21"/>
        <v>1.1813313544194629E-2</v>
      </c>
      <c r="I100" s="22" t="e">
        <f t="shared" si="21"/>
        <v>#DIV/0!</v>
      </c>
      <c r="J100" s="22" t="e">
        <f t="shared" si="21"/>
        <v>#DIV/0!</v>
      </c>
      <c r="K100" s="22" t="e">
        <f t="shared" si="21"/>
        <v>#DIV/0!</v>
      </c>
      <c r="L100" s="22">
        <f t="shared" si="21"/>
        <v>2.8636743522933977E-2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>
        <f>AVERAGEIF(C100:AG100,"&lt;&gt;#DIV/0!")</f>
        <v>1.36730432530564E-2</v>
      </c>
      <c r="AI100" s="10"/>
    </row>
    <row r="101" spans="1:40" ht="18.75" customHeight="1" thickBot="1">
      <c r="A101" s="65" t="s">
        <v>75</v>
      </c>
      <c r="B101" s="66"/>
      <c r="C101" s="36"/>
      <c r="D101" s="37"/>
      <c r="E101" s="37" t="s">
        <v>88</v>
      </c>
      <c r="F101" s="54" t="s">
        <v>89</v>
      </c>
      <c r="G101" s="54" t="s">
        <v>90</v>
      </c>
      <c r="H101" s="54">
        <v>0.16526620370370371</v>
      </c>
      <c r="I101" s="37"/>
      <c r="J101" s="37"/>
      <c r="K101" s="54"/>
      <c r="L101" s="54">
        <v>0.11105324074074074</v>
      </c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0.27631944444444445</v>
      </c>
      <c r="AI101" s="10">
        <f>AH101/AH102</f>
        <v>1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0.27631944444444445</v>
      </c>
      <c r="AI102" s="9"/>
    </row>
    <row r="103" spans="1:40" ht="36.75" customHeight="1">
      <c r="A103" s="3"/>
      <c r="B103" s="3"/>
      <c r="C103" s="110" t="s">
        <v>91</v>
      </c>
      <c r="D103" s="85"/>
      <c r="E103" s="95" t="s">
        <v>34</v>
      </c>
      <c r="F103" s="85"/>
      <c r="G103" s="95" t="s">
        <v>37</v>
      </c>
      <c r="H103" s="85"/>
      <c r="I103" s="98" t="s">
        <v>39</v>
      </c>
      <c r="J103" s="85"/>
      <c r="K103" s="84" t="s">
        <v>41</v>
      </c>
      <c r="L103" s="85"/>
      <c r="M103" s="84" t="s">
        <v>45</v>
      </c>
      <c r="N103" s="85"/>
      <c r="O103" s="84" t="s">
        <v>50</v>
      </c>
      <c r="P103" s="85"/>
      <c r="Q103" s="84" t="s">
        <v>51</v>
      </c>
      <c r="R103" s="85"/>
      <c r="S103" s="84" t="s">
        <v>53</v>
      </c>
      <c r="T103" s="85"/>
      <c r="U103" s="84" t="s">
        <v>56</v>
      </c>
      <c r="V103" s="85"/>
      <c r="W103" s="84" t="s">
        <v>58</v>
      </c>
      <c r="X103" s="85"/>
      <c r="Y103" s="84" t="s">
        <v>63</v>
      </c>
      <c r="Z103" s="85"/>
      <c r="AA103" s="84" t="s">
        <v>58</v>
      </c>
      <c r="AB103" s="85"/>
      <c r="AC103" s="84" t="s">
        <v>65</v>
      </c>
      <c r="AD103" s="85"/>
      <c r="AE103" s="84" t="s">
        <v>66</v>
      </c>
      <c r="AF103" s="85"/>
      <c r="AG103" s="84" t="s">
        <v>67</v>
      </c>
      <c r="AH103" s="85"/>
      <c r="AI103" s="84" t="s">
        <v>69</v>
      </c>
      <c r="AJ103" s="85"/>
      <c r="AK103" s="84" t="s">
        <v>75</v>
      </c>
      <c r="AL103" s="85"/>
      <c r="AM103" s="115" t="s">
        <v>92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0.27631944444444445</v>
      </c>
      <c r="AL104" s="74"/>
      <c r="AM104" s="104">
        <f>SUM(C104:AL104)</f>
        <v>0.27631944444444445</v>
      </c>
      <c r="AN104" s="66"/>
    </row>
    <row r="105" spans="1:40" ht="34.5" customHeight="1">
      <c r="A105" s="3"/>
      <c r="B105" s="3"/>
      <c r="C105" s="78">
        <f>C104/AM104</f>
        <v>0</v>
      </c>
      <c r="D105" s="64"/>
      <c r="E105" s="63">
        <f>E104/AM104</f>
        <v>0</v>
      </c>
      <c r="F105" s="64"/>
      <c r="G105" s="63">
        <f>G104/AM104</f>
        <v>0</v>
      </c>
      <c r="H105" s="64"/>
      <c r="I105" s="63">
        <f>I104/AM104</f>
        <v>0</v>
      </c>
      <c r="J105" s="64"/>
      <c r="K105" s="63">
        <f>K104/AM104</f>
        <v>0</v>
      </c>
      <c r="L105" s="64"/>
      <c r="M105" s="63">
        <f>M104/AM104</f>
        <v>0</v>
      </c>
      <c r="N105" s="64"/>
      <c r="O105" s="63">
        <f>O104/AM104</f>
        <v>0</v>
      </c>
      <c r="P105" s="64"/>
      <c r="Q105" s="63">
        <f>Q104/AM104</f>
        <v>0</v>
      </c>
      <c r="R105" s="64"/>
      <c r="S105" s="63">
        <f>S104/AM104</f>
        <v>0</v>
      </c>
      <c r="T105" s="64"/>
      <c r="U105" s="63">
        <f>U104/AM104</f>
        <v>0</v>
      </c>
      <c r="V105" s="64"/>
      <c r="W105" s="63">
        <f>W104/AM104</f>
        <v>0</v>
      </c>
      <c r="X105" s="64"/>
      <c r="Y105" s="63">
        <f>Y104/AM104</f>
        <v>0</v>
      </c>
      <c r="Z105" s="64"/>
      <c r="AA105" s="63">
        <f>AA104/AM104</f>
        <v>0</v>
      </c>
      <c r="AB105" s="64"/>
      <c r="AC105" s="63">
        <f>AC104/AM104</f>
        <v>0</v>
      </c>
      <c r="AD105" s="64"/>
      <c r="AE105" s="63">
        <f>AE104/AM104</f>
        <v>0</v>
      </c>
      <c r="AF105" s="64"/>
      <c r="AG105" s="63">
        <f>AG104/AM104</f>
        <v>0</v>
      </c>
      <c r="AH105" s="64"/>
      <c r="AI105" s="63">
        <f>AI104/AM104</f>
        <v>0</v>
      </c>
      <c r="AJ105" s="64"/>
      <c r="AK105" s="63">
        <f>AK104/AM104</f>
        <v>1</v>
      </c>
      <c r="AL105" s="64"/>
      <c r="AM105" s="75">
        <f>SUM(C105:AL105)</f>
        <v>1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33</v>
      </c>
      <c r="C115" s="12">
        <f>C104</f>
        <v>0</v>
      </c>
    </row>
    <row r="116" spans="1:3" ht="18.75" customHeight="1">
      <c r="A116" s="4"/>
      <c r="B116" s="16" t="s">
        <v>34</v>
      </c>
      <c r="C116" s="12">
        <f>E104</f>
        <v>0</v>
      </c>
    </row>
    <row r="117" spans="1:3" ht="18.75" customHeight="1">
      <c r="A117" s="4"/>
      <c r="B117" s="16" t="s">
        <v>37</v>
      </c>
      <c r="C117" s="12">
        <f>G104</f>
        <v>0</v>
      </c>
    </row>
    <row r="118" spans="1:3" ht="18.75" customHeight="1">
      <c r="A118" s="4"/>
      <c r="B118" s="16" t="s">
        <v>39</v>
      </c>
      <c r="C118" s="12">
        <f>I104</f>
        <v>0</v>
      </c>
    </row>
    <row r="119" spans="1:3" ht="18.75" customHeight="1">
      <c r="A119" s="4"/>
      <c r="B119" s="16" t="s">
        <v>41</v>
      </c>
      <c r="C119" s="12">
        <f>K104</f>
        <v>0</v>
      </c>
    </row>
    <row r="120" spans="1:3" ht="18" customHeight="1">
      <c r="A120" s="4"/>
      <c r="B120" s="16" t="s">
        <v>45</v>
      </c>
      <c r="C120" s="12">
        <f>M104</f>
        <v>0</v>
      </c>
    </row>
    <row r="121" spans="1:3" ht="18.75" customHeight="1">
      <c r="A121" s="4"/>
      <c r="B121" s="16" t="s">
        <v>50</v>
      </c>
      <c r="C121" s="12">
        <f>O104</f>
        <v>0</v>
      </c>
    </row>
    <row r="122" spans="1:3" ht="18.75" customHeight="1">
      <c r="A122" s="4"/>
      <c r="B122" s="16" t="s">
        <v>51</v>
      </c>
      <c r="C122" s="12">
        <f>Q104</f>
        <v>0</v>
      </c>
    </row>
    <row r="123" spans="1:3" ht="18.75" customHeight="1">
      <c r="A123" s="4"/>
      <c r="B123" s="16" t="s">
        <v>53</v>
      </c>
      <c r="C123" s="12">
        <f>S104</f>
        <v>0</v>
      </c>
    </row>
    <row r="124" spans="1:3" ht="18.75" customHeight="1">
      <c r="A124" s="4"/>
      <c r="B124" s="16" t="s">
        <v>56</v>
      </c>
      <c r="C124" s="12">
        <f>U104</f>
        <v>0</v>
      </c>
    </row>
    <row r="125" spans="1:3" ht="30.75" customHeight="1">
      <c r="A125" s="4"/>
      <c r="B125" s="16" t="s">
        <v>58</v>
      </c>
      <c r="C125" s="12">
        <f>W104</f>
        <v>0</v>
      </c>
    </row>
    <row r="126" spans="1:3" ht="18" customHeight="1">
      <c r="A126" s="4"/>
      <c r="B126" s="16" t="s">
        <v>63</v>
      </c>
      <c r="C126" s="12">
        <f>Y104</f>
        <v>0</v>
      </c>
    </row>
    <row r="127" spans="1:3" ht="18" customHeight="1">
      <c r="B127" s="16" t="s">
        <v>65</v>
      </c>
      <c r="C127" s="12">
        <f>AC104</f>
        <v>0</v>
      </c>
    </row>
    <row r="128" spans="1:3" ht="18" customHeight="1">
      <c r="B128" s="16" t="s">
        <v>66</v>
      </c>
      <c r="C128" s="12">
        <f>AE104</f>
        <v>0</v>
      </c>
    </row>
    <row r="129" spans="2:3" ht="18" customHeight="1">
      <c r="B129" s="16" t="s">
        <v>67</v>
      </c>
      <c r="C129" s="12">
        <f>AG104</f>
        <v>0</v>
      </c>
    </row>
    <row r="130" spans="2:3" ht="18" customHeight="1">
      <c r="B130" s="16" t="s">
        <v>69</v>
      </c>
      <c r="C130" s="12">
        <f>AI104</f>
        <v>0</v>
      </c>
    </row>
    <row r="131" spans="2:3" ht="18" customHeight="1">
      <c r="B131" s="16" t="s">
        <v>75</v>
      </c>
      <c r="C131" s="12">
        <f>AK104</f>
        <v>0.27631944444444445</v>
      </c>
    </row>
  </sheetData>
  <mergeCells count="148">
    <mergeCell ref="A2:B2"/>
    <mergeCell ref="D15:G16"/>
    <mergeCell ref="A86:B8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Q105:R105"/>
    <mergeCell ref="A91:B91"/>
    <mergeCell ref="AI105:AJ105"/>
    <mergeCell ref="A100:B100"/>
    <mergeCell ref="AK105:AL105"/>
    <mergeCell ref="AC105:AD105"/>
    <mergeCell ref="A52:B52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94:B94"/>
    <mergeCell ref="A1:B1"/>
    <mergeCell ref="A69:B69"/>
    <mergeCell ref="A11:B11"/>
    <mergeCell ref="A45:B45"/>
    <mergeCell ref="AI103:AJ103"/>
    <mergeCell ref="AK103:AL103"/>
    <mergeCell ref="A79:B79"/>
    <mergeCell ref="A61:B61"/>
    <mergeCell ref="A87:B87"/>
    <mergeCell ref="U104:V104"/>
    <mergeCell ref="W104:X104"/>
    <mergeCell ref="A46:B46"/>
    <mergeCell ref="A37:B37"/>
    <mergeCell ref="A89:B89"/>
    <mergeCell ref="AI104:AJ104"/>
    <mergeCell ref="AK104:AL104"/>
    <mergeCell ref="E104:F104"/>
    <mergeCell ref="A71:B71"/>
    <mergeCell ref="G104:H104"/>
    <mergeCell ref="A78:B78"/>
    <mergeCell ref="A65:B65"/>
    <mergeCell ref="O103:P103"/>
    <mergeCell ref="E103:F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90:B90"/>
    <mergeCell ref="A41:B41"/>
    <mergeCell ref="A99:B99"/>
    <mergeCell ref="A74:B74"/>
    <mergeCell ref="A56:B56"/>
    <mergeCell ref="C105:D105"/>
    <mergeCell ref="E105:F105"/>
    <mergeCell ref="A101:B101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125" priority="57" operator="greaterThan">
      <formula>0.7</formula>
    </cfRule>
    <cfRule type="cellIs" dxfId="124" priority="58" operator="greaterThan">
      <formula>$AI$21</formula>
    </cfRule>
  </conditionalFormatting>
  <conditionalFormatting sqref="C3:AG3">
    <cfRule type="cellIs" dxfId="123" priority="55" operator="greaterThan">
      <formula>0.7</formula>
    </cfRule>
    <cfRule type="cellIs" dxfId="122" priority="56" operator="greaterThan">
      <formula>$AI$21</formula>
    </cfRule>
  </conditionalFormatting>
  <conditionalFormatting sqref="D64">
    <cfRule type="cellIs" dxfId="121" priority="53" operator="greaterThan">
      <formula>0.7</formula>
    </cfRule>
    <cfRule type="cellIs" dxfId="120" priority="54" operator="greaterThan">
      <formula>$AI$21</formula>
    </cfRule>
  </conditionalFormatting>
  <conditionalFormatting sqref="E64:AG64">
    <cfRule type="cellIs" dxfId="119" priority="49" operator="greaterThan">
      <formula>0.7</formula>
    </cfRule>
    <cfRule type="cellIs" dxfId="118" priority="50" operator="greaterThan">
      <formula>$AI$21</formula>
    </cfRule>
  </conditionalFormatting>
  <conditionalFormatting sqref="D70:AG70">
    <cfRule type="cellIs" dxfId="117" priority="45" operator="greaterThan">
      <formula>0.7</formula>
    </cfRule>
    <cfRule type="cellIs" dxfId="116" priority="46" operator="greaterThan">
      <formula>$AI$21</formula>
    </cfRule>
  </conditionalFormatting>
  <conditionalFormatting sqref="D78:AG78">
    <cfRule type="cellIs" dxfId="115" priority="43" operator="greaterThan">
      <formula>0.7</formula>
    </cfRule>
    <cfRule type="cellIs" dxfId="114" priority="44" operator="greaterThan">
      <formula>$AI$21</formula>
    </cfRule>
  </conditionalFormatting>
  <conditionalFormatting sqref="D86:AG86">
    <cfRule type="cellIs" dxfId="113" priority="41" operator="greaterThan">
      <formula>0.7</formula>
    </cfRule>
    <cfRule type="cellIs" dxfId="112" priority="42" operator="greaterThan">
      <formula>$AI$21</formula>
    </cfRule>
  </conditionalFormatting>
  <conditionalFormatting sqref="C86">
    <cfRule type="cellIs" dxfId="111" priority="37" operator="greaterThan">
      <formula>0.7</formula>
    </cfRule>
    <cfRule type="cellIs" dxfId="110" priority="38" operator="greaterThan">
      <formula>$AI$21</formula>
    </cfRule>
  </conditionalFormatting>
  <conditionalFormatting sqref="C92">
    <cfRule type="cellIs" dxfId="109" priority="35" operator="greaterThan">
      <formula>0.7</formula>
    </cfRule>
    <cfRule type="cellIs" dxfId="108" priority="36" operator="greaterThan">
      <formula>$AI$21</formula>
    </cfRule>
  </conditionalFormatting>
  <conditionalFormatting sqref="D92:AG92">
    <cfRule type="cellIs" dxfId="107" priority="33" operator="greaterThan">
      <formula>0.7</formula>
    </cfRule>
    <cfRule type="cellIs" dxfId="106" priority="34" operator="greaterThan">
      <formula>$AI$21</formula>
    </cfRule>
  </conditionalFormatting>
  <conditionalFormatting sqref="C78">
    <cfRule type="cellIs" dxfId="105" priority="27" operator="greaterThan">
      <formula>0.7</formula>
    </cfRule>
    <cfRule type="cellIs" dxfId="104" priority="28" operator="greaterThan">
      <formula>$AI$21</formula>
    </cfRule>
  </conditionalFormatting>
  <conditionalFormatting sqref="C100:AG100">
    <cfRule type="cellIs" dxfId="103" priority="23" operator="greaterThan">
      <formula>0.7</formula>
    </cfRule>
    <cfRule type="cellIs" dxfId="102" priority="24" operator="greaterThan">
      <formula>$AI$21</formula>
    </cfRule>
  </conditionalFormatting>
  <conditionalFormatting sqref="C70">
    <cfRule type="cellIs" dxfId="101" priority="19" operator="greaterThan">
      <formula>0.7</formula>
    </cfRule>
    <cfRule type="cellIs" dxfId="100" priority="20" operator="greaterThan">
      <formula>$AI$21</formula>
    </cfRule>
  </conditionalFormatting>
  <conditionalFormatting sqref="C64">
    <cfRule type="cellIs" dxfId="99" priority="17" operator="greaterThan">
      <formula>0.7</formula>
    </cfRule>
    <cfRule type="cellIs" dxfId="98" priority="18" operator="greaterThan">
      <formula>$AI$21</formula>
    </cfRule>
  </conditionalFormatting>
  <conditionalFormatting sqref="C42">
    <cfRule type="cellIs" dxfId="97" priority="15" operator="greaterThan">
      <formula>0.7</formula>
    </cfRule>
    <cfRule type="cellIs" dxfId="96" priority="16" operator="greaterThan">
      <formula>$AI$21</formula>
    </cfRule>
  </conditionalFormatting>
  <conditionalFormatting sqref="D42:AG42">
    <cfRule type="cellIs" dxfId="95" priority="13" operator="greaterThan">
      <formula>0.7</formula>
    </cfRule>
    <cfRule type="cellIs" dxfId="94" priority="14" operator="greaterThan">
      <formula>$AI$21</formula>
    </cfRule>
  </conditionalFormatting>
  <conditionalFormatting sqref="C48:AG48">
    <cfRule type="cellIs" dxfId="93" priority="11" operator="greaterThan">
      <formula>0.7</formula>
    </cfRule>
    <cfRule type="cellIs" dxfId="92" priority="12" operator="greaterThan">
      <formula>$AI$21</formula>
    </cfRule>
  </conditionalFormatting>
  <conditionalFormatting sqref="C56">
    <cfRule type="cellIs" dxfId="91" priority="9" operator="greaterThan">
      <formula>0.7</formula>
    </cfRule>
    <cfRule type="cellIs" dxfId="90" priority="10" operator="greaterThan">
      <formula>$AI$21</formula>
    </cfRule>
  </conditionalFormatting>
  <conditionalFormatting sqref="D56:AG56">
    <cfRule type="cellIs" dxfId="89" priority="7" operator="greaterThan">
      <formula>0.7</formula>
    </cfRule>
    <cfRule type="cellIs" dxfId="88" priority="8" operator="greaterThan">
      <formula>$AI$21</formula>
    </cfRule>
  </conditionalFormatting>
  <conditionalFormatting sqref="AH5:AH13">
    <cfRule type="cellIs" dxfId="87" priority="5" operator="greaterThan">
      <formula>0.7</formula>
    </cfRule>
    <cfRule type="cellIs" dxfId="86" priority="6" operator="greaterThan">
      <formula>$AI$21</formula>
    </cfRule>
  </conditionalFormatting>
  <conditionalFormatting sqref="AH3">
    <cfRule type="cellIs" dxfId="85" priority="3" operator="greaterThan">
      <formula>0.7</formula>
    </cfRule>
    <cfRule type="cellIs" dxfId="84" priority="4" operator="greaterThan">
      <formula>$AI$21</formula>
    </cfRule>
  </conditionalFormatting>
  <pageMargins left="0.7" right="0.7" top="0.75" bottom="0.75" header="0.3" footer="0.3"/>
  <pageSetup paperSize="17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131"/>
  <sheetViews>
    <sheetView topLeftCell="F2" zoomScale="65" zoomScaleNormal="65" workbookViewId="0">
      <selection activeCell="N20" sqref="A1:XFD1048576"/>
    </sheetView>
  </sheetViews>
  <sheetFormatPr defaultColWidth="9.109375" defaultRowHeight="14.4"/>
  <cols>
    <col min="1" max="1" width="9.109375" style="62" customWidth="1"/>
    <col min="2" max="2" width="20.5546875" style="62" customWidth="1"/>
    <col min="3" max="33" width="9.44140625" style="62" customWidth="1"/>
    <col min="34" max="34" width="10.88671875" style="62" customWidth="1"/>
    <col min="35" max="35" width="10.44140625" style="62" customWidth="1"/>
    <col min="36" max="36" width="11.88671875" style="62" customWidth="1"/>
    <col min="37" max="37" width="9.109375" style="62" customWidth="1"/>
    <col min="38" max="16384" width="9.109375" style="62"/>
  </cols>
  <sheetData>
    <row r="1" spans="1:34" ht="38.25" customHeight="1" thickBot="1">
      <c r="A1" s="94">
        <f ca="1">NOW()</f>
        <v>45026.625248263888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61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</v>
      </c>
      <c r="E2" s="38">
        <f t="shared" si="0"/>
        <v>0.3939583333333333</v>
      </c>
      <c r="F2" s="38">
        <f t="shared" si="0"/>
        <v>0.56677083333333333</v>
      </c>
      <c r="G2" s="38">
        <f t="shared" si="0"/>
        <v>0.57826388888888891</v>
      </c>
      <c r="H2" s="38">
        <f t="shared" si="0"/>
        <v>0.25418981481481484</v>
      </c>
      <c r="I2" s="38">
        <f t="shared" si="0"/>
        <v>0</v>
      </c>
      <c r="J2" s="38">
        <f t="shared" si="0"/>
        <v>0</v>
      </c>
      <c r="K2" s="38">
        <f t="shared" si="0"/>
        <v>0</v>
      </c>
      <c r="L2" s="38">
        <f t="shared" si="0"/>
        <v>3.1655092592592596E-2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1.824837962962963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 t="e">
        <f t="shared" si="1"/>
        <v>#DIV/0!</v>
      </c>
      <c r="E3" s="22">
        <f t="shared" si="1"/>
        <v>0.56547049136379302</v>
      </c>
      <c r="F3" s="22">
        <f t="shared" si="1"/>
        <v>0.34727146703633605</v>
      </c>
      <c r="G3" s="22">
        <f t="shared" si="1"/>
        <v>0.42908401133558827</v>
      </c>
      <c r="H3" s="22">
        <f t="shared" si="1"/>
        <v>0.93209281040901382</v>
      </c>
      <c r="I3" s="22" t="e">
        <f t="shared" si="1"/>
        <v>#DIV/0!</v>
      </c>
      <c r="J3" s="22" t="e">
        <f t="shared" si="1"/>
        <v>#DIV/0!</v>
      </c>
      <c r="K3" s="22" t="e">
        <f t="shared" si="1"/>
        <v>#DIV/0!</v>
      </c>
      <c r="L3" s="22">
        <f t="shared" si="1"/>
        <v>7.099184782608696E-2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0</v>
      </c>
      <c r="E5" s="39">
        <f t="shared" si="2"/>
        <v>0.13702546296296295</v>
      </c>
      <c r="F5" s="39">
        <f t="shared" si="2"/>
        <v>0.12314814814814816</v>
      </c>
      <c r="G5" s="40">
        <f t="shared" si="2"/>
        <v>0.16491898148148149</v>
      </c>
      <c r="H5" s="39">
        <f t="shared" si="2"/>
        <v>0.17650462962962962</v>
      </c>
      <c r="I5" s="39">
        <f t="shared" si="2"/>
        <v>0</v>
      </c>
      <c r="J5" s="39">
        <f t="shared" si="2"/>
        <v>0</v>
      </c>
      <c r="K5" s="39">
        <f t="shared" si="2"/>
        <v>0</v>
      </c>
      <c r="L5" s="39">
        <f t="shared" si="2"/>
        <v>2.4189814814814816E-3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59">
        <f>SUM(C5:AG5)</f>
        <v>0.60401620370370368</v>
      </c>
    </row>
    <row r="6" spans="1:34" ht="32.1" customHeight="1">
      <c r="A6" s="83" t="s">
        <v>5</v>
      </c>
      <c r="B6" s="70"/>
      <c r="C6" s="42"/>
      <c r="D6" s="43"/>
      <c r="E6" s="43" t="s">
        <v>93</v>
      </c>
      <c r="F6" s="43" t="s">
        <v>94</v>
      </c>
      <c r="G6" s="43" t="s">
        <v>95</v>
      </c>
      <c r="H6" s="43" t="s">
        <v>96</v>
      </c>
      <c r="I6" s="43"/>
      <c r="J6" s="43"/>
      <c r="K6" s="43"/>
      <c r="L6" s="43" t="s">
        <v>97</v>
      </c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0">
        <f>SUM(C6:AG6)</f>
        <v>0</v>
      </c>
    </row>
    <row r="7" spans="1:34" ht="24.75" customHeight="1" thickBot="1">
      <c r="A7" s="77" t="s">
        <v>11</v>
      </c>
      <c r="B7" s="72"/>
      <c r="C7" s="22" t="e">
        <f t="shared" ref="C7:AG7" si="3">(C5 / (C5 + C6))</f>
        <v>#DIV/0!</v>
      </c>
      <c r="D7" s="22" t="e">
        <f t="shared" si="3"/>
        <v>#DIV/0!</v>
      </c>
      <c r="E7" s="22">
        <f t="shared" si="3"/>
        <v>0.40914431849599114</v>
      </c>
      <c r="F7" s="22">
        <f t="shared" si="3"/>
        <v>0.36613902271163118</v>
      </c>
      <c r="G7" s="22">
        <f t="shared" si="3"/>
        <v>0.49097236579146858</v>
      </c>
      <c r="H7" s="22">
        <f t="shared" si="3"/>
        <v>0.70890665674972109</v>
      </c>
      <c r="I7" s="22" t="e">
        <f t="shared" si="3"/>
        <v>#DIV/0!</v>
      </c>
      <c r="J7" s="22" t="e">
        <f t="shared" si="3"/>
        <v>#DIV/0!</v>
      </c>
      <c r="K7" s="22" t="e">
        <f t="shared" si="3"/>
        <v>#DIV/0!</v>
      </c>
      <c r="L7" s="22">
        <f t="shared" si="3"/>
        <v>7.099184782608696E-2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>
        <f>AVERAGEIF(E7:AG7,"&lt;&gt;#DIV/0!")</f>
        <v>0.4092308423149798</v>
      </c>
    </row>
    <row r="8" spans="1:34" ht="32.1" customHeight="1">
      <c r="A8" s="86" t="s">
        <v>12</v>
      </c>
      <c r="B8" s="68"/>
      <c r="C8" s="39">
        <f t="shared" ref="C8:AG8" si="4">C58</f>
        <v>0</v>
      </c>
      <c r="D8" s="39">
        <f t="shared" si="4"/>
        <v>0</v>
      </c>
      <c r="E8" s="39">
        <f t="shared" si="4"/>
        <v>0.2134837962962963</v>
      </c>
      <c r="F8" s="39">
        <f t="shared" si="4"/>
        <v>0.14703703703703705</v>
      </c>
      <c r="G8" s="40">
        <f t="shared" si="4"/>
        <v>0.18986111111111112</v>
      </c>
      <c r="H8" s="39">
        <f t="shared" si="4"/>
        <v>0.20376157407407405</v>
      </c>
      <c r="I8" s="39">
        <f t="shared" si="4"/>
        <v>0</v>
      </c>
      <c r="J8" s="39">
        <f t="shared" si="4"/>
        <v>0</v>
      </c>
      <c r="K8" s="39">
        <f t="shared" si="4"/>
        <v>0</v>
      </c>
      <c r="L8" s="39">
        <f t="shared" si="4"/>
        <v>0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59">
        <f>SUM(C8:AG8)</f>
        <v>0.75414351851851846</v>
      </c>
    </row>
    <row r="9" spans="1:34" ht="32.1" customHeight="1">
      <c r="A9" s="83" t="s">
        <v>13</v>
      </c>
      <c r="B9" s="70"/>
      <c r="C9" s="42"/>
      <c r="D9" s="43"/>
      <c r="E9" s="43" t="s">
        <v>98</v>
      </c>
      <c r="F9" s="43" t="s">
        <v>99</v>
      </c>
      <c r="G9" s="43" t="s">
        <v>100</v>
      </c>
      <c r="H9" s="43" t="s">
        <v>101</v>
      </c>
      <c r="I9" s="43"/>
      <c r="J9" s="43"/>
      <c r="K9" s="43"/>
      <c r="L9" s="43"/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0">
        <f>SUM(C9:AG9)</f>
        <v>0</v>
      </c>
    </row>
    <row r="10" spans="1:34" ht="21" customHeight="1" thickBot="1">
      <c r="A10" s="77" t="s">
        <v>11</v>
      </c>
      <c r="B10" s="72"/>
      <c r="C10" s="31" t="e">
        <f t="shared" ref="C10:AG10" si="5">(C8 / (C8 + C9))</f>
        <v>#DIV/0!</v>
      </c>
      <c r="D10" s="31" t="e">
        <f t="shared" si="5"/>
        <v>#DIV/0!</v>
      </c>
      <c r="E10" s="31">
        <f t="shared" si="5"/>
        <v>0.63161319042564124</v>
      </c>
      <c r="F10" s="31">
        <f t="shared" si="5"/>
        <v>0.54493201218204446</v>
      </c>
      <c r="G10" s="31">
        <f t="shared" si="5"/>
        <v>0.47927075116136381</v>
      </c>
      <c r="H10" s="31">
        <f t="shared" si="5"/>
        <v>0.7916273213723638</v>
      </c>
      <c r="I10" s="31" t="e">
        <f t="shared" si="5"/>
        <v>#DIV/0!</v>
      </c>
      <c r="J10" s="31" t="e">
        <f t="shared" si="5"/>
        <v>#DIV/0!</v>
      </c>
      <c r="K10" s="31" t="e">
        <f t="shared" si="5"/>
        <v>#DIV/0!</v>
      </c>
      <c r="L10" s="31" t="e">
        <f t="shared" si="5"/>
        <v>#DIV/0!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>
        <f>AVERAGEIF(E10:AG10,"&lt;&gt;#DIV/0!")</f>
        <v>0.61186081878535337</v>
      </c>
    </row>
    <row r="11" spans="1:34" ht="32.1" customHeight="1">
      <c r="A11" s="86" t="s">
        <v>19</v>
      </c>
      <c r="B11" s="68"/>
      <c r="C11" s="39">
        <f t="shared" ref="C11:AG11" si="6">C80</f>
        <v>0</v>
      </c>
      <c r="D11" s="39">
        <f t="shared" si="6"/>
        <v>0</v>
      </c>
      <c r="E11" s="39">
        <f t="shared" si="6"/>
        <v>0.16216435185185185</v>
      </c>
      <c r="F11" s="39">
        <f t="shared" si="6"/>
        <v>3.1354166666666662E-2</v>
      </c>
      <c r="G11" s="40">
        <f t="shared" si="6"/>
        <v>7.9826388888888891E-2</v>
      </c>
      <c r="H11" s="39">
        <f t="shared" si="6"/>
        <v>3.1087384259259259</v>
      </c>
      <c r="I11" s="39">
        <f t="shared" si="6"/>
        <v>0</v>
      </c>
      <c r="J11" s="39">
        <f t="shared" si="6"/>
        <v>0</v>
      </c>
      <c r="K11" s="39">
        <f t="shared" si="6"/>
        <v>0</v>
      </c>
      <c r="L11" s="39">
        <f t="shared" si="6"/>
        <v>0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59">
        <f>SUM(C11:AG11)</f>
        <v>3.3820833333333331</v>
      </c>
    </row>
    <row r="12" spans="1:34" ht="32.1" customHeight="1">
      <c r="A12" s="83" t="s">
        <v>20</v>
      </c>
      <c r="B12" s="70"/>
      <c r="C12" s="42"/>
      <c r="D12" s="43"/>
      <c r="E12" s="43" t="s">
        <v>102</v>
      </c>
      <c r="F12" s="43" t="s">
        <v>103</v>
      </c>
      <c r="G12" s="43" t="s">
        <v>104</v>
      </c>
      <c r="H12" s="43" t="s">
        <v>105</v>
      </c>
      <c r="I12" s="43"/>
      <c r="J12" s="43"/>
      <c r="K12" s="43"/>
      <c r="L12" s="43"/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0">
        <f>SUM(C12:AG12)</f>
        <v>0</v>
      </c>
    </row>
    <row r="13" spans="1:34" ht="21" customHeight="1" thickBot="1">
      <c r="A13" s="77" t="s">
        <v>11</v>
      </c>
      <c r="B13" s="72"/>
      <c r="C13" s="17" t="e">
        <f t="shared" ref="C13:AG13" si="7">(C11 / (C11 + C12))</f>
        <v>#DIV/0!</v>
      </c>
      <c r="D13" s="17" t="e">
        <f t="shared" si="7"/>
        <v>#DIV/0!</v>
      </c>
      <c r="E13" s="17">
        <f t="shared" si="7"/>
        <v>0.69381994651876799</v>
      </c>
      <c r="F13" s="17">
        <f t="shared" si="7"/>
        <v>0.11960792970992096</v>
      </c>
      <c r="G13" s="17">
        <f t="shared" si="7"/>
        <v>0.28425998433829286</v>
      </c>
      <c r="H13" s="17">
        <f t="shared" si="7"/>
        <v>0.96043066426852508</v>
      </c>
      <c r="I13" s="17" t="e">
        <f t="shared" si="7"/>
        <v>#DIV/0!</v>
      </c>
      <c r="J13" s="17" t="e">
        <f t="shared" si="7"/>
        <v>#DIV/0!</v>
      </c>
      <c r="K13" s="17" t="e">
        <f t="shared" si="7"/>
        <v>#DIV/0!</v>
      </c>
      <c r="L13" s="17" t="e">
        <f t="shared" si="7"/>
        <v>#DIV/0!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>
        <f>AVERAGEIF(E13:AG13,"&lt;&gt;#DIV/0!")</f>
        <v>0.51452963120887674</v>
      </c>
    </row>
    <row r="14" spans="1:34" ht="44.25" customHeight="1" thickBot="1">
      <c r="A14" s="100" t="s">
        <v>25</v>
      </c>
      <c r="B14" s="101"/>
      <c r="C14" s="46">
        <f t="shared" ref="C14:AG14" si="8">C5+C8+C11</f>
        <v>0</v>
      </c>
      <c r="D14" s="47">
        <f t="shared" si="8"/>
        <v>0</v>
      </c>
      <c r="E14" s="48">
        <f t="shared" si="8"/>
        <v>0.51267361111111109</v>
      </c>
      <c r="F14" s="47">
        <f t="shared" si="8"/>
        <v>0.30153935185185188</v>
      </c>
      <c r="G14" s="48">
        <f t="shared" si="8"/>
        <v>0.43460648148148145</v>
      </c>
      <c r="H14" s="48">
        <f t="shared" si="8"/>
        <v>3.4890046296296298</v>
      </c>
      <c r="I14" s="48">
        <f t="shared" si="8"/>
        <v>0</v>
      </c>
      <c r="J14" s="47">
        <f t="shared" si="8"/>
        <v>0</v>
      </c>
      <c r="K14" s="48">
        <f t="shared" si="8"/>
        <v>0</v>
      </c>
      <c r="L14" s="47">
        <f t="shared" si="8"/>
        <v>2.4189814814814816E-3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58">
        <f>SUM(C14:AG14)</f>
        <v>4.7402430555555561</v>
      </c>
    </row>
    <row r="15" spans="1:34" ht="15" customHeight="1">
      <c r="D15" s="114" t="s">
        <v>26</v>
      </c>
      <c r="E15" s="80"/>
      <c r="F15" s="80"/>
      <c r="G15" s="80"/>
      <c r="O15" s="79" t="s">
        <v>27</v>
      </c>
      <c r="P15" s="80"/>
      <c r="Q15" s="80"/>
      <c r="R15" s="80"/>
      <c r="S15" s="80"/>
      <c r="Z15" s="79" t="s">
        <v>28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 thickBot="1">
      <c r="A32" s="105" t="s">
        <v>29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30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31</v>
      </c>
      <c r="B34" s="74"/>
      <c r="C34" s="111" t="s">
        <v>32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26</v>
      </c>
      <c r="B36" s="74"/>
      <c r="C36" s="51">
        <f t="shared" ref="C36:AG36" si="9">SUM(C37:C41)+SUM(C43:C47)+SUM(C49:C55)+C57</f>
        <v>0</v>
      </c>
      <c r="D36" s="52">
        <f t="shared" si="9"/>
        <v>0</v>
      </c>
      <c r="E36" s="52">
        <f t="shared" si="9"/>
        <v>0.13702546296296295</v>
      </c>
      <c r="F36" s="52">
        <f t="shared" si="9"/>
        <v>0.12314814814814816</v>
      </c>
      <c r="G36" s="52">
        <f t="shared" si="9"/>
        <v>0.16491898148148149</v>
      </c>
      <c r="H36" s="52">
        <f t="shared" si="9"/>
        <v>0.17650462962962962</v>
      </c>
      <c r="I36" s="52">
        <f t="shared" si="9"/>
        <v>0</v>
      </c>
      <c r="J36" s="52">
        <f t="shared" si="9"/>
        <v>0</v>
      </c>
      <c r="K36" s="52">
        <f t="shared" si="9"/>
        <v>0</v>
      </c>
      <c r="L36" s="52">
        <f t="shared" si="9"/>
        <v>2.4189814814814816E-3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33</v>
      </c>
      <c r="B37" s="66"/>
      <c r="C37" s="36"/>
      <c r="D37" s="37"/>
      <c r="E37" s="37"/>
      <c r="F37" s="54"/>
      <c r="G37" s="54"/>
      <c r="H37" s="54" t="s">
        <v>106</v>
      </c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34</v>
      </c>
      <c r="B38" s="66"/>
      <c r="C38" s="36"/>
      <c r="D38" s="37"/>
      <c r="E38" s="37"/>
      <c r="F38" s="54"/>
      <c r="G38" s="54"/>
      <c r="H38" s="54"/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37</v>
      </c>
      <c r="B39" s="66"/>
      <c r="C39" s="36"/>
      <c r="D39" s="37"/>
      <c r="E39" s="37"/>
      <c r="F39" s="54"/>
      <c r="G39" s="54"/>
      <c r="H39" s="54"/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39</v>
      </c>
      <c r="B40" s="66"/>
      <c r="C40" s="36"/>
      <c r="D40" s="37"/>
      <c r="E40" s="37"/>
      <c r="F40" s="54" t="s">
        <v>107</v>
      </c>
      <c r="G40" s="54"/>
      <c r="H40" s="54"/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41</v>
      </c>
      <c r="B41" s="66"/>
      <c r="C41" s="36"/>
      <c r="D41" s="37"/>
      <c r="E41" s="37" t="s">
        <v>108</v>
      </c>
      <c r="F41" s="54"/>
      <c r="G41" s="54"/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44</v>
      </c>
      <c r="B42" s="66"/>
      <c r="C42" s="22" t="e">
        <f t="shared" ref="C42:AG42" si="10">(C37 +C38 +C39 + C40 + C41) / (C37 +C38 +C39 + C40 + C41 + C2)</f>
        <v>#DIV/0!</v>
      </c>
      <c r="D42" s="22" t="e">
        <f t="shared" si="10"/>
        <v>#DIV/0!</v>
      </c>
      <c r="E42" s="22">
        <f t="shared" si="10"/>
        <v>8.253369272237196E-2</v>
      </c>
      <c r="F42" s="22">
        <f t="shared" si="10"/>
        <v>0.1141001519646863</v>
      </c>
      <c r="G42" s="22">
        <f t="shared" si="10"/>
        <v>0</v>
      </c>
      <c r="H42" s="22">
        <f t="shared" si="10"/>
        <v>0.92261342654582867</v>
      </c>
      <c r="I42" s="22" t="e">
        <f t="shared" si="10"/>
        <v>#DIV/0!</v>
      </c>
      <c r="J42" s="22" t="e">
        <f t="shared" si="10"/>
        <v>#DIV/0!</v>
      </c>
      <c r="K42" s="22" t="e">
        <f t="shared" si="10"/>
        <v>#DIV/0!</v>
      </c>
      <c r="L42" s="22">
        <f t="shared" si="10"/>
        <v>0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>
        <f>AH13</f>
        <v>0.51452963120887674</v>
      </c>
      <c r="AI42" s="5"/>
    </row>
    <row r="43" spans="1:35" ht="18.600000000000001" customHeight="1" thickBot="1">
      <c r="A43" s="65" t="s">
        <v>45</v>
      </c>
      <c r="B43" s="66"/>
      <c r="C43" s="36"/>
      <c r="D43" s="37"/>
      <c r="E43" s="37" t="s">
        <v>109</v>
      </c>
      <c r="F43" s="54" t="s">
        <v>110</v>
      </c>
      <c r="G43" s="54" t="s">
        <v>111</v>
      </c>
      <c r="H43" s="54" t="s">
        <v>112</v>
      </c>
      <c r="I43" s="37"/>
      <c r="J43" s="37"/>
      <c r="K43" s="54"/>
      <c r="L43" s="54"/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50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51</v>
      </c>
      <c r="B45" s="66"/>
      <c r="C45" s="36"/>
      <c r="D45" s="37"/>
      <c r="E45" s="37"/>
      <c r="F45" s="54"/>
      <c r="G45" s="54"/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53</v>
      </c>
      <c r="B46" s="66"/>
      <c r="C46" s="36"/>
      <c r="D46" s="37"/>
      <c r="E46" s="37"/>
      <c r="F46" s="54" t="s">
        <v>113</v>
      </c>
      <c r="G46" s="54" t="s">
        <v>114</v>
      </c>
      <c r="H46" s="54"/>
      <c r="I46" s="37"/>
      <c r="J46" s="37"/>
      <c r="K46" s="54"/>
      <c r="L46" s="54"/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56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57</v>
      </c>
      <c r="B48" s="66"/>
      <c r="C48" s="22" t="e">
        <f t="shared" ref="C48:AG48" si="11">(C43 +C44 +C45 + C46 + C47) / (C43 +C44 +C45 + C46 + C47 + C2)</f>
        <v>#DIV/0!</v>
      </c>
      <c r="D48" s="22" t="e">
        <f t="shared" si="11"/>
        <v>#DIV/0!</v>
      </c>
      <c r="E48" s="22">
        <f t="shared" si="11"/>
        <v>0.10743411564179889</v>
      </c>
      <c r="F48" s="22">
        <f t="shared" si="11"/>
        <v>4.1402396053558839E-2</v>
      </c>
      <c r="G48" s="22">
        <f t="shared" si="11"/>
        <v>8.3165119095680237E-2</v>
      </c>
      <c r="H48" s="22">
        <f t="shared" si="11"/>
        <v>0.22469728527553218</v>
      </c>
      <c r="I48" s="22" t="e">
        <f t="shared" si="11"/>
        <v>#DIV/0!</v>
      </c>
      <c r="J48" s="22" t="e">
        <f t="shared" si="11"/>
        <v>#DIV/0!</v>
      </c>
      <c r="K48" s="22" t="e">
        <f t="shared" si="11"/>
        <v>#DIV/0!</v>
      </c>
      <c r="L48" s="22">
        <f t="shared" si="11"/>
        <v>0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>
        <f>AVERAGEIF(C48:AG48,"&lt;&gt;#DIV/0!")</f>
        <v>9.1339783213314027E-2</v>
      </c>
      <c r="AI48" s="5"/>
    </row>
    <row r="49" spans="1:35" ht="18.600000000000001" customHeight="1" thickBot="1">
      <c r="A49" s="65" t="s">
        <v>58</v>
      </c>
      <c r="B49" s="66"/>
      <c r="C49" s="36"/>
      <c r="D49" s="37"/>
      <c r="E49" s="37"/>
      <c r="F49" s="54" t="s">
        <v>115</v>
      </c>
      <c r="G49" s="54" t="s">
        <v>116</v>
      </c>
      <c r="H49" s="54" t="s">
        <v>117</v>
      </c>
      <c r="I49" s="37"/>
      <c r="J49" s="37"/>
      <c r="K49" s="54"/>
      <c r="L49" s="54"/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63</v>
      </c>
      <c r="B50" s="66"/>
      <c r="C50" s="36"/>
      <c r="D50" s="37"/>
      <c r="E50" s="37" t="s">
        <v>118</v>
      </c>
      <c r="F50" s="54"/>
      <c r="G50" s="54"/>
      <c r="H50" s="54"/>
      <c r="I50" s="37"/>
      <c r="J50" s="37"/>
      <c r="K50" s="54"/>
      <c r="L50" s="54"/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65</v>
      </c>
      <c r="B51" s="66"/>
      <c r="C51" s="36"/>
      <c r="D51" s="37"/>
      <c r="E51" s="37"/>
      <c r="F51" s="54" t="s">
        <v>119</v>
      </c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66</v>
      </c>
      <c r="B52" s="66"/>
      <c r="C52" s="36"/>
      <c r="D52" s="37"/>
      <c r="E52" s="37"/>
      <c r="F52" s="54" t="s">
        <v>120</v>
      </c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67</v>
      </c>
      <c r="B53" s="66"/>
      <c r="C53" s="36"/>
      <c r="D53" s="37"/>
      <c r="E53" s="37"/>
      <c r="F53" s="54"/>
      <c r="G53" s="54"/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69</v>
      </c>
      <c r="B54" s="66"/>
      <c r="C54" s="36"/>
      <c r="D54" s="37"/>
      <c r="E54" s="37" t="s">
        <v>121</v>
      </c>
      <c r="F54" s="54"/>
      <c r="G54" s="54" t="s">
        <v>122</v>
      </c>
      <c r="H54" s="54"/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72</v>
      </c>
      <c r="B55" s="66"/>
      <c r="C55" s="36"/>
      <c r="D55" s="37"/>
      <c r="E55" s="37"/>
      <c r="F55" s="54" t="s">
        <v>123</v>
      </c>
      <c r="G55" s="54"/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74</v>
      </c>
      <c r="B56" s="66"/>
      <c r="C56" s="22" t="e">
        <f t="shared" ref="C56:AG56" si="12">(C49 + C50 + C51 +C52 +C53 + C54 + C55) / (C49 + C50 + C51 +C52 +C53 + C54 + C55 +C2)</f>
        <v>#DIV/0!</v>
      </c>
      <c r="D56" s="22" t="e">
        <f t="shared" si="12"/>
        <v>#DIV/0!</v>
      </c>
      <c r="E56" s="22">
        <f t="shared" si="12"/>
        <v>4.3446492805755396E-2</v>
      </c>
      <c r="F56" s="22">
        <f t="shared" si="12"/>
        <v>9.4039073484792429E-2</v>
      </c>
      <c r="G56" s="22">
        <f t="shared" si="12"/>
        <v>2.7146792287117251E-3</v>
      </c>
      <c r="H56" s="22">
        <f t="shared" si="12"/>
        <v>3.2724069588196424E-2</v>
      </c>
      <c r="I56" s="22" t="e">
        <f t="shared" si="12"/>
        <v>#DIV/0!</v>
      </c>
      <c r="J56" s="22" t="e">
        <f t="shared" si="12"/>
        <v>#DIV/0!</v>
      </c>
      <c r="K56" s="22" t="e">
        <f t="shared" si="12"/>
        <v>#DIV/0!</v>
      </c>
      <c r="L56" s="22">
        <f t="shared" si="12"/>
        <v>0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>
        <f>AVERAGEIF(C56:AG56,"&lt;&gt;#DIV/0!")</f>
        <v>3.4584863021491191E-2</v>
      </c>
      <c r="AI56" s="11"/>
    </row>
    <row r="57" spans="1:35" ht="18.600000000000001" customHeight="1" thickBot="1">
      <c r="A57" s="65" t="s">
        <v>75</v>
      </c>
      <c r="B57" s="66"/>
      <c r="C57" s="36"/>
      <c r="D57" s="37"/>
      <c r="E57" s="37" t="s">
        <v>124</v>
      </c>
      <c r="F57" s="54" t="s">
        <v>125</v>
      </c>
      <c r="G57" s="54" t="s">
        <v>126</v>
      </c>
      <c r="H57" s="54" t="s">
        <v>127</v>
      </c>
      <c r="I57" s="37"/>
      <c r="J57" s="37"/>
      <c r="K57" s="54"/>
      <c r="L57" s="54" t="s">
        <v>128</v>
      </c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27</v>
      </c>
      <c r="B58" s="66"/>
      <c r="C58" s="33">
        <f t="shared" ref="C58:AG58" si="13">SUM(C59:C63)+SUM(C65:C69)+SUM(C71:C77)+C79</f>
        <v>0</v>
      </c>
      <c r="D58" s="34">
        <f t="shared" si="13"/>
        <v>0</v>
      </c>
      <c r="E58" s="34">
        <f t="shared" si="13"/>
        <v>0.2134837962962963</v>
      </c>
      <c r="F58" s="34">
        <f t="shared" si="13"/>
        <v>0.14703703703703705</v>
      </c>
      <c r="G58" s="34">
        <f t="shared" si="13"/>
        <v>0.18986111111111112</v>
      </c>
      <c r="H58" s="34">
        <f t="shared" si="13"/>
        <v>0.20376157407407405</v>
      </c>
      <c r="I58" s="34">
        <f t="shared" si="13"/>
        <v>0</v>
      </c>
      <c r="J58" s="34">
        <f t="shared" si="13"/>
        <v>0</v>
      </c>
      <c r="K58" s="34">
        <f t="shared" si="13"/>
        <v>0</v>
      </c>
      <c r="L58" s="34">
        <f t="shared" si="13"/>
        <v>0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33</v>
      </c>
      <c r="B59" s="66"/>
      <c r="C59" s="36"/>
      <c r="D59" s="37"/>
      <c r="E59" s="37"/>
      <c r="F59" s="54"/>
      <c r="G59" s="54"/>
      <c r="H59" s="54" t="s">
        <v>129</v>
      </c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34</v>
      </c>
      <c r="B60" s="66"/>
      <c r="C60" s="36"/>
      <c r="D60" s="37"/>
      <c r="E60" s="37"/>
      <c r="F60" s="54"/>
      <c r="G60" s="54"/>
      <c r="H60" s="54"/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37</v>
      </c>
      <c r="B61" s="66"/>
      <c r="C61" s="36"/>
      <c r="D61" s="37"/>
      <c r="E61" s="37"/>
      <c r="F61" s="54"/>
      <c r="G61" s="54"/>
      <c r="H61" s="54"/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39</v>
      </c>
      <c r="B62" s="66"/>
      <c r="C62" s="36"/>
      <c r="D62" s="37"/>
      <c r="E62" s="37"/>
      <c r="F62" s="54" t="s">
        <v>107</v>
      </c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41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44</v>
      </c>
      <c r="B64" s="66"/>
      <c r="C64" s="22" t="e">
        <f t="shared" ref="C64:AG64" si="14">(C59 +C60 +C61 + C62 + C63) / (C59 +C60 +C61 + C62 + C63 + C2)</f>
        <v>#DIV/0!</v>
      </c>
      <c r="D64" s="22" t="e">
        <f t="shared" si="14"/>
        <v>#DIV/0!</v>
      </c>
      <c r="E64" s="22">
        <f t="shared" si="14"/>
        <v>0</v>
      </c>
      <c r="F64" s="22">
        <f t="shared" si="14"/>
        <v>0.1141001519646863</v>
      </c>
      <c r="G64" s="22">
        <f t="shared" si="14"/>
        <v>0</v>
      </c>
      <c r="H64" s="22">
        <f t="shared" si="14"/>
        <v>0.92255857825420051</v>
      </c>
      <c r="I64" s="22" t="e">
        <f t="shared" si="14"/>
        <v>#DIV/0!</v>
      </c>
      <c r="J64" s="22" t="e">
        <f t="shared" si="14"/>
        <v>#DIV/0!</v>
      </c>
      <c r="K64" s="22" t="e">
        <f t="shared" si="14"/>
        <v>#DIV/0!</v>
      </c>
      <c r="L64" s="22">
        <f t="shared" si="14"/>
        <v>0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>
        <f>AVERAGEIF(C64:AG64,"&lt;&gt;#DIV/0!")</f>
        <v>0.20733174604377735</v>
      </c>
      <c r="AI64" s="8"/>
    </row>
    <row r="65" spans="1:35" ht="18" customHeight="1" thickBot="1">
      <c r="A65" s="65" t="s">
        <v>45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50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51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53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56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57</v>
      </c>
      <c r="B70" s="66"/>
      <c r="C70" s="22" t="e">
        <f t="shared" ref="C70:AG70" si="15">(C65 +C66 +C67 + C68 + C69) / (C65 +C66 +C67 + C68 + C69 + C2)</f>
        <v>#DIV/0!</v>
      </c>
      <c r="D70" s="22" t="e">
        <f t="shared" si="15"/>
        <v>#DIV/0!</v>
      </c>
      <c r="E70" s="22">
        <f t="shared" si="15"/>
        <v>0</v>
      </c>
      <c r="F70" s="22">
        <f t="shared" si="15"/>
        <v>0</v>
      </c>
      <c r="G70" s="22">
        <f t="shared" si="15"/>
        <v>0</v>
      </c>
      <c r="H70" s="22">
        <f t="shared" si="15"/>
        <v>0</v>
      </c>
      <c r="I70" s="22" t="e">
        <f t="shared" si="15"/>
        <v>#DIV/0!</v>
      </c>
      <c r="J70" s="22" t="e">
        <f t="shared" si="15"/>
        <v>#DIV/0!</v>
      </c>
      <c r="K70" s="22" t="e">
        <f t="shared" si="15"/>
        <v>#DIV/0!</v>
      </c>
      <c r="L70" s="22">
        <f t="shared" si="15"/>
        <v>0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>
        <f>AVERAGEIF(C70:AG70,"&lt;&gt;#DIV/0!")</f>
        <v>0</v>
      </c>
      <c r="AI70" s="10"/>
    </row>
    <row r="71" spans="1:35" ht="18.75" customHeight="1" thickBot="1">
      <c r="A71" s="65" t="s">
        <v>58</v>
      </c>
      <c r="B71" s="66"/>
      <c r="C71" s="36"/>
      <c r="D71" s="37"/>
      <c r="E71" s="37"/>
      <c r="F71" s="54" t="s">
        <v>130</v>
      </c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63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65</v>
      </c>
      <c r="B73" s="66"/>
      <c r="C73" s="36"/>
      <c r="D73" s="37"/>
      <c r="E73" s="37"/>
      <c r="F73" s="54" t="s">
        <v>119</v>
      </c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66</v>
      </c>
      <c r="B74" s="66"/>
      <c r="C74" s="36"/>
      <c r="D74" s="37"/>
      <c r="E74" s="37"/>
      <c r="F74" s="54" t="s">
        <v>120</v>
      </c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67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69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72</v>
      </c>
      <c r="B77" s="66"/>
      <c r="C77" s="36"/>
      <c r="D77" s="37"/>
      <c r="E77" s="37"/>
      <c r="F77" s="54"/>
      <c r="G77" s="54"/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74</v>
      </c>
      <c r="B78" s="66"/>
      <c r="C78" s="22" t="e">
        <f t="shared" ref="C78:AG78" si="16">(C71 + C72 + C73 +C74 +C75 + C76 + C77) / (C71 + C72 + C73 +C74 +C75 + C76 + C77 + C2)</f>
        <v>#DIV/0!</v>
      </c>
      <c r="D78" s="22" t="e">
        <f t="shared" si="16"/>
        <v>#DIV/0!</v>
      </c>
      <c r="E78" s="22">
        <f t="shared" si="16"/>
        <v>0</v>
      </c>
      <c r="F78" s="22">
        <f t="shared" si="16"/>
        <v>4.5233870810505179E-2</v>
      </c>
      <c r="G78" s="22">
        <f t="shared" si="16"/>
        <v>0</v>
      </c>
      <c r="H78" s="22">
        <f t="shared" si="16"/>
        <v>0</v>
      </c>
      <c r="I78" s="22" t="e">
        <f t="shared" si="16"/>
        <v>#DIV/0!</v>
      </c>
      <c r="J78" s="22" t="e">
        <f t="shared" si="16"/>
        <v>#DIV/0!</v>
      </c>
      <c r="K78" s="22" t="e">
        <f t="shared" si="16"/>
        <v>#DIV/0!</v>
      </c>
      <c r="L78" s="22">
        <f t="shared" si="16"/>
        <v>0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>
        <f>AVERAGEIF(C78:AG78,"&lt;&gt;#DIV/0!")</f>
        <v>9.0467741621010362E-3</v>
      </c>
      <c r="AI78" s="10"/>
    </row>
    <row r="79" spans="1:35" ht="18.75" customHeight="1" thickBot="1">
      <c r="A79" s="65" t="s">
        <v>75</v>
      </c>
      <c r="B79" s="66"/>
      <c r="C79" s="36"/>
      <c r="D79" s="37"/>
      <c r="E79" s="37" t="s">
        <v>131</v>
      </c>
      <c r="F79" s="54" t="s">
        <v>132</v>
      </c>
      <c r="G79" s="54" t="s">
        <v>133</v>
      </c>
      <c r="H79" s="54" t="s">
        <v>134</v>
      </c>
      <c r="I79" s="37"/>
      <c r="J79" s="37"/>
      <c r="K79" s="54"/>
      <c r="L79" s="54"/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28</v>
      </c>
      <c r="B80" s="74"/>
      <c r="C80" s="33">
        <f t="shared" ref="C80:AG80" si="17">SUM(C81:C85)+SUM(C87:C91)+SUM(C93:C99)+C101</f>
        <v>0</v>
      </c>
      <c r="D80" s="34">
        <f t="shared" si="17"/>
        <v>0</v>
      </c>
      <c r="E80" s="34">
        <f t="shared" si="17"/>
        <v>0.16216435185185185</v>
      </c>
      <c r="F80" s="34">
        <f t="shared" si="17"/>
        <v>3.1354166666666662E-2</v>
      </c>
      <c r="G80" s="34">
        <f t="shared" si="17"/>
        <v>7.9826388888888891E-2</v>
      </c>
      <c r="H80" s="34">
        <f t="shared" si="17"/>
        <v>3.1087384259259259</v>
      </c>
      <c r="I80" s="34">
        <f t="shared" si="17"/>
        <v>0</v>
      </c>
      <c r="J80" s="34">
        <f t="shared" si="17"/>
        <v>0</v>
      </c>
      <c r="K80" s="34">
        <f t="shared" si="17"/>
        <v>0</v>
      </c>
      <c r="L80" s="34">
        <f t="shared" si="17"/>
        <v>0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33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 t="e">
        <f>AH81/AH102</f>
        <v>#DIV/0!</v>
      </c>
    </row>
    <row r="82" spans="1:35" ht="18.75" customHeight="1" thickBot="1">
      <c r="A82" s="65" t="s">
        <v>34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 t="e">
        <f>AH82/AH102</f>
        <v>#DIV/0!</v>
      </c>
    </row>
    <row r="83" spans="1:35" ht="18.75" customHeight="1" thickBot="1">
      <c r="A83" s="65" t="s">
        <v>37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 t="e">
        <f>AH83/AH102</f>
        <v>#DIV/0!</v>
      </c>
    </row>
    <row r="84" spans="1:35" ht="18.75" customHeight="1" thickBot="1">
      <c r="A84" s="65" t="s">
        <v>39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 t="e">
        <f>AH84/AH102</f>
        <v>#DIV/0!</v>
      </c>
    </row>
    <row r="85" spans="1:35" ht="18.75" customHeight="1">
      <c r="A85" s="65" t="s">
        <v>41</v>
      </c>
      <c r="B85" s="66"/>
      <c r="C85" s="36"/>
      <c r="D85" s="37"/>
      <c r="E85" s="37" t="s">
        <v>108</v>
      </c>
      <c r="F85" s="54"/>
      <c r="G85" s="54"/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 t="e">
        <f>AH85/AH102</f>
        <v>#DIV/0!</v>
      </c>
    </row>
    <row r="86" spans="1:35" ht="18" customHeight="1" thickBot="1">
      <c r="A86" s="65" t="s">
        <v>44</v>
      </c>
      <c r="B86" s="66"/>
      <c r="C86" s="22" t="e">
        <f t="shared" ref="C86:AG86" si="18">(C81 +C82 +C83 + C84 + C85) / (C81 +C82 +C83 + C84 + C85 + C2)</f>
        <v>#DIV/0!</v>
      </c>
      <c r="D86" s="22" t="e">
        <f t="shared" si="18"/>
        <v>#DIV/0!</v>
      </c>
      <c r="E86" s="22">
        <f t="shared" si="18"/>
        <v>8.253369272237196E-2</v>
      </c>
      <c r="F86" s="22">
        <f t="shared" si="18"/>
        <v>0</v>
      </c>
      <c r="G86" s="22">
        <f t="shared" si="18"/>
        <v>0</v>
      </c>
      <c r="H86" s="22">
        <f t="shared" si="18"/>
        <v>0</v>
      </c>
      <c r="I86" s="22" t="e">
        <f t="shared" si="18"/>
        <v>#DIV/0!</v>
      </c>
      <c r="J86" s="22" t="e">
        <f t="shared" si="18"/>
        <v>#DIV/0!</v>
      </c>
      <c r="K86" s="22" t="e">
        <f t="shared" si="18"/>
        <v>#DIV/0!</v>
      </c>
      <c r="L86" s="22">
        <f t="shared" si="18"/>
        <v>0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>
        <f>AVERAGEIF(C86:AG86,"&lt;&gt;#DIV/0!")</f>
        <v>1.6506738544474393E-2</v>
      </c>
      <c r="AI86" s="8"/>
    </row>
    <row r="87" spans="1:35" ht="18.75" customHeight="1" thickBot="1">
      <c r="A87" s="65" t="s">
        <v>45</v>
      </c>
      <c r="B87" s="66"/>
      <c r="C87" s="36"/>
      <c r="D87" s="37"/>
      <c r="E87" s="37" t="s">
        <v>109</v>
      </c>
      <c r="F87" s="54" t="s">
        <v>110</v>
      </c>
      <c r="G87" s="54" t="s">
        <v>111</v>
      </c>
      <c r="H87" s="54" t="s">
        <v>112</v>
      </c>
      <c r="I87" s="37"/>
      <c r="J87" s="37"/>
      <c r="K87" s="54"/>
      <c r="L87" s="54"/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 t="e">
        <f>AH87/AH102</f>
        <v>#DIV/0!</v>
      </c>
    </row>
    <row r="88" spans="1:35" ht="18.75" customHeight="1" thickBot="1">
      <c r="A88" s="65" t="s">
        <v>50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 t="e">
        <f>AH88/AH102</f>
        <v>#DIV/0!</v>
      </c>
    </row>
    <row r="89" spans="1:35" ht="18.75" customHeight="1" thickBot="1">
      <c r="A89" s="65" t="s">
        <v>51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 t="e">
        <f>AH89/AH102</f>
        <v>#DIV/0!</v>
      </c>
    </row>
    <row r="90" spans="1:35" ht="18.75" customHeight="1" thickBot="1">
      <c r="A90" s="65" t="s">
        <v>53</v>
      </c>
      <c r="B90" s="66"/>
      <c r="C90" s="36"/>
      <c r="D90" s="37"/>
      <c r="E90" s="37"/>
      <c r="F90" s="54" t="s">
        <v>113</v>
      </c>
      <c r="G90" s="54" t="s">
        <v>114</v>
      </c>
      <c r="H90" s="54"/>
      <c r="I90" s="37"/>
      <c r="J90" s="37"/>
      <c r="K90" s="54"/>
      <c r="L90" s="54"/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 t="e">
        <f>AH90/AH102</f>
        <v>#DIV/0!</v>
      </c>
    </row>
    <row r="91" spans="1:35" ht="19.5" customHeight="1">
      <c r="A91" s="65" t="s">
        <v>56</v>
      </c>
      <c r="B91" s="66"/>
      <c r="C91" s="36"/>
      <c r="D91" s="37"/>
      <c r="E91" s="37"/>
      <c r="F91" s="54"/>
      <c r="G91" s="54"/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 t="e">
        <f>AH91/AH102</f>
        <v>#DIV/0!</v>
      </c>
    </row>
    <row r="92" spans="1:35" ht="19.5" customHeight="1" thickBot="1">
      <c r="A92" s="65" t="s">
        <v>57</v>
      </c>
      <c r="B92" s="66"/>
      <c r="C92" s="22" t="e">
        <f t="shared" ref="C92:AG92" si="19">(C87 +C88 +C89 + C90 + C91) / (C87 +C88 +C89 + C90 + C91 + C2)</f>
        <v>#DIV/0!</v>
      </c>
      <c r="D92" s="22" t="e">
        <f t="shared" si="19"/>
        <v>#DIV/0!</v>
      </c>
      <c r="E92" s="22">
        <f t="shared" si="19"/>
        <v>0.10743411564179889</v>
      </c>
      <c r="F92" s="22">
        <f t="shared" si="19"/>
        <v>4.1402396053558839E-2</v>
      </c>
      <c r="G92" s="22">
        <f t="shared" si="19"/>
        <v>8.3165119095680237E-2</v>
      </c>
      <c r="H92" s="22">
        <f t="shared" si="19"/>
        <v>0.22469728527553218</v>
      </c>
      <c r="I92" s="22" t="e">
        <f t="shared" si="19"/>
        <v>#DIV/0!</v>
      </c>
      <c r="J92" s="22" t="e">
        <f t="shared" si="19"/>
        <v>#DIV/0!</v>
      </c>
      <c r="K92" s="22" t="e">
        <f t="shared" si="19"/>
        <v>#DIV/0!</v>
      </c>
      <c r="L92" s="22">
        <f t="shared" si="19"/>
        <v>0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>
        <f>AVERAGEIF(C92:AG92,"&lt;&gt;#DIV/0!")</f>
        <v>9.1339783213314027E-2</v>
      </c>
      <c r="AI92" s="10"/>
    </row>
    <row r="93" spans="1:35" ht="18.75" customHeight="1" thickBot="1">
      <c r="A93" s="65" t="s">
        <v>58</v>
      </c>
      <c r="B93" s="66"/>
      <c r="C93" s="36"/>
      <c r="D93" s="37"/>
      <c r="E93" s="37"/>
      <c r="F93" s="54" t="s">
        <v>115</v>
      </c>
      <c r="G93" s="54" t="s">
        <v>116</v>
      </c>
      <c r="H93" s="54" t="s">
        <v>117</v>
      </c>
      <c r="I93" s="37"/>
      <c r="J93" s="37"/>
      <c r="K93" s="54"/>
      <c r="L93" s="54"/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 t="e">
        <f>AH93/AH102</f>
        <v>#DIV/0!</v>
      </c>
    </row>
    <row r="94" spans="1:35" ht="21" customHeight="1" thickBot="1">
      <c r="A94" s="65" t="s">
        <v>63</v>
      </c>
      <c r="B94" s="66"/>
      <c r="C94" s="36"/>
      <c r="D94" s="37"/>
      <c r="E94" s="37" t="s">
        <v>118</v>
      </c>
      <c r="F94" s="54"/>
      <c r="G94" s="54"/>
      <c r="H94" s="54"/>
      <c r="I94" s="37"/>
      <c r="J94" s="37"/>
      <c r="K94" s="54"/>
      <c r="L94" s="54"/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 t="e">
        <f>AH94/AH102</f>
        <v>#DIV/0!</v>
      </c>
    </row>
    <row r="95" spans="1:35" ht="18.75" customHeight="1" thickBot="1">
      <c r="A95" s="65" t="s">
        <v>65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 t="e">
        <f>AH95/AH102</f>
        <v>#DIV/0!</v>
      </c>
    </row>
    <row r="96" spans="1:35" ht="18.75" customHeight="1" thickBot="1">
      <c r="A96" s="65" t="s">
        <v>66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 t="e">
        <f>AH96/AH102</f>
        <v>#DIV/0!</v>
      </c>
    </row>
    <row r="97" spans="1:40" ht="18.75" customHeight="1" thickBot="1">
      <c r="A97" s="65" t="s">
        <v>67</v>
      </c>
      <c r="B97" s="66"/>
      <c r="C97" s="36"/>
      <c r="D97" s="37"/>
      <c r="E97" s="37"/>
      <c r="F97" s="54"/>
      <c r="G97" s="54"/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 t="e">
        <f>AH97/AH102</f>
        <v>#DIV/0!</v>
      </c>
    </row>
    <row r="98" spans="1:40" ht="18.75" customHeight="1" thickBot="1">
      <c r="A98" s="65" t="s">
        <v>69</v>
      </c>
      <c r="B98" s="66"/>
      <c r="C98" s="36"/>
      <c r="D98" s="37"/>
      <c r="E98" s="37" t="s">
        <v>121</v>
      </c>
      <c r="F98" s="54"/>
      <c r="G98" s="54" t="s">
        <v>122</v>
      </c>
      <c r="H98" s="54"/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 t="e">
        <f>AH98/AH102</f>
        <v>#DIV/0!</v>
      </c>
    </row>
    <row r="99" spans="1:40" ht="18.75" customHeight="1">
      <c r="A99" s="65" t="s">
        <v>72</v>
      </c>
      <c r="B99" s="66"/>
      <c r="C99" s="36"/>
      <c r="D99" s="37"/>
      <c r="E99" s="37"/>
      <c r="F99" s="54" t="s">
        <v>123</v>
      </c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 t="e">
        <f>AH99/AH102</f>
        <v>#DIV/0!</v>
      </c>
    </row>
    <row r="100" spans="1:40" ht="18.75" customHeight="1" thickBot="1">
      <c r="A100" s="65" t="s">
        <v>74</v>
      </c>
      <c r="B100" s="66"/>
      <c r="C100" s="22" t="e">
        <f t="shared" ref="C100:AG100" si="21">(C93 + C94 + C95 +C96 +C97 + C98 + C99) / (C93 + C94 + C95 +C96 +C97 + C98 + C99 + C2)</f>
        <v>#DIV/0!</v>
      </c>
      <c r="D100" s="22" t="e">
        <f t="shared" si="21"/>
        <v>#DIV/0!</v>
      </c>
      <c r="E100" s="22">
        <f t="shared" si="21"/>
        <v>4.3446492805755396E-2</v>
      </c>
      <c r="F100" s="22">
        <f t="shared" si="21"/>
        <v>7.8282638156904075E-2</v>
      </c>
      <c r="G100" s="22">
        <f t="shared" si="21"/>
        <v>2.7146792287117251E-3</v>
      </c>
      <c r="H100" s="22">
        <f t="shared" si="21"/>
        <v>3.2724069588196424E-2</v>
      </c>
      <c r="I100" s="22" t="e">
        <f t="shared" si="21"/>
        <v>#DIV/0!</v>
      </c>
      <c r="J100" s="22" t="e">
        <f t="shared" si="21"/>
        <v>#DIV/0!</v>
      </c>
      <c r="K100" s="22" t="e">
        <f t="shared" si="21"/>
        <v>#DIV/0!</v>
      </c>
      <c r="L100" s="22">
        <f t="shared" si="21"/>
        <v>0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>
        <f>AVERAGEIF(C100:AG100,"&lt;&gt;#DIV/0!")</f>
        <v>3.143357595591352E-2</v>
      </c>
      <c r="AI100" s="10"/>
    </row>
    <row r="101" spans="1:40" ht="18.75" customHeight="1" thickBot="1">
      <c r="A101" s="65" t="s">
        <v>75</v>
      </c>
      <c r="B101" s="66"/>
      <c r="C101" s="36"/>
      <c r="D101" s="37"/>
      <c r="E101" s="37" t="s">
        <v>135</v>
      </c>
      <c r="F101" s="54" t="s">
        <v>136</v>
      </c>
      <c r="G101" s="54" t="s">
        <v>137</v>
      </c>
      <c r="H101" s="54" t="s">
        <v>138</v>
      </c>
      <c r="I101" s="37"/>
      <c r="J101" s="37"/>
      <c r="K101" s="54"/>
      <c r="L101" s="54"/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</v>
      </c>
      <c r="AI101" s="10" t="e">
        <f>AH101/AH102</f>
        <v>#DIV/0!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</v>
      </c>
      <c r="AI102" s="9"/>
    </row>
    <row r="103" spans="1:40" ht="36.75" customHeight="1">
      <c r="A103" s="3"/>
      <c r="B103" s="3"/>
      <c r="C103" s="110" t="s">
        <v>91</v>
      </c>
      <c r="D103" s="85"/>
      <c r="E103" s="95" t="s">
        <v>34</v>
      </c>
      <c r="F103" s="85"/>
      <c r="G103" s="95" t="s">
        <v>37</v>
      </c>
      <c r="H103" s="85"/>
      <c r="I103" s="98" t="s">
        <v>39</v>
      </c>
      <c r="J103" s="85"/>
      <c r="K103" s="84" t="s">
        <v>41</v>
      </c>
      <c r="L103" s="85"/>
      <c r="M103" s="84" t="s">
        <v>45</v>
      </c>
      <c r="N103" s="85"/>
      <c r="O103" s="84" t="s">
        <v>50</v>
      </c>
      <c r="P103" s="85"/>
      <c r="Q103" s="84" t="s">
        <v>51</v>
      </c>
      <c r="R103" s="85"/>
      <c r="S103" s="84" t="s">
        <v>53</v>
      </c>
      <c r="T103" s="85"/>
      <c r="U103" s="84" t="s">
        <v>56</v>
      </c>
      <c r="V103" s="85"/>
      <c r="W103" s="84" t="s">
        <v>58</v>
      </c>
      <c r="X103" s="85"/>
      <c r="Y103" s="84" t="s">
        <v>63</v>
      </c>
      <c r="Z103" s="85"/>
      <c r="AA103" s="84" t="s">
        <v>58</v>
      </c>
      <c r="AB103" s="85"/>
      <c r="AC103" s="84" t="s">
        <v>65</v>
      </c>
      <c r="AD103" s="85"/>
      <c r="AE103" s="84" t="s">
        <v>66</v>
      </c>
      <c r="AF103" s="85"/>
      <c r="AG103" s="84" t="s">
        <v>67</v>
      </c>
      <c r="AH103" s="85"/>
      <c r="AI103" s="84" t="s">
        <v>69</v>
      </c>
      <c r="AJ103" s="85"/>
      <c r="AK103" s="84" t="s">
        <v>75</v>
      </c>
      <c r="AL103" s="85"/>
      <c r="AM103" s="115" t="s">
        <v>92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</v>
      </c>
      <c r="AL104" s="74"/>
      <c r="AM104" s="104">
        <f>SUM(C104:AL104)</f>
        <v>0</v>
      </c>
      <c r="AN104" s="66"/>
    </row>
    <row r="105" spans="1:40" ht="34.5" customHeight="1" thickBot="1">
      <c r="A105" s="3"/>
      <c r="B105" s="3"/>
      <c r="C105" s="78" t="e">
        <f>C104/AM104</f>
        <v>#DIV/0!</v>
      </c>
      <c r="D105" s="64"/>
      <c r="E105" s="63" t="e">
        <f>E104/AM104</f>
        <v>#DIV/0!</v>
      </c>
      <c r="F105" s="64"/>
      <c r="G105" s="63" t="e">
        <f>G104/AM104</f>
        <v>#DIV/0!</v>
      </c>
      <c r="H105" s="64"/>
      <c r="I105" s="63" t="e">
        <f>I104/AM104</f>
        <v>#DIV/0!</v>
      </c>
      <c r="J105" s="64"/>
      <c r="K105" s="63" t="e">
        <f>K104/AM104</f>
        <v>#DIV/0!</v>
      </c>
      <c r="L105" s="64"/>
      <c r="M105" s="63" t="e">
        <f>M104/AM104</f>
        <v>#DIV/0!</v>
      </c>
      <c r="N105" s="64"/>
      <c r="O105" s="63" t="e">
        <f>O104/AM104</f>
        <v>#DIV/0!</v>
      </c>
      <c r="P105" s="64"/>
      <c r="Q105" s="63" t="e">
        <f>Q104/AM104</f>
        <v>#DIV/0!</v>
      </c>
      <c r="R105" s="64"/>
      <c r="S105" s="63" t="e">
        <f>S104/AM104</f>
        <v>#DIV/0!</v>
      </c>
      <c r="T105" s="64"/>
      <c r="U105" s="63" t="e">
        <f>U104/AM104</f>
        <v>#DIV/0!</v>
      </c>
      <c r="V105" s="64"/>
      <c r="W105" s="63" t="e">
        <f>W104/AM104</f>
        <v>#DIV/0!</v>
      </c>
      <c r="X105" s="64"/>
      <c r="Y105" s="63" t="e">
        <f>Y104/AM104</f>
        <v>#DIV/0!</v>
      </c>
      <c r="Z105" s="64"/>
      <c r="AA105" s="63" t="e">
        <f>AA104/AM104</f>
        <v>#DIV/0!</v>
      </c>
      <c r="AB105" s="64"/>
      <c r="AC105" s="63" t="e">
        <f>AC104/AM104</f>
        <v>#DIV/0!</v>
      </c>
      <c r="AD105" s="64"/>
      <c r="AE105" s="63" t="e">
        <f>AE104/AM104</f>
        <v>#DIV/0!</v>
      </c>
      <c r="AF105" s="64"/>
      <c r="AG105" s="63" t="e">
        <f>AG104/AM104</f>
        <v>#DIV/0!</v>
      </c>
      <c r="AH105" s="64"/>
      <c r="AI105" s="63" t="e">
        <f>AI104/AM104</f>
        <v>#DIV/0!</v>
      </c>
      <c r="AJ105" s="64"/>
      <c r="AK105" s="63" t="e">
        <f>AK104/AM104</f>
        <v>#DIV/0!</v>
      </c>
      <c r="AL105" s="64"/>
      <c r="AM105" s="75" t="e">
        <f>SUM(C105:AL105)</f>
        <v>#DIV/0!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33</v>
      </c>
      <c r="C115" s="12">
        <f>C104</f>
        <v>0</v>
      </c>
    </row>
    <row r="116" spans="1:3" ht="18.75" customHeight="1">
      <c r="A116" s="4"/>
      <c r="B116" s="16" t="s">
        <v>34</v>
      </c>
      <c r="C116" s="12">
        <f>E104</f>
        <v>0</v>
      </c>
    </row>
    <row r="117" spans="1:3" ht="18.75" customHeight="1">
      <c r="A117" s="4"/>
      <c r="B117" s="16" t="s">
        <v>37</v>
      </c>
      <c r="C117" s="12">
        <f>G104</f>
        <v>0</v>
      </c>
    </row>
    <row r="118" spans="1:3" ht="18.75" customHeight="1">
      <c r="A118" s="4"/>
      <c r="B118" s="16" t="s">
        <v>39</v>
      </c>
      <c r="C118" s="12">
        <f>I104</f>
        <v>0</v>
      </c>
    </row>
    <row r="119" spans="1:3" ht="18.75" customHeight="1">
      <c r="A119" s="4"/>
      <c r="B119" s="16" t="s">
        <v>41</v>
      </c>
      <c r="C119" s="12">
        <f>K104</f>
        <v>0</v>
      </c>
    </row>
    <row r="120" spans="1:3" ht="18" customHeight="1">
      <c r="A120" s="4"/>
      <c r="B120" s="16" t="s">
        <v>45</v>
      </c>
      <c r="C120" s="12">
        <f>M104</f>
        <v>0</v>
      </c>
    </row>
    <row r="121" spans="1:3" ht="18.75" customHeight="1">
      <c r="A121" s="4"/>
      <c r="B121" s="16" t="s">
        <v>50</v>
      </c>
      <c r="C121" s="12">
        <f>O104</f>
        <v>0</v>
      </c>
    </row>
    <row r="122" spans="1:3" ht="18.75" customHeight="1">
      <c r="A122" s="4"/>
      <c r="B122" s="16" t="s">
        <v>51</v>
      </c>
      <c r="C122" s="12">
        <f>Q104</f>
        <v>0</v>
      </c>
    </row>
    <row r="123" spans="1:3" ht="18.75" customHeight="1">
      <c r="A123" s="4"/>
      <c r="B123" s="16" t="s">
        <v>53</v>
      </c>
      <c r="C123" s="12">
        <f>S104</f>
        <v>0</v>
      </c>
    </row>
    <row r="124" spans="1:3" ht="18.75" customHeight="1">
      <c r="A124" s="4"/>
      <c r="B124" s="16" t="s">
        <v>56</v>
      </c>
      <c r="C124" s="12">
        <f>U104</f>
        <v>0</v>
      </c>
    </row>
    <row r="125" spans="1:3" ht="30.75" customHeight="1">
      <c r="A125" s="4"/>
      <c r="B125" s="16" t="s">
        <v>58</v>
      </c>
      <c r="C125" s="12">
        <f>W104</f>
        <v>0</v>
      </c>
    </row>
    <row r="126" spans="1:3" ht="18" customHeight="1">
      <c r="A126" s="4"/>
      <c r="B126" s="16" t="s">
        <v>63</v>
      </c>
      <c r="C126" s="12">
        <f>Y104</f>
        <v>0</v>
      </c>
    </row>
    <row r="127" spans="1:3" ht="18" customHeight="1">
      <c r="B127" s="16" t="s">
        <v>65</v>
      </c>
      <c r="C127" s="12">
        <f>AC104</f>
        <v>0</v>
      </c>
    </row>
    <row r="128" spans="1:3" ht="18" customHeight="1">
      <c r="B128" s="16" t="s">
        <v>66</v>
      </c>
      <c r="C128" s="12">
        <f>AE104</f>
        <v>0</v>
      </c>
    </row>
    <row r="129" spans="2:3" ht="18" customHeight="1">
      <c r="B129" s="16" t="s">
        <v>67</v>
      </c>
      <c r="C129" s="12">
        <f>AG104</f>
        <v>0</v>
      </c>
    </row>
    <row r="130" spans="2:3" ht="18" customHeight="1">
      <c r="B130" s="16" t="s">
        <v>69</v>
      </c>
      <c r="C130" s="12">
        <f>AI104</f>
        <v>0</v>
      </c>
    </row>
    <row r="131" spans="2:3" ht="18" customHeight="1">
      <c r="B131" s="16" t="s">
        <v>75</v>
      </c>
      <c r="C131" s="12">
        <f>AK104</f>
        <v>0</v>
      </c>
    </row>
  </sheetData>
  <mergeCells count="148">
    <mergeCell ref="A2:B2"/>
    <mergeCell ref="A86:B86"/>
    <mergeCell ref="D15:G1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A71:B71"/>
    <mergeCell ref="E104:F104"/>
    <mergeCell ref="G104:H104"/>
    <mergeCell ref="A78:B78"/>
    <mergeCell ref="A65:B65"/>
    <mergeCell ref="E103:F103"/>
    <mergeCell ref="O103:P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83" priority="41" operator="greaterThan">
      <formula>0.7</formula>
    </cfRule>
    <cfRule type="cellIs" dxfId="82" priority="42" operator="greaterThan">
      <formula>$AI$21</formula>
    </cfRule>
  </conditionalFormatting>
  <conditionalFormatting sqref="C3:AG3">
    <cfRule type="cellIs" dxfId="81" priority="39" operator="greaterThan">
      <formula>0.7</formula>
    </cfRule>
    <cfRule type="cellIs" dxfId="80" priority="40" operator="greaterThan">
      <formula>$AI$21</formula>
    </cfRule>
  </conditionalFormatting>
  <conditionalFormatting sqref="D64">
    <cfRule type="cellIs" dxfId="79" priority="37" operator="greaterThan">
      <formula>0.7</formula>
    </cfRule>
    <cfRule type="cellIs" dxfId="78" priority="38" operator="greaterThan">
      <formula>$AI$21</formula>
    </cfRule>
  </conditionalFormatting>
  <conditionalFormatting sqref="E64:AG64">
    <cfRule type="cellIs" dxfId="77" priority="35" operator="greaterThan">
      <formula>0.7</formula>
    </cfRule>
    <cfRule type="cellIs" dxfId="76" priority="36" operator="greaterThan">
      <formula>$AI$21</formula>
    </cfRule>
  </conditionalFormatting>
  <conditionalFormatting sqref="D70:AG70">
    <cfRule type="cellIs" dxfId="75" priority="33" operator="greaterThan">
      <formula>0.7</formula>
    </cfRule>
    <cfRule type="cellIs" dxfId="74" priority="34" operator="greaterThan">
      <formula>$AI$21</formula>
    </cfRule>
  </conditionalFormatting>
  <conditionalFormatting sqref="D78:AG78">
    <cfRule type="cellIs" dxfId="73" priority="31" operator="greaterThan">
      <formula>0.7</formula>
    </cfRule>
    <cfRule type="cellIs" dxfId="72" priority="32" operator="greaterThan">
      <formula>$AI$21</formula>
    </cfRule>
  </conditionalFormatting>
  <conditionalFormatting sqref="D86:AG86">
    <cfRule type="cellIs" dxfId="71" priority="29" operator="greaterThan">
      <formula>0.7</formula>
    </cfRule>
    <cfRule type="cellIs" dxfId="70" priority="30" operator="greaterThan">
      <formula>$AI$21</formula>
    </cfRule>
  </conditionalFormatting>
  <conditionalFormatting sqref="C86">
    <cfRule type="cellIs" dxfId="69" priority="27" operator="greaterThan">
      <formula>0.7</formula>
    </cfRule>
    <cfRule type="cellIs" dxfId="68" priority="28" operator="greaterThan">
      <formula>$AI$21</formula>
    </cfRule>
  </conditionalFormatting>
  <conditionalFormatting sqref="C92">
    <cfRule type="cellIs" dxfId="67" priority="25" operator="greaterThan">
      <formula>0.7</formula>
    </cfRule>
    <cfRule type="cellIs" dxfId="66" priority="26" operator="greaterThan">
      <formula>$AI$21</formula>
    </cfRule>
  </conditionalFormatting>
  <conditionalFormatting sqref="D92:AG92">
    <cfRule type="cellIs" dxfId="65" priority="23" operator="greaterThan">
      <formula>0.7</formula>
    </cfRule>
    <cfRule type="cellIs" dxfId="64" priority="24" operator="greaterThan">
      <formula>$AI$21</formula>
    </cfRule>
  </conditionalFormatting>
  <conditionalFormatting sqref="C78">
    <cfRule type="cellIs" dxfId="63" priority="21" operator="greaterThan">
      <formula>0.7</formula>
    </cfRule>
    <cfRule type="cellIs" dxfId="62" priority="22" operator="greaterThan">
      <formula>$AI$21</formula>
    </cfRule>
  </conditionalFormatting>
  <conditionalFormatting sqref="C100:AG100">
    <cfRule type="cellIs" dxfId="61" priority="19" operator="greaterThan">
      <formula>0.7</formula>
    </cfRule>
    <cfRule type="cellIs" dxfId="60" priority="20" operator="greaterThan">
      <formula>$AI$21</formula>
    </cfRule>
  </conditionalFormatting>
  <conditionalFormatting sqref="C70">
    <cfRule type="cellIs" dxfId="59" priority="17" operator="greaterThan">
      <formula>0.7</formula>
    </cfRule>
    <cfRule type="cellIs" dxfId="58" priority="18" operator="greaterThan">
      <formula>$AI$21</formula>
    </cfRule>
  </conditionalFormatting>
  <conditionalFormatting sqref="C64">
    <cfRule type="cellIs" dxfId="57" priority="15" operator="greaterThan">
      <formula>0.7</formula>
    </cfRule>
    <cfRule type="cellIs" dxfId="56" priority="16" operator="greaterThan">
      <formula>$AI$21</formula>
    </cfRule>
  </conditionalFormatting>
  <conditionalFormatting sqref="C42">
    <cfRule type="cellIs" dxfId="55" priority="13" operator="greaterThan">
      <formula>0.7</formula>
    </cfRule>
    <cfRule type="cellIs" dxfId="54" priority="14" operator="greaterThan">
      <formula>$AI$21</formula>
    </cfRule>
  </conditionalFormatting>
  <conditionalFormatting sqref="D42:AG42">
    <cfRule type="cellIs" dxfId="53" priority="11" operator="greaterThan">
      <formula>0.7</formula>
    </cfRule>
    <cfRule type="cellIs" dxfId="52" priority="12" operator="greaterThan">
      <formula>$AI$21</formula>
    </cfRule>
  </conditionalFormatting>
  <conditionalFormatting sqref="C48:AG48">
    <cfRule type="cellIs" dxfId="51" priority="9" operator="greaterThan">
      <formula>0.7</formula>
    </cfRule>
    <cfRule type="cellIs" dxfId="50" priority="10" operator="greaterThan">
      <formula>$AI$21</formula>
    </cfRule>
  </conditionalFormatting>
  <conditionalFormatting sqref="C56">
    <cfRule type="cellIs" dxfId="49" priority="7" operator="greaterThan">
      <formula>0.7</formula>
    </cfRule>
    <cfRule type="cellIs" dxfId="48" priority="8" operator="greaterThan">
      <formula>$AI$21</formula>
    </cfRule>
  </conditionalFormatting>
  <conditionalFormatting sqref="D56:AG56">
    <cfRule type="cellIs" dxfId="47" priority="5" operator="greaterThan">
      <formula>0.7</formula>
    </cfRule>
    <cfRule type="cellIs" dxfId="46" priority="6" operator="greaterThan">
      <formula>$AI$21</formula>
    </cfRule>
  </conditionalFormatting>
  <conditionalFormatting sqref="AH5:AH13">
    <cfRule type="cellIs" dxfId="45" priority="3" operator="greaterThan">
      <formula>0.7</formula>
    </cfRule>
    <cfRule type="cellIs" dxfId="44" priority="4" operator="greaterThan">
      <formula>$AI$21</formula>
    </cfRule>
  </conditionalFormatting>
  <conditionalFormatting sqref="AH3">
    <cfRule type="cellIs" dxfId="43" priority="1" operator="greaterThan">
      <formula>0.7</formula>
    </cfRule>
    <cfRule type="cellIs" dxfId="42" priority="2" operator="greaterThan">
      <formula>$AI$21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131"/>
  <sheetViews>
    <sheetView zoomScale="55" zoomScaleNormal="55" workbookViewId="0">
      <selection activeCell="J22" sqref="J22"/>
    </sheetView>
  </sheetViews>
  <sheetFormatPr defaultColWidth="9.109375" defaultRowHeight="14.4"/>
  <cols>
    <col min="1" max="1" width="9.109375" style="62" customWidth="1"/>
    <col min="2" max="2" width="20.5546875" style="62" customWidth="1"/>
    <col min="3" max="33" width="9.44140625" style="62" customWidth="1"/>
    <col min="34" max="34" width="10.88671875" style="62" customWidth="1"/>
    <col min="35" max="35" width="10.44140625" style="62" customWidth="1"/>
    <col min="36" max="36" width="11.88671875" style="62" customWidth="1"/>
    <col min="37" max="37" width="9.109375" style="62" customWidth="1"/>
    <col min="38" max="16384" width="9.109375" style="62"/>
  </cols>
  <sheetData>
    <row r="1" spans="1:34" ht="38.25" customHeight="1" thickBot="1">
      <c r="A1" s="94">
        <f ca="1">NOW()</f>
        <v>45026.625248263888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61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0.13631944444444444</v>
      </c>
      <c r="E2" s="38">
        <f t="shared" si="0"/>
        <v>0.58265046296296297</v>
      </c>
      <c r="F2" s="38">
        <f t="shared" si="0"/>
        <v>0.58859953703703705</v>
      </c>
      <c r="G2" s="38">
        <f t="shared" si="0"/>
        <v>0.59774305555555562</v>
      </c>
      <c r="H2" s="38">
        <f t="shared" si="0"/>
        <v>0.43966435185185193</v>
      </c>
      <c r="I2" s="38">
        <f t="shared" si="0"/>
        <v>0</v>
      </c>
      <c r="J2" s="38">
        <f t="shared" si="0"/>
        <v>0</v>
      </c>
      <c r="K2" s="38">
        <f t="shared" si="0"/>
        <v>9.7650462962962967E-2</v>
      </c>
      <c r="L2" s="38">
        <f t="shared" si="0"/>
        <v>0.45611111111111102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2.8987384259259259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>
        <f t="shared" si="1"/>
        <v>0.35540718038528896</v>
      </c>
      <c r="E3" s="22">
        <f t="shared" si="1"/>
        <v>0.39355499337429223</v>
      </c>
      <c r="F3" s="22">
        <f t="shared" si="1"/>
        <v>0.34051327272963056</v>
      </c>
      <c r="G3" s="22">
        <f t="shared" si="1"/>
        <v>0.40404343461152337</v>
      </c>
      <c r="H3" s="22">
        <f t="shared" si="1"/>
        <v>0.34617900172117039</v>
      </c>
      <c r="I3" s="22" t="e">
        <f t="shared" si="1"/>
        <v>#DIV/0!</v>
      </c>
      <c r="J3" s="22" t="e">
        <f t="shared" si="1"/>
        <v>#DIV/0!</v>
      </c>
      <c r="K3" s="22">
        <f t="shared" si="1"/>
        <v>0.57562496856294965</v>
      </c>
      <c r="L3" s="22">
        <f t="shared" si="1"/>
        <v>0.27406697859484958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1.7002314814814814E-2</v>
      </c>
      <c r="E5" s="39">
        <f t="shared" si="2"/>
        <v>0.20957175925925928</v>
      </c>
      <c r="F5" s="39">
        <f t="shared" si="2"/>
        <v>7.3333333333333334E-2</v>
      </c>
      <c r="G5" s="40">
        <f t="shared" si="2"/>
        <v>9.9363425925925911E-2</v>
      </c>
      <c r="H5" s="39">
        <f t="shared" si="2"/>
        <v>0.10443287037037037</v>
      </c>
      <c r="I5" s="39">
        <f t="shared" si="2"/>
        <v>0</v>
      </c>
      <c r="J5" s="39">
        <f t="shared" si="2"/>
        <v>0</v>
      </c>
      <c r="K5" s="39">
        <f t="shared" si="2"/>
        <v>7.9421296296296295E-2</v>
      </c>
      <c r="L5" s="39">
        <f t="shared" si="2"/>
        <v>7.8993055555555566E-2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59">
        <f>SUM(C5:AG5)</f>
        <v>0.66211805555555547</v>
      </c>
    </row>
    <row r="6" spans="1:34" ht="32.1" customHeight="1">
      <c r="A6" s="83" t="s">
        <v>5</v>
      </c>
      <c r="B6" s="70"/>
      <c r="C6" s="42"/>
      <c r="D6" s="43" t="s">
        <v>139</v>
      </c>
      <c r="E6" s="43" t="s">
        <v>140</v>
      </c>
      <c r="F6" s="43" t="s">
        <v>141</v>
      </c>
      <c r="G6" s="43" t="s">
        <v>142</v>
      </c>
      <c r="H6" s="43" t="s">
        <v>143</v>
      </c>
      <c r="I6" s="43"/>
      <c r="J6" s="43"/>
      <c r="K6" s="43" t="s">
        <v>144</v>
      </c>
      <c r="L6" s="43" t="s">
        <v>145</v>
      </c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0">
        <f>SUM(C6:AG6)</f>
        <v>0</v>
      </c>
    </row>
    <row r="7" spans="1:34" ht="24.75" customHeight="1" thickBot="1">
      <c r="A7" s="77" t="s">
        <v>11</v>
      </c>
      <c r="B7" s="72"/>
      <c r="C7" s="22" t="e">
        <f t="shared" ref="C7:AG7" si="3">(C5 / (C5 + C6))</f>
        <v>#DIV/0!</v>
      </c>
      <c r="D7" s="22">
        <f t="shared" si="3"/>
        <v>0.22945954389253359</v>
      </c>
      <c r="E7" s="22">
        <f t="shared" si="3"/>
        <v>0.554663807627508</v>
      </c>
      <c r="F7" s="22">
        <f t="shared" si="3"/>
        <v>0.25040509030549735</v>
      </c>
      <c r="G7" s="22">
        <f t="shared" si="3"/>
        <v>0.30413065041802462</v>
      </c>
      <c r="H7" s="22">
        <f t="shared" si="3"/>
        <v>0.50334709360705121</v>
      </c>
      <c r="I7" s="22" t="e">
        <f t="shared" si="3"/>
        <v>#DIV/0!</v>
      </c>
      <c r="J7" s="22" t="e">
        <f t="shared" si="3"/>
        <v>#DIV/0!</v>
      </c>
      <c r="K7" s="22">
        <f t="shared" si="3"/>
        <v>0.7403970651704791</v>
      </c>
      <c r="L7" s="22">
        <f t="shared" si="3"/>
        <v>0.35554282142112942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>
        <f>AVERAGEIF(E7:AG7,"&lt;&gt;#DIV/0!")</f>
        <v>0.45141442142494831</v>
      </c>
    </row>
    <row r="8" spans="1:34" ht="32.1" customHeight="1">
      <c r="A8" s="86" t="s">
        <v>12</v>
      </c>
      <c r="B8" s="68"/>
      <c r="C8" s="39">
        <f t="shared" ref="C8:AG8" si="4">C58</f>
        <v>0</v>
      </c>
      <c r="D8" s="39">
        <f t="shared" si="4"/>
        <v>5.7847222222222223E-2</v>
      </c>
      <c r="E8" s="39">
        <f t="shared" si="4"/>
        <v>0.13371527777777778</v>
      </c>
      <c r="F8" s="39">
        <f t="shared" si="4"/>
        <v>0.21462962962962961</v>
      </c>
      <c r="G8" s="40">
        <f t="shared" si="4"/>
        <v>0.10318287037037037</v>
      </c>
      <c r="H8" s="39">
        <f t="shared" si="4"/>
        <v>7.8483796296296301E-2</v>
      </c>
      <c r="I8" s="39">
        <f t="shared" si="4"/>
        <v>0</v>
      </c>
      <c r="J8" s="39">
        <f t="shared" si="4"/>
        <v>0</v>
      </c>
      <c r="K8" s="39">
        <f t="shared" si="4"/>
        <v>2.9259259259259259E-2</v>
      </c>
      <c r="L8" s="39">
        <f t="shared" si="4"/>
        <v>7.3483796296296297E-2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59">
        <f>SUM(C8:AG8)</f>
        <v>0.69060185185185174</v>
      </c>
    </row>
    <row r="9" spans="1:34" ht="32.1" customHeight="1">
      <c r="A9" s="83" t="s">
        <v>13</v>
      </c>
      <c r="B9" s="70"/>
      <c r="C9" s="42"/>
      <c r="D9" s="43" t="s">
        <v>146</v>
      </c>
      <c r="E9" s="43" t="s">
        <v>147</v>
      </c>
      <c r="F9" s="43" t="s">
        <v>148</v>
      </c>
      <c r="G9" s="43" t="s">
        <v>149</v>
      </c>
      <c r="H9" s="43" t="s">
        <v>150</v>
      </c>
      <c r="I9" s="43"/>
      <c r="J9" s="43"/>
      <c r="K9" s="43" t="s">
        <v>151</v>
      </c>
      <c r="L9" s="43" t="s">
        <v>152</v>
      </c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0">
        <f>SUM(C9:AG9)</f>
        <v>0</v>
      </c>
    </row>
    <row r="10" spans="1:34" ht="21" customHeight="1" thickBot="1">
      <c r="A10" s="77" t="s">
        <v>11</v>
      </c>
      <c r="B10" s="72"/>
      <c r="C10" s="31" t="e">
        <f t="shared" ref="C10:AG10" si="5">(C8 / (C8 + C9))</f>
        <v>#DIV/0!</v>
      </c>
      <c r="D10" s="31">
        <f t="shared" si="5"/>
        <v>0.65401727296519241</v>
      </c>
      <c r="E10" s="31">
        <f t="shared" si="5"/>
        <v>0.41626432225985444</v>
      </c>
      <c r="F10" s="31">
        <f t="shared" si="5"/>
        <v>0.72750098077677527</v>
      </c>
      <c r="G10" s="31">
        <f t="shared" si="5"/>
        <v>0.38093406828184423</v>
      </c>
      <c r="H10" s="31">
        <f t="shared" si="5"/>
        <v>0.33243455240709874</v>
      </c>
      <c r="I10" s="31" t="e">
        <f t="shared" si="5"/>
        <v>#DIV/0!</v>
      </c>
      <c r="J10" s="31" t="e">
        <f t="shared" si="5"/>
        <v>#DIV/0!</v>
      </c>
      <c r="K10" s="31">
        <f t="shared" si="5"/>
        <v>0.38862413528055345</v>
      </c>
      <c r="L10" s="31">
        <f t="shared" si="5"/>
        <v>0.29057208237986276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>
        <f>AVERAGEIF(E10:AG10,"&lt;&gt;#DIV/0!")</f>
        <v>0.42272169023099809</v>
      </c>
    </row>
    <row r="11" spans="1:34" ht="32.1" customHeight="1">
      <c r="A11" s="86" t="s">
        <v>19</v>
      </c>
      <c r="B11" s="68"/>
      <c r="C11" s="39">
        <f t="shared" ref="C11:AG11" si="6">C80</f>
        <v>0</v>
      </c>
      <c r="D11" s="39">
        <f t="shared" si="6"/>
        <v>3.1250000000000001E-4</v>
      </c>
      <c r="E11" s="39">
        <f t="shared" si="6"/>
        <v>3.4826388888888886E-2</v>
      </c>
      <c r="F11" s="39">
        <f t="shared" si="6"/>
        <v>1.5949074074074074E-2</v>
      </c>
      <c r="G11" s="40">
        <f t="shared" si="6"/>
        <v>0.20270833333333335</v>
      </c>
      <c r="H11" s="39">
        <f t="shared" si="6"/>
        <v>4.987268518518518E-2</v>
      </c>
      <c r="I11" s="39">
        <f t="shared" si="6"/>
        <v>0</v>
      </c>
      <c r="J11" s="39">
        <f t="shared" si="6"/>
        <v>0</v>
      </c>
      <c r="K11" s="39">
        <f t="shared" si="6"/>
        <v>2.3773148148148151E-2</v>
      </c>
      <c r="L11" s="39">
        <f t="shared" si="6"/>
        <v>1.9722222222222221E-2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59">
        <f>SUM(C11:AG11)</f>
        <v>0.34716435185185179</v>
      </c>
    </row>
    <row r="12" spans="1:34" ht="32.1" customHeight="1">
      <c r="A12" s="83" t="s">
        <v>20</v>
      </c>
      <c r="B12" s="70"/>
      <c r="C12" s="42"/>
      <c r="D12" s="43" t="s">
        <v>153</v>
      </c>
      <c r="E12" s="43" t="s">
        <v>154</v>
      </c>
      <c r="F12" s="43" t="s">
        <v>155</v>
      </c>
      <c r="G12" s="43" t="s">
        <v>156</v>
      </c>
      <c r="H12" s="43" t="s">
        <v>157</v>
      </c>
      <c r="I12" s="43"/>
      <c r="J12" s="43"/>
      <c r="K12" s="43" t="s">
        <v>158</v>
      </c>
      <c r="L12" s="43" t="s">
        <v>159</v>
      </c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0">
        <f>SUM(C12:AG12)</f>
        <v>0</v>
      </c>
    </row>
    <row r="13" spans="1:34" ht="21" customHeight="1" thickBot="1">
      <c r="A13" s="77" t="s">
        <v>11</v>
      </c>
      <c r="B13" s="72"/>
      <c r="C13" s="17" t="e">
        <f t="shared" ref="C13:AG13" si="7">(C11 / (C11 + C12))</f>
        <v>#DIV/0!</v>
      </c>
      <c r="D13" s="17">
        <f t="shared" si="7"/>
        <v>6.3859981078524131E-3</v>
      </c>
      <c r="E13" s="17">
        <f t="shared" si="7"/>
        <v>0.13307682101631949</v>
      </c>
      <c r="F13" s="17">
        <f t="shared" si="7"/>
        <v>5.235562310030395E-2</v>
      </c>
      <c r="G13" s="17">
        <f t="shared" si="7"/>
        <v>0.5</v>
      </c>
      <c r="H13" s="17">
        <f t="shared" si="7"/>
        <v>0.21789037216828477</v>
      </c>
      <c r="I13" s="17" t="e">
        <f t="shared" si="7"/>
        <v>#DIV/0!</v>
      </c>
      <c r="J13" s="17" t="e">
        <f t="shared" si="7"/>
        <v>#DIV/0!</v>
      </c>
      <c r="K13" s="17">
        <f t="shared" si="7"/>
        <v>0.5</v>
      </c>
      <c r="L13" s="17">
        <f t="shared" si="7"/>
        <v>0.12870090634441086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>
        <f>AVERAGEIF(E13:AG13,"&lt;&gt;#DIV/0!")</f>
        <v>0.25533728710488651</v>
      </c>
    </row>
    <row r="14" spans="1:34" ht="44.25" customHeight="1" thickBot="1">
      <c r="A14" s="100" t="s">
        <v>25</v>
      </c>
      <c r="B14" s="101"/>
      <c r="C14" s="46">
        <f t="shared" ref="C14:AG14" si="8">C5+C8+C11</f>
        <v>0</v>
      </c>
      <c r="D14" s="47">
        <f t="shared" si="8"/>
        <v>7.5162037037037027E-2</v>
      </c>
      <c r="E14" s="48">
        <f t="shared" si="8"/>
        <v>0.37811342592592595</v>
      </c>
      <c r="F14" s="47">
        <f t="shared" si="8"/>
        <v>0.30391203703703706</v>
      </c>
      <c r="G14" s="48">
        <f t="shared" si="8"/>
        <v>0.40525462962962966</v>
      </c>
      <c r="H14" s="48">
        <f t="shared" si="8"/>
        <v>0.23278935185185184</v>
      </c>
      <c r="I14" s="48">
        <f t="shared" si="8"/>
        <v>0</v>
      </c>
      <c r="J14" s="47">
        <f t="shared" si="8"/>
        <v>0</v>
      </c>
      <c r="K14" s="48">
        <f t="shared" si="8"/>
        <v>0.13245370370370371</v>
      </c>
      <c r="L14" s="47">
        <f t="shared" si="8"/>
        <v>0.17219907407407409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58">
        <f>SUM(C14:AG14)</f>
        <v>1.6998842592592593</v>
      </c>
    </row>
    <row r="15" spans="1:34" ht="15" customHeight="1">
      <c r="D15" s="114" t="s">
        <v>26</v>
      </c>
      <c r="E15" s="80"/>
      <c r="F15" s="80"/>
      <c r="G15" s="80"/>
      <c r="O15" s="79" t="s">
        <v>27</v>
      </c>
      <c r="P15" s="80"/>
      <c r="Q15" s="80"/>
      <c r="R15" s="80"/>
      <c r="S15" s="80"/>
      <c r="Z15" s="79" t="s">
        <v>28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 thickBot="1">
      <c r="A32" s="105" t="s">
        <v>29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30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31</v>
      </c>
      <c r="B34" s="74"/>
      <c r="C34" s="111" t="s">
        <v>32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26</v>
      </c>
      <c r="B36" s="74"/>
      <c r="C36" s="51">
        <f t="shared" ref="C36:AG36" si="9">SUM(C37:C41)+SUM(C43:C47)+SUM(C49:C55)+C57</f>
        <v>0</v>
      </c>
      <c r="D36" s="52">
        <f t="shared" si="9"/>
        <v>1.7002314814814814E-2</v>
      </c>
      <c r="E36" s="52">
        <f t="shared" si="9"/>
        <v>0.20957175925925928</v>
      </c>
      <c r="F36" s="52">
        <f t="shared" si="9"/>
        <v>7.3333333333333334E-2</v>
      </c>
      <c r="G36" s="52">
        <f t="shared" si="9"/>
        <v>9.9363425925925911E-2</v>
      </c>
      <c r="H36" s="52">
        <f t="shared" si="9"/>
        <v>0.10443287037037037</v>
      </c>
      <c r="I36" s="52">
        <f t="shared" si="9"/>
        <v>0</v>
      </c>
      <c r="J36" s="52">
        <f t="shared" si="9"/>
        <v>0</v>
      </c>
      <c r="K36" s="52">
        <f t="shared" si="9"/>
        <v>7.9421296296296295E-2</v>
      </c>
      <c r="L36" s="52">
        <f t="shared" si="9"/>
        <v>7.8993055555555566E-2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33</v>
      </c>
      <c r="B37" s="66"/>
      <c r="C37" s="36"/>
      <c r="D37" s="37"/>
      <c r="E37" s="37"/>
      <c r="F37" s="54"/>
      <c r="G37" s="54"/>
      <c r="H37" s="54"/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34</v>
      </c>
      <c r="B38" s="66"/>
      <c r="C38" s="36"/>
      <c r="D38" s="37"/>
      <c r="E38" s="37"/>
      <c r="F38" s="54"/>
      <c r="G38" s="54"/>
      <c r="H38" s="54" t="s">
        <v>160</v>
      </c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37</v>
      </c>
      <c r="B39" s="66"/>
      <c r="C39" s="36"/>
      <c r="D39" s="37"/>
      <c r="E39" s="37"/>
      <c r="F39" s="54"/>
      <c r="G39" s="54"/>
      <c r="H39" s="54" t="s">
        <v>161</v>
      </c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39</v>
      </c>
      <c r="B40" s="66"/>
      <c r="C40" s="36"/>
      <c r="D40" s="37"/>
      <c r="E40" s="37"/>
      <c r="F40" s="54"/>
      <c r="G40" s="54"/>
      <c r="H40" s="54" t="s">
        <v>162</v>
      </c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41</v>
      </c>
      <c r="B41" s="66"/>
      <c r="C41" s="36"/>
      <c r="D41" s="37"/>
      <c r="E41" s="37"/>
      <c r="F41" s="54"/>
      <c r="G41" s="54"/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44</v>
      </c>
      <c r="B42" s="66"/>
      <c r="C42" s="22" t="e">
        <f t="shared" ref="C42:AG42" si="10">(C37 +C38 +C39 + C40 + C41) / (C37 +C38 +C39 + C40 + C41 + C2)</f>
        <v>#DIV/0!</v>
      </c>
      <c r="D42" s="22">
        <f t="shared" si="10"/>
        <v>0</v>
      </c>
      <c r="E42" s="22">
        <f t="shared" si="10"/>
        <v>0</v>
      </c>
      <c r="F42" s="22">
        <f t="shared" si="10"/>
        <v>0</v>
      </c>
      <c r="G42" s="22">
        <f t="shared" si="10"/>
        <v>0</v>
      </c>
      <c r="H42" s="22">
        <f t="shared" si="10"/>
        <v>0.16346619687293545</v>
      </c>
      <c r="I42" s="22" t="e">
        <f t="shared" si="10"/>
        <v>#DIV/0!</v>
      </c>
      <c r="J42" s="22" t="e">
        <f t="shared" si="10"/>
        <v>#DIV/0!</v>
      </c>
      <c r="K42" s="22">
        <f t="shared" si="10"/>
        <v>0</v>
      </c>
      <c r="L42" s="22">
        <f t="shared" si="10"/>
        <v>0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>
        <f>AH13</f>
        <v>0.25533728710488651</v>
      </c>
      <c r="AI42" s="5"/>
    </row>
    <row r="43" spans="1:35" ht="18.600000000000001" customHeight="1" thickBot="1">
      <c r="A43" s="65" t="s">
        <v>45</v>
      </c>
      <c r="B43" s="66"/>
      <c r="C43" s="36"/>
      <c r="D43" s="37" t="s">
        <v>163</v>
      </c>
      <c r="E43" s="37" t="s">
        <v>164</v>
      </c>
      <c r="F43" s="54" t="s">
        <v>165</v>
      </c>
      <c r="G43" s="54" t="s">
        <v>166</v>
      </c>
      <c r="H43" s="54" t="s">
        <v>167</v>
      </c>
      <c r="I43" s="37"/>
      <c r="J43" s="37"/>
      <c r="K43" s="54" t="s">
        <v>168</v>
      </c>
      <c r="L43" s="54" t="s">
        <v>169</v>
      </c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50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51</v>
      </c>
      <c r="B45" s="66"/>
      <c r="C45" s="36"/>
      <c r="D45" s="37"/>
      <c r="E45" s="37"/>
      <c r="F45" s="54" t="s">
        <v>170</v>
      </c>
      <c r="G45" s="54" t="s">
        <v>171</v>
      </c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53</v>
      </c>
      <c r="B46" s="66"/>
      <c r="C46" s="36"/>
      <c r="D46" s="37"/>
      <c r="E46" s="37" t="s">
        <v>172</v>
      </c>
      <c r="F46" s="54" t="s">
        <v>173</v>
      </c>
      <c r="G46" s="54" t="s">
        <v>174</v>
      </c>
      <c r="H46" s="54"/>
      <c r="I46" s="37"/>
      <c r="J46" s="37"/>
      <c r="K46" s="54"/>
      <c r="L46" s="54" t="s">
        <v>175</v>
      </c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56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57</v>
      </c>
      <c r="B48" s="66"/>
      <c r="C48" s="22" t="e">
        <f t="shared" ref="C48:AG48" si="11">(C43 +C44 +C45 + C46 + C47) / (C43 +C44 +C45 + C46 + C47 + C2)</f>
        <v>#DIV/0!</v>
      </c>
      <c r="D48" s="22">
        <f t="shared" si="11"/>
        <v>0.18553350390706039</v>
      </c>
      <c r="E48" s="22">
        <f t="shared" si="11"/>
        <v>0.15579145075547957</v>
      </c>
      <c r="F48" s="22">
        <f t="shared" si="11"/>
        <v>0.11209079004801398</v>
      </c>
      <c r="G48" s="22">
        <f t="shared" si="11"/>
        <v>0.11873112298005221</v>
      </c>
      <c r="H48" s="22">
        <f t="shared" si="11"/>
        <v>3.5422274135391799E-2</v>
      </c>
      <c r="I48" s="22" t="e">
        <f t="shared" si="11"/>
        <v>#DIV/0!</v>
      </c>
      <c r="J48" s="22" t="e">
        <f t="shared" si="11"/>
        <v>#DIV/0!</v>
      </c>
      <c r="K48" s="22">
        <f t="shared" si="11"/>
        <v>0.18293627735812512</v>
      </c>
      <c r="L48" s="22">
        <f t="shared" si="11"/>
        <v>0.1416249183184492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>
        <f>AVERAGEIF(C48:AG48,"&lt;&gt;#DIV/0!")</f>
        <v>0.13316147678608176</v>
      </c>
      <c r="AI48" s="5"/>
    </row>
    <row r="49" spans="1:35" ht="18.600000000000001" customHeight="1" thickBot="1">
      <c r="A49" s="65" t="s">
        <v>58</v>
      </c>
      <c r="B49" s="66"/>
      <c r="C49" s="36"/>
      <c r="D49" s="37"/>
      <c r="E49" s="37" t="s">
        <v>176</v>
      </c>
      <c r="F49" s="54"/>
      <c r="G49" s="54"/>
      <c r="H49" s="54" t="s">
        <v>177</v>
      </c>
      <c r="I49" s="37"/>
      <c r="J49" s="37"/>
      <c r="K49" s="54"/>
      <c r="L49" s="54" t="s">
        <v>178</v>
      </c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63</v>
      </c>
      <c r="B50" s="66"/>
      <c r="C50" s="36"/>
      <c r="D50" s="37"/>
      <c r="E50" s="37"/>
      <c r="F50" s="54"/>
      <c r="G50" s="54"/>
      <c r="H50" s="54"/>
      <c r="I50" s="37"/>
      <c r="J50" s="37"/>
      <c r="K50" s="54"/>
      <c r="L50" s="54"/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65</v>
      </c>
      <c r="B51" s="66"/>
      <c r="C51" s="36"/>
      <c r="D51" s="37"/>
      <c r="E51" s="37"/>
      <c r="F51" s="54"/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66</v>
      </c>
      <c r="B52" s="66"/>
      <c r="C52" s="36"/>
      <c r="D52" s="37"/>
      <c r="E52" s="37"/>
      <c r="F52" s="54"/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67</v>
      </c>
      <c r="B53" s="66"/>
      <c r="C53" s="36"/>
      <c r="D53" s="37"/>
      <c r="E53" s="37"/>
      <c r="F53" s="54"/>
      <c r="G53" s="54" t="s">
        <v>179</v>
      </c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69</v>
      </c>
      <c r="B54" s="66"/>
      <c r="C54" s="36"/>
      <c r="D54" s="37"/>
      <c r="E54" s="37"/>
      <c r="F54" s="54"/>
      <c r="G54" s="54"/>
      <c r="H54" s="54"/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72</v>
      </c>
      <c r="B55" s="66"/>
      <c r="C55" s="36"/>
      <c r="D55" s="37"/>
      <c r="E55" s="37"/>
      <c r="F55" s="54"/>
      <c r="G55" s="54"/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74</v>
      </c>
      <c r="B56" s="66"/>
      <c r="C56" s="22" t="e">
        <f t="shared" ref="C56:AG56" si="12">(C49 + C50 + C51 +C52 +C53 + C54 + C55) / (C49 + C50 + C51 +C52 +C53 + C54 + C55 +C2)</f>
        <v>#DIV/0!</v>
      </c>
      <c r="D56" s="22">
        <f t="shared" si="12"/>
        <v>0</v>
      </c>
      <c r="E56" s="22">
        <f t="shared" si="12"/>
        <v>8.5344553826611623E-4</v>
      </c>
      <c r="F56" s="22">
        <f t="shared" si="12"/>
        <v>0</v>
      </c>
      <c r="G56" s="22">
        <f t="shared" si="12"/>
        <v>5.5647552662995321E-3</v>
      </c>
      <c r="H56" s="22">
        <f t="shared" si="12"/>
        <v>2.075342825618662E-3</v>
      </c>
      <c r="I56" s="22" t="e">
        <f t="shared" si="12"/>
        <v>#DIV/0!</v>
      </c>
      <c r="J56" s="22" t="e">
        <f t="shared" si="12"/>
        <v>#DIV/0!</v>
      </c>
      <c r="K56" s="22">
        <f t="shared" si="12"/>
        <v>0</v>
      </c>
      <c r="L56" s="22">
        <f t="shared" si="12"/>
        <v>5.0295216291119417E-2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>
        <f>AVERAGEIF(C56:AG56,"&lt;&gt;#DIV/0!")</f>
        <v>8.3983942744719608E-3</v>
      </c>
      <c r="AI56" s="11"/>
    </row>
    <row r="57" spans="1:35" ht="18.600000000000001" customHeight="1" thickBot="1">
      <c r="A57" s="65" t="s">
        <v>75</v>
      </c>
      <c r="B57" s="66"/>
      <c r="C57" s="36"/>
      <c r="D57" s="37" t="s">
        <v>180</v>
      </c>
      <c r="E57" s="37" t="s">
        <v>181</v>
      </c>
      <c r="F57" s="54" t="s">
        <v>182</v>
      </c>
      <c r="G57" s="54" t="s">
        <v>183</v>
      </c>
      <c r="H57" s="54" t="s">
        <v>184</v>
      </c>
      <c r="I57" s="37"/>
      <c r="J57" s="37"/>
      <c r="K57" s="54" t="s">
        <v>185</v>
      </c>
      <c r="L57" s="54" t="s">
        <v>186</v>
      </c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27</v>
      </c>
      <c r="B58" s="66"/>
      <c r="C58" s="33">
        <f t="shared" ref="C58:AG58" si="13">SUM(C59:C63)+SUM(C65:C69)+SUM(C71:C77)+C79</f>
        <v>0</v>
      </c>
      <c r="D58" s="34">
        <f t="shared" si="13"/>
        <v>5.7847222222222223E-2</v>
      </c>
      <c r="E58" s="34">
        <f t="shared" si="13"/>
        <v>0.13371527777777778</v>
      </c>
      <c r="F58" s="34">
        <f t="shared" si="13"/>
        <v>0.21462962962962961</v>
      </c>
      <c r="G58" s="34">
        <f t="shared" si="13"/>
        <v>0.10318287037037037</v>
      </c>
      <c r="H58" s="34">
        <f t="shared" si="13"/>
        <v>7.8483796296296301E-2</v>
      </c>
      <c r="I58" s="34">
        <f t="shared" si="13"/>
        <v>0</v>
      </c>
      <c r="J58" s="34">
        <f t="shared" si="13"/>
        <v>0</v>
      </c>
      <c r="K58" s="34">
        <f t="shared" si="13"/>
        <v>2.9259259259259259E-2</v>
      </c>
      <c r="L58" s="34">
        <f t="shared" si="13"/>
        <v>7.3483796296296297E-2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33</v>
      </c>
      <c r="B59" s="66"/>
      <c r="C59" s="36"/>
      <c r="D59" s="37"/>
      <c r="E59" s="37"/>
      <c r="F59" s="54"/>
      <c r="G59" s="54"/>
      <c r="H59" s="54"/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34</v>
      </c>
      <c r="B60" s="66"/>
      <c r="C60" s="36"/>
      <c r="D60" s="37"/>
      <c r="E60" s="37"/>
      <c r="F60" s="54"/>
      <c r="G60" s="54"/>
      <c r="H60" s="54" t="s">
        <v>160</v>
      </c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37</v>
      </c>
      <c r="B61" s="66"/>
      <c r="C61" s="36"/>
      <c r="D61" s="37"/>
      <c r="E61" s="37"/>
      <c r="F61" s="54"/>
      <c r="G61" s="54"/>
      <c r="H61" s="54" t="s">
        <v>161</v>
      </c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39</v>
      </c>
      <c r="B62" s="66"/>
      <c r="C62" s="36"/>
      <c r="D62" s="37"/>
      <c r="E62" s="37"/>
      <c r="F62" s="54"/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41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44</v>
      </c>
      <c r="B64" s="66"/>
      <c r="C64" s="22" t="e">
        <f t="shared" ref="C64:AG64" si="14">(C59 +C60 +C61 + C62 + C63) / (C59 +C60 +C61 + C62 + C63 + C2)</f>
        <v>#DIV/0!</v>
      </c>
      <c r="D64" s="22">
        <f t="shared" si="14"/>
        <v>0</v>
      </c>
      <c r="E64" s="22">
        <f t="shared" si="14"/>
        <v>0</v>
      </c>
      <c r="F64" s="22">
        <f t="shared" si="14"/>
        <v>0</v>
      </c>
      <c r="G64" s="22">
        <f t="shared" si="14"/>
        <v>0</v>
      </c>
      <c r="H64" s="22">
        <f t="shared" si="14"/>
        <v>3.9908001819744215E-2</v>
      </c>
      <c r="I64" s="22" t="e">
        <f t="shared" si="14"/>
        <v>#DIV/0!</v>
      </c>
      <c r="J64" s="22" t="e">
        <f t="shared" si="14"/>
        <v>#DIV/0!</v>
      </c>
      <c r="K64" s="22">
        <f t="shared" si="14"/>
        <v>0</v>
      </c>
      <c r="L64" s="22">
        <f t="shared" si="14"/>
        <v>0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>
        <f>AVERAGEIF(C64:AG64,"&lt;&gt;#DIV/0!")</f>
        <v>5.7011431171063165E-3</v>
      </c>
      <c r="AI64" s="8"/>
    </row>
    <row r="65" spans="1:35" ht="18" customHeight="1" thickBot="1">
      <c r="A65" s="65" t="s">
        <v>45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50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51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53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56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57</v>
      </c>
      <c r="B70" s="66"/>
      <c r="C70" s="22" t="e">
        <f t="shared" ref="C70:AG70" si="15">(C65 +C66 +C67 + C68 + C69) / (C65 +C66 +C67 + C68 + C69 + C2)</f>
        <v>#DIV/0!</v>
      </c>
      <c r="D70" s="22">
        <f t="shared" si="15"/>
        <v>0</v>
      </c>
      <c r="E70" s="22">
        <f t="shared" si="15"/>
        <v>0</v>
      </c>
      <c r="F70" s="22">
        <f t="shared" si="15"/>
        <v>0</v>
      </c>
      <c r="G70" s="22">
        <f t="shared" si="15"/>
        <v>0</v>
      </c>
      <c r="H70" s="22">
        <f t="shared" si="15"/>
        <v>0</v>
      </c>
      <c r="I70" s="22" t="e">
        <f t="shared" si="15"/>
        <v>#DIV/0!</v>
      </c>
      <c r="J70" s="22" t="e">
        <f t="shared" si="15"/>
        <v>#DIV/0!</v>
      </c>
      <c r="K70" s="22">
        <f t="shared" si="15"/>
        <v>0</v>
      </c>
      <c r="L70" s="22">
        <f t="shared" si="15"/>
        <v>0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>
        <f>AVERAGEIF(C70:AG70,"&lt;&gt;#DIV/0!")</f>
        <v>0</v>
      </c>
      <c r="AI70" s="10"/>
    </row>
    <row r="71" spans="1:35" ht="18.75" customHeight="1" thickBot="1">
      <c r="A71" s="65" t="s">
        <v>58</v>
      </c>
      <c r="B71" s="66"/>
      <c r="C71" s="36"/>
      <c r="D71" s="37"/>
      <c r="E71" s="37"/>
      <c r="F71" s="54"/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63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65</v>
      </c>
      <c r="B73" s="66"/>
      <c r="C73" s="36"/>
      <c r="D73" s="37"/>
      <c r="E73" s="37"/>
      <c r="F73" s="54"/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66</v>
      </c>
      <c r="B74" s="66"/>
      <c r="C74" s="36"/>
      <c r="D74" s="37"/>
      <c r="E74" s="37"/>
      <c r="F74" s="54"/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67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69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72</v>
      </c>
      <c r="B77" s="66"/>
      <c r="C77" s="36"/>
      <c r="D77" s="37"/>
      <c r="E77" s="37"/>
      <c r="F77" s="54"/>
      <c r="G77" s="54"/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74</v>
      </c>
      <c r="B78" s="66"/>
      <c r="C78" s="22" t="e">
        <f t="shared" ref="C78:AG78" si="16">(C71 + C72 + C73 +C74 +C75 + C76 + C77) / (C71 + C72 + C73 +C74 +C75 + C76 + C77 + C2)</f>
        <v>#DIV/0!</v>
      </c>
      <c r="D78" s="22">
        <f t="shared" si="16"/>
        <v>0</v>
      </c>
      <c r="E78" s="22">
        <f t="shared" si="16"/>
        <v>0</v>
      </c>
      <c r="F78" s="22">
        <f t="shared" si="16"/>
        <v>0</v>
      </c>
      <c r="G78" s="22">
        <f t="shared" si="16"/>
        <v>0</v>
      </c>
      <c r="H78" s="22">
        <f t="shared" si="16"/>
        <v>0</v>
      </c>
      <c r="I78" s="22" t="e">
        <f t="shared" si="16"/>
        <v>#DIV/0!</v>
      </c>
      <c r="J78" s="22" t="e">
        <f t="shared" si="16"/>
        <v>#DIV/0!</v>
      </c>
      <c r="K78" s="22">
        <f t="shared" si="16"/>
        <v>0</v>
      </c>
      <c r="L78" s="22">
        <f t="shared" si="16"/>
        <v>0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>
        <f>AVERAGEIF(C78:AG78,"&lt;&gt;#DIV/0!")</f>
        <v>0</v>
      </c>
      <c r="AI78" s="10"/>
    </row>
    <row r="79" spans="1:35" ht="18.75" customHeight="1" thickBot="1">
      <c r="A79" s="65" t="s">
        <v>75</v>
      </c>
      <c r="B79" s="66"/>
      <c r="C79" s="36"/>
      <c r="D79" s="37" t="s">
        <v>187</v>
      </c>
      <c r="E79" s="37" t="s">
        <v>188</v>
      </c>
      <c r="F79" s="54" t="s">
        <v>189</v>
      </c>
      <c r="G79" s="54" t="s">
        <v>190</v>
      </c>
      <c r="H79" s="54" t="s">
        <v>191</v>
      </c>
      <c r="I79" s="37"/>
      <c r="J79" s="37"/>
      <c r="K79" s="54" t="s">
        <v>192</v>
      </c>
      <c r="L79" s="54" t="s">
        <v>193</v>
      </c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28</v>
      </c>
      <c r="B80" s="74"/>
      <c r="C80" s="33">
        <f t="shared" ref="C80:AG80" si="17">SUM(C81:C85)+SUM(C87:C91)+SUM(C93:C99)+C101</f>
        <v>0</v>
      </c>
      <c r="D80" s="34">
        <f t="shared" si="17"/>
        <v>3.1250000000000001E-4</v>
      </c>
      <c r="E80" s="34">
        <f t="shared" si="17"/>
        <v>3.4826388888888886E-2</v>
      </c>
      <c r="F80" s="34">
        <f t="shared" si="17"/>
        <v>1.5949074074074074E-2</v>
      </c>
      <c r="G80" s="34">
        <f t="shared" si="17"/>
        <v>0.20270833333333335</v>
      </c>
      <c r="H80" s="34">
        <f t="shared" si="17"/>
        <v>4.987268518518518E-2</v>
      </c>
      <c r="I80" s="34">
        <f t="shared" si="17"/>
        <v>0</v>
      </c>
      <c r="J80" s="34">
        <f t="shared" si="17"/>
        <v>0</v>
      </c>
      <c r="K80" s="34">
        <f t="shared" si="17"/>
        <v>2.3773148148148151E-2</v>
      </c>
      <c r="L80" s="34">
        <f t="shared" si="17"/>
        <v>1.9722222222222221E-2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33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 t="e">
        <f>AH81/AH102</f>
        <v>#DIV/0!</v>
      </c>
    </row>
    <row r="82" spans="1:35" ht="18.75" customHeight="1" thickBot="1">
      <c r="A82" s="65" t="s">
        <v>34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 t="e">
        <f>AH82/AH102</f>
        <v>#DIV/0!</v>
      </c>
    </row>
    <row r="83" spans="1:35" ht="18.75" customHeight="1" thickBot="1">
      <c r="A83" s="65" t="s">
        <v>37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 t="e">
        <f>AH83/AH102</f>
        <v>#DIV/0!</v>
      </c>
    </row>
    <row r="84" spans="1:35" ht="18.75" customHeight="1" thickBot="1">
      <c r="A84" s="65" t="s">
        <v>39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 t="e">
        <f>AH84/AH102</f>
        <v>#DIV/0!</v>
      </c>
    </row>
    <row r="85" spans="1:35" ht="18.75" customHeight="1">
      <c r="A85" s="65" t="s">
        <v>41</v>
      </c>
      <c r="B85" s="66"/>
      <c r="C85" s="36"/>
      <c r="D85" s="37"/>
      <c r="E85" s="37"/>
      <c r="F85" s="54"/>
      <c r="G85" s="54"/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 t="e">
        <f>AH85/AH102</f>
        <v>#DIV/0!</v>
      </c>
    </row>
    <row r="86" spans="1:35" ht="18" customHeight="1" thickBot="1">
      <c r="A86" s="65" t="s">
        <v>44</v>
      </c>
      <c r="B86" s="66"/>
      <c r="C86" s="22" t="e">
        <f t="shared" ref="C86:AG86" si="18">(C81 +C82 +C83 + C84 + C85) / (C81 +C82 +C83 + C84 + C85 + C2)</f>
        <v>#DIV/0!</v>
      </c>
      <c r="D86" s="22">
        <f t="shared" si="18"/>
        <v>0</v>
      </c>
      <c r="E86" s="22">
        <f t="shared" si="18"/>
        <v>0</v>
      </c>
      <c r="F86" s="22">
        <f t="shared" si="18"/>
        <v>0</v>
      </c>
      <c r="G86" s="22">
        <f t="shared" si="18"/>
        <v>0</v>
      </c>
      <c r="H86" s="22">
        <f t="shared" si="18"/>
        <v>0</v>
      </c>
      <c r="I86" s="22" t="e">
        <f t="shared" si="18"/>
        <v>#DIV/0!</v>
      </c>
      <c r="J86" s="22" t="e">
        <f t="shared" si="18"/>
        <v>#DIV/0!</v>
      </c>
      <c r="K86" s="22">
        <f t="shared" si="18"/>
        <v>0</v>
      </c>
      <c r="L86" s="22">
        <f t="shared" si="18"/>
        <v>0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>
        <f>AVERAGEIF(C86:AG86,"&lt;&gt;#DIV/0!")</f>
        <v>0</v>
      </c>
      <c r="AI86" s="8"/>
    </row>
    <row r="87" spans="1:35" ht="18.75" customHeight="1" thickBot="1">
      <c r="A87" s="65" t="s">
        <v>45</v>
      </c>
      <c r="B87" s="66"/>
      <c r="C87" s="36"/>
      <c r="D87" s="37" t="s">
        <v>163</v>
      </c>
      <c r="E87" s="37" t="s">
        <v>164</v>
      </c>
      <c r="F87" s="54" t="s">
        <v>165</v>
      </c>
      <c r="G87" s="54" t="s">
        <v>166</v>
      </c>
      <c r="H87" s="54" t="s">
        <v>167</v>
      </c>
      <c r="I87" s="37"/>
      <c r="J87" s="37"/>
      <c r="K87" s="54" t="s">
        <v>168</v>
      </c>
      <c r="L87" s="54" t="s">
        <v>169</v>
      </c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 t="e">
        <f>AH87/AH102</f>
        <v>#DIV/0!</v>
      </c>
    </row>
    <row r="88" spans="1:35" ht="18.75" customHeight="1" thickBot="1">
      <c r="A88" s="65" t="s">
        <v>50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 t="e">
        <f>AH88/AH102</f>
        <v>#DIV/0!</v>
      </c>
    </row>
    <row r="89" spans="1:35" ht="18.75" customHeight="1" thickBot="1">
      <c r="A89" s="65" t="s">
        <v>51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 t="e">
        <f>AH89/AH102</f>
        <v>#DIV/0!</v>
      </c>
    </row>
    <row r="90" spans="1:35" ht="18.75" customHeight="1" thickBot="1">
      <c r="A90" s="65" t="s">
        <v>53</v>
      </c>
      <c r="B90" s="66"/>
      <c r="C90" s="36"/>
      <c r="D90" s="37"/>
      <c r="E90" s="37" t="s">
        <v>172</v>
      </c>
      <c r="F90" s="54" t="s">
        <v>173</v>
      </c>
      <c r="G90" s="54" t="s">
        <v>174</v>
      </c>
      <c r="H90" s="54"/>
      <c r="I90" s="37"/>
      <c r="J90" s="37"/>
      <c r="K90" s="54"/>
      <c r="L90" s="54" t="s">
        <v>175</v>
      </c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 t="e">
        <f>AH90/AH102</f>
        <v>#DIV/0!</v>
      </c>
    </row>
    <row r="91" spans="1:35" ht="19.5" customHeight="1">
      <c r="A91" s="65" t="s">
        <v>56</v>
      </c>
      <c r="B91" s="66"/>
      <c r="C91" s="36"/>
      <c r="D91" s="37"/>
      <c r="E91" s="37"/>
      <c r="F91" s="54" t="s">
        <v>170</v>
      </c>
      <c r="G91" s="54" t="s">
        <v>171</v>
      </c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 t="e">
        <f>AH91/AH102</f>
        <v>#DIV/0!</v>
      </c>
    </row>
    <row r="92" spans="1:35" ht="19.5" customHeight="1" thickBot="1">
      <c r="A92" s="65" t="s">
        <v>57</v>
      </c>
      <c r="B92" s="66"/>
      <c r="C92" s="22" t="e">
        <f t="shared" ref="C92:AG92" si="19">(C87 +C88 +C89 + C90 + C91) / (C87 +C88 +C89 + C90 + C91 + C2)</f>
        <v>#DIV/0!</v>
      </c>
      <c r="D92" s="22">
        <f t="shared" si="19"/>
        <v>0.18553350390706039</v>
      </c>
      <c r="E92" s="22">
        <f t="shared" si="19"/>
        <v>0.15579145075547957</v>
      </c>
      <c r="F92" s="22">
        <f t="shared" si="19"/>
        <v>0.11209079004801398</v>
      </c>
      <c r="G92" s="22">
        <f t="shared" si="19"/>
        <v>0.11873112298005221</v>
      </c>
      <c r="H92" s="22">
        <f t="shared" si="19"/>
        <v>3.5422274135391799E-2</v>
      </c>
      <c r="I92" s="22" t="e">
        <f t="shared" si="19"/>
        <v>#DIV/0!</v>
      </c>
      <c r="J92" s="22" t="e">
        <f t="shared" si="19"/>
        <v>#DIV/0!</v>
      </c>
      <c r="K92" s="22">
        <f t="shared" si="19"/>
        <v>0.18293627735812512</v>
      </c>
      <c r="L92" s="22">
        <f t="shared" si="19"/>
        <v>0.1416249183184492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>
        <f>AVERAGEIF(C92:AG92,"&lt;&gt;#DIV/0!")</f>
        <v>0.13316147678608176</v>
      </c>
      <c r="AI92" s="10"/>
    </row>
    <row r="93" spans="1:35" ht="18.75" customHeight="1" thickBot="1">
      <c r="A93" s="65" t="s">
        <v>58</v>
      </c>
      <c r="B93" s="66"/>
      <c r="C93" s="36"/>
      <c r="D93" s="37"/>
      <c r="E93" s="37" t="s">
        <v>176</v>
      </c>
      <c r="F93" s="54"/>
      <c r="G93" s="54"/>
      <c r="H93" s="54" t="s">
        <v>177</v>
      </c>
      <c r="I93" s="37"/>
      <c r="J93" s="37"/>
      <c r="K93" s="54"/>
      <c r="L93" s="54" t="s">
        <v>178</v>
      </c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 t="e">
        <f>AH93/AH102</f>
        <v>#DIV/0!</v>
      </c>
    </row>
    <row r="94" spans="1:35" ht="21" customHeight="1" thickBot="1">
      <c r="A94" s="65" t="s">
        <v>63</v>
      </c>
      <c r="B94" s="66"/>
      <c r="C94" s="36"/>
      <c r="D94" s="37"/>
      <c r="E94" s="37"/>
      <c r="F94" s="54"/>
      <c r="G94" s="54"/>
      <c r="H94" s="54"/>
      <c r="I94" s="37"/>
      <c r="J94" s="37"/>
      <c r="K94" s="54"/>
      <c r="L94" s="54"/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 t="e">
        <f>AH94/AH102</f>
        <v>#DIV/0!</v>
      </c>
    </row>
    <row r="95" spans="1:35" ht="18.75" customHeight="1" thickBot="1">
      <c r="A95" s="65" t="s">
        <v>65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 t="e">
        <f>AH95/AH102</f>
        <v>#DIV/0!</v>
      </c>
    </row>
    <row r="96" spans="1:35" ht="18.75" customHeight="1" thickBot="1">
      <c r="A96" s="65" t="s">
        <v>66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 t="e">
        <f>AH96/AH102</f>
        <v>#DIV/0!</v>
      </c>
    </row>
    <row r="97" spans="1:40" ht="18.75" customHeight="1" thickBot="1">
      <c r="A97" s="65" t="s">
        <v>67</v>
      </c>
      <c r="B97" s="66"/>
      <c r="C97" s="36"/>
      <c r="D97" s="37"/>
      <c r="E97" s="37"/>
      <c r="F97" s="54"/>
      <c r="G97" s="54" t="s">
        <v>179</v>
      </c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 t="e">
        <f>AH97/AH102</f>
        <v>#DIV/0!</v>
      </c>
    </row>
    <row r="98" spans="1:40" ht="18.75" customHeight="1" thickBot="1">
      <c r="A98" s="65" t="s">
        <v>69</v>
      </c>
      <c r="B98" s="66"/>
      <c r="C98" s="36"/>
      <c r="D98" s="37"/>
      <c r="E98" s="37"/>
      <c r="F98" s="54"/>
      <c r="G98" s="54"/>
      <c r="H98" s="54"/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 t="e">
        <f>AH98/AH102</f>
        <v>#DIV/0!</v>
      </c>
    </row>
    <row r="99" spans="1:40" ht="18.75" customHeight="1">
      <c r="A99" s="65" t="s">
        <v>72</v>
      </c>
      <c r="B99" s="66"/>
      <c r="C99" s="36"/>
      <c r="D99" s="37"/>
      <c r="E99" s="37"/>
      <c r="F99" s="54"/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 t="e">
        <f>AH99/AH102</f>
        <v>#DIV/0!</v>
      </c>
    </row>
    <row r="100" spans="1:40" ht="18.75" customHeight="1" thickBot="1">
      <c r="A100" s="65" t="s">
        <v>74</v>
      </c>
      <c r="B100" s="66"/>
      <c r="C100" s="22" t="e">
        <f t="shared" ref="C100:AG100" si="21">(C93 + C94 + C95 +C96 +C97 + C98 + C99) / (C93 + C94 + C95 +C96 +C97 + C98 + C99 + C2)</f>
        <v>#DIV/0!</v>
      </c>
      <c r="D100" s="22">
        <f t="shared" si="21"/>
        <v>0</v>
      </c>
      <c r="E100" s="22">
        <f t="shared" si="21"/>
        <v>8.5344553826611623E-4</v>
      </c>
      <c r="F100" s="22">
        <f t="shared" si="21"/>
        <v>0</v>
      </c>
      <c r="G100" s="22">
        <f t="shared" si="21"/>
        <v>5.5647552662995321E-3</v>
      </c>
      <c r="H100" s="22">
        <f t="shared" si="21"/>
        <v>2.075342825618662E-3</v>
      </c>
      <c r="I100" s="22" t="e">
        <f t="shared" si="21"/>
        <v>#DIV/0!</v>
      </c>
      <c r="J100" s="22" t="e">
        <f t="shared" si="21"/>
        <v>#DIV/0!</v>
      </c>
      <c r="K100" s="22">
        <f t="shared" si="21"/>
        <v>0</v>
      </c>
      <c r="L100" s="22">
        <f t="shared" si="21"/>
        <v>5.0295216291119417E-2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>
        <f>AVERAGEIF(C100:AG100,"&lt;&gt;#DIV/0!")</f>
        <v>8.3983942744719608E-3</v>
      </c>
      <c r="AI100" s="10"/>
    </row>
    <row r="101" spans="1:40" ht="18.75" customHeight="1" thickBot="1">
      <c r="A101" s="65" t="s">
        <v>75</v>
      </c>
      <c r="B101" s="66"/>
      <c r="C101" s="36"/>
      <c r="D101" s="37" t="s">
        <v>194</v>
      </c>
      <c r="E101" s="37" t="s">
        <v>195</v>
      </c>
      <c r="F101" s="54" t="s">
        <v>196</v>
      </c>
      <c r="G101" s="54" t="s">
        <v>156</v>
      </c>
      <c r="H101" s="54" t="s">
        <v>197</v>
      </c>
      <c r="I101" s="37"/>
      <c r="J101" s="37"/>
      <c r="K101" s="54" t="s">
        <v>158</v>
      </c>
      <c r="L101" s="54" t="s">
        <v>198</v>
      </c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</v>
      </c>
      <c r="AI101" s="10" t="e">
        <f>AH101/AH102</f>
        <v>#DIV/0!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</v>
      </c>
      <c r="AI102" s="9"/>
    </row>
    <row r="103" spans="1:40" ht="36.75" customHeight="1">
      <c r="A103" s="3"/>
      <c r="B103" s="3"/>
      <c r="C103" s="110" t="s">
        <v>91</v>
      </c>
      <c r="D103" s="85"/>
      <c r="E103" s="95" t="s">
        <v>34</v>
      </c>
      <c r="F103" s="85"/>
      <c r="G103" s="95" t="s">
        <v>37</v>
      </c>
      <c r="H103" s="85"/>
      <c r="I103" s="98" t="s">
        <v>39</v>
      </c>
      <c r="J103" s="85"/>
      <c r="K103" s="84" t="s">
        <v>41</v>
      </c>
      <c r="L103" s="85"/>
      <c r="M103" s="84" t="s">
        <v>45</v>
      </c>
      <c r="N103" s="85"/>
      <c r="O103" s="84" t="s">
        <v>50</v>
      </c>
      <c r="P103" s="85"/>
      <c r="Q103" s="84" t="s">
        <v>51</v>
      </c>
      <c r="R103" s="85"/>
      <c r="S103" s="84" t="s">
        <v>53</v>
      </c>
      <c r="T103" s="85"/>
      <c r="U103" s="84" t="s">
        <v>56</v>
      </c>
      <c r="V103" s="85"/>
      <c r="W103" s="84" t="s">
        <v>58</v>
      </c>
      <c r="X103" s="85"/>
      <c r="Y103" s="84" t="s">
        <v>63</v>
      </c>
      <c r="Z103" s="85"/>
      <c r="AA103" s="84" t="s">
        <v>58</v>
      </c>
      <c r="AB103" s="85"/>
      <c r="AC103" s="84" t="s">
        <v>65</v>
      </c>
      <c r="AD103" s="85"/>
      <c r="AE103" s="84" t="s">
        <v>66</v>
      </c>
      <c r="AF103" s="85"/>
      <c r="AG103" s="84" t="s">
        <v>67</v>
      </c>
      <c r="AH103" s="85"/>
      <c r="AI103" s="84" t="s">
        <v>69</v>
      </c>
      <c r="AJ103" s="85"/>
      <c r="AK103" s="84" t="s">
        <v>75</v>
      </c>
      <c r="AL103" s="85"/>
      <c r="AM103" s="115" t="s">
        <v>92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</v>
      </c>
      <c r="AL104" s="74"/>
      <c r="AM104" s="104">
        <f>SUM(C104:AL104)</f>
        <v>0</v>
      </c>
      <c r="AN104" s="66"/>
    </row>
    <row r="105" spans="1:40" ht="34.5" customHeight="1" thickBot="1">
      <c r="A105" s="3"/>
      <c r="B105" s="3"/>
      <c r="C105" s="78" t="e">
        <f>C104/AM104</f>
        <v>#DIV/0!</v>
      </c>
      <c r="D105" s="64"/>
      <c r="E105" s="63" t="e">
        <f>E104/AM104</f>
        <v>#DIV/0!</v>
      </c>
      <c r="F105" s="64"/>
      <c r="G105" s="63" t="e">
        <f>G104/AM104</f>
        <v>#DIV/0!</v>
      </c>
      <c r="H105" s="64"/>
      <c r="I105" s="63" t="e">
        <f>I104/AM104</f>
        <v>#DIV/0!</v>
      </c>
      <c r="J105" s="64"/>
      <c r="K105" s="63" t="e">
        <f>K104/AM104</f>
        <v>#DIV/0!</v>
      </c>
      <c r="L105" s="64"/>
      <c r="M105" s="63" t="e">
        <f>M104/AM104</f>
        <v>#DIV/0!</v>
      </c>
      <c r="N105" s="64"/>
      <c r="O105" s="63" t="e">
        <f>O104/AM104</f>
        <v>#DIV/0!</v>
      </c>
      <c r="P105" s="64"/>
      <c r="Q105" s="63" t="e">
        <f>Q104/AM104</f>
        <v>#DIV/0!</v>
      </c>
      <c r="R105" s="64"/>
      <c r="S105" s="63" t="e">
        <f>S104/AM104</f>
        <v>#DIV/0!</v>
      </c>
      <c r="T105" s="64"/>
      <c r="U105" s="63" t="e">
        <f>U104/AM104</f>
        <v>#DIV/0!</v>
      </c>
      <c r="V105" s="64"/>
      <c r="W105" s="63" t="e">
        <f>W104/AM104</f>
        <v>#DIV/0!</v>
      </c>
      <c r="X105" s="64"/>
      <c r="Y105" s="63" t="e">
        <f>Y104/AM104</f>
        <v>#DIV/0!</v>
      </c>
      <c r="Z105" s="64"/>
      <c r="AA105" s="63" t="e">
        <f>AA104/AM104</f>
        <v>#DIV/0!</v>
      </c>
      <c r="AB105" s="64"/>
      <c r="AC105" s="63" t="e">
        <f>AC104/AM104</f>
        <v>#DIV/0!</v>
      </c>
      <c r="AD105" s="64"/>
      <c r="AE105" s="63" t="e">
        <f>AE104/AM104</f>
        <v>#DIV/0!</v>
      </c>
      <c r="AF105" s="64"/>
      <c r="AG105" s="63" t="e">
        <f>AG104/AM104</f>
        <v>#DIV/0!</v>
      </c>
      <c r="AH105" s="64"/>
      <c r="AI105" s="63" t="e">
        <f>AI104/AM104</f>
        <v>#DIV/0!</v>
      </c>
      <c r="AJ105" s="64"/>
      <c r="AK105" s="63" t="e">
        <f>AK104/AM104</f>
        <v>#DIV/0!</v>
      </c>
      <c r="AL105" s="64"/>
      <c r="AM105" s="75" t="e">
        <f>SUM(C105:AL105)</f>
        <v>#DIV/0!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33</v>
      </c>
      <c r="C115" s="12">
        <f>C104</f>
        <v>0</v>
      </c>
    </row>
    <row r="116" spans="1:3" ht="18.75" customHeight="1">
      <c r="A116" s="4"/>
      <c r="B116" s="16" t="s">
        <v>34</v>
      </c>
      <c r="C116" s="12">
        <f>E104</f>
        <v>0</v>
      </c>
    </row>
    <row r="117" spans="1:3" ht="18.75" customHeight="1">
      <c r="A117" s="4"/>
      <c r="B117" s="16" t="s">
        <v>37</v>
      </c>
      <c r="C117" s="12">
        <f>G104</f>
        <v>0</v>
      </c>
    </row>
    <row r="118" spans="1:3" ht="18.75" customHeight="1">
      <c r="A118" s="4"/>
      <c r="B118" s="16" t="s">
        <v>39</v>
      </c>
      <c r="C118" s="12">
        <f>I104</f>
        <v>0</v>
      </c>
    </row>
    <row r="119" spans="1:3" ht="18.75" customHeight="1">
      <c r="A119" s="4"/>
      <c r="B119" s="16" t="s">
        <v>41</v>
      </c>
      <c r="C119" s="12">
        <f>K104</f>
        <v>0</v>
      </c>
    </row>
    <row r="120" spans="1:3" ht="18" customHeight="1">
      <c r="A120" s="4"/>
      <c r="B120" s="16" t="s">
        <v>45</v>
      </c>
      <c r="C120" s="12">
        <f>M104</f>
        <v>0</v>
      </c>
    </row>
    <row r="121" spans="1:3" ht="18.75" customHeight="1">
      <c r="A121" s="4"/>
      <c r="B121" s="16" t="s">
        <v>50</v>
      </c>
      <c r="C121" s="12">
        <f>O104</f>
        <v>0</v>
      </c>
    </row>
    <row r="122" spans="1:3" ht="18.75" customHeight="1">
      <c r="A122" s="4"/>
      <c r="B122" s="16" t="s">
        <v>51</v>
      </c>
      <c r="C122" s="12">
        <f>Q104</f>
        <v>0</v>
      </c>
    </row>
    <row r="123" spans="1:3" ht="18.75" customHeight="1">
      <c r="A123" s="4"/>
      <c r="B123" s="16" t="s">
        <v>53</v>
      </c>
      <c r="C123" s="12">
        <f>S104</f>
        <v>0</v>
      </c>
    </row>
    <row r="124" spans="1:3" ht="18.75" customHeight="1">
      <c r="A124" s="4"/>
      <c r="B124" s="16" t="s">
        <v>56</v>
      </c>
      <c r="C124" s="12">
        <f>U104</f>
        <v>0</v>
      </c>
    </row>
    <row r="125" spans="1:3" ht="30.75" customHeight="1">
      <c r="A125" s="4"/>
      <c r="B125" s="16" t="s">
        <v>58</v>
      </c>
      <c r="C125" s="12">
        <f>W104</f>
        <v>0</v>
      </c>
    </row>
    <row r="126" spans="1:3" ht="18" customHeight="1">
      <c r="A126" s="4"/>
      <c r="B126" s="16" t="s">
        <v>63</v>
      </c>
      <c r="C126" s="12">
        <f>Y104</f>
        <v>0</v>
      </c>
    </row>
    <row r="127" spans="1:3" ht="18" customHeight="1">
      <c r="B127" s="16" t="s">
        <v>65</v>
      </c>
      <c r="C127" s="12">
        <f>AC104</f>
        <v>0</v>
      </c>
    </row>
    <row r="128" spans="1:3" ht="18" customHeight="1">
      <c r="B128" s="16" t="s">
        <v>66</v>
      </c>
      <c r="C128" s="12">
        <f>AE104</f>
        <v>0</v>
      </c>
    </row>
    <row r="129" spans="2:3" ht="18" customHeight="1">
      <c r="B129" s="16" t="s">
        <v>67</v>
      </c>
      <c r="C129" s="12">
        <f>AG104</f>
        <v>0</v>
      </c>
    </row>
    <row r="130" spans="2:3" ht="18" customHeight="1">
      <c r="B130" s="16" t="s">
        <v>69</v>
      </c>
      <c r="C130" s="12">
        <f>AI104</f>
        <v>0</v>
      </c>
    </row>
    <row r="131" spans="2:3" ht="18" customHeight="1">
      <c r="B131" s="16" t="s">
        <v>75</v>
      </c>
      <c r="C131" s="12">
        <f>AK104</f>
        <v>0</v>
      </c>
    </row>
  </sheetData>
  <mergeCells count="148">
    <mergeCell ref="A2:B2"/>
    <mergeCell ref="A86:B86"/>
    <mergeCell ref="D15:G1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A71:B71"/>
    <mergeCell ref="E104:F104"/>
    <mergeCell ref="G104:H104"/>
    <mergeCell ref="A78:B78"/>
    <mergeCell ref="A65:B65"/>
    <mergeCell ref="E103:F103"/>
    <mergeCell ref="O103:P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41" priority="41" operator="greaterThan">
      <formula>0.7</formula>
    </cfRule>
    <cfRule type="cellIs" dxfId="40" priority="42" operator="greaterThan">
      <formula>$AI$21</formula>
    </cfRule>
  </conditionalFormatting>
  <conditionalFormatting sqref="C3:AG3">
    <cfRule type="cellIs" dxfId="39" priority="39" operator="greaterThan">
      <formula>0.7</formula>
    </cfRule>
    <cfRule type="cellIs" dxfId="38" priority="40" operator="greaterThan">
      <formula>$AI$21</formula>
    </cfRule>
  </conditionalFormatting>
  <conditionalFormatting sqref="D64">
    <cfRule type="cellIs" dxfId="37" priority="37" operator="greaterThan">
      <formula>0.7</formula>
    </cfRule>
    <cfRule type="cellIs" dxfId="36" priority="38" operator="greaterThan">
      <formula>$AI$21</formula>
    </cfRule>
  </conditionalFormatting>
  <conditionalFormatting sqref="E64:AG64">
    <cfRule type="cellIs" dxfId="35" priority="35" operator="greaterThan">
      <formula>0.7</formula>
    </cfRule>
    <cfRule type="cellIs" dxfId="34" priority="36" operator="greaterThan">
      <formula>$AI$21</formula>
    </cfRule>
  </conditionalFormatting>
  <conditionalFormatting sqref="D70:AG70">
    <cfRule type="cellIs" dxfId="33" priority="33" operator="greaterThan">
      <formula>0.7</formula>
    </cfRule>
    <cfRule type="cellIs" dxfId="32" priority="34" operator="greaterThan">
      <formula>$AI$21</formula>
    </cfRule>
  </conditionalFormatting>
  <conditionalFormatting sqref="D78:AG78">
    <cfRule type="cellIs" dxfId="31" priority="31" operator="greaterThan">
      <formula>0.7</formula>
    </cfRule>
    <cfRule type="cellIs" dxfId="30" priority="32" operator="greaterThan">
      <formula>$AI$21</formula>
    </cfRule>
  </conditionalFormatting>
  <conditionalFormatting sqref="D86:AG86">
    <cfRule type="cellIs" dxfId="29" priority="29" operator="greaterThan">
      <formula>0.7</formula>
    </cfRule>
    <cfRule type="cellIs" dxfId="28" priority="30" operator="greaterThan">
      <formula>$AI$21</formula>
    </cfRule>
  </conditionalFormatting>
  <conditionalFormatting sqref="C86">
    <cfRule type="cellIs" dxfId="27" priority="27" operator="greaterThan">
      <formula>0.7</formula>
    </cfRule>
    <cfRule type="cellIs" dxfId="26" priority="28" operator="greaterThan">
      <formula>$AI$21</formula>
    </cfRule>
  </conditionalFormatting>
  <conditionalFormatting sqref="C92">
    <cfRule type="cellIs" dxfId="25" priority="25" operator="greaterThan">
      <formula>0.7</formula>
    </cfRule>
    <cfRule type="cellIs" dxfId="24" priority="26" operator="greaterThan">
      <formula>$AI$21</formula>
    </cfRule>
  </conditionalFormatting>
  <conditionalFormatting sqref="D92:AG92">
    <cfRule type="cellIs" dxfId="23" priority="23" operator="greaterThan">
      <formula>0.7</formula>
    </cfRule>
    <cfRule type="cellIs" dxfId="22" priority="24" operator="greaterThan">
      <formula>$AI$21</formula>
    </cfRule>
  </conditionalFormatting>
  <conditionalFormatting sqref="C78">
    <cfRule type="cellIs" dxfId="21" priority="21" operator="greaterThan">
      <formula>0.7</formula>
    </cfRule>
    <cfRule type="cellIs" dxfId="20" priority="22" operator="greaterThan">
      <formula>$AI$21</formula>
    </cfRule>
  </conditionalFormatting>
  <conditionalFormatting sqref="C100:AG100">
    <cfRule type="cellIs" dxfId="19" priority="19" operator="greaterThan">
      <formula>0.7</formula>
    </cfRule>
    <cfRule type="cellIs" dxfId="18" priority="20" operator="greaterThan">
      <formula>$AI$21</formula>
    </cfRule>
  </conditionalFormatting>
  <conditionalFormatting sqref="C70">
    <cfRule type="cellIs" dxfId="17" priority="17" operator="greaterThan">
      <formula>0.7</formula>
    </cfRule>
    <cfRule type="cellIs" dxfId="16" priority="18" operator="greaterThan">
      <formula>$AI$21</formula>
    </cfRule>
  </conditionalFormatting>
  <conditionalFormatting sqref="C64">
    <cfRule type="cellIs" dxfId="15" priority="15" operator="greaterThan">
      <formula>0.7</formula>
    </cfRule>
    <cfRule type="cellIs" dxfId="14" priority="16" operator="greaterThan">
      <formula>$AI$21</formula>
    </cfRule>
  </conditionalFormatting>
  <conditionalFormatting sqref="C42">
    <cfRule type="cellIs" dxfId="13" priority="13" operator="greaterThan">
      <formula>0.7</formula>
    </cfRule>
    <cfRule type="cellIs" dxfId="12" priority="14" operator="greaterThan">
      <formula>$AI$21</formula>
    </cfRule>
  </conditionalFormatting>
  <conditionalFormatting sqref="D42:AG42">
    <cfRule type="cellIs" dxfId="11" priority="11" operator="greaterThan">
      <formula>0.7</formula>
    </cfRule>
    <cfRule type="cellIs" dxfId="10" priority="12" operator="greaterThan">
      <formula>$AI$21</formula>
    </cfRule>
  </conditionalFormatting>
  <conditionalFormatting sqref="C48:AG48">
    <cfRule type="cellIs" dxfId="9" priority="9" operator="greaterThan">
      <formula>0.7</formula>
    </cfRule>
    <cfRule type="cellIs" dxfId="8" priority="10" operator="greaterThan">
      <formula>$AI$21</formula>
    </cfRule>
  </conditionalFormatting>
  <conditionalFormatting sqref="C56">
    <cfRule type="cellIs" dxfId="7" priority="7" operator="greaterThan">
      <formula>0.7</formula>
    </cfRule>
    <cfRule type="cellIs" dxfId="6" priority="8" operator="greaterThan">
      <formula>$AI$21</formula>
    </cfRule>
  </conditionalFormatting>
  <conditionalFormatting sqref="D56:AG56">
    <cfRule type="cellIs" dxfId="5" priority="5" operator="greaterThan">
      <formula>0.7</formula>
    </cfRule>
    <cfRule type="cellIs" dxfId="4" priority="6" operator="greaterThan">
      <formula>$AI$21</formula>
    </cfRule>
  </conditionalFormatting>
  <conditionalFormatting sqref="AH5:AH13">
    <cfRule type="cellIs" dxfId="3" priority="3" operator="greaterThan">
      <formula>0.7</formula>
    </cfRule>
    <cfRule type="cellIs" dxfId="2" priority="4" operator="greaterThan">
      <formula>$AI$21</formula>
    </cfRule>
  </conditionalFormatting>
  <conditionalFormatting sqref="AH3">
    <cfRule type="cellIs" dxfId="1" priority="1" operator="greaterThan">
      <formula>0.7</formula>
    </cfRule>
    <cfRule type="cellIs" dxfId="0" priority="2" operator="greaterThan">
      <formula>$AI$21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Day</vt:lpstr>
      <vt:lpstr>Afternoon</vt:lpstr>
      <vt:lpstr>Night</vt:lpstr>
      <vt:lpstr>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Eren Yilmaz</cp:lastModifiedBy>
  <dcterms:created xsi:type="dcterms:W3CDTF">2016-07-13T11:59:55Z</dcterms:created>
  <dcterms:modified xsi:type="dcterms:W3CDTF">2023-04-10T19:00:26Z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0x0101007F5F4A5A43996D4084774003DDE127FC</vt:lpwstr>
  </property>
</Properties>
</file>