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qbackoffice.sharepoint.com/sites/malaga/Gedeelde documenten/General/KPI/"/>
    </mc:Choice>
  </mc:AlternateContent>
  <xr:revisionPtr revIDLastSave="203" documentId="8_{691CFA21-F7D2-8A40-A26C-B484B29E09E1}" xr6:coauthVersionLast="47" xr6:coauthVersionMax="47" xr10:uidLastSave="{A3BF7AEE-F090-4E00-AA34-487D391257A7}"/>
  <bookViews>
    <workbookView xWindow="0" yWindow="500" windowWidth="28800" windowHeight="15760" firstSheet="1" activeTab="1" xr2:uid="{23014AA8-F419-8847-839E-8A75B2263526}"/>
  </bookViews>
  <sheets>
    <sheet name="Blad2" sheetId="2" r:id="rId1"/>
    <sheet name="Blad1" sheetId="1" r:id="rId2"/>
  </sheets>
  <calcPr calcId="191028"/>
  <pivotCaches>
    <pivotCache cacheId="228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C36" i="1"/>
  <c r="C37" i="1"/>
  <c r="C39" i="1"/>
  <c r="D39" i="1"/>
  <c r="C38" i="1"/>
  <c r="D38" i="1"/>
  <c r="D37" i="1"/>
  <c r="C32" i="1"/>
  <c r="C33" i="1"/>
  <c r="C34" i="1"/>
  <c r="C35" i="1"/>
  <c r="D32" i="1"/>
  <c r="D33" i="1"/>
  <c r="D34" i="1"/>
  <c r="D35" i="1"/>
  <c r="D31" i="1"/>
  <c r="C31" i="1"/>
  <c r="D30" i="1"/>
  <c r="C30" i="1"/>
  <c r="D29" i="1"/>
  <c r="C29" i="1"/>
  <c r="D28" i="1"/>
  <c r="C28" i="1"/>
  <c r="D24" i="1"/>
  <c r="D25" i="1"/>
  <c r="D26" i="1"/>
  <c r="D27" i="1"/>
  <c r="C24" i="1"/>
  <c r="C25" i="1"/>
  <c r="C26" i="1"/>
  <c r="C27" i="1"/>
  <c r="C23" i="1"/>
  <c r="D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</calcChain>
</file>

<file path=xl/sharedStrings.xml><?xml version="1.0" encoding="utf-8"?>
<sst xmlns="http://schemas.openxmlformats.org/spreadsheetml/2006/main" count="64" uniqueCount="18">
  <si>
    <t>Name</t>
  </si>
  <si>
    <t>Som van InMails</t>
  </si>
  <si>
    <t>Gemiddelde van Response rate</t>
  </si>
  <si>
    <t>Agustina</t>
  </si>
  <si>
    <t>Gianluca</t>
  </si>
  <si>
    <t>Iris</t>
  </si>
  <si>
    <t>Mariana</t>
  </si>
  <si>
    <t>Eindtotaal</t>
  </si>
  <si>
    <t>Week</t>
  </si>
  <si>
    <t>Begin datum</t>
  </si>
  <si>
    <t>Eind datum</t>
  </si>
  <si>
    <t>Cold call</t>
  </si>
  <si>
    <t>Qualification</t>
  </si>
  <si>
    <t>Introductions</t>
  </si>
  <si>
    <t>InMails</t>
  </si>
  <si>
    <t>Response rate</t>
  </si>
  <si>
    <t>holiday</t>
  </si>
  <si>
    <t>27.3%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</si>
</sst>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2" tint="-0.249977111117893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9" fontId="2" fillId="0" borderId="0" xfId="1" applyFont="1" applyAlignment="1">
      <alignment horizontal="center" vertical="center"/>
    </xf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left"/>
    </xf>
    <xf numFmtId="9" fontId="0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pivotButton="1"/>
    <xf numFmtId="9" fontId="0" fillId="0" borderId="0" xfId="1" applyFont="1"/>
    <xf numFmtId="164" fontId="3" fillId="0" borderId="0" xfId="0" applyNumberFormat="1" applyFont="1" applyAlignment="1">
      <alignment horizontal="left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er cent" xfId="1" builtinId="5"/>
  </cellStyles>
  <dxfs count="5"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249977111117893"/>
        <name val="Aptos Narrow"/>
        <scheme val="minor"/>
      </font>
      <numFmt numFmtId="164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249977111117893"/>
        <name val="Aptos Narrow"/>
        <scheme val="minor"/>
      </font>
      <numFmt numFmtId="164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my de Groot" refreshedDate="45901.65405740741" createdVersion="8" refreshedVersion="8" minRefreshableVersion="3" recordCount="20" xr:uid="{C30AD119-B7D5-B648-8ED6-D0965D2F7DEF}">
  <cacheSource type="worksheet">
    <worksheetSource name="Tabel5"/>
  </cacheSource>
  <cacheFields count="9">
    <cacheField name="Name" numFmtId="0">
      <sharedItems count="4">
        <s v="Iris"/>
        <s v="Gianluca"/>
        <s v="Mariana"/>
        <s v="Agustina"/>
      </sharedItems>
    </cacheField>
    <cacheField name="Week" numFmtId="0">
      <sharedItems containsSemiMixedTypes="0" containsString="0" containsNumber="1" containsInteger="1" minValue="32" maxValue="36"/>
    </cacheField>
    <cacheField name="Begin datum" numFmtId="14">
      <sharedItems containsSemiMixedTypes="0" containsNonDate="0" containsDate="1" containsString="0" minDate="2025-08-04T00:00:00" maxDate="2025-09-02T00:00:00"/>
    </cacheField>
    <cacheField name="Eind datum" numFmtId="14">
      <sharedItems containsSemiMixedTypes="0" containsNonDate="0" containsDate="1" containsString="0" minDate="2025-08-08T00:00:00" maxDate="2025-09-06T00:00:00"/>
    </cacheField>
    <cacheField name="Cold call" numFmtId="0">
      <sharedItems containsBlank="1" containsMixedTypes="1" containsNumber="1" containsInteger="1" minValue="0" maxValue="22" count="8">
        <n v="22"/>
        <m/>
        <n v="1"/>
        <n v="0"/>
        <n v="11"/>
        <n v="8"/>
        <s v="holiday"/>
        <n v="2"/>
      </sharedItems>
    </cacheField>
    <cacheField name="Qualification" numFmtId="0">
      <sharedItems containsBlank="1" containsMixedTypes="1" containsNumber="1" containsInteger="1" minValue="1" maxValue="14" count="12">
        <n v="9"/>
        <n v="8"/>
        <n v="6"/>
        <n v="14"/>
        <n v="3"/>
        <n v="10"/>
        <n v="7"/>
        <s v="holiday"/>
        <n v="4"/>
        <n v="13"/>
        <n v="1"/>
        <m/>
      </sharedItems>
    </cacheField>
    <cacheField name="Introductions" numFmtId="0">
      <sharedItems containsBlank="1" containsMixedTypes="1" containsNumber="1" containsInteger="1" minValue="0" maxValue="5" count="8">
        <n v="3"/>
        <n v="4"/>
        <n v="2"/>
        <n v="5"/>
        <n v="1"/>
        <s v="holiday"/>
        <n v="0"/>
        <m/>
      </sharedItems>
    </cacheField>
    <cacheField name="InMails" numFmtId="0">
      <sharedItems containsBlank="1" containsMixedTypes="1" containsNumber="1" containsInteger="1" minValue="1" maxValue="194" count="15">
        <n v="165"/>
        <n v="34"/>
        <n v="121"/>
        <n v="55"/>
        <n v="157"/>
        <n v="1"/>
        <m/>
        <n v="70"/>
        <n v="87"/>
        <s v="holiday"/>
        <n v="69"/>
        <n v="33"/>
        <n v="194"/>
        <n v="166"/>
        <n v="102"/>
      </sharedItems>
    </cacheField>
    <cacheField name="Response rate" numFmtId="0">
      <sharedItems containsBlank="1" containsMixedTypes="1" containsNumber="1" minValue="0" maxValue="0.48" count="15">
        <n v="0.28000000000000003"/>
        <n v="0.34"/>
        <n v="0.182"/>
        <n v="0.44"/>
        <n v="0.48"/>
        <n v="0"/>
        <m/>
        <n v="0.2"/>
        <n v="0.31"/>
        <s v="holiday"/>
        <n v="0.19"/>
        <n v="0.09"/>
        <n v="0.22"/>
        <n v="0.21"/>
        <n v="0.234999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32"/>
    <d v="2025-08-04T00:00:00"/>
    <d v="2025-08-08T00:00:00"/>
    <x v="0"/>
    <x v="0"/>
    <x v="0"/>
    <x v="0"/>
    <x v="0"/>
  </r>
  <r>
    <x v="1"/>
    <n v="32"/>
    <d v="2025-08-04T00:00:00"/>
    <d v="2025-08-08T00:00:00"/>
    <x v="1"/>
    <x v="1"/>
    <x v="1"/>
    <x v="1"/>
    <x v="1"/>
  </r>
  <r>
    <x v="2"/>
    <n v="32"/>
    <d v="2025-08-04T00:00:00"/>
    <d v="2025-08-08T00:00:00"/>
    <x v="2"/>
    <x v="2"/>
    <x v="0"/>
    <x v="2"/>
    <x v="2"/>
  </r>
  <r>
    <x v="3"/>
    <n v="32"/>
    <d v="2025-08-04T00:00:00"/>
    <d v="2025-08-08T00:00:00"/>
    <x v="3"/>
    <x v="2"/>
    <x v="2"/>
    <x v="3"/>
    <x v="3"/>
  </r>
  <r>
    <x v="0"/>
    <n v="33"/>
    <d v="2025-08-11T00:00:00"/>
    <d v="2025-08-15T00:00:00"/>
    <x v="4"/>
    <x v="3"/>
    <x v="0"/>
    <x v="4"/>
    <x v="4"/>
  </r>
  <r>
    <x v="1"/>
    <n v="33"/>
    <d v="2025-08-11T00:00:00"/>
    <d v="2025-08-15T00:00:00"/>
    <x v="3"/>
    <x v="4"/>
    <x v="2"/>
    <x v="5"/>
    <x v="5"/>
  </r>
  <r>
    <x v="2"/>
    <n v="33"/>
    <d v="2025-08-11T00:00:00"/>
    <d v="2025-08-15T00:00:00"/>
    <x v="3"/>
    <x v="5"/>
    <x v="3"/>
    <x v="6"/>
    <x v="6"/>
  </r>
  <r>
    <x v="3"/>
    <n v="33"/>
    <d v="2025-08-11T00:00:00"/>
    <d v="2025-08-15T00:00:00"/>
    <x v="3"/>
    <x v="2"/>
    <x v="4"/>
    <x v="7"/>
    <x v="7"/>
  </r>
  <r>
    <x v="0"/>
    <n v="34"/>
    <d v="2025-08-18T00:00:00"/>
    <d v="2025-08-22T00:00:00"/>
    <x v="5"/>
    <x v="6"/>
    <x v="0"/>
    <x v="8"/>
    <x v="8"/>
  </r>
  <r>
    <x v="1"/>
    <n v="34"/>
    <d v="2025-08-18T00:00:00"/>
    <d v="2025-08-22T00:00:00"/>
    <x v="6"/>
    <x v="7"/>
    <x v="5"/>
    <x v="9"/>
    <x v="9"/>
  </r>
  <r>
    <x v="2"/>
    <n v="34"/>
    <d v="2025-08-18T00:00:00"/>
    <d v="2025-08-22T00:00:00"/>
    <x v="3"/>
    <x v="6"/>
    <x v="0"/>
    <x v="10"/>
    <x v="10"/>
  </r>
  <r>
    <x v="3"/>
    <n v="34"/>
    <d v="2025-08-18T00:00:00"/>
    <d v="2025-08-22T00:00:00"/>
    <x v="2"/>
    <x v="8"/>
    <x v="4"/>
    <x v="11"/>
    <x v="11"/>
  </r>
  <r>
    <x v="0"/>
    <n v="35"/>
    <d v="2025-08-25T00:00:00"/>
    <d v="2025-08-29T00:00:00"/>
    <x v="4"/>
    <x v="9"/>
    <x v="1"/>
    <x v="12"/>
    <x v="12"/>
  </r>
  <r>
    <x v="1"/>
    <n v="35"/>
    <d v="2025-08-25T00:00:00"/>
    <d v="2025-08-29T00:00:00"/>
    <x v="3"/>
    <x v="10"/>
    <x v="4"/>
    <x v="6"/>
    <x v="13"/>
  </r>
  <r>
    <x v="2"/>
    <n v="35"/>
    <d v="2025-08-25T00:00:00"/>
    <d v="2025-08-29T00:00:00"/>
    <x v="7"/>
    <x v="0"/>
    <x v="1"/>
    <x v="13"/>
    <x v="14"/>
  </r>
  <r>
    <x v="3"/>
    <n v="35"/>
    <d v="2025-08-25T00:00:00"/>
    <d v="2025-08-29T00:00:00"/>
    <x v="2"/>
    <x v="6"/>
    <x v="6"/>
    <x v="14"/>
    <x v="13"/>
  </r>
  <r>
    <x v="0"/>
    <n v="36"/>
    <d v="2025-09-01T00:00:00"/>
    <d v="2025-09-05T00:00:00"/>
    <x v="1"/>
    <x v="11"/>
    <x v="7"/>
    <x v="6"/>
    <x v="6"/>
  </r>
  <r>
    <x v="1"/>
    <n v="36"/>
    <d v="2025-09-01T00:00:00"/>
    <d v="2025-09-05T00:00:00"/>
    <x v="1"/>
    <x v="11"/>
    <x v="7"/>
    <x v="6"/>
    <x v="6"/>
  </r>
  <r>
    <x v="2"/>
    <n v="36"/>
    <d v="2025-09-01T00:00:00"/>
    <d v="2025-09-05T00:00:00"/>
    <x v="1"/>
    <x v="11"/>
    <x v="7"/>
    <x v="6"/>
    <x v="6"/>
  </r>
  <r>
    <x v="3"/>
    <n v="36"/>
    <d v="2025-09-01T00:00:00"/>
    <d v="2025-09-05T00:00:00"/>
    <x v="1"/>
    <x v="11"/>
    <x v="7"/>
    <x v="6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4F7AF-FB19-CB49-9C4A-0EA8B90A939C}" name="Draaitabel1" cacheId="2288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rowHeaderCaption="Name">
  <location ref="A3:C8" firstHeaderRow="0" firstDataRow="1" firstDataCol="1"/>
  <pivotFields count="9">
    <pivotField axis="axisRow" showAll="0">
      <items count="5">
        <item x="3"/>
        <item x="1"/>
        <item x="0"/>
        <item x="2"/>
        <item t="default"/>
      </items>
    </pivotField>
    <pivotField showAll="0"/>
    <pivotField numFmtId="14" showAll="0"/>
    <pivotField numFmtId="14" showAll="0"/>
    <pivotField showAll="0">
      <items count="9">
        <item x="3"/>
        <item x="2"/>
        <item x="7"/>
        <item x="5"/>
        <item x="4"/>
        <item x="0"/>
        <item x="6"/>
        <item x="1"/>
        <item t="default"/>
      </items>
    </pivotField>
    <pivotField showAll="0">
      <items count="13">
        <item x="10"/>
        <item x="4"/>
        <item x="8"/>
        <item x="2"/>
        <item x="6"/>
        <item x="1"/>
        <item x="0"/>
        <item x="5"/>
        <item x="9"/>
        <item x="3"/>
        <item x="7"/>
        <item x="11"/>
        <item t="default"/>
      </items>
    </pivotField>
    <pivotField showAll="0">
      <items count="9">
        <item x="6"/>
        <item x="4"/>
        <item x="2"/>
        <item x="0"/>
        <item x="1"/>
        <item x="3"/>
        <item x="5"/>
        <item x="7"/>
        <item t="default"/>
      </items>
    </pivotField>
    <pivotField dataField="1" showAll="0">
      <items count="16">
        <item x="5"/>
        <item x="11"/>
        <item x="1"/>
        <item x="3"/>
        <item x="10"/>
        <item x="7"/>
        <item x="8"/>
        <item x="14"/>
        <item x="2"/>
        <item x="4"/>
        <item x="0"/>
        <item x="13"/>
        <item x="12"/>
        <item x="9"/>
        <item x="6"/>
        <item t="default"/>
      </items>
    </pivotField>
    <pivotField dataField="1" showAll="0">
      <items count="16">
        <item x="5"/>
        <item x="11"/>
        <item x="2"/>
        <item x="10"/>
        <item x="7"/>
        <item x="13"/>
        <item x="12"/>
        <item x="14"/>
        <item x="0"/>
        <item x="8"/>
        <item x="1"/>
        <item x="3"/>
        <item x="4"/>
        <item x="9"/>
        <item x="6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om van InMails" fld="7" baseField="0" baseItem="0"/>
    <dataField name="Gemiddelde van Response rate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42BFC-15C5-8945-8975-CF121F5B6D91}" name="Tabel5" displayName="Tabel5" ref="A2:I39" totalsRowShown="0" headerRowDxfId="4">
  <autoFilter ref="A2:I39" xr:uid="{06142BFC-15C5-8945-8975-CF121F5B6D91}"/>
  <tableColumns count="9">
    <tableColumn id="1" xr3:uid="{A5A2B090-F096-5544-B4D1-09BC0CF0DB06}" name="Name"/>
    <tableColumn id="2" xr3:uid="{CE6EEDA8-0E0B-EA4D-B485-44EC9C0D644F}" name="Week" dataDxfId="3"/>
    <tableColumn id="3" xr3:uid="{A1249264-E50F-F241-B6CA-EEF64FA51421}" name="Begin datum" dataDxfId="2">
      <calculatedColumnFormula>DATE(YEAR(TODAY()),1,4)-WEEKDAY(DATE(YEAR(TODAY()),1,4),2)+1+7*(B3-1)</calculatedColumnFormula>
    </tableColumn>
    <tableColumn id="4" xr3:uid="{4EAC8D87-04BA-EF40-A489-39A9A74CF2BA}" name="Eind datum" dataDxfId="1">
      <calculatedColumnFormula>DATE(YEAR(TODAY()),1,4)-WEEKDAY(DATE(YEAR(TODAY()),1,4),2)+5+7*(B3-1)</calculatedColumnFormula>
    </tableColumn>
    <tableColumn id="5" xr3:uid="{D6832D6C-62C5-864F-A7B3-BE19132039E0}" name="Cold call"/>
    <tableColumn id="6" xr3:uid="{39830590-2B19-CF4B-A87B-D3C022694E54}" name="Qualification"/>
    <tableColumn id="7" xr3:uid="{C0ED6769-D79E-1745-8F44-0D127F9CA506}" name="Introductions"/>
    <tableColumn id="8" xr3:uid="{AC9CF09F-4054-D344-A61F-F2DB7CE85FC7}" name="InMails"/>
    <tableColumn id="9" xr3:uid="{1C72AA52-775F-DC47-82DC-036E07AC243F}" name="Response r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C051-9BC4-B844-A179-5B560A72A1ED}">
  <dimension ref="A3:C8"/>
  <sheetViews>
    <sheetView workbookViewId="0">
      <selection activeCell="C18" sqref="C18"/>
    </sheetView>
  </sheetViews>
  <sheetFormatPr defaultColWidth="11" defaultRowHeight="15.95"/>
  <cols>
    <col min="1" max="1" width="9.5" bestFit="1" customWidth="1"/>
    <col min="2" max="2" width="14.375" bestFit="1" customWidth="1"/>
    <col min="3" max="3" width="27" style="8" bestFit="1" customWidth="1"/>
    <col min="4" max="4" width="19.5" bestFit="1" customWidth="1"/>
  </cols>
  <sheetData>
    <row r="3" spans="1:3">
      <c r="A3" s="7" t="s">
        <v>0</v>
      </c>
      <c r="B3" t="s">
        <v>1</v>
      </c>
      <c r="C3" s="8" t="s">
        <v>2</v>
      </c>
    </row>
    <row r="4" spans="1:3">
      <c r="A4" s="3" t="s">
        <v>3</v>
      </c>
      <c r="B4">
        <v>260</v>
      </c>
      <c r="C4" s="8">
        <v>0.23499999999999999</v>
      </c>
    </row>
    <row r="5" spans="1:3">
      <c r="A5" s="3" t="s">
        <v>4</v>
      </c>
      <c r="B5">
        <v>35</v>
      </c>
      <c r="C5" s="8">
        <v>0.18333333333333335</v>
      </c>
    </row>
    <row r="6" spans="1:3">
      <c r="A6" s="3" t="s">
        <v>5</v>
      </c>
      <c r="B6">
        <v>603</v>
      </c>
      <c r="C6" s="8">
        <v>0.32250000000000001</v>
      </c>
    </row>
    <row r="7" spans="1:3">
      <c r="A7" s="3" t="s">
        <v>6</v>
      </c>
      <c r="B7">
        <v>356</v>
      </c>
      <c r="C7" s="8">
        <v>0.20233333333333334</v>
      </c>
    </row>
    <row r="8" spans="1:3">
      <c r="A8" s="3" t="s">
        <v>7</v>
      </c>
      <c r="B8">
        <v>1254</v>
      </c>
      <c r="C8" s="8">
        <v>0.24192857142857144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841-4B0C-1742-86E2-D7804BCE8835}">
  <dimension ref="A2:I43"/>
  <sheetViews>
    <sheetView tabSelected="1" topLeftCell="A14" workbookViewId="0">
      <selection activeCell="F39" sqref="F39"/>
    </sheetView>
  </sheetViews>
  <sheetFormatPr defaultColWidth="11" defaultRowHeight="15.95"/>
  <cols>
    <col min="1" max="1" width="13.375" customWidth="1"/>
    <col min="2" max="2" width="9.125" bestFit="1" customWidth="1"/>
    <col min="3" max="4" width="17.875" customWidth="1"/>
    <col min="5" max="9" width="15.5" customWidth="1"/>
  </cols>
  <sheetData>
    <row r="2" spans="1:9" ht="18.9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 t="s">
        <v>15</v>
      </c>
    </row>
    <row r="3" spans="1:9">
      <c r="A3" t="s">
        <v>5</v>
      </c>
      <c r="B3" s="3">
        <v>32</v>
      </c>
      <c r="C3" s="4">
        <f ca="1">DATE(YEAR(TODAY()),1,4)-WEEKDAY(DATE(YEAR(TODAY()),1,4),2)+1+7*(B3-1)</f>
        <v>45873</v>
      </c>
      <c r="D3" s="4">
        <f ca="1">DATE(YEAR(TODAY()),1,4)-WEEKDAY(DATE(YEAR(TODAY()),1,4),2)+5+7*(B3-1)</f>
        <v>45877</v>
      </c>
      <c r="E3">
        <v>22</v>
      </c>
      <c r="F3">
        <v>9</v>
      </c>
      <c r="G3">
        <v>3</v>
      </c>
      <c r="H3">
        <v>165</v>
      </c>
      <c r="I3" s="5">
        <v>0.28000000000000003</v>
      </c>
    </row>
    <row r="4" spans="1:9">
      <c r="A4" t="s">
        <v>4</v>
      </c>
      <c r="B4" s="3">
        <v>32</v>
      </c>
      <c r="C4" s="4">
        <f t="shared" ref="C4:C6" ca="1" si="0">DATE(YEAR(TODAY()),1,4)-WEEKDAY(DATE(YEAR(TODAY()),1,4),2)+1+7*(B4-1)</f>
        <v>45873</v>
      </c>
      <c r="D4" s="4">
        <f t="shared" ref="D4:D6" ca="1" si="1">DATE(YEAR(TODAY()),1,4)-WEEKDAY(DATE(YEAR(TODAY()),1,4),2)+5+7*(B4-1)</f>
        <v>45877</v>
      </c>
      <c r="F4">
        <v>8</v>
      </c>
      <c r="G4">
        <v>4</v>
      </c>
      <c r="H4">
        <v>34</v>
      </c>
      <c r="I4" s="5">
        <v>0.34</v>
      </c>
    </row>
    <row r="5" spans="1:9">
      <c r="A5" t="s">
        <v>6</v>
      </c>
      <c r="B5" s="3">
        <v>32</v>
      </c>
      <c r="C5" s="4">
        <f t="shared" ca="1" si="0"/>
        <v>45873</v>
      </c>
      <c r="D5" s="4">
        <f t="shared" ca="1" si="1"/>
        <v>45877</v>
      </c>
      <c r="E5">
        <v>1</v>
      </c>
      <c r="F5">
        <v>6</v>
      </c>
      <c r="G5">
        <v>3</v>
      </c>
      <c r="H5">
        <v>121</v>
      </c>
      <c r="I5" s="5">
        <v>0.182</v>
      </c>
    </row>
    <row r="6" spans="1:9">
      <c r="A6" t="s">
        <v>3</v>
      </c>
      <c r="B6" s="3">
        <v>32</v>
      </c>
      <c r="C6" s="4">
        <f t="shared" ca="1" si="0"/>
        <v>45873</v>
      </c>
      <c r="D6" s="4">
        <f t="shared" ca="1" si="1"/>
        <v>45877</v>
      </c>
      <c r="E6">
        <v>0</v>
      </c>
      <c r="F6">
        <v>6</v>
      </c>
      <c r="G6">
        <v>2</v>
      </c>
      <c r="H6">
        <v>55</v>
      </c>
      <c r="I6" s="5">
        <v>0.44</v>
      </c>
    </row>
    <row r="7" spans="1:9">
      <c r="A7" t="s">
        <v>5</v>
      </c>
      <c r="B7" s="3">
        <v>33</v>
      </c>
      <c r="C7" s="4">
        <f ca="1">DATE(YEAR(TODAY()),1,4)-WEEKDAY(DATE(YEAR(TODAY()),1,4),2)+1+7*(B7-1)</f>
        <v>45880</v>
      </c>
      <c r="D7" s="4">
        <f ca="1">DATE(YEAR(TODAY()),1,4)-WEEKDAY(DATE(YEAR(TODAY()),1,4),2)+5+7*(B7-1)</f>
        <v>45884</v>
      </c>
      <c r="E7">
        <v>11</v>
      </c>
      <c r="F7">
        <v>14</v>
      </c>
      <c r="G7">
        <v>3</v>
      </c>
      <c r="H7">
        <v>157</v>
      </c>
      <c r="I7" s="5">
        <v>0.48</v>
      </c>
    </row>
    <row r="8" spans="1:9">
      <c r="A8" t="s">
        <v>4</v>
      </c>
      <c r="B8" s="3">
        <v>33</v>
      </c>
      <c r="C8" s="4">
        <f ca="1">DATE(YEAR(TODAY()),1,4)-WEEKDAY(DATE(YEAR(TODAY()),1,4),2)+1+7*(B8-1)</f>
        <v>45880</v>
      </c>
      <c r="D8" s="4">
        <f ca="1">DATE(YEAR(TODAY()),1,4)-WEEKDAY(DATE(YEAR(TODAY()),1,4),2)+5+7*(B8-1)</f>
        <v>45884</v>
      </c>
      <c r="E8">
        <v>0</v>
      </c>
      <c r="F8">
        <v>3</v>
      </c>
      <c r="G8">
        <v>2</v>
      </c>
      <c r="H8">
        <v>1</v>
      </c>
      <c r="I8" s="5">
        <v>0</v>
      </c>
    </row>
    <row r="9" spans="1:9">
      <c r="A9" t="s">
        <v>6</v>
      </c>
      <c r="B9" s="3">
        <v>33</v>
      </c>
      <c r="C9" s="4">
        <f ca="1">DATE(YEAR(TODAY()),1,4)-WEEKDAY(DATE(YEAR(TODAY()),1,4),2)+1+7*(B9-1)</f>
        <v>45880</v>
      </c>
      <c r="D9" s="4">
        <f ca="1">DATE(YEAR(TODAY()),1,4)-WEEKDAY(DATE(YEAR(TODAY()),1,4),2)+5+7*(B9-1)</f>
        <v>45884</v>
      </c>
      <c r="E9">
        <v>0</v>
      </c>
      <c r="F9">
        <v>10</v>
      </c>
      <c r="G9">
        <v>5</v>
      </c>
      <c r="I9" s="5"/>
    </row>
    <row r="10" spans="1:9">
      <c r="A10" t="s">
        <v>3</v>
      </c>
      <c r="B10" s="3">
        <v>33</v>
      </c>
      <c r="C10" s="4">
        <f t="shared" ref="C10" ca="1" si="2">DATE(YEAR(TODAY()),1,4)-WEEKDAY(DATE(YEAR(TODAY()),1,4),2)+1+7*(B10-1)</f>
        <v>45880</v>
      </c>
      <c r="D10" s="4">
        <f t="shared" ref="D10" ca="1" si="3">DATE(YEAR(TODAY()),1,4)-WEEKDAY(DATE(YEAR(TODAY()),1,4),2)+5+7*(B10-1)</f>
        <v>45884</v>
      </c>
      <c r="E10">
        <v>0</v>
      </c>
      <c r="F10">
        <v>6</v>
      </c>
      <c r="G10">
        <v>1</v>
      </c>
      <c r="H10">
        <v>70</v>
      </c>
      <c r="I10" s="5">
        <v>0.2</v>
      </c>
    </row>
    <row r="11" spans="1:9">
      <c r="A11" t="s">
        <v>5</v>
      </c>
      <c r="B11" s="3">
        <v>34</v>
      </c>
      <c r="C11" s="4">
        <f ca="1">DATE(YEAR(TODAY()),1,4)-WEEKDAY(DATE(YEAR(TODAY()),1,4),2)+1+7*(B11-1)</f>
        <v>45887</v>
      </c>
      <c r="D11" s="4">
        <f ca="1">DATE(YEAR(TODAY()),1,4)-WEEKDAY(DATE(YEAR(TODAY()),1,4),2)+5+7*(B11-1)</f>
        <v>45891</v>
      </c>
      <c r="E11">
        <v>8</v>
      </c>
      <c r="F11">
        <v>7</v>
      </c>
      <c r="G11">
        <v>3</v>
      </c>
      <c r="H11">
        <v>87</v>
      </c>
      <c r="I11" s="5">
        <v>0.31</v>
      </c>
    </row>
    <row r="12" spans="1:9">
      <c r="A12" t="s">
        <v>4</v>
      </c>
      <c r="B12" s="3">
        <v>34</v>
      </c>
      <c r="C12" s="4">
        <f ca="1">DATE(YEAR(TODAY()),1,4)-WEEKDAY(DATE(YEAR(TODAY()),1,4),2)+1+7*(B12-1)</f>
        <v>45887</v>
      </c>
      <c r="D12" s="4">
        <f ca="1">DATE(YEAR(TODAY()),1,4)-WEEKDAY(DATE(YEAR(TODAY()),1,4),2)+5+7*(B12-1)</f>
        <v>45891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>
      <c r="A13" t="s">
        <v>6</v>
      </c>
      <c r="B13" s="3">
        <v>34</v>
      </c>
      <c r="C13" s="4">
        <f ca="1">DATE(YEAR(TODAY()),1,4)-WEEKDAY(DATE(YEAR(TODAY()),1,4),2)+1+7*(B13-1)</f>
        <v>45887</v>
      </c>
      <c r="D13" s="4">
        <f ca="1">DATE(YEAR(TODAY()),1,4)-WEEKDAY(DATE(YEAR(TODAY()),1,4),2)+5+7*(B13-1)</f>
        <v>45891</v>
      </c>
      <c r="E13">
        <v>0</v>
      </c>
      <c r="F13">
        <v>7</v>
      </c>
      <c r="G13">
        <v>3</v>
      </c>
      <c r="H13">
        <v>69</v>
      </c>
      <c r="I13" s="5">
        <v>0.19</v>
      </c>
    </row>
    <row r="14" spans="1:9">
      <c r="A14" t="s">
        <v>3</v>
      </c>
      <c r="B14" s="3">
        <v>34</v>
      </c>
      <c r="C14" s="4">
        <f t="shared" ref="C14" ca="1" si="4">DATE(YEAR(TODAY()),1,4)-WEEKDAY(DATE(YEAR(TODAY()),1,4),2)+1+7*(B14-1)</f>
        <v>45887</v>
      </c>
      <c r="D14" s="4">
        <f t="shared" ref="D14" ca="1" si="5">DATE(YEAR(TODAY()),1,4)-WEEKDAY(DATE(YEAR(TODAY()),1,4),2)+5+7*(B14-1)</f>
        <v>45891</v>
      </c>
      <c r="E14">
        <v>1</v>
      </c>
      <c r="F14">
        <v>4</v>
      </c>
      <c r="G14">
        <v>1</v>
      </c>
      <c r="H14">
        <v>33</v>
      </c>
      <c r="I14" s="5">
        <v>0.09</v>
      </c>
    </row>
    <row r="15" spans="1:9">
      <c r="A15" t="s">
        <v>5</v>
      </c>
      <c r="B15" s="3">
        <v>35</v>
      </c>
      <c r="C15" s="4">
        <f ca="1">DATE(YEAR(TODAY()),1,4)-WEEKDAY(DATE(YEAR(TODAY()),1,4),2)+1+7*(B15-1)</f>
        <v>45894</v>
      </c>
      <c r="D15" s="4">
        <f ca="1">DATE(YEAR(TODAY()),1,4)-WEEKDAY(DATE(YEAR(TODAY()),1,4),2)+5+7*(B15-1)</f>
        <v>45898</v>
      </c>
      <c r="E15">
        <v>11</v>
      </c>
      <c r="F15">
        <v>13</v>
      </c>
      <c r="G15">
        <v>4</v>
      </c>
      <c r="H15">
        <v>194</v>
      </c>
      <c r="I15" s="5">
        <v>0.22</v>
      </c>
    </row>
    <row r="16" spans="1:9">
      <c r="A16" t="s">
        <v>4</v>
      </c>
      <c r="B16" s="3">
        <v>35</v>
      </c>
      <c r="C16" s="4">
        <f ca="1">DATE(YEAR(TODAY()),1,4)-WEEKDAY(DATE(YEAR(TODAY()),1,4),2)+1+7*(B16-1)</f>
        <v>45894</v>
      </c>
      <c r="D16" s="4">
        <f ca="1">DATE(YEAR(TODAY()),1,4)-WEEKDAY(DATE(YEAR(TODAY()),1,4),2)+5+7*(B16-1)</f>
        <v>45898</v>
      </c>
      <c r="E16">
        <v>0</v>
      </c>
      <c r="F16">
        <v>1</v>
      </c>
      <c r="G16">
        <v>1</v>
      </c>
      <c r="I16" s="5">
        <v>0.21</v>
      </c>
    </row>
    <row r="17" spans="1:9">
      <c r="A17" t="s">
        <v>6</v>
      </c>
      <c r="B17" s="3">
        <v>35</v>
      </c>
      <c r="C17" s="4">
        <f ca="1">DATE(YEAR(TODAY()),1,4)-WEEKDAY(DATE(YEAR(TODAY()),1,4),2)+1+7*(B17-1)</f>
        <v>45894</v>
      </c>
      <c r="D17" s="4">
        <f ca="1">DATE(YEAR(TODAY()),1,4)-WEEKDAY(DATE(YEAR(TODAY()),1,4),2)+5+7*(B17-1)</f>
        <v>45898</v>
      </c>
      <c r="E17">
        <v>2</v>
      </c>
      <c r="F17">
        <v>9</v>
      </c>
      <c r="G17">
        <v>4</v>
      </c>
      <c r="H17">
        <v>166</v>
      </c>
      <c r="I17" s="5">
        <v>0.23499999999999999</v>
      </c>
    </row>
    <row r="18" spans="1:9">
      <c r="A18" t="s">
        <v>3</v>
      </c>
      <c r="B18" s="3">
        <v>35</v>
      </c>
      <c r="C18" s="4">
        <f t="shared" ref="C18" ca="1" si="6">DATE(YEAR(TODAY()),1,4)-WEEKDAY(DATE(YEAR(TODAY()),1,4),2)+1+7*(B18-1)</f>
        <v>45894</v>
      </c>
      <c r="D18" s="4">
        <f t="shared" ref="D18" ca="1" si="7">DATE(YEAR(TODAY()),1,4)-WEEKDAY(DATE(YEAR(TODAY()),1,4),2)+5+7*(B18-1)</f>
        <v>45898</v>
      </c>
      <c r="E18">
        <v>1</v>
      </c>
      <c r="F18">
        <v>7</v>
      </c>
      <c r="G18">
        <v>0</v>
      </c>
      <c r="H18">
        <v>102</v>
      </c>
      <c r="I18" s="5">
        <v>0.21</v>
      </c>
    </row>
    <row r="19" spans="1:9">
      <c r="A19" t="s">
        <v>5</v>
      </c>
      <c r="B19" s="3">
        <v>36</v>
      </c>
      <c r="C19" s="4">
        <f ca="1">DATE(YEAR(TODAY()),1,4)-WEEKDAY(DATE(YEAR(TODAY()),1,4),2)+1+7*(B19-1)</f>
        <v>45901</v>
      </c>
      <c r="D19" s="4">
        <f ca="1">DATE(YEAR(TODAY()),1,4)-WEEKDAY(DATE(YEAR(TODAY()),1,4),2)+5+7*(B19-1)</f>
        <v>45905</v>
      </c>
      <c r="H19">
        <v>135</v>
      </c>
      <c r="I19" s="5">
        <v>0.25</v>
      </c>
    </row>
    <row r="20" spans="1:9">
      <c r="A20" t="s">
        <v>4</v>
      </c>
      <c r="B20" s="3">
        <v>36</v>
      </c>
      <c r="C20" s="4">
        <f ca="1">DATE(YEAR(TODAY()),1,4)-WEEKDAY(DATE(YEAR(TODAY()),1,4),2)+1+7*(B20-1)</f>
        <v>45901</v>
      </c>
      <c r="D20" s="4">
        <f ca="1">DATE(YEAR(TODAY()),1,4)-WEEKDAY(DATE(YEAR(TODAY()),1,4),2)+5+7*(B20-1)</f>
        <v>45905</v>
      </c>
      <c r="E20">
        <v>0</v>
      </c>
      <c r="F20">
        <v>4</v>
      </c>
      <c r="G20">
        <v>0</v>
      </c>
      <c r="H20">
        <v>120</v>
      </c>
      <c r="I20" s="5">
        <v>0.33</v>
      </c>
    </row>
    <row r="21" spans="1:9">
      <c r="A21" t="s">
        <v>6</v>
      </c>
      <c r="B21" s="3">
        <v>36</v>
      </c>
      <c r="C21" s="4">
        <f ca="1">DATE(YEAR(TODAY()),1,4)-WEEKDAY(DATE(YEAR(TODAY()),1,4),2)+1+7*(B21-1)</f>
        <v>45901</v>
      </c>
      <c r="D21" s="4">
        <f ca="1">DATE(YEAR(TODAY()),1,4)-WEEKDAY(DATE(YEAR(TODAY()),1,4),2)+5+7*(B21-1)</f>
        <v>45905</v>
      </c>
      <c r="E21">
        <v>0</v>
      </c>
      <c r="F21">
        <v>20</v>
      </c>
      <c r="G21">
        <v>3</v>
      </c>
      <c r="H21">
        <v>143</v>
      </c>
      <c r="I21" s="5" t="s">
        <v>17</v>
      </c>
    </row>
    <row r="22" spans="1:9">
      <c r="A22" t="s">
        <v>3</v>
      </c>
      <c r="B22" s="3">
        <v>36</v>
      </c>
      <c r="C22" s="4">
        <f t="shared" ref="C22" ca="1" si="8">DATE(YEAR(TODAY()),1,4)-WEEKDAY(DATE(YEAR(TODAY()),1,4),2)+1+7*(B22-1)</f>
        <v>45901</v>
      </c>
      <c r="D22" s="4">
        <f t="shared" ref="D22" ca="1" si="9">DATE(YEAR(TODAY()),1,4)-WEEKDAY(DATE(YEAR(TODAY()),1,4),2)+5+7*(B22-1)</f>
        <v>45905</v>
      </c>
      <c r="E22">
        <v>0</v>
      </c>
      <c r="F22">
        <v>5</v>
      </c>
      <c r="G22">
        <v>3</v>
      </c>
      <c r="H22">
        <v>50</v>
      </c>
      <c r="I22" s="5">
        <v>0.2</v>
      </c>
    </row>
    <row r="23" spans="1:9">
      <c r="A23" t="s">
        <v>5</v>
      </c>
      <c r="B23" s="3">
        <v>36</v>
      </c>
      <c r="C23" s="9">
        <f t="shared" ref="C23:C31" ca="1" si="10">DATE(YEAR(TODAY()),1,4)-WEEKDAY(DATE(YEAR(TODAY()),1,4),2)+1+7*(B23-1)</f>
        <v>45901</v>
      </c>
      <c r="D23" s="9">
        <f t="shared" ref="D23:D31" ca="1" si="11">DATE(YEAR(TODAY()),1,4)-WEEKDAY(DATE(YEAR(TODAY()),1,4),2)+5+7*(B23-1)</f>
        <v>45905</v>
      </c>
      <c r="E23">
        <v>8</v>
      </c>
      <c r="F23">
        <v>9</v>
      </c>
      <c r="G23">
        <v>4</v>
      </c>
      <c r="H23">
        <v>135</v>
      </c>
      <c r="I23" s="10">
        <v>0.25</v>
      </c>
    </row>
    <row r="24" spans="1:9">
      <c r="A24" t="s">
        <v>4</v>
      </c>
      <c r="B24" s="3">
        <v>37</v>
      </c>
      <c r="C24" s="9">
        <f t="shared" ca="1" si="10"/>
        <v>45908</v>
      </c>
      <c r="D24" s="9">
        <f t="shared" ca="1" si="11"/>
        <v>45912</v>
      </c>
      <c r="E24">
        <v>0</v>
      </c>
      <c r="F24">
        <v>5</v>
      </c>
      <c r="G24">
        <v>4</v>
      </c>
      <c r="H24">
        <v>48</v>
      </c>
      <c r="I24" s="10">
        <v>0.19</v>
      </c>
    </row>
    <row r="25" spans="1:9">
      <c r="A25" t="s">
        <v>6</v>
      </c>
      <c r="B25" s="3">
        <v>37</v>
      </c>
      <c r="C25" s="9">
        <f t="shared" ca="1" si="10"/>
        <v>45908</v>
      </c>
      <c r="D25" s="9">
        <f t="shared" ca="1" si="11"/>
        <v>45912</v>
      </c>
      <c r="E25">
        <v>5</v>
      </c>
      <c r="F25">
        <v>7</v>
      </c>
      <c r="G25">
        <v>1</v>
      </c>
      <c r="H25">
        <v>81</v>
      </c>
      <c r="I25" s="11">
        <v>0.185</v>
      </c>
    </row>
    <row r="26" spans="1:9">
      <c r="A26" t="s">
        <v>3</v>
      </c>
      <c r="B26" s="3">
        <v>37</v>
      </c>
      <c r="C26" s="9">
        <f t="shared" ca="1" si="10"/>
        <v>45908</v>
      </c>
      <c r="D26" s="9">
        <f t="shared" ca="1" si="11"/>
        <v>45912</v>
      </c>
      <c r="E26">
        <v>0</v>
      </c>
      <c r="F26">
        <v>3</v>
      </c>
      <c r="G26">
        <v>0</v>
      </c>
      <c r="H26">
        <v>100</v>
      </c>
      <c r="I26" s="10">
        <v>0.24</v>
      </c>
    </row>
    <row r="27" spans="1:9">
      <c r="A27" t="s">
        <v>5</v>
      </c>
      <c r="B27" s="3">
        <v>37</v>
      </c>
      <c r="C27" s="9">
        <f t="shared" ca="1" si="10"/>
        <v>45908</v>
      </c>
      <c r="D27" s="9">
        <f t="shared" ca="1" si="11"/>
        <v>45912</v>
      </c>
      <c r="E27">
        <v>8</v>
      </c>
      <c r="F27">
        <v>7</v>
      </c>
      <c r="G27">
        <v>2</v>
      </c>
      <c r="H27">
        <v>122</v>
      </c>
      <c r="I27" s="10">
        <v>0.27</v>
      </c>
    </row>
    <row r="28" spans="1:9">
      <c r="A28" t="s">
        <v>4</v>
      </c>
      <c r="B28" s="3">
        <v>38</v>
      </c>
      <c r="C28" s="9">
        <f t="shared" ca="1" si="10"/>
        <v>45915</v>
      </c>
      <c r="D28" s="9">
        <f t="shared" ca="1" si="11"/>
        <v>45919</v>
      </c>
      <c r="E28">
        <v>0</v>
      </c>
      <c r="F28">
        <v>3</v>
      </c>
      <c r="G28">
        <v>0</v>
      </c>
      <c r="H28">
        <v>99</v>
      </c>
      <c r="I28" s="10">
        <v>0.26</v>
      </c>
    </row>
    <row r="29" spans="1:9">
      <c r="A29" t="s">
        <v>6</v>
      </c>
      <c r="B29" s="3">
        <v>38</v>
      </c>
      <c r="C29" s="9">
        <f t="shared" ca="1" si="10"/>
        <v>45915</v>
      </c>
      <c r="D29" s="9">
        <f t="shared" ca="1" si="11"/>
        <v>45919</v>
      </c>
      <c r="E29">
        <v>2</v>
      </c>
      <c r="F29">
        <v>5</v>
      </c>
      <c r="G29">
        <v>2</v>
      </c>
      <c r="H29">
        <v>106</v>
      </c>
      <c r="I29" s="11">
        <v>7.4999999999999997E-2</v>
      </c>
    </row>
    <row r="30" spans="1:9">
      <c r="A30" t="s">
        <v>3</v>
      </c>
      <c r="B30" s="3">
        <v>38</v>
      </c>
      <c r="C30" s="9">
        <f t="shared" ca="1" si="10"/>
        <v>45915</v>
      </c>
      <c r="D30" s="9">
        <f t="shared" ca="1" si="11"/>
        <v>45919</v>
      </c>
      <c r="F30">
        <v>3</v>
      </c>
      <c r="G30">
        <v>1</v>
      </c>
      <c r="H30">
        <v>103</v>
      </c>
      <c r="I30" s="10">
        <v>0.25</v>
      </c>
    </row>
    <row r="31" spans="1:9">
      <c r="A31" t="s">
        <v>5</v>
      </c>
      <c r="B31" s="3">
        <v>38</v>
      </c>
      <c r="C31" s="9">
        <f t="shared" ca="1" si="10"/>
        <v>45915</v>
      </c>
      <c r="D31" s="9">
        <f t="shared" ca="1" si="11"/>
        <v>45919</v>
      </c>
      <c r="E31">
        <v>4</v>
      </c>
      <c r="F31">
        <v>8</v>
      </c>
      <c r="G31">
        <v>5</v>
      </c>
      <c r="H31">
        <v>95</v>
      </c>
      <c r="I31" s="10">
        <v>0.26</v>
      </c>
    </row>
    <row r="32" spans="1:9">
      <c r="A32" t="s">
        <v>4</v>
      </c>
      <c r="B32" s="3">
        <v>39</v>
      </c>
      <c r="C32" s="9">
        <f t="shared" ref="C32:C35" ca="1" si="12">DATE(YEAR(TODAY()),1,4)-WEEKDAY(DATE(YEAR(TODAY()),1,4),2)+1+7*(B32-1)</f>
        <v>45922</v>
      </c>
      <c r="D32" s="9">
        <f t="shared" ref="D32:D35" ca="1" si="13">DATE(YEAR(TODAY()),1,4)-WEEKDAY(DATE(YEAR(TODAY()),1,4),2)+5+7*(B32-1)</f>
        <v>45926</v>
      </c>
      <c r="F32">
        <v>6</v>
      </c>
      <c r="G32">
        <v>4</v>
      </c>
      <c r="H32">
        <v>51</v>
      </c>
      <c r="I32" s="10">
        <v>0.31</v>
      </c>
    </row>
    <row r="33" spans="1:9">
      <c r="A33" t="s">
        <v>6</v>
      </c>
      <c r="B33" s="3">
        <v>39</v>
      </c>
      <c r="C33" s="9">
        <f t="shared" ca="1" si="12"/>
        <v>45922</v>
      </c>
      <c r="D33" s="9">
        <f t="shared" ca="1" si="13"/>
        <v>45926</v>
      </c>
      <c r="I33" s="10"/>
    </row>
    <row r="34" spans="1:9">
      <c r="A34" t="s">
        <v>3</v>
      </c>
      <c r="B34" s="3">
        <v>39</v>
      </c>
      <c r="C34" s="9">
        <f t="shared" ca="1" si="12"/>
        <v>45922</v>
      </c>
      <c r="D34" s="9">
        <f t="shared" ca="1" si="13"/>
        <v>45926</v>
      </c>
      <c r="F34">
        <v>10</v>
      </c>
      <c r="G34">
        <v>2</v>
      </c>
      <c r="H34">
        <v>86</v>
      </c>
      <c r="I34" s="10">
        <v>0.3</v>
      </c>
    </row>
    <row r="35" spans="1:9">
      <c r="A35" t="s">
        <v>5</v>
      </c>
      <c r="B35" s="3">
        <v>39</v>
      </c>
      <c r="C35" s="9">
        <f t="shared" ca="1" si="12"/>
        <v>45922</v>
      </c>
      <c r="D35" s="9">
        <f t="shared" ca="1" si="13"/>
        <v>45926</v>
      </c>
      <c r="E35">
        <v>1</v>
      </c>
      <c r="F35">
        <v>9</v>
      </c>
      <c r="G35">
        <v>4</v>
      </c>
      <c r="H35">
        <v>93</v>
      </c>
      <c r="I35" s="10">
        <v>0.09</v>
      </c>
    </row>
    <row r="36" spans="1:9" ht="15.75">
      <c r="A36" t="s">
        <v>4</v>
      </c>
      <c r="B36" s="3">
        <v>40</v>
      </c>
      <c r="C36" s="9">
        <f ca="1">DATE(YEAR(TODAY()),1,4)-WEEKDAY(DATE(YEAR(TODAY()),1,4),2)+1+7*(B36-1)</f>
        <v>45929</v>
      </c>
      <c r="D36" s="9">
        <f ca="1">DATE(YEAR(TODAY()),1,4)-WEEKDAY(DATE(YEAR(TODAY()),1,4),2)+5+7*(B36-1)</f>
        <v>45933</v>
      </c>
      <c r="I36" s="10"/>
    </row>
    <row r="37" spans="1:9" ht="15.75">
      <c r="A37" t="s">
        <v>6</v>
      </c>
      <c r="B37" s="3">
        <v>40</v>
      </c>
      <c r="C37" s="9">
        <f ca="1">DATE(YEAR(TODAY()),1,4)-WEEKDAY(DATE(YEAR(TODAY()),1,4),2)+1+7*(B37-1)</f>
        <v>45929</v>
      </c>
      <c r="D37" s="9">
        <f ca="1">DATE(YEAR(TODAY()),1,4)-WEEKDAY(DATE(YEAR(TODAY()),1,4),2)+5+7*(B37-1)</f>
        <v>45933</v>
      </c>
      <c r="I37" s="10"/>
    </row>
    <row r="38" spans="1:9" ht="15.75">
      <c r="A38" t="s">
        <v>3</v>
      </c>
      <c r="B38" s="3">
        <v>40</v>
      </c>
      <c r="C38" s="9">
        <f ca="1">DATE(YEAR(TODAY()),1,4)-WEEKDAY(DATE(YEAR(TODAY()),1,4),2)+1+7*(B38-1)</f>
        <v>45929</v>
      </c>
      <c r="D38" s="9">
        <f ca="1">DATE(YEAR(TODAY()),1,4)-WEEKDAY(DATE(YEAR(TODAY()),1,4),2)+5+7*(B38-1)</f>
        <v>45933</v>
      </c>
      <c r="G38">
        <v>2</v>
      </c>
      <c r="I38" s="10"/>
    </row>
    <row r="39" spans="1:9" ht="15.75">
      <c r="A39" t="s">
        <v>5</v>
      </c>
      <c r="B39" s="3">
        <v>40</v>
      </c>
      <c r="C39" s="9">
        <f ca="1">DATE(YEAR(TODAY()),1,4)-WEEKDAY(DATE(YEAR(TODAY()),1,4),2)+1+7*(B39-1)</f>
        <v>45929</v>
      </c>
      <c r="D39" s="9">
        <f ca="1">DATE(YEAR(TODAY()),1,4)-WEEKDAY(DATE(YEAR(TODAY()),1,4),2)+5+7*(B39-1)</f>
        <v>45933</v>
      </c>
      <c r="I39" s="10"/>
    </row>
    <row r="40" spans="1:9">
      <c r="G40" t="s">
        <v>5</v>
      </c>
      <c r="H40">
        <v>13</v>
      </c>
    </row>
    <row r="41" spans="1:9">
      <c r="G41" t="s">
        <v>6</v>
      </c>
      <c r="H41">
        <v>15</v>
      </c>
    </row>
    <row r="42" spans="1:9">
      <c r="G42" t="s">
        <v>4</v>
      </c>
      <c r="H42">
        <v>7</v>
      </c>
    </row>
    <row r="43" spans="1:9">
      <c r="G43" t="s">
        <v>3</v>
      </c>
      <c r="H4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AE38A07FE6142A325A66B4D6C53EA" ma:contentTypeVersion="6" ma:contentTypeDescription="Een nieuw document maken." ma:contentTypeScope="" ma:versionID="88e21db33e3545c0d26192a9ecf1da1c">
  <xsd:schema xmlns:xsd="http://www.w3.org/2001/XMLSchema" xmlns:xs="http://www.w3.org/2001/XMLSchema" xmlns:p="http://schemas.microsoft.com/office/2006/metadata/properties" xmlns:ns2="7acc43d0-0609-433e-ba7a-eeaa0b7ab445" xmlns:ns3="e795839d-4aa2-4a67-bbb6-017653e84e6a" targetNamespace="http://schemas.microsoft.com/office/2006/metadata/properties" ma:root="true" ma:fieldsID="28e05710f28e3085e355a32f4a388764" ns2:_="" ns3:_="">
    <xsd:import namespace="7acc43d0-0609-433e-ba7a-eeaa0b7ab445"/>
    <xsd:import namespace="e795839d-4aa2-4a67-bbb6-017653e84e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c43d0-0609-433e-ba7a-eeaa0b7ab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5839d-4aa2-4a67-bbb6-017653e84e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70372-C1FC-4A7A-8085-C5A04081E189}"/>
</file>

<file path=customXml/itemProps2.xml><?xml version="1.0" encoding="utf-8"?>
<ds:datastoreItem xmlns:ds="http://schemas.openxmlformats.org/officeDocument/2006/customXml" ds:itemID="{57FF6BBA-1784-41CF-866E-9EC847D14582}"/>
</file>

<file path=customXml/itemProps3.xml><?xml version="1.0" encoding="utf-8"?>
<ds:datastoreItem xmlns:ds="http://schemas.openxmlformats.org/officeDocument/2006/customXml" ds:itemID="{93597A85-9003-40E0-AEFA-EA42A8484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de Groot</dc:creator>
  <cp:keywords/>
  <dc:description/>
  <cp:lastModifiedBy>Mariana Aparicio</cp:lastModifiedBy>
  <cp:revision/>
  <dcterms:created xsi:type="dcterms:W3CDTF">2025-09-01T13:35:39Z</dcterms:created>
  <dcterms:modified xsi:type="dcterms:W3CDTF">2025-10-01T11:49:38Z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0x010100A03AE38A07FE6142A325A66B4D6C53EA</vt:lpwstr>
  </property>
</Properties>
</file>