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showHorizontalScroll="0" xWindow="480" yWindow="105" windowWidth="11340" windowHeight="6300" tabRatio="636"/>
  </bookViews>
  <sheets>
    <sheet name="PurchaseOrder" sheetId="3" r:id="rId1"/>
    <sheet name="Setup" sheetId="4" state="hidden" r:id="rId2"/>
  </sheets>
  <definedNames>
    <definedName name="Currency">Setup!$B$1:$G$1</definedName>
    <definedName name="_xlnm.Print_Area" localSheetId="0">PurchaseOrder!$A$1:$R$531</definedName>
    <definedName name="_xlnm.Print_Titles" localSheetId="0">PurchaseOrder!$21:$21</definedName>
  </definedNames>
  <calcPr calcId="145621" fullPrecision="0"/>
</workbook>
</file>

<file path=xl/calcChain.xml><?xml version="1.0" encoding="utf-8"?>
<calcChain xmlns="http://schemas.openxmlformats.org/spreadsheetml/2006/main">
  <c r="H16" i="4" l="1"/>
  <c r="H15" i="4"/>
  <c r="H14" i="4"/>
  <c r="H13" i="4"/>
  <c r="H12" i="4"/>
  <c r="H11" i="4"/>
  <c r="H10" i="4"/>
  <c r="H9" i="4"/>
  <c r="P485" i="3" s="1"/>
  <c r="I8" i="4"/>
  <c r="H8" i="4"/>
  <c r="H7" i="4"/>
  <c r="H6" i="4"/>
  <c r="B3" i="3" s="1"/>
  <c r="H5" i="4"/>
  <c r="H4" i="4"/>
  <c r="H3" i="4"/>
  <c r="H2" i="4"/>
  <c r="Q530" i="3"/>
  <c r="N530" i="3" s="1"/>
  <c r="Q529" i="3"/>
  <c r="N529" i="3"/>
  <c r="Q528" i="3"/>
  <c r="N528" i="3"/>
  <c r="Q527" i="3"/>
  <c r="N527" i="3" s="1"/>
  <c r="Q526" i="3"/>
  <c r="N526" i="3" s="1"/>
  <c r="Q525" i="3"/>
  <c r="N525" i="3"/>
  <c r="Q524" i="3"/>
  <c r="N524" i="3"/>
  <c r="Q523" i="3"/>
  <c r="N523" i="3" s="1"/>
  <c r="Q522" i="3"/>
  <c r="N522" i="3" s="1"/>
  <c r="Q521" i="3"/>
  <c r="N521" i="3"/>
  <c r="Q520" i="3"/>
  <c r="N520" i="3"/>
  <c r="Q519" i="3"/>
  <c r="N519" i="3" s="1"/>
  <c r="Q518" i="3"/>
  <c r="N518" i="3" s="1"/>
  <c r="Q517" i="3"/>
  <c r="N517" i="3"/>
  <c r="Q516" i="3"/>
  <c r="N516" i="3"/>
  <c r="Q515" i="3"/>
  <c r="N515" i="3" s="1"/>
  <c r="Q514" i="3"/>
  <c r="N514" i="3" s="1"/>
  <c r="Q513" i="3"/>
  <c r="N513" i="3"/>
  <c r="Q512" i="3"/>
  <c r="N512" i="3"/>
  <c r="Q511" i="3"/>
  <c r="N511" i="3" s="1"/>
  <c r="Q510" i="3"/>
  <c r="N510" i="3" s="1"/>
  <c r="Q509" i="3"/>
  <c r="N509" i="3"/>
  <c r="Q508" i="3"/>
  <c r="N508" i="3"/>
  <c r="Q507" i="3"/>
  <c r="N507" i="3" s="1"/>
  <c r="Q506" i="3"/>
  <c r="N506" i="3" s="1"/>
  <c r="Q505" i="3"/>
  <c r="N505" i="3"/>
  <c r="Q504" i="3"/>
  <c r="N504" i="3"/>
  <c r="Q503" i="3"/>
  <c r="N503" i="3" s="1"/>
  <c r="Q502" i="3"/>
  <c r="N502" i="3" s="1"/>
  <c r="Q501" i="3"/>
  <c r="N501" i="3"/>
  <c r="Q500" i="3"/>
  <c r="N500" i="3"/>
  <c r="Q499" i="3"/>
  <c r="N499" i="3" s="1"/>
  <c r="Q498" i="3"/>
  <c r="N498" i="3" s="1"/>
  <c r="Q497" i="3"/>
  <c r="N497" i="3"/>
  <c r="Q496" i="3"/>
  <c r="N496" i="3"/>
  <c r="Q495" i="3"/>
  <c r="N495" i="3" s="1"/>
  <c r="Q494" i="3"/>
  <c r="N494" i="3" s="1"/>
  <c r="Q493" i="3"/>
  <c r="N493" i="3"/>
  <c r="Q492" i="3"/>
  <c r="N492" i="3"/>
  <c r="Q491" i="3"/>
  <c r="N491" i="3" s="1"/>
  <c r="Q490" i="3"/>
  <c r="N490" i="3" s="1"/>
  <c r="Q489" i="3"/>
  <c r="N489" i="3"/>
  <c r="Q488" i="3"/>
  <c r="N488" i="3"/>
  <c r="Q487" i="3"/>
  <c r="N487" i="3" s="1"/>
  <c r="Q486" i="3"/>
  <c r="N486" i="3" s="1"/>
  <c r="Q485" i="3"/>
  <c r="N485" i="3"/>
  <c r="Q484" i="3"/>
  <c r="N484" i="3"/>
  <c r="Q483" i="3"/>
  <c r="N483" i="3" s="1"/>
  <c r="Q482" i="3"/>
  <c r="N482" i="3" s="1"/>
  <c r="Q481" i="3"/>
  <c r="N481" i="3"/>
  <c r="Q480" i="3"/>
  <c r="N480" i="3"/>
  <c r="Q479" i="3"/>
  <c r="N479" i="3" s="1"/>
  <c r="Q478" i="3"/>
  <c r="N478" i="3" s="1"/>
  <c r="Q477" i="3"/>
  <c r="N477" i="3"/>
  <c r="Q476" i="3"/>
  <c r="N476" i="3"/>
  <c r="Q475" i="3"/>
  <c r="N475" i="3" s="1"/>
  <c r="Q474" i="3"/>
  <c r="N474" i="3" s="1"/>
  <c r="Q473" i="3"/>
  <c r="N473" i="3"/>
  <c r="Q472" i="3"/>
  <c r="N472" i="3"/>
  <c r="Q471" i="3"/>
  <c r="N471" i="3" s="1"/>
  <c r="Q470" i="3"/>
  <c r="N470" i="3" s="1"/>
  <c r="Q469" i="3"/>
  <c r="P469" i="3"/>
  <c r="N469" i="3"/>
  <c r="Q468" i="3"/>
  <c r="N468" i="3"/>
  <c r="Q467" i="3"/>
  <c r="N467" i="3" s="1"/>
  <c r="Q466" i="3"/>
  <c r="N466" i="3" s="1"/>
  <c r="Q465" i="3"/>
  <c r="N465" i="3"/>
  <c r="Q464" i="3"/>
  <c r="N464" i="3"/>
  <c r="Q463" i="3"/>
  <c r="N463" i="3" s="1"/>
  <c r="Q462" i="3"/>
  <c r="N462" i="3" s="1"/>
  <c r="Q461" i="3"/>
  <c r="N461" i="3"/>
  <c r="Q460" i="3"/>
  <c r="N460" i="3"/>
  <c r="Q459" i="3"/>
  <c r="N459" i="3" s="1"/>
  <c r="Q458" i="3"/>
  <c r="N458" i="3" s="1"/>
  <c r="Q457" i="3"/>
  <c r="N457" i="3"/>
  <c r="Q456" i="3"/>
  <c r="N456" i="3"/>
  <c r="Q455" i="3"/>
  <c r="N455" i="3" s="1"/>
  <c r="Q454" i="3"/>
  <c r="N454" i="3" s="1"/>
  <c r="Q453" i="3"/>
  <c r="N453" i="3"/>
  <c r="Q452" i="3"/>
  <c r="N452" i="3"/>
  <c r="Q451" i="3"/>
  <c r="N451" i="3" s="1"/>
  <c r="Q450" i="3"/>
  <c r="N450" i="3" s="1"/>
  <c r="P450" i="3"/>
  <c r="Q449" i="3"/>
  <c r="N449" i="3"/>
  <c r="Q448" i="3"/>
  <c r="N448" i="3"/>
  <c r="Q447" i="3"/>
  <c r="N447" i="3" s="1"/>
  <c r="Q446" i="3"/>
  <c r="N446" i="3" s="1"/>
  <c r="Q445" i="3"/>
  <c r="N445" i="3"/>
  <c r="Q444" i="3"/>
  <c r="N444" i="3"/>
  <c r="Q443" i="3"/>
  <c r="N443" i="3" s="1"/>
  <c r="Q442" i="3"/>
  <c r="N442" i="3" s="1"/>
  <c r="Q441" i="3"/>
  <c r="N441" i="3"/>
  <c r="Q440" i="3"/>
  <c r="N440" i="3"/>
  <c r="Q439" i="3"/>
  <c r="N439" i="3" s="1"/>
  <c r="Q438" i="3"/>
  <c r="N438" i="3" s="1"/>
  <c r="Q437" i="3"/>
  <c r="N437" i="3"/>
  <c r="Q436" i="3"/>
  <c r="N436" i="3"/>
  <c r="Q435" i="3"/>
  <c r="N435" i="3" s="1"/>
  <c r="Q434" i="3"/>
  <c r="N434" i="3" s="1"/>
  <c r="P434" i="3"/>
  <c r="Q433" i="3"/>
  <c r="N433" i="3"/>
  <c r="Q432" i="3"/>
  <c r="N432" i="3"/>
  <c r="Q431" i="3"/>
  <c r="N431" i="3" s="1"/>
  <c r="Q430" i="3"/>
  <c r="N430" i="3" s="1"/>
  <c r="Q429" i="3"/>
  <c r="N429" i="3"/>
  <c r="Q428" i="3"/>
  <c r="N428" i="3"/>
  <c r="Q427" i="3"/>
  <c r="N427" i="3" s="1"/>
  <c r="Q426" i="3"/>
  <c r="N426" i="3" s="1"/>
  <c r="Q425" i="3"/>
  <c r="N425" i="3"/>
  <c r="Q424" i="3"/>
  <c r="N424" i="3"/>
  <c r="Q423" i="3"/>
  <c r="N423" i="3" s="1"/>
  <c r="Q422" i="3"/>
  <c r="N422" i="3" s="1"/>
  <c r="Q421" i="3"/>
  <c r="N421" i="3"/>
  <c r="Q420" i="3"/>
  <c r="N420" i="3"/>
  <c r="Q419" i="3"/>
  <c r="N419" i="3" s="1"/>
  <c r="Q418" i="3"/>
  <c r="N418" i="3" s="1"/>
  <c r="P418" i="3"/>
  <c r="Q417" i="3"/>
  <c r="N417" i="3"/>
  <c r="Q416" i="3"/>
  <c r="N416" i="3"/>
  <c r="Q415" i="3"/>
  <c r="N415" i="3" s="1"/>
  <c r="Q414" i="3"/>
  <c r="N414" i="3" s="1"/>
  <c r="Q413" i="3"/>
  <c r="N413" i="3"/>
  <c r="Q412" i="3"/>
  <c r="N412" i="3"/>
  <c r="Q411" i="3"/>
  <c r="N411" i="3" s="1"/>
  <c r="Q410" i="3"/>
  <c r="N410" i="3" s="1"/>
  <c r="Q409" i="3"/>
  <c r="N409" i="3"/>
  <c r="Q408" i="3"/>
  <c r="N408" i="3"/>
  <c r="Q407" i="3"/>
  <c r="N407" i="3" s="1"/>
  <c r="Q406" i="3"/>
  <c r="N406" i="3" s="1"/>
  <c r="Q405" i="3"/>
  <c r="N405" i="3"/>
  <c r="Q404" i="3"/>
  <c r="N404" i="3"/>
  <c r="Q403" i="3"/>
  <c r="N403" i="3" s="1"/>
  <c r="Q402" i="3"/>
  <c r="N402" i="3" s="1"/>
  <c r="P402" i="3"/>
  <c r="Q401" i="3"/>
  <c r="N401" i="3"/>
  <c r="Q400" i="3"/>
  <c r="N400" i="3"/>
  <c r="Q399" i="3"/>
  <c r="N399" i="3" s="1"/>
  <c r="Q398" i="3"/>
  <c r="N398" i="3" s="1"/>
  <c r="Q397" i="3"/>
  <c r="N397" i="3"/>
  <c r="Q396" i="3"/>
  <c r="N396" i="3"/>
  <c r="Q395" i="3"/>
  <c r="N395" i="3" s="1"/>
  <c r="Q394" i="3"/>
  <c r="N394" i="3" s="1"/>
  <c r="Q393" i="3"/>
  <c r="N393" i="3"/>
  <c r="Q392" i="3"/>
  <c r="N392" i="3"/>
  <c r="Q391" i="3"/>
  <c r="N391" i="3" s="1"/>
  <c r="Q390" i="3"/>
  <c r="N390" i="3" s="1"/>
  <c r="Q389" i="3"/>
  <c r="N389" i="3"/>
  <c r="Q388" i="3"/>
  <c r="N388" i="3"/>
  <c r="Q387" i="3"/>
  <c r="N387" i="3" s="1"/>
  <c r="Q386" i="3"/>
  <c r="N386" i="3" s="1"/>
  <c r="P386" i="3"/>
  <c r="Q385" i="3"/>
  <c r="N385" i="3"/>
  <c r="Q384" i="3"/>
  <c r="N384" i="3"/>
  <c r="Q383" i="3"/>
  <c r="N383" i="3" s="1"/>
  <c r="Q382" i="3"/>
  <c r="N382" i="3" s="1"/>
  <c r="Q381" i="3"/>
  <c r="N381" i="3"/>
  <c r="Q380" i="3"/>
  <c r="N380" i="3"/>
  <c r="Q379" i="3"/>
  <c r="N379" i="3" s="1"/>
  <c r="Q378" i="3"/>
  <c r="N378" i="3" s="1"/>
  <c r="Q377" i="3"/>
  <c r="N377" i="3"/>
  <c r="Q376" i="3"/>
  <c r="N376" i="3"/>
  <c r="Q375" i="3"/>
  <c r="N375" i="3" s="1"/>
  <c r="Q374" i="3"/>
  <c r="N374" i="3" s="1"/>
  <c r="Q373" i="3"/>
  <c r="N373" i="3"/>
  <c r="Q372" i="3"/>
  <c r="N372" i="3"/>
  <c r="Q371" i="3"/>
  <c r="N371" i="3" s="1"/>
  <c r="Q370" i="3"/>
  <c r="N370" i="3" s="1"/>
  <c r="P370" i="3"/>
  <c r="Q369" i="3"/>
  <c r="N369" i="3"/>
  <c r="Q368" i="3"/>
  <c r="N368" i="3"/>
  <c r="Q367" i="3"/>
  <c r="N367" i="3" s="1"/>
  <c r="Q366" i="3"/>
  <c r="N366" i="3" s="1"/>
  <c r="Q365" i="3"/>
  <c r="N365" i="3"/>
  <c r="Q364" i="3"/>
  <c r="N364" i="3"/>
  <c r="Q363" i="3"/>
  <c r="N363" i="3" s="1"/>
  <c r="Q362" i="3"/>
  <c r="N362" i="3" s="1"/>
  <c r="Q361" i="3"/>
  <c r="N361" i="3" s="1"/>
  <c r="Q360" i="3"/>
  <c r="N360" i="3"/>
  <c r="Q359" i="3"/>
  <c r="N359" i="3"/>
  <c r="Q358" i="3"/>
  <c r="N358" i="3" s="1"/>
  <c r="Q357" i="3"/>
  <c r="N357" i="3" s="1"/>
  <c r="Q356" i="3"/>
  <c r="N356" i="3"/>
  <c r="Q355" i="3"/>
  <c r="N355" i="3"/>
  <c r="Q354" i="3"/>
  <c r="N354" i="3" s="1"/>
  <c r="Q353" i="3"/>
  <c r="N353" i="3" s="1"/>
  <c r="Q352" i="3"/>
  <c r="N352" i="3"/>
  <c r="Q351" i="3"/>
  <c r="N351" i="3"/>
  <c r="Q350" i="3"/>
  <c r="N350" i="3" s="1"/>
  <c r="Q349" i="3"/>
  <c r="N349" i="3" s="1"/>
  <c r="P349" i="3"/>
  <c r="Q348" i="3"/>
  <c r="N348" i="3"/>
  <c r="Q347" i="3"/>
  <c r="N347" i="3"/>
  <c r="Q346" i="3"/>
  <c r="N346" i="3" s="1"/>
  <c r="Q345" i="3"/>
  <c r="N345" i="3" s="1"/>
  <c r="Q344" i="3"/>
  <c r="N344" i="3"/>
  <c r="Q343" i="3"/>
  <c r="N343" i="3"/>
  <c r="Q342" i="3"/>
  <c r="N342" i="3" s="1"/>
  <c r="Q341" i="3"/>
  <c r="N341" i="3" s="1"/>
  <c r="Q340" i="3"/>
  <c r="N340" i="3"/>
  <c r="Q339" i="3"/>
  <c r="N339" i="3"/>
  <c r="Q338" i="3"/>
  <c r="N338" i="3" s="1"/>
  <c r="Q337" i="3"/>
  <c r="N337" i="3" s="1"/>
  <c r="Q336" i="3"/>
  <c r="N336" i="3"/>
  <c r="Q335" i="3"/>
  <c r="N335" i="3"/>
  <c r="Q334" i="3"/>
  <c r="N334" i="3" s="1"/>
  <c r="Q333" i="3"/>
  <c r="N333" i="3" s="1"/>
  <c r="P333" i="3"/>
  <c r="Q332" i="3"/>
  <c r="N332" i="3"/>
  <c r="Q331" i="3"/>
  <c r="N331" i="3"/>
  <c r="Q330" i="3"/>
  <c r="N330" i="3" s="1"/>
  <c r="Q329" i="3"/>
  <c r="N329" i="3" s="1"/>
  <c r="Q328" i="3"/>
  <c r="N328" i="3"/>
  <c r="Q327" i="3"/>
  <c r="N327" i="3"/>
  <c r="Q326" i="3"/>
  <c r="N326" i="3" s="1"/>
  <c r="Q325" i="3"/>
  <c r="N325" i="3" s="1"/>
  <c r="Q324" i="3"/>
  <c r="N324" i="3"/>
  <c r="Q323" i="3"/>
  <c r="N323" i="3"/>
  <c r="Q322" i="3"/>
  <c r="N322" i="3" s="1"/>
  <c r="Q321" i="3"/>
  <c r="N321" i="3" s="1"/>
  <c r="Q320" i="3"/>
  <c r="N320" i="3"/>
  <c r="Q319" i="3"/>
  <c r="N319" i="3"/>
  <c r="Q318" i="3"/>
  <c r="N318" i="3" s="1"/>
  <c r="Q317" i="3"/>
  <c r="N317" i="3" s="1"/>
  <c r="P317" i="3"/>
  <c r="Q316" i="3"/>
  <c r="N316" i="3"/>
  <c r="Q315" i="3"/>
  <c r="N315" i="3"/>
  <c r="Q314" i="3"/>
  <c r="N314" i="3" s="1"/>
  <c r="Q313" i="3"/>
  <c r="N313" i="3" s="1"/>
  <c r="Q312" i="3"/>
  <c r="N312" i="3"/>
  <c r="Q311" i="3"/>
  <c r="N311" i="3"/>
  <c r="Q310" i="3"/>
  <c r="N310" i="3" s="1"/>
  <c r="Q309" i="3"/>
  <c r="N309" i="3" s="1"/>
  <c r="Q308" i="3"/>
  <c r="N308" i="3"/>
  <c r="Q307" i="3"/>
  <c r="N307" i="3"/>
  <c r="Q306" i="3"/>
  <c r="N306" i="3" s="1"/>
  <c r="Q305" i="3"/>
  <c r="N305" i="3" s="1"/>
  <c r="Q304" i="3"/>
  <c r="N304" i="3"/>
  <c r="Q303" i="3"/>
  <c r="N303" i="3"/>
  <c r="Q302" i="3"/>
  <c r="N302" i="3" s="1"/>
  <c r="Q301" i="3"/>
  <c r="N301" i="3" s="1"/>
  <c r="P301" i="3"/>
  <c r="Q300" i="3"/>
  <c r="N300" i="3"/>
  <c r="Q299" i="3"/>
  <c r="N299" i="3"/>
  <c r="Q298" i="3"/>
  <c r="N298" i="3" s="1"/>
  <c r="Q297" i="3"/>
  <c r="N297" i="3" s="1"/>
  <c r="Q296" i="3"/>
  <c r="N296" i="3"/>
  <c r="Q295" i="3"/>
  <c r="N295" i="3"/>
  <c r="Q294" i="3"/>
  <c r="N294" i="3" s="1"/>
  <c r="Q293" i="3"/>
  <c r="N293" i="3" s="1"/>
  <c r="Q292" i="3"/>
  <c r="N292" i="3"/>
  <c r="Q291" i="3"/>
  <c r="N291" i="3"/>
  <c r="Q290" i="3"/>
  <c r="N290" i="3" s="1"/>
  <c r="Q289" i="3"/>
  <c r="N289" i="3" s="1"/>
  <c r="Q288" i="3"/>
  <c r="N288" i="3"/>
  <c r="Q287" i="3"/>
  <c r="N287" i="3"/>
  <c r="Q286" i="3"/>
  <c r="N286" i="3" s="1"/>
  <c r="Q285" i="3"/>
  <c r="N285" i="3" s="1"/>
  <c r="Q284" i="3"/>
  <c r="N284" i="3"/>
  <c r="Q283" i="3"/>
  <c r="N283" i="3"/>
  <c r="Q282" i="3"/>
  <c r="N282" i="3" s="1"/>
  <c r="Q281" i="3"/>
  <c r="N281" i="3" s="1"/>
  <c r="Q280" i="3"/>
  <c r="N280" i="3"/>
  <c r="Q279" i="3"/>
  <c r="N279" i="3"/>
  <c r="Q278" i="3"/>
  <c r="N278" i="3" s="1"/>
  <c r="Q277" i="3"/>
  <c r="N277" i="3" s="1"/>
  <c r="Q276" i="3"/>
  <c r="N276" i="3"/>
  <c r="Q275" i="3"/>
  <c r="N275" i="3"/>
  <c r="Q274" i="3"/>
  <c r="N274" i="3" s="1"/>
  <c r="Q273" i="3"/>
  <c r="N273" i="3" s="1"/>
  <c r="Q272" i="3"/>
  <c r="N272" i="3"/>
  <c r="Q271" i="3"/>
  <c r="N271" i="3"/>
  <c r="Q270" i="3"/>
  <c r="N270" i="3" s="1"/>
  <c r="Q269" i="3"/>
  <c r="N269" i="3" s="1"/>
  <c r="Q268" i="3"/>
  <c r="N268" i="3"/>
  <c r="Q267" i="3"/>
  <c r="N267" i="3"/>
  <c r="Q266" i="3"/>
  <c r="N266" i="3" s="1"/>
  <c r="Q265" i="3"/>
  <c r="N265" i="3" s="1"/>
  <c r="Q264" i="3"/>
  <c r="N264" i="3"/>
  <c r="Q263" i="3"/>
  <c r="N263" i="3"/>
  <c r="Q262" i="3"/>
  <c r="N262" i="3" s="1"/>
  <c r="Q261" i="3"/>
  <c r="N261" i="3" s="1"/>
  <c r="Q260" i="3"/>
  <c r="N260" i="3"/>
  <c r="Q259" i="3"/>
  <c r="N259" i="3"/>
  <c r="Q258" i="3"/>
  <c r="N258" i="3" s="1"/>
  <c r="Q257" i="3"/>
  <c r="N257" i="3" s="1"/>
  <c r="Q256" i="3"/>
  <c r="N256" i="3"/>
  <c r="Q255" i="3"/>
  <c r="N255" i="3"/>
  <c r="Q254" i="3"/>
  <c r="N254" i="3" s="1"/>
  <c r="Q253" i="3"/>
  <c r="N253" i="3" s="1"/>
  <c r="Q252" i="3"/>
  <c r="N252" i="3"/>
  <c r="Q251" i="3"/>
  <c r="N251" i="3"/>
  <c r="Q250" i="3"/>
  <c r="N250" i="3"/>
  <c r="Q249" i="3"/>
  <c r="N249" i="3" s="1"/>
  <c r="P249" i="3"/>
  <c r="Q248" i="3"/>
  <c r="N248" i="3" s="1"/>
  <c r="Q247" i="3"/>
  <c r="N247" i="3"/>
  <c r="Q246" i="3"/>
  <c r="N246" i="3"/>
  <c r="Q245" i="3"/>
  <c r="N245" i="3" s="1"/>
  <c r="Q244" i="3"/>
  <c r="P244" i="3"/>
  <c r="N244" i="3"/>
  <c r="Q243" i="3"/>
  <c r="N243" i="3"/>
  <c r="Q242" i="3"/>
  <c r="N242" i="3" s="1"/>
  <c r="Q241" i="3"/>
  <c r="N241" i="3" s="1"/>
  <c r="P241" i="3"/>
  <c r="Q240" i="3"/>
  <c r="N240" i="3" s="1"/>
  <c r="Q239" i="3"/>
  <c r="N239" i="3"/>
  <c r="Q238" i="3"/>
  <c r="N238" i="3"/>
  <c r="Q237" i="3"/>
  <c r="N237" i="3" s="1"/>
  <c r="Q236" i="3"/>
  <c r="P236" i="3"/>
  <c r="N236" i="3"/>
  <c r="Q235" i="3"/>
  <c r="N235" i="3"/>
  <c r="Q234" i="3"/>
  <c r="N234" i="3" s="1"/>
  <c r="Q233" i="3"/>
  <c r="N233" i="3" s="1"/>
  <c r="P233" i="3"/>
  <c r="Q232" i="3"/>
  <c r="N232" i="3" s="1"/>
  <c r="Q231" i="3"/>
  <c r="N231" i="3"/>
  <c r="Q230" i="3"/>
  <c r="N230" i="3"/>
  <c r="Q229" i="3"/>
  <c r="N229" i="3" s="1"/>
  <c r="Q228" i="3"/>
  <c r="P228" i="3"/>
  <c r="N228" i="3"/>
  <c r="Q227" i="3"/>
  <c r="N227" i="3"/>
  <c r="Q226" i="3"/>
  <c r="N226" i="3" s="1"/>
  <c r="Q225" i="3"/>
  <c r="N225" i="3" s="1"/>
  <c r="P225" i="3"/>
  <c r="Q224" i="3"/>
  <c r="N224" i="3" s="1"/>
  <c r="Q223" i="3"/>
  <c r="N223" i="3"/>
  <c r="Q222" i="3"/>
  <c r="N222" i="3"/>
  <c r="Q221" i="3"/>
  <c r="N221" i="3" s="1"/>
  <c r="Q220" i="3"/>
  <c r="P220" i="3"/>
  <c r="N220" i="3"/>
  <c r="Q219" i="3"/>
  <c r="N219" i="3"/>
  <c r="Q218" i="3"/>
  <c r="N218" i="3" s="1"/>
  <c r="Q217" i="3"/>
  <c r="N217" i="3" s="1"/>
  <c r="Q216" i="3"/>
  <c r="P216" i="3"/>
  <c r="N216" i="3"/>
  <c r="Q215" i="3"/>
  <c r="N215" i="3"/>
  <c r="Q214" i="3"/>
  <c r="N214" i="3" s="1"/>
  <c r="Q213" i="3"/>
  <c r="N213" i="3" s="1"/>
  <c r="Q212" i="3"/>
  <c r="P212" i="3"/>
  <c r="N212" i="3"/>
  <c r="Q211" i="3"/>
  <c r="N211" i="3"/>
  <c r="Q210" i="3"/>
  <c r="N210" i="3" s="1"/>
  <c r="Q209" i="3"/>
  <c r="N209" i="3" s="1"/>
  <c r="Q208" i="3"/>
  <c r="P208" i="3"/>
  <c r="N208" i="3"/>
  <c r="Q207" i="3"/>
  <c r="N207" i="3"/>
  <c r="Q206" i="3"/>
  <c r="N206" i="3" s="1"/>
  <c r="Q205" i="3"/>
  <c r="N205" i="3" s="1"/>
  <c r="Q204" i="3"/>
  <c r="P204" i="3"/>
  <c r="N204" i="3"/>
  <c r="Q203" i="3"/>
  <c r="N203" i="3"/>
  <c r="Q202" i="3"/>
  <c r="N202" i="3" s="1"/>
  <c r="Q201" i="3"/>
  <c r="N201" i="3" s="1"/>
  <c r="Q200" i="3"/>
  <c r="P200" i="3"/>
  <c r="N200" i="3"/>
  <c r="Q199" i="3"/>
  <c r="N199" i="3"/>
  <c r="Q198" i="3"/>
  <c r="N198" i="3" s="1"/>
  <c r="Q197" i="3"/>
  <c r="N197" i="3" s="1"/>
  <c r="Q196" i="3"/>
  <c r="P196" i="3"/>
  <c r="N196" i="3"/>
  <c r="Q195" i="3"/>
  <c r="N195" i="3"/>
  <c r="Q194" i="3"/>
  <c r="N194" i="3" s="1"/>
  <c r="Q193" i="3"/>
  <c r="N193" i="3" s="1"/>
  <c r="Q192" i="3"/>
  <c r="P192" i="3"/>
  <c r="N192" i="3"/>
  <c r="Q191" i="3"/>
  <c r="N191" i="3"/>
  <c r="Q190" i="3"/>
  <c r="N190" i="3" s="1"/>
  <c r="Q189" i="3"/>
  <c r="N189" i="3" s="1"/>
  <c r="Q188" i="3"/>
  <c r="P188" i="3"/>
  <c r="N188" i="3"/>
  <c r="Q187" i="3"/>
  <c r="N187" i="3"/>
  <c r="Q186" i="3"/>
  <c r="N186" i="3" s="1"/>
  <c r="Q185" i="3"/>
  <c r="N185" i="3" s="1"/>
  <c r="Q184" i="3"/>
  <c r="P184" i="3"/>
  <c r="N184" i="3"/>
  <c r="Q183" i="3"/>
  <c r="N183" i="3"/>
  <c r="Q182" i="3"/>
  <c r="N182" i="3" s="1"/>
  <c r="Q181" i="3"/>
  <c r="N181" i="3" s="1"/>
  <c r="Q180" i="3"/>
  <c r="P180" i="3"/>
  <c r="N180" i="3"/>
  <c r="Q179" i="3"/>
  <c r="N179" i="3"/>
  <c r="Q178" i="3"/>
  <c r="N178" i="3" s="1"/>
  <c r="Q177" i="3"/>
  <c r="N177" i="3" s="1"/>
  <c r="Q176" i="3"/>
  <c r="P176" i="3"/>
  <c r="N176" i="3"/>
  <c r="Q175" i="3"/>
  <c r="N175" i="3"/>
  <c r="Q174" i="3"/>
  <c r="N174" i="3" s="1"/>
  <c r="Q173" i="3"/>
  <c r="N173" i="3" s="1"/>
  <c r="Q172" i="3"/>
  <c r="P172" i="3"/>
  <c r="N172" i="3"/>
  <c r="Q171" i="3"/>
  <c r="N171" i="3"/>
  <c r="Q170" i="3"/>
  <c r="N170" i="3" s="1"/>
  <c r="Q169" i="3"/>
  <c r="N169" i="3" s="1"/>
  <c r="Q168" i="3"/>
  <c r="P168" i="3"/>
  <c r="N168" i="3"/>
  <c r="Q167" i="3"/>
  <c r="N167" i="3"/>
  <c r="Q166" i="3"/>
  <c r="N166" i="3" s="1"/>
  <c r="Q165" i="3"/>
  <c r="N165" i="3" s="1"/>
  <c r="Q164" i="3"/>
  <c r="P164" i="3"/>
  <c r="N164" i="3"/>
  <c r="Q163" i="3"/>
  <c r="N163" i="3"/>
  <c r="Q162" i="3"/>
  <c r="N162" i="3" s="1"/>
  <c r="Q161" i="3"/>
  <c r="N161" i="3" s="1"/>
  <c r="Q160" i="3"/>
  <c r="P160" i="3"/>
  <c r="N160" i="3"/>
  <c r="Q159" i="3"/>
  <c r="N159" i="3"/>
  <c r="Q158" i="3"/>
  <c r="N158" i="3" s="1"/>
  <c r="Q157" i="3"/>
  <c r="N157" i="3" s="1"/>
  <c r="Q156" i="3"/>
  <c r="P156" i="3"/>
  <c r="N156" i="3"/>
  <c r="Q155" i="3"/>
  <c r="N155" i="3"/>
  <c r="Q154" i="3"/>
  <c r="N154" i="3" s="1"/>
  <c r="Q153" i="3"/>
  <c r="N153" i="3" s="1"/>
  <c r="Q152" i="3"/>
  <c r="P152" i="3"/>
  <c r="N152" i="3"/>
  <c r="Q151" i="3"/>
  <c r="N151" i="3"/>
  <c r="Q150" i="3"/>
  <c r="N150" i="3" s="1"/>
  <c r="Q149" i="3"/>
  <c r="N149" i="3" s="1"/>
  <c r="Q148" i="3"/>
  <c r="P148" i="3"/>
  <c r="N148" i="3"/>
  <c r="Q147" i="3"/>
  <c r="N147" i="3"/>
  <c r="Q146" i="3"/>
  <c r="N146" i="3" s="1"/>
  <c r="Q145" i="3"/>
  <c r="N145" i="3" s="1"/>
  <c r="Q144" i="3"/>
  <c r="P144" i="3"/>
  <c r="N144" i="3"/>
  <c r="Q143" i="3"/>
  <c r="N143" i="3"/>
  <c r="Q142" i="3"/>
  <c r="N142" i="3" s="1"/>
  <c r="Q141" i="3"/>
  <c r="N141" i="3" s="1"/>
  <c r="Q140" i="3"/>
  <c r="P140" i="3"/>
  <c r="N140" i="3"/>
  <c r="Q139" i="3"/>
  <c r="N139" i="3"/>
  <c r="Q138" i="3"/>
  <c r="N138" i="3" s="1"/>
  <c r="Q137" i="3"/>
  <c r="N137" i="3" s="1"/>
  <c r="Q136" i="3"/>
  <c r="P136" i="3"/>
  <c r="N136" i="3"/>
  <c r="Q135" i="3"/>
  <c r="N135" i="3"/>
  <c r="Q134" i="3"/>
  <c r="N134" i="3" s="1"/>
  <c r="Q133" i="3"/>
  <c r="N133" i="3" s="1"/>
  <c r="Q132" i="3"/>
  <c r="P132" i="3"/>
  <c r="N132" i="3"/>
  <c r="Q131" i="3"/>
  <c r="N131" i="3"/>
  <c r="Q130" i="3"/>
  <c r="N130" i="3" s="1"/>
  <c r="Q129" i="3"/>
  <c r="N129" i="3" s="1"/>
  <c r="Q128" i="3"/>
  <c r="P128" i="3"/>
  <c r="N128" i="3"/>
  <c r="Q127" i="3"/>
  <c r="N127" i="3"/>
  <c r="Q126" i="3"/>
  <c r="N126" i="3" s="1"/>
  <c r="Q125" i="3"/>
  <c r="N125" i="3" s="1"/>
  <c r="Q124" i="3"/>
  <c r="P124" i="3"/>
  <c r="N124" i="3"/>
  <c r="Q123" i="3"/>
  <c r="N123" i="3"/>
  <c r="Q122" i="3"/>
  <c r="N122" i="3" s="1"/>
  <c r="Q121" i="3"/>
  <c r="N121" i="3" s="1"/>
  <c r="Q120" i="3"/>
  <c r="P120" i="3"/>
  <c r="N120" i="3"/>
  <c r="Q119" i="3"/>
  <c r="N119" i="3"/>
  <c r="Q118" i="3"/>
  <c r="N118" i="3" s="1"/>
  <c r="Q117" i="3"/>
  <c r="N117" i="3" s="1"/>
  <c r="Q116" i="3"/>
  <c r="P116" i="3"/>
  <c r="N116" i="3"/>
  <c r="Q115" i="3"/>
  <c r="N115" i="3"/>
  <c r="Q114" i="3"/>
  <c r="N114" i="3" s="1"/>
  <c r="Q113" i="3"/>
  <c r="N113" i="3" s="1"/>
  <c r="Q112" i="3"/>
  <c r="P112" i="3"/>
  <c r="N112" i="3"/>
  <c r="Q111" i="3"/>
  <c r="N111" i="3"/>
  <c r="Q110" i="3"/>
  <c r="N110" i="3" s="1"/>
  <c r="Q109" i="3"/>
  <c r="N109" i="3" s="1"/>
  <c r="Q108" i="3"/>
  <c r="P108" i="3"/>
  <c r="N108" i="3"/>
  <c r="Q107" i="3"/>
  <c r="N107" i="3"/>
  <c r="Q106" i="3"/>
  <c r="N106" i="3" s="1"/>
  <c r="Q105" i="3"/>
  <c r="N105" i="3" s="1"/>
  <c r="Q104" i="3"/>
  <c r="P104" i="3"/>
  <c r="N104" i="3"/>
  <c r="Q103" i="3"/>
  <c r="N103" i="3"/>
  <c r="Q102" i="3"/>
  <c r="N102" i="3" s="1"/>
  <c r="Q101" i="3"/>
  <c r="N101" i="3" s="1"/>
  <c r="Q100" i="3"/>
  <c r="P100" i="3"/>
  <c r="N100" i="3"/>
  <c r="Q99" i="3"/>
  <c r="N99" i="3"/>
  <c r="Q98" i="3"/>
  <c r="N98" i="3" s="1"/>
  <c r="Q97" i="3"/>
  <c r="N97" i="3" s="1"/>
  <c r="Q96" i="3"/>
  <c r="P96" i="3"/>
  <c r="N96" i="3"/>
  <c r="Q95" i="3"/>
  <c r="N95" i="3"/>
  <c r="Q94" i="3"/>
  <c r="N94" i="3" s="1"/>
  <c r="Q93" i="3"/>
  <c r="N93" i="3" s="1"/>
  <c r="Q92" i="3"/>
  <c r="P92" i="3"/>
  <c r="N92" i="3"/>
  <c r="Q91" i="3"/>
  <c r="N91" i="3"/>
  <c r="Q90" i="3"/>
  <c r="N90" i="3" s="1"/>
  <c r="Q89" i="3"/>
  <c r="N89" i="3" s="1"/>
  <c r="Q88" i="3"/>
  <c r="P88" i="3"/>
  <c r="N88" i="3"/>
  <c r="Q87" i="3"/>
  <c r="N87" i="3"/>
  <c r="Q86" i="3"/>
  <c r="N86" i="3" s="1"/>
  <c r="Q85" i="3"/>
  <c r="N85" i="3" s="1"/>
  <c r="Q84" i="3"/>
  <c r="P84" i="3"/>
  <c r="N84" i="3"/>
  <c r="Q83" i="3"/>
  <c r="N83" i="3"/>
  <c r="Q82" i="3"/>
  <c r="N82" i="3" s="1"/>
  <c r="Q81" i="3"/>
  <c r="N81" i="3" s="1"/>
  <c r="Q80" i="3"/>
  <c r="P80" i="3"/>
  <c r="N80" i="3"/>
  <c r="Q79" i="3"/>
  <c r="N79" i="3"/>
  <c r="Q78" i="3"/>
  <c r="N78" i="3" s="1"/>
  <c r="Q77" i="3"/>
  <c r="N77" i="3" s="1"/>
  <c r="Q76" i="3"/>
  <c r="P76" i="3"/>
  <c r="N76" i="3"/>
  <c r="Q75" i="3"/>
  <c r="N75" i="3"/>
  <c r="Q74" i="3"/>
  <c r="N74" i="3" s="1"/>
  <c r="Q73" i="3"/>
  <c r="N73" i="3" s="1"/>
  <c r="Q72" i="3"/>
  <c r="P72" i="3"/>
  <c r="N72" i="3"/>
  <c r="Q71" i="3"/>
  <c r="N71" i="3"/>
  <c r="Q70" i="3"/>
  <c r="N70" i="3" s="1"/>
  <c r="Q69" i="3"/>
  <c r="N69" i="3" s="1"/>
  <c r="Q68" i="3"/>
  <c r="P68" i="3"/>
  <c r="N68" i="3"/>
  <c r="Q67" i="3"/>
  <c r="N67" i="3"/>
  <c r="Q66" i="3"/>
  <c r="N66" i="3" s="1"/>
  <c r="Q65" i="3"/>
  <c r="N65" i="3" s="1"/>
  <c r="Q64" i="3"/>
  <c r="P64" i="3"/>
  <c r="N64" i="3"/>
  <c r="Q63" i="3"/>
  <c r="N63" i="3"/>
  <c r="Q62" i="3"/>
  <c r="N62" i="3" s="1"/>
  <c r="Q61" i="3"/>
  <c r="N61" i="3" s="1"/>
  <c r="Q60" i="3"/>
  <c r="P60" i="3"/>
  <c r="N60" i="3"/>
  <c r="Q59" i="3"/>
  <c r="N59" i="3"/>
  <c r="Q58" i="3"/>
  <c r="N58" i="3" s="1"/>
  <c r="Q57" i="3"/>
  <c r="N57" i="3" s="1"/>
  <c r="Q56" i="3"/>
  <c r="P56" i="3"/>
  <c r="N56" i="3"/>
  <c r="Q55" i="3"/>
  <c r="N55" i="3"/>
  <c r="Q54" i="3"/>
  <c r="N54" i="3" s="1"/>
  <c r="Q53" i="3"/>
  <c r="N53" i="3" s="1"/>
  <c r="Q52" i="3"/>
  <c r="P52" i="3"/>
  <c r="N52" i="3"/>
  <c r="Q51" i="3"/>
  <c r="N51" i="3"/>
  <c r="Q50" i="3"/>
  <c r="N50" i="3" s="1"/>
  <c r="Q49" i="3"/>
  <c r="N49" i="3" s="1"/>
  <c r="Q48" i="3"/>
  <c r="P48" i="3"/>
  <c r="N48" i="3"/>
  <c r="Q47" i="3"/>
  <c r="N47" i="3"/>
  <c r="Q46" i="3"/>
  <c r="N46" i="3" s="1"/>
  <c r="Q45" i="3"/>
  <c r="N45" i="3" s="1"/>
  <c r="Q44" i="3"/>
  <c r="P44" i="3"/>
  <c r="N44" i="3"/>
  <c r="Q43" i="3"/>
  <c r="N43" i="3"/>
  <c r="Q42" i="3"/>
  <c r="N42" i="3" s="1"/>
  <c r="Q41" i="3"/>
  <c r="N41" i="3" s="1"/>
  <c r="Q40" i="3"/>
  <c r="P40" i="3"/>
  <c r="N40" i="3"/>
  <c r="Q39" i="3"/>
  <c r="N39" i="3"/>
  <c r="Q38" i="3"/>
  <c r="N38" i="3" s="1"/>
  <c r="Q37" i="3"/>
  <c r="N37" i="3" s="1"/>
  <c r="Q36" i="3"/>
  <c r="P36" i="3"/>
  <c r="N36" i="3"/>
  <c r="Q35" i="3"/>
  <c r="N35" i="3"/>
  <c r="Q34" i="3"/>
  <c r="N34" i="3" s="1"/>
  <c r="P33" i="3"/>
  <c r="N33" i="3"/>
  <c r="Q32" i="3"/>
  <c r="N32" i="3"/>
  <c r="Q31" i="3"/>
  <c r="N31" i="3" s="1"/>
  <c r="Q30" i="3"/>
  <c r="N30" i="3" s="1"/>
  <c r="Q29" i="3"/>
  <c r="P29" i="3"/>
  <c r="N29" i="3"/>
  <c r="Q28" i="3"/>
  <c r="N28" i="3"/>
  <c r="Q27" i="3"/>
  <c r="N27" i="3" s="1"/>
  <c r="Q26" i="3"/>
  <c r="N26" i="3" s="1"/>
  <c r="Q25" i="3"/>
  <c r="P25" i="3"/>
  <c r="N25" i="3"/>
  <c r="Q24" i="3"/>
  <c r="N24" i="3"/>
  <c r="Q23" i="3"/>
  <c r="N23" i="3" s="1"/>
  <c r="Q22" i="3"/>
  <c r="Q531" i="3" s="1"/>
  <c r="B14" i="3"/>
  <c r="J13" i="3"/>
  <c r="B10" i="3"/>
  <c r="P24" i="3" l="1"/>
  <c r="P28" i="3"/>
  <c r="P32" i="3"/>
  <c r="P35" i="3"/>
  <c r="P39" i="3"/>
  <c r="P43" i="3"/>
  <c r="P47" i="3"/>
  <c r="P51" i="3"/>
  <c r="P55" i="3"/>
  <c r="P59" i="3"/>
  <c r="P63" i="3"/>
  <c r="P67" i="3"/>
  <c r="P71" i="3"/>
  <c r="P75" i="3"/>
  <c r="P79" i="3"/>
  <c r="P83" i="3"/>
  <c r="P87" i="3"/>
  <c r="P91" i="3"/>
  <c r="P95" i="3"/>
  <c r="P99" i="3"/>
  <c r="P103" i="3"/>
  <c r="P107" i="3"/>
  <c r="P111" i="3"/>
  <c r="P115" i="3"/>
  <c r="P119" i="3"/>
  <c r="P123" i="3"/>
  <c r="P127" i="3"/>
  <c r="P131" i="3"/>
  <c r="P135" i="3"/>
  <c r="P139" i="3"/>
  <c r="P143" i="3"/>
  <c r="P147" i="3"/>
  <c r="P151" i="3"/>
  <c r="P155" i="3"/>
  <c r="P159" i="3"/>
  <c r="P163" i="3"/>
  <c r="P167" i="3"/>
  <c r="P171" i="3"/>
  <c r="P175" i="3"/>
  <c r="P179" i="3"/>
  <c r="P183" i="3"/>
  <c r="P187" i="3"/>
  <c r="P191" i="3"/>
  <c r="P195" i="3"/>
  <c r="P199" i="3"/>
  <c r="P203" i="3"/>
  <c r="P207" i="3"/>
  <c r="P211" i="3"/>
  <c r="P215" i="3"/>
  <c r="P219" i="3"/>
  <c r="P227" i="3"/>
  <c r="P235" i="3"/>
  <c r="P243" i="3"/>
  <c r="P253" i="3"/>
  <c r="P257" i="3"/>
  <c r="P261" i="3"/>
  <c r="P265" i="3"/>
  <c r="P269" i="3"/>
  <c r="P273" i="3"/>
  <c r="P277" i="3"/>
  <c r="P281" i="3"/>
  <c r="P285" i="3"/>
  <c r="P289" i="3"/>
  <c r="P293" i="3"/>
  <c r="P297" i="3"/>
  <c r="P313" i="3"/>
  <c r="P329" i="3"/>
  <c r="P345" i="3"/>
  <c r="P361" i="3"/>
  <c r="P366" i="3"/>
  <c r="P382" i="3"/>
  <c r="P398" i="3"/>
  <c r="P414" i="3"/>
  <c r="P430" i="3"/>
  <c r="P446" i="3"/>
  <c r="P530" i="3"/>
  <c r="P526" i="3"/>
  <c r="P522" i="3"/>
  <c r="P518" i="3"/>
  <c r="P514" i="3"/>
  <c r="P510" i="3"/>
  <c r="P506" i="3"/>
  <c r="P502" i="3"/>
  <c r="P498" i="3"/>
  <c r="P494" i="3"/>
  <c r="P490" i="3"/>
  <c r="P486" i="3"/>
  <c r="P482" i="3"/>
  <c r="P478" i="3"/>
  <c r="P474" i="3"/>
  <c r="P470" i="3"/>
  <c r="P466" i="3"/>
  <c r="P462" i="3"/>
  <c r="P527" i="3"/>
  <c r="P523" i="3"/>
  <c r="P519" i="3"/>
  <c r="P515" i="3"/>
  <c r="P511" i="3"/>
  <c r="P507" i="3"/>
  <c r="P503" i="3"/>
  <c r="P499" i="3"/>
  <c r="P495" i="3"/>
  <c r="P491" i="3"/>
  <c r="P487" i="3"/>
  <c r="P483" i="3"/>
  <c r="P479" i="3"/>
  <c r="P475" i="3"/>
  <c r="P471" i="3"/>
  <c r="P467" i="3"/>
  <c r="P463" i="3"/>
  <c r="P459" i="3"/>
  <c r="P455" i="3"/>
  <c r="P451" i="3"/>
  <c r="P447" i="3"/>
  <c r="P443" i="3"/>
  <c r="P439" i="3"/>
  <c r="P435" i="3"/>
  <c r="P431" i="3"/>
  <c r="P427" i="3"/>
  <c r="P423" i="3"/>
  <c r="P419" i="3"/>
  <c r="P415" i="3"/>
  <c r="P411" i="3"/>
  <c r="P407" i="3"/>
  <c r="P403" i="3"/>
  <c r="P399" i="3"/>
  <c r="P395" i="3"/>
  <c r="P391" i="3"/>
  <c r="P387" i="3"/>
  <c r="P383" i="3"/>
  <c r="P379" i="3"/>
  <c r="P375" i="3"/>
  <c r="P371" i="3"/>
  <c r="P367" i="3"/>
  <c r="P528" i="3"/>
  <c r="P524" i="3"/>
  <c r="P520" i="3"/>
  <c r="P516" i="3"/>
  <c r="P512" i="3"/>
  <c r="P508" i="3"/>
  <c r="P504" i="3"/>
  <c r="P500" i="3"/>
  <c r="P496" i="3"/>
  <c r="P492" i="3"/>
  <c r="P488" i="3"/>
  <c r="P484" i="3"/>
  <c r="P480" i="3"/>
  <c r="P476" i="3"/>
  <c r="P472" i="3"/>
  <c r="P468" i="3"/>
  <c r="P464" i="3"/>
  <c r="P460" i="3"/>
  <c r="P456" i="3"/>
  <c r="P452" i="3"/>
  <c r="P448" i="3"/>
  <c r="P444" i="3"/>
  <c r="P440" i="3"/>
  <c r="P436" i="3"/>
  <c r="P432" i="3"/>
  <c r="P428" i="3"/>
  <c r="P424" i="3"/>
  <c r="P420" i="3"/>
  <c r="P416" i="3"/>
  <c r="P412" i="3"/>
  <c r="P408" i="3"/>
  <c r="P404" i="3"/>
  <c r="P400" i="3"/>
  <c r="P396" i="3"/>
  <c r="P392" i="3"/>
  <c r="P388" i="3"/>
  <c r="P384" i="3"/>
  <c r="P380" i="3"/>
  <c r="P376" i="3"/>
  <c r="P372" i="3"/>
  <c r="P368" i="3"/>
  <c r="P364" i="3"/>
  <c r="P521" i="3"/>
  <c r="P505" i="3"/>
  <c r="P489" i="3"/>
  <c r="P473" i="3"/>
  <c r="P362" i="3"/>
  <c r="P358" i="3"/>
  <c r="P354" i="3"/>
  <c r="P350" i="3"/>
  <c r="P346" i="3"/>
  <c r="P342" i="3"/>
  <c r="P338" i="3"/>
  <c r="P334" i="3"/>
  <c r="P330" i="3"/>
  <c r="P326" i="3"/>
  <c r="P322" i="3"/>
  <c r="P318" i="3"/>
  <c r="P314" i="3"/>
  <c r="P310" i="3"/>
  <c r="P306" i="3"/>
  <c r="P302" i="3"/>
  <c r="P298" i="3"/>
  <c r="P294" i="3"/>
  <c r="P290" i="3"/>
  <c r="P286" i="3"/>
  <c r="P282" i="3"/>
  <c r="P278" i="3"/>
  <c r="P274" i="3"/>
  <c r="P270" i="3"/>
  <c r="P266" i="3"/>
  <c r="P262" i="3"/>
  <c r="P258" i="3"/>
  <c r="P254" i="3"/>
  <c r="P250" i="3"/>
  <c r="P246" i="3"/>
  <c r="P242" i="3"/>
  <c r="P238" i="3"/>
  <c r="P234" i="3"/>
  <c r="P230" i="3"/>
  <c r="P226" i="3"/>
  <c r="P222" i="3"/>
  <c r="P525" i="3"/>
  <c r="P509" i="3"/>
  <c r="P493" i="3"/>
  <c r="P477" i="3"/>
  <c r="P461" i="3"/>
  <c r="P457" i="3"/>
  <c r="P453" i="3"/>
  <c r="P449" i="3"/>
  <c r="P445" i="3"/>
  <c r="P441" i="3"/>
  <c r="P437" i="3"/>
  <c r="P433" i="3"/>
  <c r="P429" i="3"/>
  <c r="P425" i="3"/>
  <c r="P421" i="3"/>
  <c r="P417" i="3"/>
  <c r="P413" i="3"/>
  <c r="P409" i="3"/>
  <c r="P405" i="3"/>
  <c r="P401" i="3"/>
  <c r="P397" i="3"/>
  <c r="P393" i="3"/>
  <c r="P389" i="3"/>
  <c r="P385" i="3"/>
  <c r="P381" i="3"/>
  <c r="P377" i="3"/>
  <c r="P373" i="3"/>
  <c r="P369" i="3"/>
  <c r="P365" i="3"/>
  <c r="P359" i="3"/>
  <c r="P355" i="3"/>
  <c r="P351" i="3"/>
  <c r="P347" i="3"/>
  <c r="P343" i="3"/>
  <c r="P339" i="3"/>
  <c r="P335" i="3"/>
  <c r="P331" i="3"/>
  <c r="P327" i="3"/>
  <c r="P323" i="3"/>
  <c r="P319" i="3"/>
  <c r="P315" i="3"/>
  <c r="P311" i="3"/>
  <c r="P307" i="3"/>
  <c r="P303" i="3"/>
  <c r="P299" i="3"/>
  <c r="P295" i="3"/>
  <c r="P291" i="3"/>
  <c r="P287" i="3"/>
  <c r="P283" i="3"/>
  <c r="P279" i="3"/>
  <c r="P275" i="3"/>
  <c r="P271" i="3"/>
  <c r="P267" i="3"/>
  <c r="P263" i="3"/>
  <c r="P259" i="3"/>
  <c r="P255" i="3"/>
  <c r="P251" i="3"/>
  <c r="P529" i="3"/>
  <c r="P513" i="3"/>
  <c r="P497" i="3"/>
  <c r="P481" i="3"/>
  <c r="P465" i="3"/>
  <c r="P363" i="3"/>
  <c r="P360" i="3"/>
  <c r="P356" i="3"/>
  <c r="P352" i="3"/>
  <c r="P348" i="3"/>
  <c r="P344" i="3"/>
  <c r="P340" i="3"/>
  <c r="P336" i="3"/>
  <c r="P332" i="3"/>
  <c r="P328" i="3"/>
  <c r="P324" i="3"/>
  <c r="P320" i="3"/>
  <c r="P316" i="3"/>
  <c r="P312" i="3"/>
  <c r="P308" i="3"/>
  <c r="P304" i="3"/>
  <c r="P300" i="3"/>
  <c r="N22" i="3"/>
  <c r="P23" i="3"/>
  <c r="P27" i="3"/>
  <c r="P31" i="3"/>
  <c r="P34" i="3"/>
  <c r="P38" i="3"/>
  <c r="P42" i="3"/>
  <c r="P46" i="3"/>
  <c r="P50" i="3"/>
  <c r="P54" i="3"/>
  <c r="P58" i="3"/>
  <c r="P62" i="3"/>
  <c r="P66" i="3"/>
  <c r="P70" i="3"/>
  <c r="P74" i="3"/>
  <c r="P78" i="3"/>
  <c r="P82" i="3"/>
  <c r="P86" i="3"/>
  <c r="P90" i="3"/>
  <c r="P94" i="3"/>
  <c r="P98" i="3"/>
  <c r="P102" i="3"/>
  <c r="P106" i="3"/>
  <c r="P110" i="3"/>
  <c r="P114" i="3"/>
  <c r="P118" i="3"/>
  <c r="P122" i="3"/>
  <c r="P126" i="3"/>
  <c r="P130" i="3"/>
  <c r="P134" i="3"/>
  <c r="P138" i="3"/>
  <c r="P142" i="3"/>
  <c r="P146" i="3"/>
  <c r="P150" i="3"/>
  <c r="P154" i="3"/>
  <c r="P158" i="3"/>
  <c r="P162" i="3"/>
  <c r="P166" i="3"/>
  <c r="P170" i="3"/>
  <c r="P174" i="3"/>
  <c r="P178" i="3"/>
  <c r="P182" i="3"/>
  <c r="P186" i="3"/>
  <c r="P190" i="3"/>
  <c r="P194" i="3"/>
  <c r="P198" i="3"/>
  <c r="P202" i="3"/>
  <c r="P206" i="3"/>
  <c r="P210" i="3"/>
  <c r="P214" i="3"/>
  <c r="P218" i="3"/>
  <c r="P221" i="3"/>
  <c r="P224" i="3"/>
  <c r="P229" i="3"/>
  <c r="P232" i="3"/>
  <c r="P237" i="3"/>
  <c r="P240" i="3"/>
  <c r="P245" i="3"/>
  <c r="P248" i="3"/>
  <c r="P309" i="3"/>
  <c r="P325" i="3"/>
  <c r="P341" i="3"/>
  <c r="P357" i="3"/>
  <c r="P378" i="3"/>
  <c r="P394" i="3"/>
  <c r="P410" i="3"/>
  <c r="P426" i="3"/>
  <c r="P442" i="3"/>
  <c r="P458" i="3"/>
  <c r="P501" i="3"/>
  <c r="P22" i="3"/>
  <c r="P26" i="3"/>
  <c r="P30" i="3"/>
  <c r="P37" i="3"/>
  <c r="P41" i="3"/>
  <c r="P45" i="3"/>
  <c r="P49" i="3"/>
  <c r="P53" i="3"/>
  <c r="P57" i="3"/>
  <c r="P61" i="3"/>
  <c r="P65" i="3"/>
  <c r="P69" i="3"/>
  <c r="P73" i="3"/>
  <c r="P77" i="3"/>
  <c r="P81" i="3"/>
  <c r="P85" i="3"/>
  <c r="P89" i="3"/>
  <c r="P93" i="3"/>
  <c r="P97" i="3"/>
  <c r="P101" i="3"/>
  <c r="P105" i="3"/>
  <c r="P109" i="3"/>
  <c r="P113" i="3"/>
  <c r="P117" i="3"/>
  <c r="P121" i="3"/>
  <c r="P125" i="3"/>
  <c r="P129" i="3"/>
  <c r="P133" i="3"/>
  <c r="P137" i="3"/>
  <c r="P141" i="3"/>
  <c r="P145" i="3"/>
  <c r="P149" i="3"/>
  <c r="P153" i="3"/>
  <c r="P157" i="3"/>
  <c r="P161" i="3"/>
  <c r="P165" i="3"/>
  <c r="P169" i="3"/>
  <c r="P173" i="3"/>
  <c r="P177" i="3"/>
  <c r="P181" i="3"/>
  <c r="P185" i="3"/>
  <c r="P189" i="3"/>
  <c r="P193" i="3"/>
  <c r="P197" i="3"/>
  <c r="P201" i="3"/>
  <c r="P205" i="3"/>
  <c r="P209" i="3"/>
  <c r="P213" i="3"/>
  <c r="P217" i="3"/>
  <c r="P223" i="3"/>
  <c r="P231" i="3"/>
  <c r="P239" i="3"/>
  <c r="P247" i="3"/>
  <c r="P252" i="3"/>
  <c r="P256" i="3"/>
  <c r="P260" i="3"/>
  <c r="P264" i="3"/>
  <c r="P268" i="3"/>
  <c r="P272" i="3"/>
  <c r="P276" i="3"/>
  <c r="P280" i="3"/>
  <c r="P284" i="3"/>
  <c r="P288" i="3"/>
  <c r="P292" i="3"/>
  <c r="P296" i="3"/>
  <c r="P305" i="3"/>
  <c r="P321" i="3"/>
  <c r="P337" i="3"/>
  <c r="P353" i="3"/>
  <c r="P374" i="3"/>
  <c r="P390" i="3"/>
  <c r="P406" i="3"/>
  <c r="P422" i="3"/>
  <c r="P438" i="3"/>
  <c r="P454" i="3"/>
  <c r="P517" i="3"/>
  <c r="P531" i="3" l="1"/>
  <c r="O531" i="3" s="1"/>
</calcChain>
</file>

<file path=xl/sharedStrings.xml><?xml version="1.0" encoding="utf-8"?>
<sst xmlns="http://schemas.openxmlformats.org/spreadsheetml/2006/main" count="121" uniqueCount="82">
  <si>
    <t>BSB:</t>
  </si>
  <si>
    <t>State:</t>
  </si>
  <si>
    <t xml:space="preserve"> Description:</t>
  </si>
  <si>
    <t xml:space="preserve"> Contact</t>
  </si>
  <si>
    <t xml:space="preserve"> City:</t>
  </si>
  <si>
    <t xml:space="preserve"> Address:</t>
  </si>
  <si>
    <t xml:space="preserve"> Supplier:</t>
  </si>
  <si>
    <t xml:space="preserve"> Date:</t>
  </si>
  <si>
    <t xml:space="preserve"> Address 2:</t>
  </si>
  <si>
    <t xml:space="preserve"> Phone:</t>
  </si>
  <si>
    <t>Total:</t>
  </si>
  <si>
    <t xml:space="preserve"> Department</t>
  </si>
  <si>
    <t>Scan #:</t>
  </si>
  <si>
    <t>Bank Code:</t>
  </si>
  <si>
    <t>B1</t>
  </si>
  <si>
    <t>Currency:</t>
  </si>
  <si>
    <t>AU</t>
  </si>
  <si>
    <t>Description</t>
  </si>
  <si>
    <t>US</t>
  </si>
  <si>
    <t>Spare</t>
  </si>
  <si>
    <t>Use</t>
  </si>
  <si>
    <t>Tax Name</t>
  </si>
  <si>
    <t>VAT</t>
  </si>
  <si>
    <t>GST</t>
  </si>
  <si>
    <t>Tax Flag</t>
  </si>
  <si>
    <t>1099 Flag</t>
  </si>
  <si>
    <t>Coding</t>
  </si>
  <si>
    <t>Supplier</t>
  </si>
  <si>
    <t>Tax Rate</t>
  </si>
  <si>
    <t>Calculate Tax</t>
  </si>
  <si>
    <t>N</t>
  </si>
  <si>
    <t>Y</t>
  </si>
  <si>
    <t>Tax Applicable Flag</t>
  </si>
  <si>
    <t>V</t>
  </si>
  <si>
    <t>G</t>
  </si>
  <si>
    <t>No Tax Applicable Flag</t>
  </si>
  <si>
    <t>Amount incl VAT</t>
  </si>
  <si>
    <t>Amount incl GST</t>
  </si>
  <si>
    <t>Amount excl VAT</t>
  </si>
  <si>
    <t>Amount excl GST</t>
  </si>
  <si>
    <t>Amount incl Tax</t>
  </si>
  <si>
    <t>Amount excl Tax</t>
  </si>
  <si>
    <t>Amount</t>
  </si>
  <si>
    <t>Tax ID</t>
  </si>
  <si>
    <t xml:space="preserve"> ABN #:</t>
  </si>
  <si>
    <t xml:space="preserve"> VAT#:</t>
  </si>
  <si>
    <t>Post Code</t>
  </si>
  <si>
    <t>Zip Code:</t>
  </si>
  <si>
    <t xml:space="preserve"> Vendor:</t>
  </si>
  <si>
    <t xml:space="preserve"> Fed ID #:</t>
  </si>
  <si>
    <t>BSB</t>
  </si>
  <si>
    <t>RoutingCode:</t>
  </si>
  <si>
    <t>SortCode:</t>
  </si>
  <si>
    <t>TX Flag</t>
  </si>
  <si>
    <t>Postcode:</t>
  </si>
  <si>
    <t>Title</t>
  </si>
  <si>
    <t>Supplier Details</t>
  </si>
  <si>
    <t>Vendor Details</t>
  </si>
  <si>
    <t>How to copy and paste data</t>
  </si>
  <si>
    <t>NZ</t>
  </si>
  <si>
    <t xml:space="preserve"> IRD #:</t>
  </si>
  <si>
    <t>GB</t>
  </si>
  <si>
    <t>Purchase Order</t>
  </si>
  <si>
    <t xml:space="preserve">Purchase? </t>
  </si>
  <si>
    <t xml:space="preserve">Fax: </t>
  </si>
  <si>
    <t xml:space="preserve">Requested by: </t>
  </si>
  <si>
    <t>EU</t>
  </si>
  <si>
    <t>Vendor Code:</t>
  </si>
  <si>
    <t>Voucher #:</t>
  </si>
  <si>
    <t>V9</t>
  </si>
  <si>
    <t>V0</t>
  </si>
  <si>
    <t xml:space="preserve"> PO#:</t>
  </si>
  <si>
    <t xml:space="preserve"> Rental? </t>
  </si>
  <si>
    <t>Chart Combo</t>
  </si>
  <si>
    <t>Eps   Prod  Detl   Set</t>
  </si>
  <si>
    <t>Prod   Set</t>
  </si>
  <si>
    <t>Prod   Detl     Set</t>
  </si>
  <si>
    <t>Eps    Prod    Set</t>
  </si>
  <si>
    <t>Eps    Prod    Detl     Set</t>
  </si>
  <si>
    <t xml:space="preserve">  Lo    Prod    Set</t>
  </si>
  <si>
    <t xml:space="preserve">  Lo    Prod    Detl    Set</t>
  </si>
  <si>
    <t xml:space="preserve">  Lo    Eps     Prod   Set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</si>
</sst>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dd/mm/yyyy;@"/>
    <numFmt numFmtId="166" formatCode="00000"/>
  </numFmts>
  <fonts count="24" x14ac:knownFonts="1">
    <font>
      <sz val="10"/>
      <name val="Arial"/>
    </font>
    <font>
      <sz val="10"/>
      <name val="Arial"/>
    </font>
    <font>
      <u/>
      <sz val="10"/>
      <color indexed="12"/>
      <name val="Arial"/>
    </font>
    <font>
      <sz val="8"/>
      <name val="Arial"/>
    </font>
    <font>
      <b/>
      <sz val="24"/>
      <name val="Arial"/>
      <family val="2"/>
    </font>
    <font>
      <sz val="12"/>
      <name val="Arial"/>
      <family val="2"/>
    </font>
    <font>
      <b/>
      <sz val="11"/>
      <name val="Arial"/>
      <family val="2"/>
    </font>
    <font>
      <sz val="11"/>
      <name val="Arial"/>
      <family val="2"/>
    </font>
    <font>
      <b/>
      <sz val="10"/>
      <name val="Arial"/>
      <family val="2"/>
    </font>
    <font>
      <b/>
      <sz val="12"/>
      <name val="Arial"/>
      <family val="2"/>
    </font>
    <font>
      <sz val="11"/>
      <color indexed="10"/>
      <name val="Arial"/>
      <family val="2"/>
    </font>
    <font>
      <sz val="10"/>
      <name val="Arial"/>
      <family val="2"/>
    </font>
    <font>
      <b/>
      <sz val="16"/>
      <name val="Arial"/>
      <family val="2"/>
    </font>
    <font>
      <b/>
      <sz val="20"/>
      <name val="Arial"/>
      <family val="2"/>
    </font>
    <font>
      <b/>
      <sz val="10"/>
      <color indexed="9"/>
      <name val="Arial"/>
      <family val="2"/>
    </font>
    <font>
      <sz val="10"/>
      <color indexed="17"/>
      <name val="Arial"/>
      <family val="2"/>
    </font>
    <font>
      <b/>
      <sz val="11"/>
      <color indexed="17"/>
      <name val="Arial"/>
      <family val="2"/>
    </font>
    <font>
      <b/>
      <sz val="10"/>
      <color indexed="17"/>
      <name val="Arial"/>
      <family val="2"/>
    </font>
    <font>
      <sz val="12"/>
      <color indexed="17"/>
      <name val="Arial"/>
      <family val="2"/>
    </font>
    <font>
      <b/>
      <sz val="12"/>
      <color indexed="57"/>
      <name val="Arial"/>
      <family val="2"/>
    </font>
    <font>
      <b/>
      <sz val="11"/>
      <color indexed="57"/>
      <name val="Arial"/>
      <family val="2"/>
    </font>
    <font>
      <sz val="10"/>
      <color indexed="57"/>
      <name val="Arial"/>
      <family val="2"/>
    </font>
    <font>
      <b/>
      <sz val="10"/>
      <color indexed="57"/>
      <name val="Arial"/>
      <family val="2"/>
    </font>
    <font>
      <b/>
      <sz val="13"/>
      <color indexed="57"/>
      <name val="Arial"/>
      <family val="2"/>
    </font>
  </fonts>
  <fills count="5">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hair">
        <color indexed="23"/>
      </left>
      <right style="hair">
        <color indexed="23"/>
      </right>
      <top style="hair">
        <color indexed="23"/>
      </top>
      <bottom style="hair">
        <color indexed="23"/>
      </bottom>
      <diagonal/>
    </border>
    <border>
      <left style="hair">
        <color indexed="23"/>
      </left>
      <right/>
      <top style="hair">
        <color indexed="23"/>
      </top>
      <bottom style="hair">
        <color indexed="23"/>
      </bottom>
      <diagonal/>
    </border>
    <border>
      <left/>
      <right style="hair">
        <color indexed="23"/>
      </right>
      <top style="hair">
        <color indexed="23"/>
      </top>
      <bottom style="hair">
        <color indexed="23"/>
      </bottom>
      <diagonal/>
    </border>
    <border>
      <left/>
      <right/>
      <top/>
      <bottom style="hair">
        <color indexed="55"/>
      </bottom>
      <diagonal/>
    </border>
    <border>
      <left style="hair">
        <color indexed="23"/>
      </left>
      <right style="hair">
        <color indexed="23"/>
      </right>
      <top/>
      <bottom style="hair">
        <color indexed="23"/>
      </bottom>
      <diagonal/>
    </border>
    <border>
      <left style="hair">
        <color indexed="23"/>
      </left>
      <right/>
      <top/>
      <bottom style="hair">
        <color indexed="23"/>
      </bottom>
      <diagonal/>
    </border>
    <border>
      <left/>
      <right style="hair">
        <color indexed="23"/>
      </right>
      <top/>
      <bottom style="hair">
        <color indexed="23"/>
      </bottom>
      <diagonal/>
    </border>
    <border>
      <left style="hair">
        <color indexed="23"/>
      </left>
      <right style="thin">
        <color indexed="57"/>
      </right>
      <top style="hair">
        <color indexed="23"/>
      </top>
      <bottom style="hair">
        <color indexed="23"/>
      </bottom>
      <diagonal/>
    </border>
    <border>
      <left style="hair">
        <color indexed="23"/>
      </left>
      <right style="thin">
        <color indexed="57"/>
      </right>
      <top/>
      <bottom style="hair">
        <color indexed="23"/>
      </bottom>
      <diagonal/>
    </border>
    <border>
      <left style="thin">
        <color indexed="57"/>
      </left>
      <right style="hair">
        <color indexed="23"/>
      </right>
      <top style="hair">
        <color indexed="23"/>
      </top>
      <bottom style="hair">
        <color indexed="23"/>
      </bottom>
      <diagonal/>
    </border>
    <border>
      <left style="thin">
        <color indexed="57"/>
      </left>
      <right style="hair">
        <color indexed="23"/>
      </right>
      <top/>
      <bottom style="hair">
        <color indexed="23"/>
      </bottom>
      <diagonal/>
    </border>
    <border>
      <left style="hair">
        <color indexed="23"/>
      </left>
      <right style="hair">
        <color indexed="23"/>
      </right>
      <top style="hair">
        <color indexed="23"/>
      </top>
      <bottom/>
      <diagonal/>
    </border>
    <border>
      <left style="hair">
        <color indexed="23"/>
      </left>
      <right/>
      <top style="hair">
        <color indexed="23"/>
      </top>
      <bottom/>
      <diagonal/>
    </border>
    <border>
      <left style="thin">
        <color indexed="57"/>
      </left>
      <right style="hair">
        <color indexed="23"/>
      </right>
      <top style="hair">
        <color indexed="23"/>
      </top>
      <bottom/>
      <diagonal/>
    </border>
    <border>
      <left style="hair">
        <color indexed="23"/>
      </left>
      <right style="thin">
        <color indexed="57"/>
      </right>
      <top style="hair">
        <color indexed="23"/>
      </top>
      <bottom/>
      <diagonal/>
    </border>
    <border>
      <left/>
      <right style="hair">
        <color indexed="23"/>
      </right>
      <top style="hair">
        <color indexed="23"/>
      </top>
      <bottom/>
      <diagonal/>
    </border>
    <border>
      <left/>
      <right/>
      <top style="medium">
        <color indexed="57"/>
      </top>
      <bottom/>
      <diagonal/>
    </border>
    <border>
      <left style="hair">
        <color indexed="23"/>
      </left>
      <right style="hair">
        <color indexed="23"/>
      </right>
      <top style="medium">
        <color indexed="57"/>
      </top>
      <bottom style="double">
        <color indexed="57"/>
      </bottom>
      <diagonal/>
    </border>
    <border>
      <left style="thin">
        <color indexed="57"/>
      </left>
      <right/>
      <top style="hair">
        <color indexed="23"/>
      </top>
      <bottom style="hair">
        <color indexed="23"/>
      </bottom>
      <diagonal/>
    </border>
    <border>
      <left/>
      <right/>
      <top style="hair">
        <color indexed="23"/>
      </top>
      <bottom style="hair">
        <color indexed="23"/>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33">
    <xf numFmtId="0" fontId="0" fillId="0" borderId="0" xfId="0"/>
    <xf numFmtId="0" fontId="5" fillId="2" borderId="0" xfId="0" applyFont="1" applyFill="1" applyBorder="1" applyAlignment="1" applyProtection="1">
      <alignment vertical="top"/>
    </xf>
    <xf numFmtId="0" fontId="7" fillId="2" borderId="0" xfId="0" applyFont="1" applyFill="1" applyBorder="1" applyAlignment="1" applyProtection="1">
      <alignment horizontal="left"/>
    </xf>
    <xf numFmtId="49" fontId="7" fillId="2" borderId="0" xfId="0" applyNumberFormat="1" applyFont="1" applyFill="1" applyBorder="1" applyAlignment="1" applyProtection="1">
      <alignment horizontal="left"/>
    </xf>
    <xf numFmtId="0" fontId="7" fillId="2" borderId="0"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10" fillId="2" borderId="0" xfId="0" applyFont="1" applyFill="1" applyBorder="1" applyAlignment="1" applyProtection="1">
      <alignment horizontal="left" vertical="center"/>
    </xf>
    <xf numFmtId="0" fontId="11" fillId="2" borderId="0" xfId="0" applyFont="1" applyFill="1" applyBorder="1" applyProtection="1"/>
    <xf numFmtId="0" fontId="11" fillId="0" borderId="0" xfId="0" applyFont="1" applyBorder="1" applyProtection="1"/>
    <xf numFmtId="0" fontId="11" fillId="0" borderId="0" xfId="0" applyFont="1" applyProtection="1"/>
    <xf numFmtId="0" fontId="11" fillId="2" borderId="0" xfId="0" applyFont="1" applyFill="1" applyProtection="1"/>
    <xf numFmtId="0" fontId="12" fillId="2" borderId="0" xfId="0" applyFont="1" applyFill="1" applyBorder="1" applyAlignment="1" applyProtection="1">
      <alignment horizontal="center"/>
    </xf>
    <xf numFmtId="0" fontId="8" fillId="2" borderId="0" xfId="0" applyFont="1" applyFill="1" applyBorder="1" applyAlignment="1" applyProtection="1"/>
    <xf numFmtId="0" fontId="13" fillId="2" borderId="0" xfId="0" applyFont="1" applyFill="1" applyBorder="1" applyAlignment="1" applyProtection="1">
      <alignment horizontal="center"/>
    </xf>
    <xf numFmtId="0" fontId="5" fillId="2" borderId="0" xfId="0" applyFont="1" applyFill="1" applyBorder="1" applyProtection="1"/>
    <xf numFmtId="49" fontId="9" fillId="2" borderId="0" xfId="0" applyNumberFormat="1" applyFont="1" applyFill="1" applyBorder="1" applyAlignment="1" applyProtection="1">
      <alignment horizontal="right"/>
    </xf>
    <xf numFmtId="0" fontId="5" fillId="2" borderId="0" xfId="0" applyFont="1" applyFill="1" applyBorder="1" applyAlignment="1" applyProtection="1"/>
    <xf numFmtId="0" fontId="9" fillId="2" borderId="0" xfId="0" applyFont="1" applyFill="1" applyBorder="1" applyProtection="1"/>
    <xf numFmtId="0" fontId="5" fillId="2" borderId="0" xfId="0" applyFont="1" applyFill="1" applyBorder="1" applyAlignment="1" applyProtection="1">
      <alignment horizontal="center"/>
    </xf>
    <xf numFmtId="166" fontId="7" fillId="2" borderId="0" xfId="0" applyNumberFormat="1" applyFont="1" applyFill="1" applyBorder="1" applyAlignment="1" applyProtection="1">
      <alignment horizontal="left"/>
    </xf>
    <xf numFmtId="0" fontId="6" fillId="3" borderId="0" xfId="0" applyFont="1" applyFill="1" applyBorder="1" applyAlignment="1" applyProtection="1"/>
    <xf numFmtId="0" fontId="6" fillId="3" borderId="0" xfId="0" applyFont="1" applyFill="1" applyBorder="1" applyAlignment="1" applyProtection="1">
      <alignment horizontal="center"/>
    </xf>
    <xf numFmtId="0" fontId="6" fillId="3" borderId="0" xfId="0" applyFont="1" applyFill="1" applyBorder="1" applyAlignment="1" applyProtection="1">
      <alignment horizontal="center" wrapText="1"/>
    </xf>
    <xf numFmtId="0" fontId="14" fillId="4" borderId="1" xfId="0" applyFont="1" applyFill="1" applyBorder="1" applyAlignment="1">
      <alignment horizontal="center"/>
    </xf>
    <xf numFmtId="0" fontId="11" fillId="0" borderId="0" xfId="0" applyFont="1"/>
    <xf numFmtId="49" fontId="11" fillId="0" borderId="0" xfId="0" applyNumberFormat="1" applyFont="1" applyBorder="1" applyAlignment="1" applyProtection="1">
      <alignment horizontal="left"/>
    </xf>
    <xf numFmtId="0" fontId="8" fillId="0" borderId="0" xfId="0" applyFont="1"/>
    <xf numFmtId="0" fontId="15" fillId="2" borderId="0" xfId="0" applyFont="1" applyFill="1" applyBorder="1" applyProtection="1"/>
    <xf numFmtId="0" fontId="4" fillId="2" borderId="0" xfId="0" applyFont="1" applyFill="1" applyBorder="1" applyAlignment="1" applyProtection="1">
      <alignment horizontal="center"/>
    </xf>
    <xf numFmtId="49" fontId="16" fillId="2" borderId="0" xfId="0" applyNumberFormat="1" applyFont="1" applyFill="1" applyBorder="1" applyAlignment="1" applyProtection="1">
      <alignment horizontal="right"/>
    </xf>
    <xf numFmtId="0" fontId="15" fillId="0" borderId="0" xfId="0" applyFont="1" applyBorder="1" applyAlignment="1" applyProtection="1">
      <alignment horizontal="right"/>
    </xf>
    <xf numFmtId="49" fontId="2" fillId="0" borderId="0" xfId="2" applyNumberFormat="1" applyBorder="1" applyAlignment="1" applyProtection="1">
      <alignment horizontal="center"/>
    </xf>
    <xf numFmtId="0" fontId="2" fillId="0" borderId="0" xfId="2" applyAlignment="1" applyProtection="1">
      <alignment horizontal="center"/>
    </xf>
    <xf numFmtId="0" fontId="14" fillId="4" borderId="2" xfId="0" applyFont="1" applyFill="1" applyBorder="1"/>
    <xf numFmtId="0" fontId="14" fillId="4" borderId="3" xfId="0" applyFont="1" applyFill="1" applyBorder="1" applyAlignment="1">
      <alignment horizontal="center"/>
    </xf>
    <xf numFmtId="0" fontId="14" fillId="4" borderId="4" xfId="0" applyFont="1" applyFill="1" applyBorder="1" applyAlignment="1">
      <alignment horizontal="center"/>
    </xf>
    <xf numFmtId="0" fontId="0" fillId="0" borderId="0" xfId="0" applyProtection="1">
      <protection locked="0"/>
    </xf>
    <xf numFmtId="0" fontId="0" fillId="0" borderId="0" xfId="0" applyAlignment="1" applyProtection="1">
      <alignment horizontal="left"/>
      <protection locked="0"/>
    </xf>
    <xf numFmtId="0" fontId="11" fillId="0" borderId="0" xfId="0" applyFont="1" applyProtection="1">
      <protection locked="0"/>
    </xf>
    <xf numFmtId="0" fontId="14" fillId="4" borderId="2" xfId="0" applyFont="1" applyFill="1" applyBorder="1" applyAlignment="1">
      <alignment horizontal="center"/>
    </xf>
    <xf numFmtId="0" fontId="0" fillId="0" borderId="5" xfId="0" applyBorder="1" applyProtection="1">
      <protection locked="0"/>
    </xf>
    <xf numFmtId="0" fontId="0" fillId="0" borderId="5" xfId="0" applyBorder="1" applyAlignment="1" applyProtection="1">
      <alignment horizontal="left"/>
      <protection locked="0"/>
    </xf>
    <xf numFmtId="0" fontId="0" fillId="0" borderId="5" xfId="0" applyBorder="1"/>
    <xf numFmtId="0" fontId="0" fillId="0" borderId="6" xfId="0" applyBorder="1" applyProtection="1">
      <protection locked="0"/>
    </xf>
    <xf numFmtId="0" fontId="0" fillId="0" borderId="7" xfId="0" applyBorder="1" applyProtection="1">
      <protection locked="0"/>
    </xf>
    <xf numFmtId="0" fontId="0" fillId="0" borderId="7" xfId="0" applyBorder="1" applyAlignment="1" applyProtection="1">
      <alignment horizontal="left"/>
      <protection locked="0"/>
    </xf>
    <xf numFmtId="0" fontId="0" fillId="0" borderId="7" xfId="0" applyBorder="1"/>
    <xf numFmtId="49" fontId="7" fillId="0" borderId="8" xfId="0" applyNumberFormat="1" applyFont="1" applyBorder="1" applyAlignment="1" applyProtection="1">
      <alignment horizontal="center"/>
      <protection locked="0"/>
    </xf>
    <xf numFmtId="2" fontId="7" fillId="0" borderId="8" xfId="1" applyNumberFormat="1" applyFont="1" applyBorder="1" applyAlignment="1" applyProtection="1">
      <protection locked="0" hidden="1"/>
    </xf>
    <xf numFmtId="49" fontId="7" fillId="0" borderId="8" xfId="1" applyNumberFormat="1" applyFont="1" applyBorder="1" applyAlignment="1" applyProtection="1">
      <alignment horizontal="center"/>
      <protection locked="0"/>
    </xf>
    <xf numFmtId="49" fontId="7" fillId="0" borderId="9" xfId="0" applyNumberFormat="1" applyFont="1" applyBorder="1" applyAlignment="1" applyProtection="1">
      <alignment horizontal="center"/>
      <protection locked="0"/>
    </xf>
    <xf numFmtId="49" fontId="7" fillId="0" borderId="9" xfId="1" applyNumberFormat="1" applyFont="1" applyBorder="1" applyAlignment="1" applyProtection="1">
      <alignment horizontal="center"/>
      <protection locked="0"/>
    </xf>
    <xf numFmtId="2" fontId="7" fillId="0" borderId="10" xfId="0" applyNumberFormat="1" applyFont="1" applyBorder="1" applyAlignment="1" applyProtection="1">
      <protection locked="0"/>
    </xf>
    <xf numFmtId="0" fontId="0" fillId="0" borderId="0" xfId="0" applyBorder="1" applyAlignment="1"/>
    <xf numFmtId="0" fontId="17" fillId="2" borderId="0" xfId="0" applyFont="1" applyFill="1" applyBorder="1" applyAlignment="1" applyProtection="1">
      <alignment horizontal="right"/>
    </xf>
    <xf numFmtId="49" fontId="7" fillId="0" borderId="0" xfId="0" applyNumberFormat="1" applyFont="1" applyBorder="1" applyAlignment="1" applyProtection="1">
      <alignment horizontal="center"/>
    </xf>
    <xf numFmtId="49" fontId="7" fillId="2" borderId="0" xfId="0" applyNumberFormat="1" applyFont="1" applyFill="1" applyBorder="1" applyAlignment="1" applyProtection="1">
      <alignment horizontal="center"/>
    </xf>
    <xf numFmtId="0" fontId="7" fillId="2" borderId="11" xfId="0" applyFont="1" applyFill="1" applyBorder="1" applyAlignment="1" applyProtection="1">
      <alignment horizontal="center"/>
      <protection locked="0"/>
    </xf>
    <xf numFmtId="49" fontId="7" fillId="2" borderId="11" xfId="0" applyNumberFormat="1" applyFont="1" applyFill="1" applyBorder="1" applyAlignment="1" applyProtection="1">
      <alignment horizontal="left"/>
      <protection locked="0"/>
    </xf>
    <xf numFmtId="49" fontId="7" fillId="2" borderId="11" xfId="0" applyNumberFormat="1" applyFont="1" applyFill="1" applyBorder="1" applyAlignment="1" applyProtection="1">
      <alignment horizontal="center"/>
      <protection locked="0"/>
    </xf>
    <xf numFmtId="166" fontId="7" fillId="2" borderId="11" xfId="0" applyNumberFormat="1" applyFont="1" applyFill="1" applyBorder="1" applyAlignment="1" applyProtection="1">
      <alignment horizontal="left"/>
      <protection locked="0"/>
    </xf>
    <xf numFmtId="2" fontId="7" fillId="0" borderId="10" xfId="1" applyNumberFormat="1" applyFont="1" applyBorder="1" applyAlignment="1" applyProtection="1">
      <protection locked="0" hidden="1"/>
    </xf>
    <xf numFmtId="0" fontId="20" fillId="2" borderId="0" xfId="0" applyFont="1" applyFill="1" applyBorder="1" applyAlignment="1" applyProtection="1">
      <alignment horizontal="left"/>
    </xf>
    <xf numFmtId="0" fontId="20" fillId="2" borderId="0" xfId="0" applyFont="1" applyFill="1" applyBorder="1" applyProtection="1">
      <protection hidden="1"/>
    </xf>
    <xf numFmtId="0" fontId="20" fillId="2" borderId="0" xfId="0" applyFont="1" applyFill="1" applyBorder="1" applyProtection="1"/>
    <xf numFmtId="49" fontId="20" fillId="2" borderId="0" xfId="0" applyNumberFormat="1" applyFont="1" applyFill="1" applyBorder="1" applyAlignment="1" applyProtection="1">
      <alignment horizontal="left"/>
    </xf>
    <xf numFmtId="0" fontId="20" fillId="2" borderId="0" xfId="0" applyFont="1" applyFill="1" applyBorder="1" applyAlignment="1" applyProtection="1"/>
    <xf numFmtId="0" fontId="20" fillId="2" borderId="0" xfId="0" applyFont="1" applyFill="1" applyAlignment="1" applyProtection="1">
      <alignment horizontal="right"/>
    </xf>
    <xf numFmtId="0" fontId="20" fillId="2" borderId="0" xfId="0" applyFont="1" applyFill="1" applyBorder="1" applyAlignment="1" applyProtection="1">
      <alignment horizontal="right"/>
    </xf>
    <xf numFmtId="0" fontId="22" fillId="2" borderId="0" xfId="0" applyFont="1" applyFill="1" applyBorder="1" applyAlignment="1" applyProtection="1">
      <alignment horizontal="right"/>
    </xf>
    <xf numFmtId="0" fontId="19" fillId="2" borderId="0" xfId="0" applyFont="1" applyFill="1" applyBorder="1" applyAlignment="1" applyProtection="1">
      <alignment wrapText="1"/>
    </xf>
    <xf numFmtId="0" fontId="20" fillId="2" borderId="0" xfId="0" applyFont="1" applyFill="1" applyBorder="1" applyAlignment="1" applyProtection="1">
      <alignment wrapText="1"/>
    </xf>
    <xf numFmtId="49" fontId="7" fillId="0" borderId="12" xfId="1" applyNumberFormat="1" applyFont="1" applyBorder="1" applyAlignment="1" applyProtection="1">
      <alignment horizontal="center"/>
      <protection locked="0"/>
    </xf>
    <xf numFmtId="49" fontId="7" fillId="0" borderId="13" xfId="1" applyNumberFormat="1" applyFont="1" applyBorder="1" applyAlignment="1" applyProtection="1">
      <alignment horizontal="center"/>
      <protection locked="0"/>
    </xf>
    <xf numFmtId="49" fontId="7" fillId="0" borderId="12" xfId="0" applyNumberFormat="1" applyFont="1" applyBorder="1" applyAlignment="1" applyProtection="1">
      <alignment horizontal="center"/>
      <protection locked="0"/>
    </xf>
    <xf numFmtId="2" fontId="7" fillId="0" borderId="14" xfId="1" applyNumberFormat="1" applyFont="1" applyBorder="1" applyAlignment="1" applyProtection="1">
      <protection locked="0" hidden="1"/>
    </xf>
    <xf numFmtId="2" fontId="7" fillId="0" borderId="12" xfId="1" applyNumberFormat="1" applyFont="1" applyBorder="1" applyAlignment="1" applyProtection="1">
      <protection locked="0" hidden="1"/>
    </xf>
    <xf numFmtId="2" fontId="7" fillId="0" borderId="15" xfId="1" applyNumberFormat="1" applyFont="1" applyBorder="1" applyAlignment="1" applyProtection="1">
      <alignment horizontal="right"/>
      <protection locked="0" hidden="1"/>
    </xf>
    <xf numFmtId="2" fontId="7" fillId="0" borderId="16" xfId="1" applyNumberFormat="1" applyFont="1" applyBorder="1" applyAlignment="1" applyProtection="1">
      <alignment horizontal="right"/>
      <protection locked="0" hidden="1"/>
    </xf>
    <xf numFmtId="49" fontId="7" fillId="0" borderId="17" xfId="0" applyNumberFormat="1" applyFont="1" applyBorder="1" applyAlignment="1" applyProtection="1">
      <alignment horizontal="center"/>
      <protection locked="0"/>
    </xf>
    <xf numFmtId="0" fontId="7" fillId="0" borderId="15" xfId="0" applyNumberFormat="1" applyFont="1" applyBorder="1" applyAlignment="1" applyProtection="1">
      <alignment horizontal="center"/>
      <protection locked="0" hidden="1"/>
    </xf>
    <xf numFmtId="49" fontId="7" fillId="0" borderId="15" xfId="0" applyNumberFormat="1" applyFont="1" applyBorder="1" applyAlignment="1" applyProtection="1">
      <alignment horizontal="center"/>
      <protection locked="0" hidden="1"/>
    </xf>
    <xf numFmtId="49" fontId="7" fillId="0" borderId="17" xfId="1" applyNumberFormat="1" applyFont="1" applyBorder="1" applyAlignment="1" applyProtection="1">
      <alignment horizontal="center"/>
      <protection locked="0"/>
    </xf>
    <xf numFmtId="49" fontId="7" fillId="0" borderId="18" xfId="1" applyNumberFormat="1" applyFont="1" applyBorder="1" applyAlignment="1" applyProtection="1">
      <alignment horizontal="center"/>
      <protection locked="0"/>
    </xf>
    <xf numFmtId="49" fontId="7" fillId="0" borderId="16" xfId="0" applyNumberFormat="1" applyFont="1" applyBorder="1" applyAlignment="1" applyProtection="1">
      <alignment horizontal="center"/>
      <protection locked="0" hidden="1"/>
    </xf>
    <xf numFmtId="49" fontId="7" fillId="0" borderId="19" xfId="1" applyNumberFormat="1" applyFont="1" applyBorder="1" applyAlignment="1" applyProtection="1">
      <alignment horizontal="center"/>
      <protection locked="0"/>
    </xf>
    <xf numFmtId="49" fontId="7" fillId="0" borderId="20" xfId="1" applyNumberFormat="1" applyFont="1" applyBorder="1" applyAlignment="1" applyProtection="1">
      <alignment horizontal="center"/>
      <protection locked="0"/>
    </xf>
    <xf numFmtId="49" fontId="7" fillId="0" borderId="21" xfId="1" applyNumberFormat="1" applyFont="1" applyBorder="1" applyAlignment="1" applyProtection="1">
      <alignment horizontal="center"/>
      <protection locked="0"/>
    </xf>
    <xf numFmtId="49" fontId="7" fillId="0" borderId="19" xfId="0" applyNumberFormat="1" applyFont="1" applyBorder="1" applyAlignment="1" applyProtection="1">
      <alignment horizontal="center"/>
      <protection locked="0"/>
    </xf>
    <xf numFmtId="49" fontId="7" fillId="0" borderId="22" xfId="0" applyNumberFormat="1" applyFont="1" applyBorder="1" applyAlignment="1" applyProtection="1">
      <alignment horizontal="center"/>
      <protection locked="0" hidden="1"/>
    </xf>
    <xf numFmtId="2" fontId="7" fillId="0" borderId="23" xfId="1" applyNumberFormat="1" applyFont="1" applyBorder="1" applyAlignment="1" applyProtection="1">
      <protection locked="0" hidden="1"/>
    </xf>
    <xf numFmtId="2" fontId="7" fillId="0" borderId="19" xfId="1" applyNumberFormat="1" applyFont="1" applyBorder="1" applyAlignment="1" applyProtection="1">
      <protection locked="0" hidden="1"/>
    </xf>
    <xf numFmtId="2" fontId="7" fillId="0" borderId="22" xfId="1" applyNumberFormat="1" applyFont="1" applyBorder="1" applyAlignment="1" applyProtection="1">
      <alignment horizontal="right"/>
      <protection locked="0" hidden="1"/>
    </xf>
    <xf numFmtId="0" fontId="11" fillId="0" borderId="24" xfId="0" applyFont="1" applyBorder="1" applyProtection="1"/>
    <xf numFmtId="4" fontId="18" fillId="2" borderId="24" xfId="1" applyNumberFormat="1" applyFont="1" applyFill="1" applyBorder="1" applyAlignment="1" applyProtection="1"/>
    <xf numFmtId="2" fontId="16" fillId="2" borderId="25" xfId="0" applyNumberFormat="1" applyFont="1" applyFill="1" applyBorder="1" applyAlignment="1" applyProtection="1"/>
    <xf numFmtId="2" fontId="16" fillId="0" borderId="25" xfId="1" applyNumberFormat="1" applyFont="1" applyFill="1" applyBorder="1" applyAlignment="1" applyProtection="1">
      <alignment horizontal="right"/>
    </xf>
    <xf numFmtId="2" fontId="16" fillId="0" borderId="25" xfId="0" applyNumberFormat="1" applyFont="1" applyFill="1" applyBorder="1" applyAlignment="1" applyProtection="1">
      <alignment horizontal="right"/>
    </xf>
    <xf numFmtId="49" fontId="7" fillId="0" borderId="17" xfId="1" applyNumberFormat="1" applyFont="1" applyBorder="1" applyAlignment="1" applyProtection="1">
      <alignment horizontal="left" wrapText="1"/>
      <protection locked="0"/>
    </xf>
    <xf numFmtId="49" fontId="7" fillId="0" borderId="8" xfId="1" applyNumberFormat="1" applyFont="1" applyBorder="1" applyAlignment="1" applyProtection="1">
      <alignment horizontal="left" wrapText="1"/>
      <protection locked="0"/>
    </xf>
    <xf numFmtId="49" fontId="7" fillId="0" borderId="21" xfId="1" applyNumberFormat="1" applyFont="1" applyBorder="1" applyAlignment="1" applyProtection="1">
      <alignment horizontal="left" wrapText="1"/>
      <protection locked="0"/>
    </xf>
    <xf numFmtId="49" fontId="7" fillId="0" borderId="19" xfId="1" applyNumberFormat="1" applyFont="1" applyBorder="1" applyAlignment="1" applyProtection="1">
      <alignment horizontal="left" wrapText="1"/>
      <protection locked="0"/>
    </xf>
    <xf numFmtId="49" fontId="7" fillId="0" borderId="26" xfId="1" applyNumberFormat="1" applyFont="1" applyBorder="1" applyAlignment="1" applyProtection="1">
      <alignment horizontal="left" wrapText="1"/>
      <protection locked="0"/>
    </xf>
    <xf numFmtId="49" fontId="7" fillId="0" borderId="27" xfId="1" applyNumberFormat="1" applyFont="1" applyBorder="1" applyAlignment="1" applyProtection="1">
      <alignment horizontal="left" wrapText="1"/>
      <protection locked="0"/>
    </xf>
    <xf numFmtId="49" fontId="7" fillId="0" borderId="10" xfId="1" applyNumberFormat="1" applyFont="1" applyBorder="1" applyAlignment="1" applyProtection="1">
      <alignment horizontal="left" wrapText="1"/>
      <protection locked="0"/>
    </xf>
    <xf numFmtId="49" fontId="7" fillId="0" borderId="17" xfId="0" applyNumberFormat="1" applyFont="1" applyBorder="1" applyAlignment="1" applyProtection="1">
      <alignment horizontal="left" wrapText="1"/>
      <protection locked="0"/>
    </xf>
    <xf numFmtId="49" fontId="7" fillId="0" borderId="8" xfId="0" applyNumberFormat="1" applyFont="1" applyBorder="1" applyAlignment="1" applyProtection="1">
      <alignment horizontal="left" wrapText="1"/>
      <protection locked="0"/>
    </xf>
    <xf numFmtId="0" fontId="6" fillId="3" borderId="0" xfId="0" applyFont="1" applyFill="1" applyBorder="1" applyAlignment="1" applyProtection="1">
      <alignment horizontal="center"/>
    </xf>
    <xf numFmtId="0" fontId="11" fillId="0" borderId="0" xfId="0" applyFont="1" applyBorder="1" applyAlignment="1">
      <alignment horizontal="center"/>
    </xf>
    <xf numFmtId="49" fontId="7" fillId="2" borderId="11" xfId="0" applyNumberFormat="1" applyFont="1" applyFill="1" applyBorder="1" applyAlignment="1" applyProtection="1">
      <alignment horizontal="left"/>
      <protection locked="0"/>
    </xf>
    <xf numFmtId="0" fontId="23" fillId="2" borderId="24" xfId="1" applyNumberFormat="1" applyFont="1" applyFill="1" applyBorder="1" applyAlignment="1" applyProtection="1">
      <alignment horizontal="right"/>
    </xf>
    <xf numFmtId="49" fontId="7" fillId="0" borderId="18" xfId="1" applyNumberFormat="1" applyFont="1" applyBorder="1" applyAlignment="1" applyProtection="1">
      <alignment horizontal="left" wrapText="1"/>
      <protection locked="0"/>
    </xf>
    <xf numFmtId="49" fontId="7" fillId="0" borderId="12" xfId="1" applyNumberFormat="1" applyFont="1" applyBorder="1" applyAlignment="1" applyProtection="1">
      <alignment horizontal="left" wrapText="1"/>
      <protection locked="0"/>
    </xf>
    <xf numFmtId="0" fontId="0" fillId="0" borderId="11" xfId="0" applyBorder="1" applyAlignment="1" applyProtection="1">
      <protection locked="0"/>
    </xf>
    <xf numFmtId="0" fontId="20" fillId="2" borderId="0" xfId="0" applyFont="1" applyFill="1" applyBorder="1" applyAlignment="1" applyProtection="1">
      <alignment horizontal="right"/>
    </xf>
    <xf numFmtId="0" fontId="21" fillId="0" borderId="0" xfId="0" applyFont="1" applyBorder="1" applyAlignment="1" applyProtection="1">
      <alignment horizontal="right"/>
    </xf>
    <xf numFmtId="49" fontId="11" fillId="0" borderId="11" xfId="0" applyNumberFormat="1" applyFont="1" applyBorder="1" applyAlignment="1" applyProtection="1">
      <alignment horizontal="left"/>
      <protection locked="0"/>
    </xf>
    <xf numFmtId="0" fontId="7" fillId="2" borderId="0" xfId="0" applyFont="1" applyFill="1" applyBorder="1" applyAlignment="1" applyProtection="1">
      <alignment horizontal="center"/>
    </xf>
    <xf numFmtId="0" fontId="7" fillId="2" borderId="0" xfId="0" applyFont="1" applyFill="1" applyBorder="1" applyAlignment="1" applyProtection="1">
      <alignment horizontal="right"/>
    </xf>
    <xf numFmtId="0" fontId="12" fillId="0" borderId="0" xfId="0" applyFont="1" applyFill="1" applyBorder="1" applyAlignment="1" applyProtection="1">
      <alignment horizontal="center"/>
    </xf>
    <xf numFmtId="0" fontId="7" fillId="2" borderId="0" xfId="0" applyFont="1" applyFill="1" applyBorder="1" applyAlignment="1" applyProtection="1">
      <alignment horizontal="left" vertical="top"/>
    </xf>
    <xf numFmtId="165" fontId="7" fillId="2" borderId="11" xfId="0" applyNumberFormat="1" applyFont="1" applyFill="1" applyBorder="1" applyAlignment="1" applyProtection="1">
      <alignment horizontal="center"/>
      <protection locked="0"/>
    </xf>
    <xf numFmtId="49" fontId="7" fillId="2" borderId="11" xfId="0" applyNumberFormat="1" applyFont="1" applyFill="1" applyBorder="1" applyAlignment="1" applyProtection="1">
      <alignment horizontal="center"/>
      <protection locked="0"/>
    </xf>
    <xf numFmtId="49" fontId="11" fillId="0" borderId="11" xfId="0" applyNumberFormat="1" applyFont="1" applyBorder="1" applyAlignment="1" applyProtection="1">
      <alignment horizontal="center"/>
      <protection locked="0"/>
    </xf>
    <xf numFmtId="49" fontId="0" fillId="0" borderId="11" xfId="0" applyNumberFormat="1" applyBorder="1" applyAlignment="1" applyProtection="1">
      <alignment horizontal="left"/>
      <protection locked="0"/>
    </xf>
    <xf numFmtId="49" fontId="6" fillId="2" borderId="0" xfId="0" applyNumberFormat="1" applyFont="1" applyFill="1" applyBorder="1" applyAlignment="1" applyProtection="1">
      <alignment horizontal="left" wrapText="1"/>
      <protection locked="0"/>
    </xf>
    <xf numFmtId="49" fontId="0" fillId="0" borderId="0" xfId="0" applyNumberFormat="1" applyAlignment="1" applyProtection="1">
      <alignment horizontal="left" wrapText="1"/>
      <protection locked="0"/>
    </xf>
    <xf numFmtId="0" fontId="20" fillId="2" borderId="0" xfId="0" applyNumberFormat="1" applyFont="1" applyFill="1" applyBorder="1" applyAlignment="1" applyProtection="1">
      <alignment horizontal="center"/>
      <protection hidden="1"/>
    </xf>
    <xf numFmtId="0" fontId="22" fillId="0" borderId="0" xfId="0" applyNumberFormat="1" applyFont="1" applyBorder="1" applyAlignment="1" applyProtection="1">
      <protection hidden="1"/>
    </xf>
    <xf numFmtId="49" fontId="20" fillId="2" borderId="0" xfId="0" applyNumberFormat="1" applyFont="1" applyFill="1" applyBorder="1" applyAlignment="1" applyProtection="1">
      <alignment horizontal="left"/>
    </xf>
    <xf numFmtId="0" fontId="21" fillId="0" borderId="0" xfId="0" applyFont="1" applyBorder="1" applyAlignment="1" applyProtection="1">
      <alignment horizontal="left"/>
    </xf>
    <xf numFmtId="49" fontId="7" fillId="0" borderId="11" xfId="0" applyNumberFormat="1" applyFont="1" applyBorder="1" applyAlignment="1" applyProtection="1">
      <alignment horizontal="left"/>
      <protection locked="0"/>
    </xf>
    <xf numFmtId="49" fontId="20" fillId="2" borderId="0" xfId="0" applyNumberFormat="1" applyFont="1" applyFill="1" applyBorder="1" applyAlignment="1" applyProtection="1">
      <alignment horizontal="right"/>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28575</xdr:rowOff>
    </xdr:from>
    <xdr:to>
      <xdr:col>17</xdr:col>
      <xdr:colOff>0</xdr:colOff>
      <xdr:row>6</xdr:row>
      <xdr:rowOff>38100</xdr:rowOff>
    </xdr:to>
    <xdr:sp macro="" textlink="">
      <xdr:nvSpPr>
        <xdr:cNvPr id="1320" name="AutoShape 129"/>
        <xdr:cNvSpPr>
          <a:spLocks noChangeArrowheads="1"/>
        </xdr:cNvSpPr>
      </xdr:nvSpPr>
      <xdr:spPr bwMode="auto">
        <a:xfrm>
          <a:off x="66675" y="28575"/>
          <a:ext cx="9077325" cy="1695450"/>
        </a:xfrm>
        <a:prstGeom prst="roundRect">
          <a:avLst>
            <a:gd name="adj" fmla="val 3106"/>
          </a:avLst>
        </a:prstGeom>
        <a:gradFill rotWithShape="1">
          <a:gsLst>
            <a:gs pos="0">
              <a:srgbClr val="AFBAA6"/>
            </a:gs>
            <a:gs pos="100000">
              <a:srgbClr val="E6EDDB"/>
            </a:gs>
          </a:gsLst>
          <a:lin ang="5400000" scaled="1"/>
        </a:gradFill>
        <a:ln w="3175">
          <a:solidFill>
            <a:srgbClr val="39AD73"/>
          </a:solidFill>
          <a:round/>
          <a:headEnd/>
          <a:tailEnd/>
        </a:ln>
      </xdr:spPr>
    </xdr:sp>
    <xdr:clientData/>
  </xdr:twoCellAnchor>
  <xdr:twoCellAnchor>
    <xdr:from>
      <xdr:col>13</xdr:col>
      <xdr:colOff>152400</xdr:colOff>
      <xdr:row>7</xdr:row>
      <xdr:rowOff>0</xdr:rowOff>
    </xdr:from>
    <xdr:to>
      <xdr:col>17</xdr:col>
      <xdr:colOff>9525</xdr:colOff>
      <xdr:row>7</xdr:row>
      <xdr:rowOff>342900</xdr:rowOff>
    </xdr:to>
    <xdr:sp macro="" textlink="">
      <xdr:nvSpPr>
        <xdr:cNvPr id="1321" name="AutoShape 6"/>
        <xdr:cNvSpPr>
          <a:spLocks noChangeArrowheads="1"/>
        </xdr:cNvSpPr>
      </xdr:nvSpPr>
      <xdr:spPr bwMode="auto">
        <a:xfrm>
          <a:off x="6324600" y="1771650"/>
          <a:ext cx="2828925" cy="342900"/>
        </a:xfrm>
        <a:prstGeom prst="roundRect">
          <a:avLst>
            <a:gd name="adj" fmla="val 6898"/>
          </a:avLst>
        </a:prstGeom>
        <a:gradFill rotWithShape="1">
          <a:gsLst>
            <a:gs pos="0">
              <a:srgbClr val="AFBAA6"/>
            </a:gs>
            <a:gs pos="100000">
              <a:srgbClr val="E6EDDB"/>
            </a:gs>
          </a:gsLst>
          <a:lin ang="5400000" scaled="1"/>
        </a:gradFill>
        <a:ln w="9525">
          <a:solidFill>
            <a:srgbClr val="339966"/>
          </a:solidFill>
          <a:round/>
          <a:headEnd/>
          <a:tailEnd/>
        </a:ln>
      </xdr:spPr>
    </xdr:sp>
    <xdr:clientData/>
  </xdr:twoCellAnchor>
  <xdr:twoCellAnchor>
    <xdr:from>
      <xdr:col>1</xdr:col>
      <xdr:colOff>0</xdr:colOff>
      <xdr:row>7</xdr:row>
      <xdr:rowOff>0</xdr:rowOff>
    </xdr:from>
    <xdr:to>
      <xdr:col>13</xdr:col>
      <xdr:colOff>95250</xdr:colOff>
      <xdr:row>7</xdr:row>
      <xdr:rowOff>342900</xdr:rowOff>
    </xdr:to>
    <xdr:sp macro="" textlink="">
      <xdr:nvSpPr>
        <xdr:cNvPr id="1322" name="AutoShape 4"/>
        <xdr:cNvSpPr>
          <a:spLocks noChangeArrowheads="1"/>
        </xdr:cNvSpPr>
      </xdr:nvSpPr>
      <xdr:spPr bwMode="auto">
        <a:xfrm>
          <a:off x="66675" y="1771650"/>
          <a:ext cx="6200775" cy="342900"/>
        </a:xfrm>
        <a:prstGeom prst="roundRect">
          <a:avLst>
            <a:gd name="adj" fmla="val 16667"/>
          </a:avLst>
        </a:prstGeom>
        <a:gradFill rotWithShape="1">
          <a:gsLst>
            <a:gs pos="0">
              <a:srgbClr val="AFBAA6"/>
            </a:gs>
            <a:gs pos="100000">
              <a:srgbClr val="E6EDDB"/>
            </a:gs>
          </a:gsLst>
          <a:lin ang="5400000" scaled="1"/>
        </a:gradFill>
        <a:ln w="9525">
          <a:solidFill>
            <a:srgbClr val="339966"/>
          </a:solidFill>
          <a:round/>
          <a:headEnd/>
          <a:tailEnd/>
        </a:ln>
      </xdr:spPr>
    </xdr:sp>
    <xdr:clientData/>
  </xdr:twoCellAnchor>
  <xdr:twoCellAnchor editAs="absolute">
    <xdr:from>
      <xdr:col>1</xdr:col>
      <xdr:colOff>66675</xdr:colOff>
      <xdr:row>4</xdr:row>
      <xdr:rowOff>19050</xdr:rowOff>
    </xdr:from>
    <xdr:to>
      <xdr:col>8</xdr:col>
      <xdr:colOff>238125</xdr:colOff>
      <xdr:row>5</xdr:row>
      <xdr:rowOff>781050</xdr:rowOff>
    </xdr:to>
    <xdr:sp macro="" textlink="" fLocksText="0">
      <xdr:nvSpPr>
        <xdr:cNvPr id="1136" name="Text Box 2"/>
        <xdr:cNvSpPr txBox="1">
          <a:spLocks noChangeArrowheads="1"/>
        </xdr:cNvSpPr>
      </xdr:nvSpPr>
      <xdr:spPr bwMode="auto">
        <a:xfrm>
          <a:off x="133350" y="752475"/>
          <a:ext cx="4162425" cy="83820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1000" b="0" i="0" u="none" strike="noStrike" baseline="0">
              <a:solidFill>
                <a:srgbClr val="339966"/>
              </a:solidFill>
              <a:latin typeface="Arial"/>
              <a:cs typeface="Arial"/>
            </a:rPr>
            <a:t>Tax ID</a:t>
          </a:r>
        </a:p>
        <a:p>
          <a:pPr algn="l" rtl="0">
            <a:defRPr sz="1000"/>
          </a:pPr>
          <a:r>
            <a:rPr lang="en-GB" sz="1000" b="0" i="0" u="none" strike="noStrike" baseline="0">
              <a:solidFill>
                <a:srgbClr val="339966"/>
              </a:solidFill>
              <a:latin typeface="Arial"/>
              <a:cs typeface="Arial"/>
            </a:rPr>
            <a:t>Insert Address line #1</a:t>
          </a:r>
        </a:p>
        <a:p>
          <a:pPr algn="l" rtl="0">
            <a:defRPr sz="1000"/>
          </a:pPr>
          <a:r>
            <a:rPr lang="en-GB" sz="1000" b="0" i="0" u="none" strike="noStrike" baseline="0">
              <a:solidFill>
                <a:srgbClr val="339966"/>
              </a:solidFill>
              <a:latin typeface="Arial"/>
              <a:cs typeface="Arial"/>
            </a:rPr>
            <a:t>Insert Address line #2</a:t>
          </a:r>
        </a:p>
        <a:p>
          <a:pPr algn="l" rtl="0">
            <a:defRPr sz="1000"/>
          </a:pPr>
          <a:r>
            <a:rPr lang="en-GB" sz="1000" b="0" i="0" u="none" strike="noStrike" baseline="0">
              <a:solidFill>
                <a:srgbClr val="339966"/>
              </a:solidFill>
              <a:latin typeface="Arial"/>
              <a:cs typeface="Arial"/>
            </a:rPr>
            <a:t>Insert City, State, Postal Code</a:t>
          </a:r>
        </a:p>
        <a:p>
          <a:pPr algn="l" rtl="0">
            <a:defRPr sz="1000"/>
          </a:pPr>
          <a:r>
            <a:rPr lang="en-GB" sz="1000" b="0" i="0" u="none" strike="noStrike" baseline="0">
              <a:solidFill>
                <a:srgbClr val="339966"/>
              </a:solidFill>
              <a:latin typeface="Arial"/>
              <a:cs typeface="Arial"/>
            </a:rPr>
            <a:t>Tel: Insert telephone number Fax: Insert fax number</a:t>
          </a:r>
        </a:p>
      </xdr:txBody>
    </xdr:sp>
    <xdr:clientData/>
  </xdr:twoCellAnchor>
  <xdr:twoCellAnchor>
    <xdr:from>
      <xdr:col>1</xdr:col>
      <xdr:colOff>57150</xdr:colOff>
      <xdr:row>3</xdr:row>
      <xdr:rowOff>161925</xdr:rowOff>
    </xdr:from>
    <xdr:to>
      <xdr:col>8</xdr:col>
      <xdr:colOff>9525</xdr:colOff>
      <xdr:row>3</xdr:row>
      <xdr:rowOff>438150</xdr:rowOff>
    </xdr:to>
    <xdr:sp macro="" textlink="" fLocksText="0">
      <xdr:nvSpPr>
        <xdr:cNvPr id="1137" name="Text Box 3"/>
        <xdr:cNvSpPr txBox="1">
          <a:spLocks noChangeArrowheads="1"/>
        </xdr:cNvSpPr>
      </xdr:nvSpPr>
      <xdr:spPr bwMode="auto">
        <a:xfrm>
          <a:off x="123825" y="428625"/>
          <a:ext cx="3943350" cy="276225"/>
        </a:xfrm>
        <a:prstGeom prst="rect">
          <a:avLst/>
        </a:prstGeom>
        <a:noFill/>
        <a:ln w="9525">
          <a:noFill/>
          <a:miter lim="800000"/>
          <a:headEnd/>
          <a:tailEnd/>
        </a:ln>
      </xdr:spPr>
      <xdr:txBody>
        <a:bodyPr vertOverflow="clip" wrap="square" lIns="54864" tIns="41148" rIns="0" bIns="0" anchor="t" upright="1"/>
        <a:lstStyle/>
        <a:p>
          <a:pPr algn="l" rtl="0">
            <a:defRPr sz="1000"/>
          </a:pPr>
          <a:r>
            <a:rPr lang="en-GB" sz="1600" b="1" i="0" u="none" strike="noStrike" baseline="0">
              <a:solidFill>
                <a:srgbClr val="FFFFCC"/>
              </a:solidFill>
              <a:latin typeface="Arial"/>
              <a:cs typeface="Arial"/>
            </a:rPr>
            <a:t>Insert Production Company name</a:t>
          </a:r>
        </a:p>
        <a:p>
          <a:pPr algn="l" rtl="0">
            <a:defRPr sz="1000"/>
          </a:pPr>
          <a:endParaRPr lang="en-GB" sz="1600" b="1" i="0" u="none" strike="noStrike" baseline="0">
            <a:solidFill>
              <a:srgbClr val="FFFFCC"/>
            </a:solidFill>
            <a:latin typeface="Arial"/>
            <a:cs typeface="Arial"/>
          </a:endParaRPr>
        </a:p>
      </xdr:txBody>
    </xdr:sp>
    <xdr:clientData/>
  </xdr:twoCellAnchor>
  <xdr:twoCellAnchor>
    <xdr:from>
      <xdr:col>1</xdr:col>
      <xdr:colOff>76200</xdr:colOff>
      <xdr:row>7</xdr:row>
      <xdr:rowOff>38100</xdr:rowOff>
    </xdr:from>
    <xdr:to>
      <xdr:col>10</xdr:col>
      <xdr:colOff>133350</xdr:colOff>
      <xdr:row>7</xdr:row>
      <xdr:rowOff>304800</xdr:rowOff>
    </xdr:to>
    <xdr:sp macro="" textlink="Setup!H16">
      <xdr:nvSpPr>
        <xdr:cNvPr id="1139" name="Text Box 5"/>
        <xdr:cNvSpPr txBox="1">
          <a:spLocks noChangeArrowheads="1" noTextEdit="1"/>
        </xdr:cNvSpPr>
      </xdr:nvSpPr>
      <xdr:spPr bwMode="auto">
        <a:xfrm>
          <a:off x="142875" y="1809750"/>
          <a:ext cx="4876800" cy="266700"/>
        </a:xfrm>
        <a:prstGeom prst="rect">
          <a:avLst/>
        </a:prstGeom>
        <a:noFill/>
        <a:ln w="9525">
          <a:noFill/>
          <a:miter lim="800000"/>
          <a:headEnd/>
          <a:tailEnd/>
        </a:ln>
      </xdr:spPr>
      <xdr:txBody>
        <a:bodyPr vertOverflow="clip" wrap="square" lIns="36576" tIns="27432" rIns="0" bIns="0" anchor="t" upright="1"/>
        <a:lstStyle/>
        <a:p>
          <a:pPr algn="l" rtl="0">
            <a:defRPr sz="1000"/>
          </a:pPr>
          <a:fld id="{EA1BA98A-AED2-4CB5-96F8-51214FC074AA}" type="TxLink">
            <a:rPr lang="en-GB" sz="1200" b="1" i="0" u="none" strike="noStrike" baseline="0">
              <a:solidFill>
                <a:srgbClr val="339966"/>
              </a:solidFill>
              <a:latin typeface="Arial"/>
              <a:cs typeface="Arial"/>
            </a:rPr>
            <a:pPr algn="l" rtl="0">
              <a:defRPr sz="1000"/>
            </a:pPr>
            <a:t>Vendor Details</a:t>
          </a:fld>
          <a:endParaRPr lang="en-GB" sz="1200" b="1" i="0" u="none" strike="noStrike" baseline="0">
            <a:solidFill>
              <a:srgbClr val="339966"/>
            </a:solidFill>
            <a:latin typeface="Arial"/>
            <a:cs typeface="Arial"/>
          </a:endParaRPr>
        </a:p>
      </xdr:txBody>
    </xdr:sp>
    <xdr:clientData/>
  </xdr:twoCellAnchor>
  <xdr:twoCellAnchor>
    <xdr:from>
      <xdr:col>14</xdr:col>
      <xdr:colOff>38100</xdr:colOff>
      <xdr:row>7</xdr:row>
      <xdr:rowOff>28575</xdr:rowOff>
    </xdr:from>
    <xdr:to>
      <xdr:col>16</xdr:col>
      <xdr:colOff>838200</xdr:colOff>
      <xdr:row>7</xdr:row>
      <xdr:rowOff>304800</xdr:rowOff>
    </xdr:to>
    <xdr:sp macro="" textlink="">
      <xdr:nvSpPr>
        <xdr:cNvPr id="1141" name="Text Box 7"/>
        <xdr:cNvSpPr txBox="1">
          <a:spLocks noChangeArrowheads="1"/>
        </xdr:cNvSpPr>
      </xdr:nvSpPr>
      <xdr:spPr bwMode="auto">
        <a:xfrm>
          <a:off x="6457950" y="1800225"/>
          <a:ext cx="2619375" cy="276225"/>
        </a:xfrm>
        <a:prstGeom prst="rect">
          <a:avLst/>
        </a:prstGeom>
        <a:noFill/>
        <a:ln w="9525">
          <a:noFill/>
          <a:miter lim="800000"/>
          <a:headEnd/>
          <a:tailEnd/>
        </a:ln>
      </xdr:spPr>
      <xdr:txBody>
        <a:bodyPr vertOverflow="clip" wrap="square" lIns="36576" tIns="27432" rIns="0" bIns="0" anchor="t" upright="1"/>
        <a:lstStyle/>
        <a:p>
          <a:pPr algn="l" rtl="0">
            <a:defRPr sz="1000"/>
          </a:pPr>
          <a:r>
            <a:rPr lang="en-GB" sz="1200" b="1" i="0" u="none" strike="noStrike" baseline="0">
              <a:solidFill>
                <a:srgbClr val="339966"/>
              </a:solidFill>
              <a:latin typeface="Arial"/>
              <a:cs typeface="Arial"/>
            </a:rPr>
            <a:t>Special Conditions</a:t>
          </a:r>
        </a:p>
      </xdr:txBody>
    </xdr:sp>
    <xdr:clientData/>
  </xdr:twoCellAnchor>
  <xdr:twoCellAnchor>
    <xdr:from>
      <xdr:col>1</xdr:col>
      <xdr:colOff>57150</xdr:colOff>
      <xdr:row>1</xdr:row>
      <xdr:rowOff>28575</xdr:rowOff>
    </xdr:from>
    <xdr:to>
      <xdr:col>12</xdr:col>
      <xdr:colOff>200025</xdr:colOff>
      <xdr:row>3</xdr:row>
      <xdr:rowOff>219075</xdr:rowOff>
    </xdr:to>
    <xdr:sp macro="" textlink="Setup!H15" fLocksText="0">
      <xdr:nvSpPr>
        <xdr:cNvPr id="1145" name="Text Box 3"/>
        <xdr:cNvSpPr txBox="1">
          <a:spLocks noChangeArrowheads="1" noTextEdit="1"/>
        </xdr:cNvSpPr>
      </xdr:nvSpPr>
      <xdr:spPr bwMode="auto">
        <a:xfrm>
          <a:off x="123825" y="66675"/>
          <a:ext cx="5819775" cy="419100"/>
        </a:xfrm>
        <a:prstGeom prst="rect">
          <a:avLst/>
        </a:prstGeom>
        <a:noFill/>
        <a:ln w="9525">
          <a:noFill/>
          <a:miter lim="800000"/>
          <a:headEnd/>
          <a:tailEnd/>
        </a:ln>
      </xdr:spPr>
      <xdr:txBody>
        <a:bodyPr vertOverflow="clip" wrap="square" lIns="54864" tIns="41148" rIns="0" bIns="0" anchor="t" upright="1"/>
        <a:lstStyle/>
        <a:p>
          <a:pPr algn="l" rtl="0">
            <a:defRPr sz="1000"/>
          </a:pPr>
          <a:fld id="{BD0EE09C-BD53-4DFD-BF06-006432553BA6}" type="TxLink">
            <a:rPr lang="en-GB" sz="2400" b="1" i="0" u="none" strike="noStrike" baseline="0">
              <a:solidFill>
                <a:srgbClr val="FFFFCC"/>
              </a:solidFill>
              <a:latin typeface="Arial"/>
              <a:cs typeface="Arial"/>
            </a:rPr>
            <a:pPr algn="l" rtl="0">
              <a:defRPr sz="1000"/>
            </a:pPr>
            <a:t>Purchase Order</a:t>
          </a:fld>
          <a:endParaRPr lang="en-GB" sz="2400" b="1" i="0" u="none" strike="noStrike" baseline="0">
            <a:solidFill>
              <a:srgbClr val="FFFFCC"/>
            </a:solidFill>
            <a:latin typeface="Arial"/>
            <a:cs typeface="Arial"/>
          </a:endParaRPr>
        </a:p>
      </xdr:txBody>
    </xdr:sp>
    <xdr:clientData/>
  </xdr:twoCellAnchor>
  <xdr:twoCellAnchor>
    <xdr:from>
      <xdr:col>13</xdr:col>
      <xdr:colOff>152400</xdr:colOff>
      <xdr:row>7</xdr:row>
      <xdr:rowOff>390525</xdr:rowOff>
    </xdr:from>
    <xdr:to>
      <xdr:col>17</xdr:col>
      <xdr:colOff>0</xdr:colOff>
      <xdr:row>13</xdr:row>
      <xdr:rowOff>76200</xdr:rowOff>
    </xdr:to>
    <xdr:sp macro="" textlink="">
      <xdr:nvSpPr>
        <xdr:cNvPr id="1328" name="AutoShape 122"/>
        <xdr:cNvSpPr>
          <a:spLocks noChangeArrowheads="1"/>
        </xdr:cNvSpPr>
      </xdr:nvSpPr>
      <xdr:spPr bwMode="auto">
        <a:xfrm>
          <a:off x="6324600" y="2162175"/>
          <a:ext cx="2819400" cy="1495425"/>
        </a:xfrm>
        <a:prstGeom prst="roundRect">
          <a:avLst>
            <a:gd name="adj" fmla="val 2097"/>
          </a:avLst>
        </a:prstGeom>
        <a:noFill/>
        <a:ln w="3175">
          <a:solidFill>
            <a:srgbClr val="339966"/>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152400</xdr:colOff>
      <xdr:row>13</xdr:row>
      <xdr:rowOff>123825</xdr:rowOff>
    </xdr:from>
    <xdr:to>
      <xdr:col>17</xdr:col>
      <xdr:colOff>0</xdr:colOff>
      <xdr:row>14</xdr:row>
      <xdr:rowOff>190500</xdr:rowOff>
    </xdr:to>
    <xdr:sp macro="" textlink="">
      <xdr:nvSpPr>
        <xdr:cNvPr id="1329" name="AutoShape 6"/>
        <xdr:cNvSpPr>
          <a:spLocks noChangeArrowheads="1"/>
        </xdr:cNvSpPr>
      </xdr:nvSpPr>
      <xdr:spPr bwMode="auto">
        <a:xfrm>
          <a:off x="6324600" y="3705225"/>
          <a:ext cx="2819400" cy="342900"/>
        </a:xfrm>
        <a:prstGeom prst="roundRect">
          <a:avLst>
            <a:gd name="adj" fmla="val 13792"/>
          </a:avLst>
        </a:prstGeom>
        <a:gradFill rotWithShape="1">
          <a:gsLst>
            <a:gs pos="0">
              <a:srgbClr val="AFBAA6"/>
            </a:gs>
            <a:gs pos="100000">
              <a:srgbClr val="E6EDDB"/>
            </a:gs>
          </a:gsLst>
          <a:lin ang="5400000" scaled="1"/>
        </a:gradFill>
        <a:ln w="9525">
          <a:solidFill>
            <a:srgbClr val="339966"/>
          </a:solidFill>
          <a:round/>
          <a:headEnd/>
          <a:tailEnd/>
        </a:ln>
      </xdr:spPr>
    </xdr:sp>
    <xdr:clientData/>
  </xdr:twoCellAnchor>
  <xdr:twoCellAnchor>
    <xdr:from>
      <xdr:col>14</xdr:col>
      <xdr:colOff>38100</xdr:colOff>
      <xdr:row>13</xdr:row>
      <xdr:rowOff>161925</xdr:rowOff>
    </xdr:from>
    <xdr:to>
      <xdr:col>16</xdr:col>
      <xdr:colOff>657225</xdr:colOff>
      <xdr:row>14</xdr:row>
      <xdr:rowOff>152400</xdr:rowOff>
    </xdr:to>
    <xdr:sp macro="" textlink="">
      <xdr:nvSpPr>
        <xdr:cNvPr id="1150" name="Text Box 7"/>
        <xdr:cNvSpPr txBox="1">
          <a:spLocks noChangeArrowheads="1"/>
        </xdr:cNvSpPr>
      </xdr:nvSpPr>
      <xdr:spPr bwMode="auto">
        <a:xfrm>
          <a:off x="6457950" y="3743325"/>
          <a:ext cx="2438400" cy="266700"/>
        </a:xfrm>
        <a:prstGeom prst="rect">
          <a:avLst/>
        </a:prstGeom>
        <a:noFill/>
        <a:ln w="9525">
          <a:noFill/>
          <a:miter lim="800000"/>
          <a:headEnd/>
          <a:tailEnd/>
        </a:ln>
      </xdr:spPr>
      <xdr:txBody>
        <a:bodyPr vertOverflow="clip" wrap="square" lIns="36576" tIns="27432" rIns="0" bIns="0" anchor="t" upright="1"/>
        <a:lstStyle/>
        <a:p>
          <a:pPr algn="l" rtl="0">
            <a:defRPr sz="1000"/>
          </a:pPr>
          <a:r>
            <a:rPr lang="en-GB" sz="1200" b="1" i="0" u="none" strike="noStrike" baseline="0">
              <a:solidFill>
                <a:srgbClr val="339966"/>
              </a:solidFill>
              <a:latin typeface="Arial"/>
              <a:cs typeface="Arial"/>
            </a:rPr>
            <a:t>Office Use Only</a:t>
          </a:r>
        </a:p>
      </xdr:txBody>
    </xdr:sp>
    <xdr:clientData/>
  </xdr:twoCellAnchor>
  <xdr:twoCellAnchor>
    <xdr:from>
      <xdr:col>1</xdr:col>
      <xdr:colOff>0</xdr:colOff>
      <xdr:row>7</xdr:row>
      <xdr:rowOff>390525</xdr:rowOff>
    </xdr:from>
    <xdr:to>
      <xdr:col>13</xdr:col>
      <xdr:colOff>95250</xdr:colOff>
      <xdr:row>19</xdr:row>
      <xdr:rowOff>66675</xdr:rowOff>
    </xdr:to>
    <xdr:sp macro="" textlink="">
      <xdr:nvSpPr>
        <xdr:cNvPr id="1331" name="AutoShape 127"/>
        <xdr:cNvSpPr>
          <a:spLocks noChangeArrowheads="1"/>
        </xdr:cNvSpPr>
      </xdr:nvSpPr>
      <xdr:spPr bwMode="auto">
        <a:xfrm>
          <a:off x="66675" y="2162175"/>
          <a:ext cx="6200775" cy="3143250"/>
        </a:xfrm>
        <a:prstGeom prst="roundRect">
          <a:avLst>
            <a:gd name="adj" fmla="val 764"/>
          </a:avLst>
        </a:prstGeom>
        <a:noFill/>
        <a:ln w="3175">
          <a:solidFill>
            <a:srgbClr val="339966"/>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152400</xdr:colOff>
      <xdr:row>14</xdr:row>
      <xdr:rowOff>238125</xdr:rowOff>
    </xdr:from>
    <xdr:to>
      <xdr:col>17</xdr:col>
      <xdr:colOff>0</xdr:colOff>
      <xdr:row>19</xdr:row>
      <xdr:rowOff>66675</xdr:rowOff>
    </xdr:to>
    <xdr:sp macro="" textlink="">
      <xdr:nvSpPr>
        <xdr:cNvPr id="1332" name="AutoShape 128"/>
        <xdr:cNvSpPr>
          <a:spLocks noChangeArrowheads="1"/>
        </xdr:cNvSpPr>
      </xdr:nvSpPr>
      <xdr:spPr bwMode="auto">
        <a:xfrm>
          <a:off x="6324600" y="4095750"/>
          <a:ext cx="2819400" cy="1209675"/>
        </a:xfrm>
        <a:prstGeom prst="roundRect">
          <a:avLst>
            <a:gd name="adj" fmla="val 3106"/>
          </a:avLst>
        </a:prstGeom>
        <a:noFill/>
        <a:ln w="3175">
          <a:solidFill>
            <a:srgbClr val="339966"/>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0</xdr:colOff>
      <xdr:row>19</xdr:row>
      <xdr:rowOff>123825</xdr:rowOff>
    </xdr:from>
    <xdr:to>
      <xdr:col>17</xdr:col>
      <xdr:colOff>0</xdr:colOff>
      <xdr:row>20</xdr:row>
      <xdr:rowOff>381000</xdr:rowOff>
    </xdr:to>
    <xdr:sp macro="" textlink="">
      <xdr:nvSpPr>
        <xdr:cNvPr id="1333" name="AutoShape 6"/>
        <xdr:cNvSpPr>
          <a:spLocks noChangeArrowheads="1"/>
        </xdr:cNvSpPr>
      </xdr:nvSpPr>
      <xdr:spPr bwMode="auto">
        <a:xfrm>
          <a:off x="66675" y="5362575"/>
          <a:ext cx="9077325" cy="438150"/>
        </a:xfrm>
        <a:prstGeom prst="roundRect">
          <a:avLst>
            <a:gd name="adj" fmla="val 6250"/>
          </a:avLst>
        </a:prstGeom>
        <a:gradFill rotWithShape="1">
          <a:gsLst>
            <a:gs pos="0">
              <a:srgbClr val="AFBAA6"/>
            </a:gs>
            <a:gs pos="100000">
              <a:srgbClr val="E6EDDB"/>
            </a:gs>
          </a:gsLst>
          <a:lin ang="5400000" scaled="1"/>
        </a:gradFill>
        <a:ln w="9525">
          <a:solidFill>
            <a:srgbClr val="339966"/>
          </a:solidFill>
          <a:round/>
          <a:headEnd/>
          <a:tailEnd/>
        </a:ln>
      </xdr:spPr>
    </xdr:sp>
    <xdr:clientData/>
  </xdr:twoCellAnchor>
  <xdr:twoCellAnchor>
    <xdr:from>
      <xdr:col>1</xdr:col>
      <xdr:colOff>57150</xdr:colOff>
      <xdr:row>20</xdr:row>
      <xdr:rowOff>123825</xdr:rowOff>
    </xdr:from>
    <xdr:to>
      <xdr:col>6</xdr:col>
      <xdr:colOff>180975</xdr:colOff>
      <xdr:row>20</xdr:row>
      <xdr:rowOff>323850</xdr:rowOff>
    </xdr:to>
    <xdr:sp macro="" textlink="">
      <xdr:nvSpPr>
        <xdr:cNvPr id="1158" name="Text Box 7"/>
        <xdr:cNvSpPr txBox="1">
          <a:spLocks noChangeArrowheads="1"/>
        </xdr:cNvSpPr>
      </xdr:nvSpPr>
      <xdr:spPr bwMode="auto">
        <a:xfrm>
          <a:off x="123825" y="5543550"/>
          <a:ext cx="3514725" cy="200025"/>
        </a:xfrm>
        <a:prstGeom prst="rect">
          <a:avLst/>
        </a:prstGeom>
        <a:noFill/>
        <a:ln w="9525">
          <a:noFill/>
          <a:miter lim="800000"/>
          <a:headEnd/>
          <a:tailEnd/>
        </a:ln>
      </xdr:spPr>
      <xdr:txBody>
        <a:bodyPr vertOverflow="clip" wrap="square" lIns="36576" tIns="27432" rIns="0" bIns="0" anchor="t" upright="1"/>
        <a:lstStyle/>
        <a:p>
          <a:pPr algn="l" rtl="0">
            <a:defRPr sz="1000"/>
          </a:pPr>
          <a:r>
            <a:rPr lang="en-GB" sz="1200" b="1" i="0" u="none" strike="noStrike" baseline="0">
              <a:solidFill>
                <a:srgbClr val="339966"/>
              </a:solidFill>
              <a:latin typeface="Arial"/>
              <a:cs typeface="Arial"/>
            </a:rPr>
            <a:t>Description of Goods or Services</a:t>
          </a:r>
        </a:p>
      </xdr:txBody>
    </xdr:sp>
    <xdr:clientData/>
  </xdr:twoCellAnchor>
  <xdr:twoCellAnchor>
    <xdr:from>
      <xdr:col>6</xdr:col>
      <xdr:colOff>171450</xdr:colOff>
      <xdr:row>20</xdr:row>
      <xdr:rowOff>133350</xdr:rowOff>
    </xdr:from>
    <xdr:to>
      <xdr:col>9</xdr:col>
      <xdr:colOff>28575</xdr:colOff>
      <xdr:row>20</xdr:row>
      <xdr:rowOff>342900</xdr:rowOff>
    </xdr:to>
    <xdr:sp macro="" textlink="">
      <xdr:nvSpPr>
        <xdr:cNvPr id="1159" name="Text Box 7"/>
        <xdr:cNvSpPr txBox="1">
          <a:spLocks noChangeArrowheads="1"/>
        </xdr:cNvSpPr>
      </xdr:nvSpPr>
      <xdr:spPr bwMode="auto">
        <a:xfrm>
          <a:off x="3629025" y="5553075"/>
          <a:ext cx="8572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GB" sz="1100" b="1" i="0" u="none" strike="noStrike" baseline="0">
              <a:solidFill>
                <a:srgbClr val="339966"/>
              </a:solidFill>
              <a:latin typeface="Arial"/>
              <a:cs typeface="Arial"/>
            </a:rPr>
            <a:t>Asset  Insur</a:t>
          </a:r>
        </a:p>
      </xdr:txBody>
    </xdr:sp>
    <xdr:clientData/>
  </xdr:twoCellAnchor>
  <xdr:twoCellAnchor>
    <xdr:from>
      <xdr:col>9</xdr:col>
      <xdr:colOff>38100</xdr:colOff>
      <xdr:row>20</xdr:row>
      <xdr:rowOff>133350</xdr:rowOff>
    </xdr:from>
    <xdr:to>
      <xdr:col>12</xdr:col>
      <xdr:colOff>314325</xdr:colOff>
      <xdr:row>20</xdr:row>
      <xdr:rowOff>352425</xdr:rowOff>
    </xdr:to>
    <xdr:sp macro="" textlink="Setup!H6">
      <xdr:nvSpPr>
        <xdr:cNvPr id="1160" name="Text Box 7"/>
        <xdr:cNvSpPr txBox="1">
          <a:spLocks noChangeArrowheads="1" noTextEdit="1"/>
        </xdr:cNvSpPr>
      </xdr:nvSpPr>
      <xdr:spPr bwMode="auto">
        <a:xfrm>
          <a:off x="4495800" y="5553075"/>
          <a:ext cx="1562100" cy="219075"/>
        </a:xfrm>
        <a:prstGeom prst="rect">
          <a:avLst/>
        </a:prstGeom>
        <a:noFill/>
        <a:ln w="9525">
          <a:noFill/>
          <a:miter lim="800000"/>
          <a:headEnd/>
          <a:tailEnd/>
        </a:ln>
      </xdr:spPr>
      <xdr:txBody>
        <a:bodyPr vertOverflow="clip" wrap="square" lIns="36576" tIns="27432" rIns="0" bIns="0" anchor="t" upright="1"/>
        <a:lstStyle/>
        <a:p>
          <a:pPr algn="l" rtl="0">
            <a:defRPr sz="1000"/>
          </a:pPr>
          <a:fld id="{64D44BDC-8017-4B8A-954A-4FAD9F834541}" type="TxLink">
            <a:rPr lang="en-GB" sz="1100" b="1" i="0" u="none" strike="noStrike" baseline="0">
              <a:solidFill>
                <a:srgbClr val="339966"/>
              </a:solidFill>
              <a:latin typeface="Arial"/>
              <a:cs typeface="Arial"/>
            </a:rPr>
            <a:pPr algn="l" rtl="0">
              <a:defRPr sz="1000"/>
            </a:pPr>
            <a:t>Eps    Prod    Detl     Set</a:t>
          </a:fld>
          <a:endParaRPr lang="en-GB" sz="1100" b="1" i="0" u="none" strike="noStrike" baseline="0">
            <a:solidFill>
              <a:srgbClr val="339966"/>
            </a:solidFill>
            <a:latin typeface="Arial"/>
            <a:cs typeface="Arial"/>
          </a:endParaRPr>
        </a:p>
      </xdr:txBody>
    </xdr:sp>
    <xdr:clientData/>
  </xdr:twoCellAnchor>
  <xdr:twoCellAnchor>
    <xdr:from>
      <xdr:col>12</xdr:col>
      <xdr:colOff>295275</xdr:colOff>
      <xdr:row>19</xdr:row>
      <xdr:rowOff>123825</xdr:rowOff>
    </xdr:from>
    <xdr:to>
      <xdr:col>14</xdr:col>
      <xdr:colOff>76200</xdr:colOff>
      <xdr:row>20</xdr:row>
      <xdr:rowOff>361950</xdr:rowOff>
    </xdr:to>
    <xdr:sp macro="" textlink="Setup!H5">
      <xdr:nvSpPr>
        <xdr:cNvPr id="1161" name="Text Box 7"/>
        <xdr:cNvSpPr txBox="1">
          <a:spLocks noChangeArrowheads="1" noTextEdit="1"/>
        </xdr:cNvSpPr>
      </xdr:nvSpPr>
      <xdr:spPr bwMode="auto">
        <a:xfrm>
          <a:off x="6038850" y="5362575"/>
          <a:ext cx="457200" cy="419100"/>
        </a:xfrm>
        <a:prstGeom prst="rect">
          <a:avLst/>
        </a:prstGeom>
        <a:noFill/>
        <a:ln w="9525">
          <a:noFill/>
          <a:miter lim="800000"/>
          <a:headEnd/>
          <a:tailEnd/>
        </a:ln>
      </xdr:spPr>
      <xdr:txBody>
        <a:bodyPr vertOverflow="clip" wrap="square" lIns="36576" tIns="27432" rIns="0" bIns="0" anchor="t" upright="1"/>
        <a:lstStyle/>
        <a:p>
          <a:pPr algn="ctr" rtl="0">
            <a:defRPr sz="1000"/>
          </a:pPr>
          <a:fld id="{D6C4817C-2939-4F15-A2E8-F9A567CF3401}" type="TxLink">
            <a:rPr lang="en-GB" sz="1100" b="1" i="0" u="none" strike="noStrike" baseline="0">
              <a:solidFill>
                <a:srgbClr val="339966"/>
              </a:solidFill>
              <a:latin typeface="Arial"/>
              <a:cs typeface="Arial"/>
            </a:rPr>
            <a:pPr algn="ctr" rtl="0">
              <a:defRPr sz="1000"/>
            </a:pPr>
            <a:t>TX Flag</a:t>
          </a:fld>
          <a:endParaRPr lang="en-GB" sz="1100" b="1" i="0" u="none" strike="noStrike" baseline="0">
            <a:solidFill>
              <a:srgbClr val="339966"/>
            </a:solidFill>
            <a:latin typeface="Arial"/>
            <a:cs typeface="Arial"/>
          </a:endParaRPr>
        </a:p>
      </xdr:txBody>
    </xdr:sp>
    <xdr:clientData/>
  </xdr:twoCellAnchor>
  <xdr:twoCellAnchor>
    <xdr:from>
      <xdr:col>16</xdr:col>
      <xdr:colOff>76200</xdr:colOff>
      <xdr:row>19</xdr:row>
      <xdr:rowOff>123825</xdr:rowOff>
    </xdr:from>
    <xdr:to>
      <xdr:col>16</xdr:col>
      <xdr:colOff>857250</xdr:colOff>
      <xdr:row>20</xdr:row>
      <xdr:rowOff>323850</xdr:rowOff>
    </xdr:to>
    <xdr:sp macro="" textlink="Setup!H4">
      <xdr:nvSpPr>
        <xdr:cNvPr id="1163" name="Text Box 7"/>
        <xdr:cNvSpPr txBox="1">
          <a:spLocks noChangeArrowheads="1" noTextEdit="1"/>
        </xdr:cNvSpPr>
      </xdr:nvSpPr>
      <xdr:spPr bwMode="auto">
        <a:xfrm>
          <a:off x="8315325" y="5362575"/>
          <a:ext cx="781050" cy="381000"/>
        </a:xfrm>
        <a:prstGeom prst="rect">
          <a:avLst/>
        </a:prstGeom>
        <a:noFill/>
        <a:ln w="9525">
          <a:noFill/>
          <a:miter lim="800000"/>
          <a:headEnd/>
          <a:tailEnd/>
        </a:ln>
      </xdr:spPr>
      <xdr:txBody>
        <a:bodyPr vertOverflow="clip" wrap="square" lIns="36576" tIns="27432" rIns="0" bIns="0" anchor="ctr" upright="1"/>
        <a:lstStyle/>
        <a:p>
          <a:pPr algn="ctr" rtl="0">
            <a:defRPr sz="1000"/>
          </a:pPr>
          <a:fld id="{99040503-C3BC-4031-904E-6F5F9D8D792D}" type="TxLink">
            <a:rPr lang="en-GB" sz="1100" b="1" i="0" u="none" strike="noStrike" baseline="0">
              <a:solidFill>
                <a:srgbClr val="339966"/>
              </a:solidFill>
              <a:latin typeface="Arial"/>
              <a:cs typeface="Arial"/>
            </a:rPr>
            <a:pPr algn="ctr" rtl="0">
              <a:defRPr sz="1000"/>
            </a:pPr>
            <a:t>Amount excl VAT</a:t>
          </a:fld>
          <a:endParaRPr lang="en-GB" sz="1100" b="1" i="0" u="none" strike="noStrike" baseline="0">
            <a:solidFill>
              <a:srgbClr val="339966"/>
            </a:solidFill>
            <a:latin typeface="Arial"/>
            <a:cs typeface="Arial"/>
          </a:endParaRPr>
        </a:p>
      </xdr:txBody>
    </xdr:sp>
    <xdr:clientData/>
  </xdr:twoCellAnchor>
  <xdr:twoCellAnchor>
    <xdr:from>
      <xdr:col>15</xdr:col>
      <xdr:colOff>0</xdr:colOff>
      <xdr:row>20</xdr:row>
      <xdr:rowOff>123825</xdr:rowOff>
    </xdr:from>
    <xdr:to>
      <xdr:col>16</xdr:col>
      <xdr:colOff>0</xdr:colOff>
      <xdr:row>20</xdr:row>
      <xdr:rowOff>333375</xdr:rowOff>
    </xdr:to>
    <xdr:sp macro="" textlink="Setup!H3">
      <xdr:nvSpPr>
        <xdr:cNvPr id="1164" name="Text Box 7"/>
        <xdr:cNvSpPr txBox="1">
          <a:spLocks noChangeArrowheads="1" noTextEdit="1"/>
        </xdr:cNvSpPr>
      </xdr:nvSpPr>
      <xdr:spPr bwMode="auto">
        <a:xfrm>
          <a:off x="7419975" y="5543550"/>
          <a:ext cx="819150" cy="209550"/>
        </a:xfrm>
        <a:prstGeom prst="rect">
          <a:avLst/>
        </a:prstGeom>
        <a:noFill/>
        <a:ln w="9525">
          <a:noFill/>
          <a:miter lim="800000"/>
          <a:headEnd/>
          <a:tailEnd/>
        </a:ln>
      </xdr:spPr>
      <xdr:txBody>
        <a:bodyPr vertOverflow="clip" wrap="square" lIns="36576" tIns="27432" rIns="0" bIns="0" anchor="t" upright="1"/>
        <a:lstStyle/>
        <a:p>
          <a:pPr algn="ctr" rtl="0">
            <a:defRPr sz="1000"/>
          </a:pPr>
          <a:fld id="{A6A61E54-E7F6-409D-AEEE-D1775A0482B2}" type="TxLink">
            <a:rPr lang="en-GB" sz="1200" b="1" i="0" u="none" strike="noStrike" baseline="0">
              <a:solidFill>
                <a:srgbClr val="339966"/>
              </a:solidFill>
              <a:latin typeface="Arial"/>
              <a:cs typeface="Arial"/>
            </a:rPr>
            <a:pPr algn="ctr" rtl="0">
              <a:defRPr sz="1000"/>
            </a:pPr>
            <a:t>VAT</a:t>
          </a:fld>
          <a:endParaRPr lang="en-GB" sz="1200" b="1" i="0" u="none" strike="noStrike" baseline="0">
            <a:solidFill>
              <a:srgbClr val="339966"/>
            </a:solidFill>
            <a:latin typeface="Arial"/>
            <a:cs typeface="Arial"/>
          </a:endParaRPr>
        </a:p>
      </xdr:txBody>
    </xdr:sp>
    <xdr:clientData/>
  </xdr:twoCellAnchor>
  <xdr:twoCellAnchor>
    <xdr:from>
      <xdr:col>14</xdr:col>
      <xdr:colOff>133350</xdr:colOff>
      <xdr:row>19</xdr:row>
      <xdr:rowOff>123825</xdr:rowOff>
    </xdr:from>
    <xdr:to>
      <xdr:col>14</xdr:col>
      <xdr:colOff>895350</xdr:colOff>
      <xdr:row>20</xdr:row>
      <xdr:rowOff>323850</xdr:rowOff>
    </xdr:to>
    <xdr:sp macro="" textlink="Setup!H2">
      <xdr:nvSpPr>
        <xdr:cNvPr id="1165" name="Text Box 7"/>
        <xdr:cNvSpPr txBox="1">
          <a:spLocks noChangeArrowheads="1" noTextEdit="1"/>
        </xdr:cNvSpPr>
      </xdr:nvSpPr>
      <xdr:spPr bwMode="auto">
        <a:xfrm>
          <a:off x="6553200" y="5362575"/>
          <a:ext cx="762000" cy="381000"/>
        </a:xfrm>
        <a:prstGeom prst="rect">
          <a:avLst/>
        </a:prstGeom>
        <a:noFill/>
        <a:ln w="9525">
          <a:noFill/>
          <a:miter lim="800000"/>
          <a:headEnd/>
          <a:tailEnd/>
        </a:ln>
      </xdr:spPr>
      <xdr:txBody>
        <a:bodyPr vertOverflow="clip" wrap="square" lIns="36576" tIns="27432" rIns="0" bIns="0" anchor="t" upright="1"/>
        <a:lstStyle/>
        <a:p>
          <a:pPr algn="ctr" rtl="0">
            <a:defRPr sz="1000"/>
          </a:pPr>
          <a:fld id="{02AF9942-ED8F-4C83-83ED-226C832176C6}" type="TxLink">
            <a:rPr lang="en-GB" sz="1100" b="1" i="0" u="none" strike="noStrike" baseline="0">
              <a:solidFill>
                <a:srgbClr val="339966"/>
              </a:solidFill>
              <a:latin typeface="Arial"/>
              <a:cs typeface="Arial"/>
            </a:rPr>
            <a:pPr algn="ctr" rtl="0">
              <a:defRPr sz="1000"/>
            </a:pPr>
            <a:t>Amount incl VAT</a:t>
          </a:fld>
          <a:endParaRPr lang="en-GB" sz="1100" b="1" i="0" u="none" strike="noStrike" baseline="0">
            <a:solidFill>
              <a:srgbClr val="339966"/>
            </a:solidFill>
            <a:latin typeface="Arial"/>
            <a:cs typeface="Arial"/>
          </a:endParaRPr>
        </a:p>
      </xdr:txBody>
    </xdr:sp>
    <xdr:clientData/>
  </xdr:twoCellAnchor>
  <xdr:twoCellAnchor>
    <xdr:from>
      <xdr:col>7</xdr:col>
      <xdr:colOff>238125</xdr:colOff>
      <xdr:row>19</xdr:row>
      <xdr:rowOff>123825</xdr:rowOff>
    </xdr:from>
    <xdr:to>
      <xdr:col>11</xdr:col>
      <xdr:colOff>228600</xdr:colOff>
      <xdr:row>20</xdr:row>
      <xdr:rowOff>152400</xdr:rowOff>
    </xdr:to>
    <xdr:sp macro="" textlink="">
      <xdr:nvSpPr>
        <xdr:cNvPr id="1182" name="Text Box 7"/>
        <xdr:cNvSpPr txBox="1">
          <a:spLocks noChangeArrowheads="1"/>
        </xdr:cNvSpPr>
      </xdr:nvSpPr>
      <xdr:spPr bwMode="auto">
        <a:xfrm>
          <a:off x="4010025" y="5362575"/>
          <a:ext cx="1533525" cy="209550"/>
        </a:xfrm>
        <a:prstGeom prst="rect">
          <a:avLst/>
        </a:prstGeom>
        <a:noFill/>
        <a:ln w="9525">
          <a:noFill/>
          <a:miter lim="800000"/>
          <a:headEnd/>
          <a:tailEnd/>
        </a:ln>
      </xdr:spPr>
      <xdr:txBody>
        <a:bodyPr vertOverflow="clip" wrap="square" lIns="36576" tIns="27432" rIns="0" bIns="0" anchor="t" upright="1"/>
        <a:lstStyle/>
        <a:p>
          <a:pPr algn="ctr" rtl="0">
            <a:defRPr sz="1000"/>
          </a:pPr>
          <a:r>
            <a:rPr lang="en-GB" sz="1100" b="1" i="0" u="none" strike="noStrike" baseline="0">
              <a:solidFill>
                <a:srgbClr val="339966"/>
              </a:solidFill>
              <a:latin typeface="Arial"/>
              <a:cs typeface="Arial"/>
            </a:rPr>
            <a:t>Coding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41"/>
    <pageSetUpPr autoPageBreaks="0" fitToPage="1"/>
  </sheetPr>
  <dimension ref="A1:AF532"/>
  <sheetViews>
    <sheetView showGridLines="0" showZeros="0" tabSelected="1" zoomScale="80" zoomScaleNormal="75" workbookViewId="0">
      <selection activeCell="C9" sqref="C9:D9"/>
    </sheetView>
  </sheetViews>
  <sheetFormatPr defaultColWidth="8.85546875" defaultRowHeight="12.75" x14ac:dyDescent="0.2"/>
  <cols>
    <col min="1" max="1" width="1" style="9" customWidth="1"/>
    <col min="2" max="2" width="12.7109375" style="9" customWidth="1"/>
    <col min="3" max="3" width="2.85546875" style="9" customWidth="1"/>
    <col min="4" max="4" width="14.5703125" style="9" customWidth="1"/>
    <col min="5" max="5" width="18" style="9" customWidth="1"/>
    <col min="6" max="6" width="2.7109375" style="9" customWidth="1"/>
    <col min="7" max="7" width="4.7109375" style="9" customWidth="1"/>
    <col min="8" max="8" width="4.28515625" style="9" customWidth="1"/>
    <col min="9" max="9" width="6" style="9" customWidth="1"/>
    <col min="10" max="13" width="6.42578125" style="9" customWidth="1"/>
    <col min="14" max="14" width="3.7109375" style="9" customWidth="1"/>
    <col min="15" max="15" width="15" style="9" customWidth="1"/>
    <col min="16" max="16" width="12.28515625" style="9" customWidth="1"/>
    <col min="17" max="17" width="13.5703125" style="9" customWidth="1"/>
    <col min="18" max="18" width="1.28515625" style="9" customWidth="1"/>
    <col min="19" max="16384" width="8.85546875" style="9"/>
  </cols>
  <sheetData>
    <row r="1" spans="1:32" ht="3" customHeight="1" x14ac:dyDescent="0.2">
      <c r="A1" s="7"/>
      <c r="B1" s="7"/>
      <c r="C1" s="7"/>
      <c r="D1" s="7"/>
      <c r="E1" s="7"/>
      <c r="F1" s="7"/>
      <c r="G1" s="7"/>
      <c r="H1" s="7"/>
      <c r="I1" s="7"/>
      <c r="J1" s="7"/>
      <c r="K1" s="7"/>
      <c r="L1" s="7"/>
      <c r="M1" s="7"/>
      <c r="N1" s="7"/>
      <c r="O1" s="7"/>
      <c r="P1" s="7"/>
      <c r="Q1" s="7"/>
      <c r="R1" s="7"/>
      <c r="S1" s="8"/>
    </row>
    <row r="2" spans="1:32" ht="14.25" x14ac:dyDescent="0.2">
      <c r="A2" s="7"/>
      <c r="B2" s="2"/>
      <c r="C2" s="7"/>
      <c r="D2" s="117"/>
      <c r="E2" s="117"/>
      <c r="F2" s="117"/>
      <c r="G2" s="117"/>
      <c r="H2" s="117"/>
      <c r="I2" s="117"/>
      <c r="J2" s="117"/>
      <c r="K2" s="117"/>
      <c r="L2" s="117"/>
      <c r="M2" s="117"/>
      <c r="N2" s="7"/>
      <c r="O2" s="118"/>
      <c r="P2" s="118"/>
      <c r="Q2" s="118"/>
      <c r="R2" s="7"/>
      <c r="S2" s="7"/>
      <c r="T2" s="10"/>
      <c r="U2" s="10"/>
      <c r="V2" s="10"/>
      <c r="W2" s="10"/>
      <c r="X2" s="10"/>
      <c r="Y2" s="10"/>
      <c r="Z2" s="10"/>
      <c r="AA2" s="10"/>
      <c r="AB2" s="10"/>
      <c r="AC2" s="10"/>
      <c r="AD2" s="10"/>
      <c r="AE2" s="10"/>
      <c r="AF2" s="10"/>
    </row>
    <row r="3" spans="1:32" ht="3.75" customHeight="1" x14ac:dyDescent="0.3">
      <c r="A3" s="7"/>
      <c r="B3" s="7" t="str">
        <f>Setup!H6</f>
        <v>Eps    Prod    Detl     Set</v>
      </c>
      <c r="C3" s="7"/>
      <c r="D3" s="7"/>
      <c r="E3" s="7"/>
      <c r="F3" s="7"/>
      <c r="G3" s="7"/>
      <c r="H3" s="7"/>
      <c r="I3" s="7"/>
      <c r="J3" s="11"/>
      <c r="K3" s="11"/>
      <c r="L3" s="11"/>
      <c r="M3" s="11"/>
      <c r="N3" s="11"/>
      <c r="O3" s="11"/>
      <c r="P3" s="11"/>
      <c r="Q3" s="12"/>
      <c r="R3" s="11"/>
      <c r="S3" s="7"/>
      <c r="T3" s="10"/>
      <c r="U3" s="10"/>
      <c r="V3" s="10"/>
      <c r="W3" s="10"/>
      <c r="X3" s="10"/>
      <c r="Y3" s="10"/>
      <c r="Z3" s="10"/>
      <c r="AA3" s="10"/>
      <c r="AB3" s="10"/>
      <c r="AC3" s="10"/>
      <c r="AD3" s="10"/>
      <c r="AE3" s="10"/>
      <c r="AF3" s="10"/>
    </row>
    <row r="4" spans="1:32" ht="36.75" customHeight="1" x14ac:dyDescent="0.4">
      <c r="A4" s="13"/>
      <c r="B4" s="28"/>
      <c r="C4" s="28"/>
      <c r="D4" s="28"/>
      <c r="E4" s="28"/>
      <c r="F4" s="28"/>
      <c r="G4" s="28"/>
      <c r="H4" s="28"/>
      <c r="I4" s="28"/>
      <c r="J4" s="28"/>
      <c r="K4" s="28"/>
      <c r="L4" s="28"/>
      <c r="M4" s="28"/>
      <c r="N4" s="28"/>
      <c r="O4" s="28"/>
      <c r="P4" s="28"/>
      <c r="Q4" s="28"/>
      <c r="R4" s="13"/>
      <c r="S4" s="7"/>
      <c r="T4" s="10"/>
      <c r="U4" s="10"/>
      <c r="V4" s="10"/>
      <c r="W4" s="10"/>
      <c r="X4" s="10"/>
      <c r="Y4" s="10"/>
      <c r="Z4" s="10"/>
      <c r="AA4" s="10"/>
      <c r="AB4" s="10"/>
      <c r="AC4" s="10"/>
      <c r="AD4" s="10"/>
      <c r="AE4" s="10"/>
      <c r="AF4" s="10"/>
    </row>
    <row r="5" spans="1:32" ht="6.6" customHeight="1" x14ac:dyDescent="0.4">
      <c r="A5" s="7"/>
      <c r="B5" s="28"/>
      <c r="C5" s="28"/>
      <c r="D5" s="28"/>
      <c r="E5" s="28"/>
      <c r="F5" s="28"/>
      <c r="G5" s="28"/>
      <c r="H5" s="28"/>
      <c r="I5" s="28"/>
      <c r="J5" s="28"/>
      <c r="K5" s="28"/>
      <c r="L5" s="28"/>
      <c r="M5" s="28"/>
      <c r="N5" s="28"/>
      <c r="O5" s="28"/>
      <c r="P5" s="28"/>
      <c r="Q5" s="28"/>
      <c r="R5" s="7"/>
      <c r="S5" s="7"/>
      <c r="T5" s="10"/>
      <c r="U5" s="10"/>
      <c r="V5" s="10"/>
      <c r="W5" s="10"/>
      <c r="X5" s="10"/>
      <c r="Y5" s="10"/>
      <c r="Z5" s="10"/>
      <c r="AA5" s="10"/>
      <c r="AB5" s="10"/>
      <c r="AC5" s="10"/>
      <c r="AD5" s="10"/>
      <c r="AE5" s="10"/>
      <c r="AF5" s="10"/>
    </row>
    <row r="6" spans="1:32" ht="69.599999999999994" customHeight="1" x14ac:dyDescent="0.4">
      <c r="A6" s="8"/>
      <c r="B6" s="28"/>
      <c r="C6" s="28"/>
      <c r="D6" s="28"/>
      <c r="E6" s="28"/>
      <c r="F6" s="28"/>
      <c r="G6" s="28"/>
      <c r="H6" s="28"/>
      <c r="I6" s="28"/>
      <c r="J6" s="28"/>
      <c r="K6" s="28"/>
      <c r="L6" s="28"/>
      <c r="M6" s="28"/>
      <c r="N6" s="28"/>
      <c r="O6" s="28"/>
      <c r="P6" s="28"/>
      <c r="Q6" s="28"/>
      <c r="R6" s="12"/>
      <c r="S6" s="7"/>
      <c r="T6" s="10"/>
      <c r="U6" s="10"/>
      <c r="V6" s="10"/>
      <c r="W6" s="10"/>
      <c r="X6" s="10"/>
      <c r="Y6" s="10"/>
      <c r="Z6" s="10"/>
      <c r="AA6" s="10"/>
      <c r="AB6" s="10"/>
      <c r="AC6" s="10"/>
      <c r="AD6" s="10"/>
      <c r="AE6" s="10"/>
      <c r="AF6" s="10"/>
    </row>
    <row r="7" spans="1:32" ht="7.15" customHeight="1" x14ac:dyDescent="0.2">
      <c r="A7" s="7"/>
      <c r="B7" s="119"/>
      <c r="C7" s="119"/>
      <c r="D7" s="119"/>
      <c r="E7" s="119"/>
      <c r="F7" s="119"/>
      <c r="G7" s="119"/>
      <c r="H7" s="119"/>
      <c r="I7" s="119"/>
      <c r="J7" s="119"/>
      <c r="K7" s="119"/>
      <c r="L7" s="119"/>
      <c r="M7" s="119"/>
      <c r="N7" s="119"/>
      <c r="O7" s="119"/>
      <c r="P7" s="119"/>
      <c r="Q7" s="119"/>
      <c r="R7" s="7"/>
      <c r="S7" s="7"/>
      <c r="T7" s="10"/>
      <c r="U7" s="10"/>
      <c r="V7" s="10"/>
      <c r="W7" s="10"/>
      <c r="X7" s="10"/>
      <c r="Y7" s="10"/>
      <c r="Z7" s="10"/>
      <c r="AA7" s="10"/>
      <c r="AB7" s="10"/>
      <c r="AC7" s="10"/>
      <c r="AD7" s="10"/>
      <c r="AE7" s="10"/>
      <c r="AF7" s="10"/>
    </row>
    <row r="8" spans="1:32" ht="34.15" customHeight="1" x14ac:dyDescent="0.2">
      <c r="A8" s="7"/>
      <c r="B8" s="119"/>
      <c r="C8" s="119"/>
      <c r="D8" s="119"/>
      <c r="E8" s="119"/>
      <c r="F8" s="119"/>
      <c r="G8" s="119"/>
      <c r="H8" s="119"/>
      <c r="I8" s="119"/>
      <c r="J8" s="119"/>
      <c r="K8" s="119"/>
      <c r="L8" s="119"/>
      <c r="M8" s="119"/>
      <c r="N8" s="119"/>
      <c r="O8" s="119"/>
      <c r="P8" s="119"/>
      <c r="Q8" s="119"/>
      <c r="R8" s="7"/>
      <c r="S8" s="7"/>
      <c r="T8" s="10"/>
      <c r="U8" s="10"/>
      <c r="V8" s="10"/>
      <c r="W8" s="10"/>
      <c r="X8" s="10"/>
      <c r="Y8" s="10"/>
      <c r="Z8" s="10"/>
      <c r="AA8" s="10"/>
      <c r="AB8" s="10"/>
      <c r="AC8" s="10"/>
      <c r="AD8" s="10"/>
      <c r="AE8" s="10"/>
      <c r="AF8" s="10"/>
    </row>
    <row r="9" spans="1:32" ht="21.75" customHeight="1" x14ac:dyDescent="0.25">
      <c r="A9" s="27"/>
      <c r="B9" s="62" t="s">
        <v>7</v>
      </c>
      <c r="C9" s="121"/>
      <c r="D9" s="121"/>
      <c r="E9" s="10"/>
      <c r="F9" s="10"/>
      <c r="G9" s="10"/>
      <c r="H9" s="10"/>
      <c r="I9" s="10"/>
      <c r="J9" s="10"/>
      <c r="K9" s="67" t="s">
        <v>15</v>
      </c>
      <c r="L9" s="57" t="s">
        <v>61</v>
      </c>
      <c r="M9" s="10"/>
      <c r="N9" s="1"/>
      <c r="O9" s="125"/>
      <c r="P9" s="126"/>
      <c r="Q9" s="126"/>
      <c r="R9" s="7"/>
      <c r="S9" s="7"/>
      <c r="T9" s="10"/>
      <c r="U9" s="10"/>
      <c r="V9" s="10"/>
      <c r="W9" s="10"/>
      <c r="X9" s="10"/>
      <c r="Y9" s="10"/>
      <c r="Z9" s="10"/>
      <c r="AA9" s="10"/>
      <c r="AB9" s="10"/>
      <c r="AC9" s="10"/>
      <c r="AD9" s="10"/>
      <c r="AE9" s="10"/>
      <c r="AF9" s="10"/>
    </row>
    <row r="10" spans="1:32" ht="21.75" customHeight="1" x14ac:dyDescent="0.25">
      <c r="A10" s="27"/>
      <c r="B10" s="63" t="str">
        <f>Setup!H7</f>
        <v xml:space="preserve"> Supplier:</v>
      </c>
      <c r="C10" s="109"/>
      <c r="D10" s="109"/>
      <c r="E10" s="109"/>
      <c r="F10" s="109"/>
      <c r="G10" s="109"/>
      <c r="H10" s="109"/>
      <c r="I10" s="109"/>
      <c r="J10" s="109"/>
      <c r="K10" s="109"/>
      <c r="L10" s="109"/>
      <c r="M10" s="109"/>
      <c r="N10" s="1"/>
      <c r="O10" s="126"/>
      <c r="P10" s="126"/>
      <c r="Q10" s="126"/>
      <c r="R10" s="7"/>
      <c r="S10" s="7"/>
      <c r="T10" s="10"/>
      <c r="U10" s="10"/>
      <c r="V10" s="10"/>
      <c r="W10" s="10"/>
      <c r="X10" s="10"/>
      <c r="Y10" s="10"/>
      <c r="Z10" s="10"/>
      <c r="AA10" s="10"/>
      <c r="AB10" s="10"/>
      <c r="AC10" s="10"/>
      <c r="AD10" s="10"/>
      <c r="AE10" s="10"/>
      <c r="AF10" s="10"/>
    </row>
    <row r="11" spans="1:32" ht="21.75" customHeight="1" x14ac:dyDescent="0.25">
      <c r="A11" s="27"/>
      <c r="B11" s="64" t="s">
        <v>5</v>
      </c>
      <c r="C11" s="109"/>
      <c r="D11" s="109"/>
      <c r="E11" s="109"/>
      <c r="F11" s="109"/>
      <c r="G11" s="109"/>
      <c r="H11" s="109"/>
      <c r="I11" s="109"/>
      <c r="J11" s="109"/>
      <c r="K11" s="109"/>
      <c r="L11" s="109"/>
      <c r="M11" s="109"/>
      <c r="N11" s="1"/>
      <c r="O11" s="126"/>
      <c r="P11" s="126"/>
      <c r="Q11" s="126"/>
      <c r="R11" s="7"/>
      <c r="S11" s="7"/>
      <c r="T11" s="10"/>
      <c r="U11" s="10"/>
      <c r="V11" s="10"/>
      <c r="W11" s="10"/>
      <c r="X11" s="10"/>
      <c r="Y11" s="10"/>
      <c r="Z11" s="10"/>
      <c r="AA11" s="10"/>
      <c r="AB11" s="10"/>
      <c r="AC11" s="10"/>
      <c r="AD11" s="10"/>
      <c r="AE11" s="10"/>
      <c r="AF11" s="10"/>
    </row>
    <row r="12" spans="1:32" ht="21.75" customHeight="1" x14ac:dyDescent="0.25">
      <c r="A12" s="27"/>
      <c r="B12" s="64" t="s">
        <v>8</v>
      </c>
      <c r="C12" s="109"/>
      <c r="D12" s="109"/>
      <c r="E12" s="109"/>
      <c r="F12" s="109"/>
      <c r="G12" s="109"/>
      <c r="H12" s="109"/>
      <c r="I12" s="109"/>
      <c r="J12" s="109"/>
      <c r="K12" s="109"/>
      <c r="L12" s="109"/>
      <c r="M12" s="109"/>
      <c r="N12" s="1"/>
      <c r="O12" s="126"/>
      <c r="P12" s="126"/>
      <c r="Q12" s="126"/>
      <c r="R12" s="7"/>
      <c r="S12" s="7"/>
      <c r="T12" s="10"/>
      <c r="U12" s="10"/>
      <c r="V12" s="10"/>
      <c r="W12" s="10"/>
      <c r="X12" s="10"/>
      <c r="Y12" s="10"/>
      <c r="Z12" s="10"/>
      <c r="AA12" s="10"/>
      <c r="AB12" s="10"/>
      <c r="AC12" s="10"/>
      <c r="AD12" s="10"/>
      <c r="AE12" s="10"/>
      <c r="AF12" s="10"/>
    </row>
    <row r="13" spans="1:32" ht="21.75" customHeight="1" x14ac:dyDescent="0.25">
      <c r="A13" s="27"/>
      <c r="B13" s="64" t="s">
        <v>4</v>
      </c>
      <c r="C13" s="109"/>
      <c r="D13" s="109"/>
      <c r="E13" s="109"/>
      <c r="F13" s="129" t="s">
        <v>1</v>
      </c>
      <c r="G13" s="130"/>
      <c r="H13" s="122"/>
      <c r="I13" s="123"/>
      <c r="J13" s="127" t="str">
        <f>Setup!H13</f>
        <v>Postcode:</v>
      </c>
      <c r="K13" s="128"/>
      <c r="L13" s="122"/>
      <c r="M13" s="123"/>
      <c r="N13" s="1"/>
      <c r="O13" s="126"/>
      <c r="P13" s="126"/>
      <c r="Q13" s="126"/>
      <c r="R13" s="7"/>
      <c r="S13" s="7"/>
      <c r="T13" s="10"/>
      <c r="U13" s="10"/>
      <c r="V13" s="10"/>
      <c r="W13" s="10"/>
      <c r="X13" s="10"/>
      <c r="Y13" s="10"/>
      <c r="Z13" s="10"/>
      <c r="AA13" s="10"/>
      <c r="AB13" s="10"/>
      <c r="AC13" s="10"/>
      <c r="AD13" s="10"/>
      <c r="AE13" s="10"/>
      <c r="AF13" s="10"/>
    </row>
    <row r="14" spans="1:32" ht="21.75" customHeight="1" x14ac:dyDescent="0.25">
      <c r="A14" s="27"/>
      <c r="B14" s="64" t="str">
        <f>Setup!H12</f>
        <v xml:space="preserve"> VAT#:</v>
      </c>
      <c r="C14" s="109"/>
      <c r="D14" s="109"/>
      <c r="E14" s="109"/>
      <c r="F14" s="29"/>
      <c r="G14" s="30"/>
      <c r="H14" s="30"/>
      <c r="I14" s="31"/>
      <c r="J14" s="31"/>
      <c r="K14" s="31"/>
      <c r="L14" s="32"/>
      <c r="M14" s="32"/>
      <c r="N14" s="1"/>
      <c r="O14" s="6"/>
      <c r="P14" s="4"/>
      <c r="Q14" s="4"/>
      <c r="R14" s="7"/>
      <c r="S14" s="7"/>
      <c r="T14" s="10"/>
      <c r="U14" s="10"/>
      <c r="V14" s="10"/>
      <c r="W14" s="10"/>
      <c r="X14" s="10"/>
      <c r="Y14" s="10"/>
      <c r="Z14" s="10"/>
      <c r="AA14" s="10"/>
      <c r="AB14" s="10"/>
      <c r="AC14" s="10"/>
      <c r="AD14" s="10"/>
      <c r="AE14" s="10"/>
      <c r="AF14" s="10"/>
    </row>
    <row r="15" spans="1:32" ht="21.75" customHeight="1" x14ac:dyDescent="0.25">
      <c r="A15" s="27"/>
      <c r="B15" s="64" t="s">
        <v>3</v>
      </c>
      <c r="C15" s="109"/>
      <c r="D15" s="109"/>
      <c r="E15" s="109"/>
      <c r="F15" s="124"/>
      <c r="G15" s="124"/>
      <c r="H15" s="124"/>
      <c r="I15" s="124"/>
      <c r="J15" s="25"/>
      <c r="K15" s="25"/>
      <c r="L15" s="25"/>
      <c r="M15" s="25"/>
      <c r="N15" s="14"/>
      <c r="O15" s="5"/>
      <c r="P15" s="120"/>
      <c r="Q15" s="120"/>
      <c r="R15" s="7"/>
      <c r="S15" s="7"/>
      <c r="T15" s="10"/>
      <c r="U15" s="10"/>
      <c r="V15" s="10"/>
      <c r="W15" s="10"/>
      <c r="X15" s="10"/>
      <c r="Y15" s="10"/>
      <c r="Z15" s="10"/>
      <c r="AA15" s="10"/>
      <c r="AB15" s="10"/>
      <c r="AC15" s="10"/>
      <c r="AD15" s="10"/>
      <c r="AE15" s="10"/>
      <c r="AF15" s="10"/>
    </row>
    <row r="16" spans="1:32" ht="21.75" customHeight="1" x14ac:dyDescent="0.25">
      <c r="A16" s="27"/>
      <c r="B16" s="65" t="s">
        <v>9</v>
      </c>
      <c r="C16" s="109"/>
      <c r="D16" s="109"/>
      <c r="E16" s="109"/>
      <c r="F16" s="132" t="s">
        <v>64</v>
      </c>
      <c r="G16" s="115"/>
      <c r="H16" s="131"/>
      <c r="I16" s="131"/>
      <c r="J16" s="131"/>
      <c r="K16" s="131"/>
      <c r="L16" s="131"/>
      <c r="M16" s="116"/>
      <c r="N16" s="15"/>
      <c r="O16" s="62" t="s">
        <v>13</v>
      </c>
      <c r="P16" s="58" t="s">
        <v>14</v>
      </c>
      <c r="Q16" s="1"/>
      <c r="R16" s="7"/>
      <c r="S16" s="7"/>
      <c r="T16" s="10"/>
      <c r="U16" s="10"/>
      <c r="V16" s="10"/>
      <c r="W16" s="10"/>
      <c r="X16" s="10"/>
      <c r="Y16" s="10"/>
      <c r="Z16" s="10"/>
      <c r="AA16" s="10"/>
      <c r="AB16" s="10"/>
      <c r="AC16" s="10"/>
      <c r="AD16" s="10"/>
      <c r="AE16" s="10"/>
      <c r="AF16" s="10"/>
    </row>
    <row r="17" spans="1:32" ht="21.75" customHeight="1" x14ac:dyDescent="0.25">
      <c r="A17" s="27"/>
      <c r="B17" s="66" t="s">
        <v>71</v>
      </c>
      <c r="C17" s="109"/>
      <c r="D17" s="109"/>
      <c r="E17" s="68" t="s">
        <v>72</v>
      </c>
      <c r="F17" s="109"/>
      <c r="G17" s="113"/>
      <c r="H17" s="53"/>
      <c r="I17" s="54"/>
      <c r="J17" s="69" t="s">
        <v>63</v>
      </c>
      <c r="K17" s="59"/>
      <c r="L17" s="55"/>
      <c r="M17" s="56"/>
      <c r="N17" s="16"/>
      <c r="O17" s="62" t="s">
        <v>68</v>
      </c>
      <c r="P17" s="58"/>
      <c r="Q17" s="3"/>
      <c r="R17" s="7"/>
      <c r="S17" s="7"/>
      <c r="T17" s="10"/>
      <c r="U17" s="10"/>
      <c r="V17" s="10"/>
      <c r="W17" s="10"/>
      <c r="X17" s="10"/>
      <c r="Y17" s="10"/>
      <c r="Z17" s="10"/>
      <c r="AA17" s="10"/>
      <c r="AB17" s="10"/>
      <c r="AC17" s="10"/>
      <c r="AD17" s="10"/>
      <c r="AE17" s="10"/>
      <c r="AF17" s="10"/>
    </row>
    <row r="18" spans="1:32" ht="21.75" customHeight="1" x14ac:dyDescent="0.25">
      <c r="A18" s="27"/>
      <c r="B18" s="64" t="s">
        <v>2</v>
      </c>
      <c r="C18" s="109"/>
      <c r="D18" s="109"/>
      <c r="E18" s="109"/>
      <c r="F18" s="109"/>
      <c r="G18" s="109"/>
      <c r="H18" s="109"/>
      <c r="I18" s="109"/>
      <c r="J18" s="109"/>
      <c r="K18" s="109"/>
      <c r="L18" s="109"/>
      <c r="M18" s="109"/>
      <c r="N18" s="16"/>
      <c r="O18" s="70" t="s">
        <v>12</v>
      </c>
      <c r="P18" s="60"/>
      <c r="Q18" s="19"/>
      <c r="R18" s="7"/>
      <c r="S18" s="7"/>
      <c r="T18" s="10"/>
      <c r="U18" s="10"/>
      <c r="V18" s="10"/>
      <c r="W18" s="10"/>
      <c r="X18" s="10"/>
      <c r="Y18" s="10"/>
      <c r="Z18" s="10"/>
      <c r="AA18" s="10"/>
      <c r="AB18" s="10"/>
      <c r="AC18" s="10"/>
      <c r="AD18" s="10"/>
      <c r="AE18" s="10"/>
      <c r="AF18" s="10"/>
    </row>
    <row r="19" spans="1:32" ht="21.75" customHeight="1" x14ac:dyDescent="0.25">
      <c r="A19" s="27"/>
      <c r="B19" s="66" t="s">
        <v>11</v>
      </c>
      <c r="C19" s="109"/>
      <c r="D19" s="109"/>
      <c r="E19" s="109"/>
      <c r="F19" s="114" t="s">
        <v>65</v>
      </c>
      <c r="G19" s="115"/>
      <c r="H19" s="115"/>
      <c r="I19" s="115"/>
      <c r="J19" s="109"/>
      <c r="K19" s="116"/>
      <c r="L19" s="116"/>
      <c r="M19" s="116"/>
      <c r="N19" s="16"/>
      <c r="O19" s="71" t="s">
        <v>67</v>
      </c>
      <c r="P19" s="58"/>
      <c r="Q19" s="3"/>
      <c r="R19" s="7"/>
      <c r="S19" s="7"/>
      <c r="T19" s="10"/>
      <c r="U19" s="10"/>
      <c r="V19" s="10"/>
      <c r="W19" s="10"/>
      <c r="X19" s="10"/>
      <c r="Y19" s="10"/>
      <c r="Z19" s="10"/>
      <c r="AA19" s="10"/>
      <c r="AB19" s="10"/>
      <c r="AC19" s="10"/>
      <c r="AD19" s="10"/>
      <c r="AE19" s="10"/>
      <c r="AF19" s="10"/>
    </row>
    <row r="20" spans="1:32" ht="14.45" customHeight="1" x14ac:dyDescent="0.25">
      <c r="A20" s="7"/>
      <c r="B20" s="17"/>
      <c r="C20" s="18"/>
      <c r="D20" s="18"/>
      <c r="E20" s="18"/>
      <c r="F20" s="18"/>
      <c r="G20" s="18"/>
      <c r="H20" s="18"/>
      <c r="I20" s="18"/>
      <c r="J20" s="18"/>
      <c r="K20" s="18"/>
      <c r="L20" s="18"/>
      <c r="M20" s="18"/>
      <c r="N20" s="18"/>
      <c r="O20" s="18"/>
      <c r="P20" s="18"/>
      <c r="Q20" s="18"/>
      <c r="R20" s="7"/>
      <c r="S20" s="7"/>
      <c r="T20" s="10"/>
      <c r="U20" s="10"/>
      <c r="V20" s="10"/>
      <c r="W20" s="10"/>
      <c r="X20" s="10"/>
      <c r="Y20" s="10"/>
      <c r="Z20" s="10"/>
      <c r="AA20" s="10"/>
      <c r="AB20" s="10"/>
      <c r="AC20" s="10"/>
      <c r="AD20" s="10"/>
      <c r="AE20" s="10"/>
      <c r="AF20" s="10"/>
    </row>
    <row r="21" spans="1:32" ht="31.15" customHeight="1" x14ac:dyDescent="0.25">
      <c r="A21" s="7"/>
      <c r="B21" s="20"/>
      <c r="C21" s="20"/>
      <c r="D21" s="20"/>
      <c r="E21" s="20"/>
      <c r="F21" s="20"/>
      <c r="G21" s="21"/>
      <c r="H21" s="22"/>
      <c r="I21" s="21"/>
      <c r="J21" s="21"/>
      <c r="K21" s="107"/>
      <c r="L21" s="107"/>
      <c r="M21" s="108"/>
      <c r="N21" s="21"/>
      <c r="O21" s="22"/>
      <c r="P21" s="22"/>
      <c r="Q21" s="22"/>
      <c r="R21" s="7"/>
      <c r="S21" s="7"/>
      <c r="T21" s="10"/>
      <c r="U21" s="10"/>
      <c r="V21" s="10"/>
      <c r="W21" s="10"/>
      <c r="X21" s="10"/>
      <c r="Y21" s="10"/>
      <c r="Z21" s="10"/>
      <c r="AA21" s="10"/>
      <c r="AB21" s="10"/>
      <c r="AC21" s="10"/>
      <c r="AD21" s="10"/>
      <c r="AE21" s="10"/>
      <c r="AF21" s="10"/>
    </row>
    <row r="22" spans="1:32" ht="30.75" customHeight="1" x14ac:dyDescent="0.2">
      <c r="A22" s="7"/>
      <c r="B22" s="105"/>
      <c r="C22" s="106"/>
      <c r="D22" s="106"/>
      <c r="E22" s="106"/>
      <c r="F22" s="106"/>
      <c r="G22" s="106"/>
      <c r="H22" s="47"/>
      <c r="I22" s="50"/>
      <c r="J22" s="79"/>
      <c r="K22" s="47"/>
      <c r="L22" s="47"/>
      <c r="M22" s="47"/>
      <c r="N22" s="80" t="str">
        <f>IF(AND(O22="",Q22=""),"",IF(Setup!$H$10="","",IF(P22=0,Setup!$H$11,Setup!$H$10)))</f>
        <v/>
      </c>
      <c r="O22" s="52"/>
      <c r="P22" s="48" t="str">
        <f>IF(Setup!$H$9="N",0,IF(ISERROR(IF(O22="",PurchaseOrder!Q22*Setup!$I$8%,PurchaseOrder!O22/Setup!$H$8)),"",IF(O22="",PurchaseOrder!Q22*Setup!$I$8%,PurchaseOrder!O22/Setup!$H$8)))</f>
        <v/>
      </c>
      <c r="Q22" s="77" t="str">
        <f t="shared" ref="Q22:Q35" si="0">IF(O22="","",O22-P22)</f>
        <v/>
      </c>
      <c r="R22" s="7"/>
      <c r="S22" s="7"/>
      <c r="T22" s="10"/>
      <c r="U22" s="10"/>
      <c r="V22" s="10"/>
      <c r="W22" s="10"/>
      <c r="X22" s="10"/>
      <c r="Y22" s="10"/>
      <c r="Z22" s="10"/>
      <c r="AA22" s="10"/>
      <c r="AB22" s="10"/>
      <c r="AC22" s="10"/>
      <c r="AD22" s="10"/>
      <c r="AE22" s="10"/>
      <c r="AF22" s="10"/>
    </row>
    <row r="23" spans="1:32" ht="30.75" customHeight="1" x14ac:dyDescent="0.2">
      <c r="A23" s="7"/>
      <c r="B23" s="105"/>
      <c r="C23" s="106"/>
      <c r="D23" s="106"/>
      <c r="E23" s="106"/>
      <c r="F23" s="106"/>
      <c r="G23" s="106"/>
      <c r="H23" s="47"/>
      <c r="I23" s="50"/>
      <c r="J23" s="79"/>
      <c r="K23" s="47"/>
      <c r="L23" s="47"/>
      <c r="M23" s="47"/>
      <c r="N23" s="81" t="str">
        <f>IF(AND(O23="",Q23=""),"",IF(Setup!$H$10="","",IF(P23=0,Setup!$H$11,Setup!$H$10)))</f>
        <v/>
      </c>
      <c r="O23" s="52"/>
      <c r="P23" s="48" t="str">
        <f>IF(Setup!$H$9="N",0,IF(ISERROR(IF(O23="",PurchaseOrder!Q23*Setup!$I$8%,PurchaseOrder!O23/Setup!$H$8)),"",IF(O23="",PurchaseOrder!Q23*Setup!$I$8%,PurchaseOrder!O23/Setup!$H$8)))</f>
        <v/>
      </c>
      <c r="Q23" s="77" t="str">
        <f t="shared" si="0"/>
        <v/>
      </c>
      <c r="R23" s="7"/>
      <c r="S23" s="7"/>
      <c r="T23" s="10"/>
      <c r="U23" s="10"/>
      <c r="V23" s="10"/>
      <c r="W23" s="10"/>
      <c r="X23" s="10"/>
      <c r="Y23" s="10"/>
      <c r="Z23" s="10"/>
      <c r="AA23" s="10"/>
      <c r="AB23" s="10"/>
      <c r="AC23" s="10"/>
      <c r="AD23" s="10"/>
      <c r="AE23" s="10"/>
      <c r="AF23" s="10"/>
    </row>
    <row r="24" spans="1:32" ht="30.75" customHeight="1" x14ac:dyDescent="0.2">
      <c r="A24" s="7"/>
      <c r="B24" s="98"/>
      <c r="C24" s="99"/>
      <c r="D24" s="99"/>
      <c r="E24" s="99"/>
      <c r="F24" s="99"/>
      <c r="G24" s="99"/>
      <c r="H24" s="49"/>
      <c r="I24" s="51"/>
      <c r="J24" s="82"/>
      <c r="K24" s="47"/>
      <c r="L24" s="47"/>
      <c r="M24" s="47"/>
      <c r="N24" s="81" t="str">
        <f>IF(AND(O24="",Q24=""),"",IF(Setup!$H$10="","",IF(P24=0,Setup!$H$11,Setup!$H$10)))</f>
        <v/>
      </c>
      <c r="O24" s="52"/>
      <c r="P24" s="48" t="str">
        <f>IF(Setup!$H$9="N",0,IF(ISERROR(IF(O24="",PurchaseOrder!Q24*Setup!$I$8%,PurchaseOrder!O24/Setup!$H$8)),"",IF(O24="",PurchaseOrder!Q24*Setup!$I$8%,PurchaseOrder!O24/Setup!$H$8)))</f>
        <v/>
      </c>
      <c r="Q24" s="77" t="str">
        <f t="shared" si="0"/>
        <v/>
      </c>
      <c r="R24" s="7"/>
      <c r="S24" s="7"/>
      <c r="T24" s="10"/>
      <c r="U24" s="10"/>
      <c r="V24" s="10"/>
      <c r="W24" s="10"/>
      <c r="X24" s="10"/>
      <c r="Y24" s="10"/>
      <c r="Z24" s="10"/>
      <c r="AA24" s="10"/>
      <c r="AB24" s="10"/>
      <c r="AC24" s="10"/>
      <c r="AD24" s="10"/>
      <c r="AE24" s="10"/>
      <c r="AF24" s="10"/>
    </row>
    <row r="25" spans="1:32" ht="30.75" customHeight="1" x14ac:dyDescent="0.2">
      <c r="A25" s="7"/>
      <c r="B25" s="98"/>
      <c r="C25" s="99"/>
      <c r="D25" s="99"/>
      <c r="E25" s="99"/>
      <c r="F25" s="99"/>
      <c r="G25" s="99"/>
      <c r="H25" s="49"/>
      <c r="I25" s="51"/>
      <c r="J25" s="82"/>
      <c r="K25" s="47"/>
      <c r="L25" s="47"/>
      <c r="M25" s="47"/>
      <c r="N25" s="81" t="str">
        <f>IF(AND(O25="",Q25=""),"",IF(Setup!$H$10="","",IF(P25=0,Setup!$H$11,Setup!$H$10)))</f>
        <v/>
      </c>
      <c r="O25" s="52"/>
      <c r="P25" s="48" t="str">
        <f>IF(Setup!$H$9="N",0,IF(ISERROR(IF(O25="",PurchaseOrder!Q25*Setup!$I$8%,PurchaseOrder!O25/Setup!$H$8)),"",IF(O25="",PurchaseOrder!Q25*Setup!$I$8%,PurchaseOrder!O25/Setup!$H$8)))</f>
        <v/>
      </c>
      <c r="Q25" s="77" t="str">
        <f t="shared" si="0"/>
        <v/>
      </c>
      <c r="R25" s="7"/>
      <c r="S25" s="7"/>
      <c r="T25" s="10"/>
      <c r="U25" s="10"/>
      <c r="V25" s="10"/>
      <c r="W25" s="10"/>
      <c r="X25" s="10"/>
      <c r="Y25" s="10"/>
      <c r="Z25" s="10"/>
      <c r="AA25" s="10"/>
      <c r="AB25" s="10"/>
      <c r="AC25" s="10"/>
      <c r="AD25" s="10"/>
      <c r="AE25" s="10"/>
      <c r="AF25" s="10"/>
    </row>
    <row r="26" spans="1:32" ht="30.75" customHeight="1" x14ac:dyDescent="0.2">
      <c r="A26" s="7"/>
      <c r="B26" s="102"/>
      <c r="C26" s="103"/>
      <c r="D26" s="103"/>
      <c r="E26" s="103"/>
      <c r="F26" s="103"/>
      <c r="G26" s="104"/>
      <c r="H26" s="49"/>
      <c r="I26" s="51"/>
      <c r="J26" s="82"/>
      <c r="K26" s="47"/>
      <c r="L26" s="47"/>
      <c r="M26" s="47"/>
      <c r="N26" s="81" t="str">
        <f>IF(AND(O26="",Q26=""),"",IF(Setup!$H$10="","",IF(P26=0,Setup!$H$11,Setup!$H$10)))</f>
        <v/>
      </c>
      <c r="O26" s="52"/>
      <c r="P26" s="48" t="str">
        <f>IF(Setup!$H$9="N",0,IF(ISERROR(IF(O26="",PurchaseOrder!Q26*Setup!$I$8%,PurchaseOrder!O26/Setup!$H$8)),"",IF(O26="",PurchaseOrder!Q26*Setup!$I$8%,PurchaseOrder!O26/Setup!$H$8)))</f>
        <v/>
      </c>
      <c r="Q26" s="77" t="str">
        <f>IF(O26="","",O26-P26)</f>
        <v/>
      </c>
      <c r="R26" s="7"/>
      <c r="S26" s="7"/>
      <c r="T26" s="10"/>
      <c r="U26" s="10"/>
      <c r="V26" s="10"/>
      <c r="W26" s="10"/>
      <c r="X26" s="10"/>
      <c r="Y26" s="10"/>
      <c r="Z26" s="10"/>
      <c r="AA26" s="10"/>
      <c r="AB26" s="10"/>
      <c r="AC26" s="10"/>
      <c r="AD26" s="10"/>
      <c r="AE26" s="10"/>
      <c r="AF26" s="10"/>
    </row>
    <row r="27" spans="1:32" ht="30.75" customHeight="1" x14ac:dyDescent="0.2">
      <c r="A27" s="7"/>
      <c r="B27" s="102"/>
      <c r="C27" s="103"/>
      <c r="D27" s="103"/>
      <c r="E27" s="103"/>
      <c r="F27" s="103"/>
      <c r="G27" s="104"/>
      <c r="H27" s="49"/>
      <c r="I27" s="51"/>
      <c r="J27" s="82"/>
      <c r="K27" s="47"/>
      <c r="L27" s="47"/>
      <c r="M27" s="47"/>
      <c r="N27" s="81" t="str">
        <f>IF(AND(O27="",Q27=""),"",IF(Setup!$H$10="","",IF(P27=0,Setup!$H$11,Setup!$H$10)))</f>
        <v/>
      </c>
      <c r="O27" s="52"/>
      <c r="P27" s="48" t="str">
        <f>IF(Setup!$H$9="N",0,IF(ISERROR(IF(O27="",PurchaseOrder!Q27*Setup!$I$8%,PurchaseOrder!O27/Setup!$H$8)),"",IF(O27="",PurchaseOrder!Q27*Setup!$I$8%,PurchaseOrder!O27/Setup!$H$8)))</f>
        <v/>
      </c>
      <c r="Q27" s="77" t="str">
        <f>IF(O27="","",O27-P27)</f>
        <v/>
      </c>
      <c r="R27" s="7"/>
      <c r="S27" s="7"/>
      <c r="T27" s="10"/>
      <c r="U27" s="10"/>
      <c r="V27" s="10"/>
      <c r="W27" s="10"/>
      <c r="X27" s="10"/>
      <c r="Y27" s="10"/>
      <c r="Z27" s="10"/>
      <c r="AA27" s="10"/>
      <c r="AB27" s="10"/>
      <c r="AC27" s="10"/>
      <c r="AD27" s="10"/>
      <c r="AE27" s="10"/>
      <c r="AF27" s="10"/>
    </row>
    <row r="28" spans="1:32" ht="30.75" customHeight="1" x14ac:dyDescent="0.2">
      <c r="A28" s="7"/>
      <c r="B28" s="102"/>
      <c r="C28" s="103"/>
      <c r="D28" s="103"/>
      <c r="E28" s="103"/>
      <c r="F28" s="103"/>
      <c r="G28" s="104"/>
      <c r="H28" s="49"/>
      <c r="I28" s="51"/>
      <c r="J28" s="82"/>
      <c r="K28" s="47"/>
      <c r="L28" s="47"/>
      <c r="M28" s="47"/>
      <c r="N28" s="81" t="str">
        <f>IF(AND(O28="",Q28=""),"",IF(Setup!$H$10="","",IF(P28=0,Setup!$H$11,Setup!$H$10)))</f>
        <v/>
      </c>
      <c r="O28" s="52"/>
      <c r="P28" s="48" t="str">
        <f>IF(Setup!$H$9="N",0,IF(ISERROR(IF(O28="",PurchaseOrder!Q28*Setup!$I$8%,PurchaseOrder!O28/Setup!$H$8)),"",IF(O28="",PurchaseOrder!Q28*Setup!$I$8%,PurchaseOrder!O28/Setup!$H$8)))</f>
        <v/>
      </c>
      <c r="Q28" s="77" t="str">
        <f>IF(O28="","",O28-P28)</f>
        <v/>
      </c>
      <c r="R28" s="7"/>
      <c r="S28" s="7"/>
      <c r="T28" s="10"/>
      <c r="U28" s="10"/>
      <c r="V28" s="10"/>
      <c r="W28" s="10"/>
      <c r="X28" s="10"/>
      <c r="Y28" s="10"/>
      <c r="Z28" s="10"/>
      <c r="AA28" s="10"/>
      <c r="AB28" s="10"/>
      <c r="AC28" s="10"/>
      <c r="AD28" s="10"/>
      <c r="AE28" s="10"/>
      <c r="AF28" s="10"/>
    </row>
    <row r="29" spans="1:32" ht="30.75" customHeight="1" x14ac:dyDescent="0.2">
      <c r="A29" s="7"/>
      <c r="B29" s="102"/>
      <c r="C29" s="103"/>
      <c r="D29" s="103"/>
      <c r="E29" s="103"/>
      <c r="F29" s="103"/>
      <c r="G29" s="104"/>
      <c r="H29" s="49"/>
      <c r="I29" s="51"/>
      <c r="J29" s="82"/>
      <c r="K29" s="47"/>
      <c r="L29" s="47"/>
      <c r="M29" s="47"/>
      <c r="N29" s="81" t="str">
        <f>IF(AND(O29="",Q29=""),"",IF(Setup!$H$10="","",IF(P29=0,Setup!$H$11,Setup!$H$10)))</f>
        <v/>
      </c>
      <c r="O29" s="52"/>
      <c r="P29" s="48" t="str">
        <f>IF(Setup!$H$9="N",0,IF(ISERROR(IF(O29="",PurchaseOrder!Q29*Setup!$I$8%,PurchaseOrder!O29/Setup!$H$8)),"",IF(O29="",PurchaseOrder!Q29*Setup!$I$8%,PurchaseOrder!O29/Setup!$H$8)))</f>
        <v/>
      </c>
      <c r="Q29" s="77" t="str">
        <f>IF(O29="","",O29-P29)</f>
        <v/>
      </c>
      <c r="R29" s="7"/>
      <c r="S29" s="7"/>
      <c r="T29" s="10"/>
      <c r="U29" s="10"/>
      <c r="V29" s="10"/>
      <c r="W29" s="10"/>
      <c r="X29" s="10"/>
      <c r="Y29" s="10"/>
      <c r="Z29" s="10"/>
      <c r="AA29" s="10"/>
      <c r="AB29" s="10"/>
      <c r="AC29" s="10"/>
      <c r="AD29" s="10"/>
      <c r="AE29" s="10"/>
      <c r="AF29" s="10"/>
    </row>
    <row r="30" spans="1:32" ht="30.75" customHeight="1" x14ac:dyDescent="0.2">
      <c r="A30" s="7"/>
      <c r="B30" s="98"/>
      <c r="C30" s="99"/>
      <c r="D30" s="99"/>
      <c r="E30" s="99"/>
      <c r="F30" s="99"/>
      <c r="G30" s="99"/>
      <c r="H30" s="49"/>
      <c r="I30" s="51"/>
      <c r="J30" s="82"/>
      <c r="K30" s="47"/>
      <c r="L30" s="47"/>
      <c r="M30" s="47"/>
      <c r="N30" s="81" t="str">
        <f>IF(AND(O30="",Q30=""),"",IF(Setup!$H$10="","",IF(P30=0,Setup!$H$11,Setup!$H$10)))</f>
        <v/>
      </c>
      <c r="O30" s="52"/>
      <c r="P30" s="48" t="str">
        <f>IF(Setup!$H$9="N",0,IF(ISERROR(IF(O30="",PurchaseOrder!Q30*Setup!$I$8%,PurchaseOrder!O30/Setup!$H$8)),"",IF(O30="",PurchaseOrder!Q30*Setup!$I$8%,PurchaseOrder!O30/Setup!$H$8)))</f>
        <v/>
      </c>
      <c r="Q30" s="77" t="str">
        <f t="shared" si="0"/>
        <v/>
      </c>
      <c r="R30" s="7"/>
      <c r="S30" s="7"/>
      <c r="T30" s="10"/>
      <c r="U30" s="10"/>
      <c r="V30" s="10"/>
      <c r="W30" s="10"/>
      <c r="X30" s="10"/>
      <c r="Y30" s="10"/>
      <c r="Z30" s="10"/>
      <c r="AA30" s="10"/>
      <c r="AB30" s="10"/>
      <c r="AC30" s="10"/>
      <c r="AD30" s="10"/>
      <c r="AE30" s="10"/>
      <c r="AF30" s="10"/>
    </row>
    <row r="31" spans="1:32" ht="30.75" customHeight="1" x14ac:dyDescent="0.2">
      <c r="A31" s="7"/>
      <c r="B31" s="98"/>
      <c r="C31" s="99"/>
      <c r="D31" s="99"/>
      <c r="E31" s="99"/>
      <c r="F31" s="99"/>
      <c r="G31" s="99"/>
      <c r="H31" s="49"/>
      <c r="I31" s="51"/>
      <c r="J31" s="82"/>
      <c r="K31" s="47"/>
      <c r="L31" s="47"/>
      <c r="M31" s="47"/>
      <c r="N31" s="81" t="str">
        <f>IF(AND(O31="",Q31=""),"",IF(Setup!$H$10="","",IF(P31=0,Setup!$H$11,Setup!$H$10)))</f>
        <v/>
      </c>
      <c r="O31" s="52"/>
      <c r="P31" s="48" t="str">
        <f>IF(Setup!$H$9="N",0,IF(ISERROR(IF(O31="",PurchaseOrder!Q31*Setup!$I$8%,PurchaseOrder!O31/Setup!$H$8)),"",IF(O31="",PurchaseOrder!Q31*Setup!$I$8%,PurchaseOrder!O31/Setup!$H$8)))</f>
        <v/>
      </c>
      <c r="Q31" s="77" t="str">
        <f t="shared" si="0"/>
        <v/>
      </c>
      <c r="R31" s="7"/>
      <c r="S31" s="7"/>
      <c r="T31" s="10"/>
      <c r="U31" s="10"/>
      <c r="V31" s="10"/>
      <c r="W31" s="10"/>
      <c r="X31" s="10"/>
      <c r="Y31" s="10"/>
      <c r="Z31" s="10"/>
      <c r="AA31" s="10"/>
      <c r="AB31" s="10"/>
      <c r="AC31" s="10"/>
      <c r="AD31" s="10"/>
      <c r="AE31" s="10"/>
      <c r="AF31" s="10"/>
    </row>
    <row r="32" spans="1:32" ht="30.75" customHeight="1" x14ac:dyDescent="0.2">
      <c r="A32" s="7"/>
      <c r="B32" s="98"/>
      <c r="C32" s="99"/>
      <c r="D32" s="99"/>
      <c r="E32" s="99"/>
      <c r="F32" s="99"/>
      <c r="G32" s="99"/>
      <c r="H32" s="49"/>
      <c r="I32" s="51"/>
      <c r="J32" s="82"/>
      <c r="K32" s="47"/>
      <c r="L32" s="47"/>
      <c r="M32" s="47"/>
      <c r="N32" s="81" t="str">
        <f>IF(AND(O32="",Q32=""),"",IF(Setup!$H$10="","",IF(P32=0,Setup!$H$11,Setup!$H$10)))</f>
        <v/>
      </c>
      <c r="O32" s="52"/>
      <c r="P32" s="48" t="str">
        <f>IF(Setup!$H$9="N",0,IF(ISERROR(IF(O32="",PurchaseOrder!Q32*Setup!$I$8%,PurchaseOrder!O32/Setup!$H$8)),"",IF(O32="",PurchaseOrder!Q32*Setup!$I$8%,PurchaseOrder!O32/Setup!$H$8)))</f>
        <v/>
      </c>
      <c r="Q32" s="77" t="str">
        <f t="shared" si="0"/>
        <v/>
      </c>
      <c r="R32" s="7"/>
      <c r="S32" s="7"/>
      <c r="T32" s="10"/>
      <c r="U32" s="10"/>
      <c r="V32" s="10"/>
      <c r="W32" s="10"/>
      <c r="X32" s="10"/>
      <c r="Y32" s="10"/>
      <c r="Z32" s="10"/>
      <c r="AA32" s="10"/>
      <c r="AB32" s="10"/>
      <c r="AC32" s="10"/>
      <c r="AD32" s="10"/>
      <c r="AE32" s="10"/>
      <c r="AF32" s="10"/>
    </row>
    <row r="33" spans="1:32" ht="30.75" customHeight="1" x14ac:dyDescent="0.2">
      <c r="A33" s="7"/>
      <c r="B33" s="102"/>
      <c r="C33" s="103"/>
      <c r="D33" s="103"/>
      <c r="E33" s="103"/>
      <c r="F33" s="103"/>
      <c r="G33" s="104"/>
      <c r="H33" s="49"/>
      <c r="I33" s="51"/>
      <c r="J33" s="82"/>
      <c r="K33" s="47"/>
      <c r="L33" s="47"/>
      <c r="M33" s="47"/>
      <c r="N33" s="81" t="str">
        <f>IF(AND(O33="",Q33=""),"",IF(Setup!$H$10="","",IF(P33=0,Setup!$H$11,Setup!$H$10)))</f>
        <v/>
      </c>
      <c r="O33" s="52"/>
      <c r="P33" s="48">
        <f>IF(Setup!$H$9="N",0,IF(ISERROR(IF(O33="",PurchaseOrder!Q33*Setup!$I$8%,PurchaseOrder!O33/Setup!$H$8)),"",IF(O33="",PurchaseOrder!Q33*Setup!$I$8%,PurchaseOrder!O33/Setup!$H$8)))</f>
        <v>0</v>
      </c>
      <c r="Q33" s="77"/>
      <c r="R33" s="7"/>
      <c r="S33" s="7"/>
      <c r="T33" s="10"/>
      <c r="U33" s="10"/>
      <c r="V33" s="10"/>
      <c r="W33" s="10"/>
      <c r="X33" s="10"/>
      <c r="Y33" s="10"/>
      <c r="Z33" s="10"/>
      <c r="AA33" s="10"/>
      <c r="AB33" s="10"/>
      <c r="AC33" s="10"/>
      <c r="AD33" s="10"/>
      <c r="AE33" s="10"/>
      <c r="AF33" s="10"/>
    </row>
    <row r="34" spans="1:32" ht="30.75" customHeight="1" x14ac:dyDescent="0.2">
      <c r="A34" s="7"/>
      <c r="B34" s="98"/>
      <c r="C34" s="99"/>
      <c r="D34" s="99"/>
      <c r="E34" s="99"/>
      <c r="F34" s="99"/>
      <c r="G34" s="99"/>
      <c r="H34" s="49"/>
      <c r="I34" s="51"/>
      <c r="J34" s="82"/>
      <c r="K34" s="47"/>
      <c r="L34" s="47"/>
      <c r="M34" s="47"/>
      <c r="N34" s="81" t="str">
        <f>IF(AND(O34="",Q34=""),"",IF(Setup!$H$10="","",IF(P34=0,Setup!$H$11,Setup!$H$10)))</f>
        <v/>
      </c>
      <c r="O34" s="52"/>
      <c r="P34" s="48" t="str">
        <f>IF(Setup!$H$9="N",0,IF(ISERROR(IF(O34="",PurchaseOrder!Q34*Setup!$I$8%,PurchaseOrder!O34/Setup!$H$8)),"",IF(O34="",PurchaseOrder!Q34*Setup!$I$8%,PurchaseOrder!O34/Setup!$H$8)))</f>
        <v/>
      </c>
      <c r="Q34" s="77" t="str">
        <f t="shared" si="0"/>
        <v/>
      </c>
      <c r="R34" s="7"/>
      <c r="S34" s="7"/>
      <c r="T34" s="10"/>
      <c r="U34" s="10"/>
      <c r="V34" s="10"/>
      <c r="W34" s="10"/>
      <c r="X34" s="10"/>
      <c r="Y34" s="10"/>
      <c r="Z34" s="10"/>
      <c r="AA34" s="10"/>
      <c r="AB34" s="10"/>
      <c r="AC34" s="10"/>
      <c r="AD34" s="10"/>
      <c r="AE34" s="10"/>
      <c r="AF34" s="10"/>
    </row>
    <row r="35" spans="1:32" ht="30.75" customHeight="1" x14ac:dyDescent="0.2">
      <c r="A35" s="7"/>
      <c r="B35" s="98"/>
      <c r="C35" s="99"/>
      <c r="D35" s="99"/>
      <c r="E35" s="99"/>
      <c r="F35" s="99"/>
      <c r="G35" s="99"/>
      <c r="H35" s="49"/>
      <c r="I35" s="51"/>
      <c r="J35" s="82"/>
      <c r="K35" s="47"/>
      <c r="L35" s="47"/>
      <c r="M35" s="47"/>
      <c r="N35" s="81" t="str">
        <f>IF(AND(O35="",Q35=""),"",IF(Setup!$H$10="","",IF(P35=0,Setup!$H$11,Setup!$H$10)))</f>
        <v/>
      </c>
      <c r="O35" s="61"/>
      <c r="P35" s="48" t="str">
        <f>IF(Setup!$H$9="N",0,IF(ISERROR(IF(O35="",PurchaseOrder!Q35*Setup!$I$8%,PurchaseOrder!O35/Setup!$H$8)),"",IF(O35="",PurchaseOrder!Q35*Setup!$I$8%,PurchaseOrder!O35/Setup!$H$8)))</f>
        <v/>
      </c>
      <c r="Q35" s="77" t="str">
        <f t="shared" si="0"/>
        <v/>
      </c>
      <c r="R35" s="7"/>
      <c r="S35" s="7"/>
      <c r="T35" s="10"/>
      <c r="U35" s="10"/>
      <c r="V35" s="10"/>
      <c r="W35" s="10"/>
      <c r="X35" s="10"/>
      <c r="Y35" s="10"/>
      <c r="Z35" s="10"/>
      <c r="AA35" s="10"/>
      <c r="AB35" s="10"/>
      <c r="AC35" s="10"/>
      <c r="AD35" s="10"/>
      <c r="AE35" s="10"/>
      <c r="AF35" s="10"/>
    </row>
    <row r="36" spans="1:32" ht="30.75" customHeight="1" x14ac:dyDescent="0.2">
      <c r="A36" s="7"/>
      <c r="B36" s="98"/>
      <c r="C36" s="99"/>
      <c r="D36" s="99"/>
      <c r="E36" s="99"/>
      <c r="F36" s="99"/>
      <c r="G36" s="99"/>
      <c r="H36" s="49"/>
      <c r="I36" s="51"/>
      <c r="J36" s="82"/>
      <c r="K36" s="47"/>
      <c r="L36" s="47"/>
      <c r="M36" s="47"/>
      <c r="N36" s="81" t="str">
        <f>IF(AND(O36="",Q36=""),"",IF(Setup!$H$10="","",IF(P36=0,Setup!$H$11,Setup!$H$10)))</f>
        <v/>
      </c>
      <c r="O36" s="61"/>
      <c r="P36" s="48" t="str">
        <f>IF(Setup!$H$9="N",0,IF(ISERROR(IF(O36="",PurchaseOrder!Q36*Setup!$I$8%,PurchaseOrder!O36/Setup!$H$8)),"",IF(O36="",PurchaseOrder!Q36*Setup!$I$8%,PurchaseOrder!O36/Setup!$H$8)))</f>
        <v/>
      </c>
      <c r="Q36" s="77" t="str">
        <f t="shared" ref="Q36:Q97" si="1">IF(O36="","",O36-P36)</f>
        <v/>
      </c>
      <c r="R36" s="7"/>
      <c r="S36" s="7"/>
      <c r="T36" s="10"/>
      <c r="U36" s="10"/>
      <c r="V36" s="10"/>
      <c r="W36" s="10"/>
      <c r="X36" s="10"/>
      <c r="Y36" s="10"/>
      <c r="Z36" s="10"/>
      <c r="AA36" s="10"/>
      <c r="AB36" s="10"/>
      <c r="AC36" s="10"/>
      <c r="AD36" s="10"/>
      <c r="AE36" s="10"/>
      <c r="AF36" s="10"/>
    </row>
    <row r="37" spans="1:32" ht="30.75" customHeight="1" x14ac:dyDescent="0.2">
      <c r="A37" s="7"/>
      <c r="B37" s="98"/>
      <c r="C37" s="99"/>
      <c r="D37" s="99"/>
      <c r="E37" s="99"/>
      <c r="F37" s="99"/>
      <c r="G37" s="99"/>
      <c r="H37" s="49"/>
      <c r="I37" s="51"/>
      <c r="J37" s="82"/>
      <c r="K37" s="47"/>
      <c r="L37" s="47"/>
      <c r="M37" s="47"/>
      <c r="N37" s="81" t="str">
        <f>IF(AND(O37="",Q37=""),"",IF(Setup!$H$10="","",IF(P37=0,Setup!$H$11,Setup!$H$10)))</f>
        <v/>
      </c>
      <c r="O37" s="61"/>
      <c r="P37" s="48" t="str">
        <f>IF(Setup!$H$9="N",0,IF(ISERROR(IF(O37="",PurchaseOrder!Q37*Setup!$I$8%,PurchaseOrder!O37/Setup!$H$8)),"",IF(O37="",PurchaseOrder!Q37*Setup!$I$8%,PurchaseOrder!O37/Setup!$H$8)))</f>
        <v/>
      </c>
      <c r="Q37" s="77" t="str">
        <f t="shared" si="1"/>
        <v/>
      </c>
      <c r="R37" s="7"/>
      <c r="S37" s="7"/>
      <c r="T37" s="10"/>
      <c r="U37" s="10"/>
      <c r="V37" s="10"/>
      <c r="W37" s="10"/>
      <c r="X37" s="10"/>
      <c r="Y37" s="10"/>
      <c r="Z37" s="10"/>
      <c r="AA37" s="10"/>
      <c r="AB37" s="10"/>
      <c r="AC37" s="10"/>
      <c r="AD37" s="10"/>
      <c r="AE37" s="10"/>
      <c r="AF37" s="10"/>
    </row>
    <row r="38" spans="1:32" ht="30.75" customHeight="1" thickBot="1" x14ac:dyDescent="0.25">
      <c r="A38" s="7"/>
      <c r="B38" s="98"/>
      <c r="C38" s="99"/>
      <c r="D38" s="99"/>
      <c r="E38" s="99"/>
      <c r="F38" s="99"/>
      <c r="G38" s="99"/>
      <c r="H38" s="49"/>
      <c r="I38" s="51"/>
      <c r="J38" s="82"/>
      <c r="K38" s="47"/>
      <c r="L38" s="47"/>
      <c r="M38" s="47"/>
      <c r="N38" s="81" t="str">
        <f>IF(AND(O38="",Q38=""),"",IF(Setup!$H$10="","",IF(P38=0,Setup!$H$11,Setup!$H$10)))</f>
        <v/>
      </c>
      <c r="O38" s="61"/>
      <c r="P38" s="48" t="str">
        <f>IF(Setup!$H$9="N",0,IF(ISERROR(IF(O38="",PurchaseOrder!Q38*Setup!$I$8%,PurchaseOrder!O38/Setup!$H$8)),"",IF(O38="",PurchaseOrder!Q38*Setup!$I$8%,PurchaseOrder!O38/Setup!$H$8)))</f>
        <v/>
      </c>
      <c r="Q38" s="77" t="str">
        <f t="shared" si="1"/>
        <v/>
      </c>
      <c r="R38" s="7"/>
      <c r="S38" s="7"/>
      <c r="T38" s="10"/>
      <c r="U38" s="10"/>
      <c r="V38" s="10"/>
      <c r="W38" s="10"/>
      <c r="X38" s="10"/>
      <c r="Y38" s="10"/>
      <c r="Z38" s="10"/>
      <c r="AA38" s="10"/>
      <c r="AB38" s="10"/>
      <c r="AC38" s="10"/>
      <c r="AD38" s="10"/>
      <c r="AE38" s="10"/>
      <c r="AF38" s="10"/>
    </row>
    <row r="39" spans="1:32" ht="30.75" hidden="1" customHeight="1" x14ac:dyDescent="0.2">
      <c r="A39" s="7"/>
      <c r="B39" s="98"/>
      <c r="C39" s="99"/>
      <c r="D39" s="99"/>
      <c r="E39" s="99"/>
      <c r="F39" s="99"/>
      <c r="G39" s="99"/>
      <c r="H39" s="49"/>
      <c r="I39" s="51"/>
      <c r="J39" s="82"/>
      <c r="K39" s="47"/>
      <c r="L39" s="47"/>
      <c r="M39" s="47"/>
      <c r="N39" s="81" t="str">
        <f>IF(AND(O39="",Q39=""),"",IF(Setup!$H$10="","",IF(P39=0,Setup!$H$11,Setup!$H$10)))</f>
        <v/>
      </c>
      <c r="O39" s="61"/>
      <c r="P39" s="48" t="str">
        <f>IF(Setup!$H$9="N",0,IF(ISERROR(IF(O39="",PurchaseOrder!Q39*Setup!$I$8%,PurchaseOrder!O39/Setup!$H$8)),"",IF(O39="",PurchaseOrder!Q39*Setup!$I$8%,PurchaseOrder!O39/Setup!$H$8)))</f>
        <v/>
      </c>
      <c r="Q39" s="77" t="str">
        <f t="shared" si="1"/>
        <v/>
      </c>
      <c r="R39" s="7"/>
      <c r="S39" s="10"/>
      <c r="T39" s="10"/>
      <c r="U39" s="10"/>
      <c r="V39" s="10"/>
      <c r="W39" s="10"/>
      <c r="X39" s="10"/>
      <c r="Y39" s="10"/>
      <c r="Z39" s="10"/>
      <c r="AA39" s="10"/>
      <c r="AB39" s="10"/>
      <c r="AC39" s="10"/>
      <c r="AD39" s="10"/>
      <c r="AE39" s="10"/>
      <c r="AF39" s="10"/>
    </row>
    <row r="40" spans="1:32" ht="30.75" hidden="1" customHeight="1" x14ac:dyDescent="0.2">
      <c r="A40" s="7"/>
      <c r="B40" s="111"/>
      <c r="C40" s="112"/>
      <c r="D40" s="112"/>
      <c r="E40" s="112"/>
      <c r="F40" s="112"/>
      <c r="G40" s="112"/>
      <c r="H40" s="72"/>
      <c r="I40" s="73"/>
      <c r="J40" s="83"/>
      <c r="K40" s="74"/>
      <c r="L40" s="74"/>
      <c r="M40" s="74"/>
      <c r="N40" s="84" t="str">
        <f>IF(AND(O40="",Q40=""),"",IF(Setup!$H$10="","",IF(P40=0,Setup!$H$11,Setup!$H$10)))</f>
        <v/>
      </c>
      <c r="O40" s="75"/>
      <c r="P40" s="76" t="str">
        <f>IF(Setup!$H$9="N",0,IF(ISERROR(IF(O40="",PurchaseOrder!Q40*Setup!$I$8%,PurchaseOrder!O40/Setup!$H$8)),"",IF(O40="",PurchaseOrder!Q40*Setup!$I$8%,PurchaseOrder!O40/Setup!$H$8)))</f>
        <v/>
      </c>
      <c r="Q40" s="78" t="str">
        <f t="shared" si="1"/>
        <v/>
      </c>
      <c r="R40" s="10"/>
      <c r="S40" s="10"/>
      <c r="T40" s="10"/>
      <c r="U40" s="10"/>
      <c r="V40" s="10"/>
      <c r="W40" s="10"/>
      <c r="X40" s="10"/>
      <c r="Y40" s="10"/>
      <c r="Z40" s="10"/>
      <c r="AA40" s="10"/>
      <c r="AB40" s="10"/>
      <c r="AC40" s="10"/>
      <c r="AD40" s="10"/>
      <c r="AE40" s="10"/>
      <c r="AF40" s="10"/>
    </row>
    <row r="41" spans="1:32" ht="30.75" hidden="1" customHeight="1" x14ac:dyDescent="0.2">
      <c r="A41" s="10"/>
      <c r="B41" s="98"/>
      <c r="C41" s="99"/>
      <c r="D41" s="99"/>
      <c r="E41" s="99"/>
      <c r="F41" s="99"/>
      <c r="G41" s="99"/>
      <c r="H41" s="49"/>
      <c r="I41" s="51"/>
      <c r="J41" s="82"/>
      <c r="K41" s="47"/>
      <c r="L41" s="47"/>
      <c r="M41" s="47"/>
      <c r="N41" s="81" t="str">
        <f>IF(AND(O41="",Q41=""),"",IF(Setup!$H$10="","",IF(P41=0,Setup!$H$11,Setup!$H$10)))</f>
        <v/>
      </c>
      <c r="O41" s="61"/>
      <c r="P41" s="48" t="str">
        <f>IF(Setup!$H$9="N",0,IF(ISERROR(IF(O41="",PurchaseOrder!Q41*Setup!$I$8%,PurchaseOrder!O41/Setup!$H$8)),"",IF(O41="",PurchaseOrder!Q41*Setup!$I$8%,PurchaseOrder!O41/Setup!$H$8)))</f>
        <v/>
      </c>
      <c r="Q41" s="77" t="str">
        <f t="shared" si="1"/>
        <v/>
      </c>
      <c r="R41" s="10"/>
      <c r="S41" s="10"/>
      <c r="T41" s="10"/>
      <c r="U41" s="10"/>
      <c r="V41" s="10"/>
      <c r="W41" s="10"/>
      <c r="X41" s="10"/>
      <c r="Y41" s="10"/>
      <c r="Z41" s="10"/>
      <c r="AA41" s="10"/>
      <c r="AB41" s="10"/>
      <c r="AC41" s="10"/>
      <c r="AD41" s="10"/>
      <c r="AE41" s="10"/>
      <c r="AF41" s="10"/>
    </row>
    <row r="42" spans="1:32" ht="30.75" hidden="1" customHeight="1" x14ac:dyDescent="0.2">
      <c r="A42" s="10"/>
      <c r="B42" s="98"/>
      <c r="C42" s="99"/>
      <c r="D42" s="99"/>
      <c r="E42" s="99"/>
      <c r="F42" s="99"/>
      <c r="G42" s="99"/>
      <c r="H42" s="49"/>
      <c r="I42" s="51"/>
      <c r="J42" s="82"/>
      <c r="K42" s="47"/>
      <c r="L42" s="47"/>
      <c r="M42" s="47"/>
      <c r="N42" s="81" t="str">
        <f>IF(AND(O42="",Q42=""),"",IF(Setup!$H$10="","",IF(P42=0,Setup!$H$11,Setup!$H$10)))</f>
        <v/>
      </c>
      <c r="O42" s="61"/>
      <c r="P42" s="48" t="str">
        <f>IF(Setup!$H$9="N",0,IF(ISERROR(IF(O42="",PurchaseOrder!Q42*Setup!$I$8%,PurchaseOrder!O42/Setup!$H$8)),"",IF(O42="",PurchaseOrder!Q42*Setup!$I$8%,PurchaseOrder!O42/Setup!$H$8)))</f>
        <v/>
      </c>
      <c r="Q42" s="77" t="str">
        <f t="shared" si="1"/>
        <v/>
      </c>
      <c r="R42" s="10"/>
      <c r="S42" s="10"/>
      <c r="T42" s="10"/>
      <c r="U42" s="10"/>
      <c r="V42" s="10"/>
      <c r="W42" s="10"/>
      <c r="X42" s="10"/>
      <c r="Y42" s="10"/>
      <c r="Z42" s="10"/>
      <c r="AA42" s="10"/>
      <c r="AB42" s="10"/>
      <c r="AC42" s="10"/>
      <c r="AD42" s="10"/>
      <c r="AE42" s="10"/>
      <c r="AF42" s="10"/>
    </row>
    <row r="43" spans="1:32" ht="30.75" hidden="1" customHeight="1" x14ac:dyDescent="0.2">
      <c r="A43" s="10"/>
      <c r="B43" s="105"/>
      <c r="C43" s="106"/>
      <c r="D43" s="106"/>
      <c r="E43" s="106"/>
      <c r="F43" s="106"/>
      <c r="G43" s="106"/>
      <c r="H43" s="49"/>
      <c r="I43" s="51"/>
      <c r="J43" s="82"/>
      <c r="K43" s="47"/>
      <c r="L43" s="47"/>
      <c r="M43" s="47"/>
      <c r="N43" s="81" t="str">
        <f>IF(AND(O43="",Q43=""),"",IF(Setup!$H$10="","",IF(P43=0,Setup!$H$11,Setup!$H$10)))</f>
        <v/>
      </c>
      <c r="O43" s="61"/>
      <c r="P43" s="48" t="str">
        <f>IF(Setup!$H$9="N",0,IF(ISERROR(IF(O43="",PurchaseOrder!Q43*Setup!$I$8%,PurchaseOrder!O43/Setup!$H$8)),"",IF(O43="",PurchaseOrder!Q43*Setup!$I$8%,PurchaseOrder!O43/Setup!$H$8)))</f>
        <v/>
      </c>
      <c r="Q43" s="77" t="str">
        <f t="shared" si="1"/>
        <v/>
      </c>
      <c r="R43" s="10"/>
      <c r="S43" s="10"/>
      <c r="T43" s="10"/>
      <c r="U43" s="10"/>
      <c r="V43" s="10"/>
      <c r="W43" s="10"/>
      <c r="X43" s="10"/>
      <c r="Y43" s="10"/>
      <c r="Z43" s="10"/>
      <c r="AA43" s="10"/>
      <c r="AB43" s="10"/>
      <c r="AC43" s="10"/>
      <c r="AD43" s="10"/>
      <c r="AE43" s="10"/>
      <c r="AF43" s="10"/>
    </row>
    <row r="44" spans="1:32" ht="30.75" hidden="1" customHeight="1" x14ac:dyDescent="0.2">
      <c r="A44" s="10"/>
      <c r="B44" s="105"/>
      <c r="C44" s="106"/>
      <c r="D44" s="106"/>
      <c r="E44" s="106"/>
      <c r="F44" s="106"/>
      <c r="G44" s="106"/>
      <c r="H44" s="49"/>
      <c r="I44" s="51"/>
      <c r="J44" s="82"/>
      <c r="K44" s="47"/>
      <c r="L44" s="47"/>
      <c r="M44" s="47"/>
      <c r="N44" s="81" t="str">
        <f>IF(AND(O44="",Q44=""),"",IF(Setup!$H$10="","",IF(P44=0,Setup!$H$11,Setup!$H$10)))</f>
        <v/>
      </c>
      <c r="O44" s="61"/>
      <c r="P44" s="48" t="str">
        <f>IF(Setup!$H$9="N",0,IF(ISERROR(IF(O44="",PurchaseOrder!Q44*Setup!$I$8%,PurchaseOrder!O44/Setup!$H$8)),"",IF(O44="",PurchaseOrder!Q44*Setup!$I$8%,PurchaseOrder!O44/Setup!$H$8)))</f>
        <v/>
      </c>
      <c r="Q44" s="77" t="str">
        <f t="shared" si="1"/>
        <v/>
      </c>
      <c r="R44" s="10"/>
      <c r="S44" s="10"/>
      <c r="T44" s="10"/>
      <c r="U44" s="10"/>
      <c r="V44" s="10"/>
      <c r="W44" s="10"/>
      <c r="X44" s="10"/>
      <c r="Y44" s="10"/>
      <c r="Z44" s="10"/>
      <c r="AA44" s="10"/>
      <c r="AB44" s="10"/>
      <c r="AC44" s="10"/>
      <c r="AD44" s="10"/>
      <c r="AE44" s="10"/>
      <c r="AF44" s="10"/>
    </row>
    <row r="45" spans="1:32" ht="30.75" hidden="1" customHeight="1" x14ac:dyDescent="0.2">
      <c r="A45" s="10"/>
      <c r="B45" s="98"/>
      <c r="C45" s="99"/>
      <c r="D45" s="99"/>
      <c r="E45" s="99"/>
      <c r="F45" s="99"/>
      <c r="G45" s="99"/>
      <c r="H45" s="49"/>
      <c r="I45" s="51"/>
      <c r="J45" s="82"/>
      <c r="K45" s="47"/>
      <c r="L45" s="47"/>
      <c r="M45" s="47"/>
      <c r="N45" s="81" t="str">
        <f>IF(AND(O45="",Q45=""),"",IF(Setup!$H$10="","",IF(P45=0,Setup!$H$11,Setup!$H$10)))</f>
        <v/>
      </c>
      <c r="O45" s="61"/>
      <c r="P45" s="48" t="str">
        <f>IF(Setup!$H$9="N",0,IF(ISERROR(IF(O45="",PurchaseOrder!Q45*Setup!$I$8%,PurchaseOrder!O45/Setup!$H$8)),"",IF(O45="",PurchaseOrder!Q45*Setup!$I$8%,PurchaseOrder!O45/Setup!$H$8)))</f>
        <v/>
      </c>
      <c r="Q45" s="77" t="str">
        <f t="shared" si="1"/>
        <v/>
      </c>
      <c r="R45" s="10"/>
      <c r="S45" s="10"/>
      <c r="T45" s="10"/>
      <c r="U45" s="10"/>
      <c r="V45" s="10"/>
      <c r="W45" s="10"/>
      <c r="X45" s="10"/>
      <c r="Y45" s="10"/>
      <c r="Z45" s="10"/>
      <c r="AA45" s="10"/>
      <c r="AB45" s="10"/>
      <c r="AC45" s="10"/>
      <c r="AD45" s="10"/>
      <c r="AE45" s="10"/>
      <c r="AF45" s="10"/>
    </row>
    <row r="46" spans="1:32" ht="30.75" hidden="1" customHeight="1" x14ac:dyDescent="0.2">
      <c r="A46" s="10"/>
      <c r="B46" s="98"/>
      <c r="C46" s="99"/>
      <c r="D46" s="99"/>
      <c r="E46" s="99"/>
      <c r="F46" s="99"/>
      <c r="G46" s="99"/>
      <c r="H46" s="49"/>
      <c r="I46" s="51"/>
      <c r="J46" s="82"/>
      <c r="K46" s="47"/>
      <c r="L46" s="47"/>
      <c r="M46" s="47"/>
      <c r="N46" s="81" t="str">
        <f>IF(AND(O46="",Q46=""),"",IF(Setup!$H$10="","",IF(P46=0,Setup!$H$11,Setup!$H$10)))</f>
        <v/>
      </c>
      <c r="O46" s="61"/>
      <c r="P46" s="48" t="str">
        <f>IF(Setup!$H$9="N",0,IF(ISERROR(IF(O46="",PurchaseOrder!Q46*Setup!$I$8%,PurchaseOrder!O46/Setup!$H$8)),"",IF(O46="",PurchaseOrder!Q46*Setup!$I$8%,PurchaseOrder!O46/Setup!$H$8)))</f>
        <v/>
      </c>
      <c r="Q46" s="77" t="str">
        <f t="shared" si="1"/>
        <v/>
      </c>
      <c r="R46" s="10"/>
      <c r="S46" s="10"/>
      <c r="T46" s="10"/>
      <c r="U46" s="10"/>
      <c r="V46" s="10"/>
      <c r="W46" s="10"/>
      <c r="X46" s="10"/>
      <c r="Y46" s="10"/>
      <c r="Z46" s="10"/>
      <c r="AA46" s="10"/>
      <c r="AB46" s="10"/>
      <c r="AC46" s="10"/>
      <c r="AD46" s="10"/>
      <c r="AE46" s="10"/>
      <c r="AF46" s="10"/>
    </row>
    <row r="47" spans="1:32" ht="30.75" hidden="1" customHeight="1" x14ac:dyDescent="0.2">
      <c r="A47" s="10"/>
      <c r="B47" s="102"/>
      <c r="C47" s="103"/>
      <c r="D47" s="103"/>
      <c r="E47" s="103"/>
      <c r="F47" s="103"/>
      <c r="G47" s="104"/>
      <c r="H47" s="49"/>
      <c r="I47" s="51"/>
      <c r="J47" s="82"/>
      <c r="K47" s="47"/>
      <c r="L47" s="47"/>
      <c r="M47" s="47"/>
      <c r="N47" s="81" t="str">
        <f>IF(AND(O47="",Q47=""),"",IF(Setup!$H$10="","",IF(P47=0,Setup!$H$11,Setup!$H$10)))</f>
        <v/>
      </c>
      <c r="O47" s="61"/>
      <c r="P47" s="48" t="str">
        <f>IF(Setup!$H$9="N",0,IF(ISERROR(IF(O47="",PurchaseOrder!Q47*Setup!$I$8%,PurchaseOrder!O47/Setup!$H$8)),"",IF(O47="",PurchaseOrder!Q47*Setup!$I$8%,PurchaseOrder!O47/Setup!$H$8)))</f>
        <v/>
      </c>
      <c r="Q47" s="77" t="str">
        <f t="shared" si="1"/>
        <v/>
      </c>
      <c r="R47" s="10"/>
      <c r="S47" s="10"/>
      <c r="T47" s="10"/>
      <c r="U47" s="10"/>
      <c r="V47" s="10"/>
      <c r="W47" s="10"/>
      <c r="X47" s="10"/>
      <c r="Y47" s="10"/>
      <c r="Z47" s="10"/>
      <c r="AA47" s="10"/>
      <c r="AB47" s="10"/>
      <c r="AC47" s="10"/>
      <c r="AD47" s="10"/>
      <c r="AE47" s="10"/>
      <c r="AF47" s="10"/>
    </row>
    <row r="48" spans="1:32" ht="30.75" hidden="1" customHeight="1" x14ac:dyDescent="0.2">
      <c r="A48" s="10"/>
      <c r="B48" s="102"/>
      <c r="C48" s="103"/>
      <c r="D48" s="103"/>
      <c r="E48" s="103"/>
      <c r="F48" s="103"/>
      <c r="G48" s="104"/>
      <c r="H48" s="49"/>
      <c r="I48" s="51"/>
      <c r="J48" s="82"/>
      <c r="K48" s="47"/>
      <c r="L48" s="47"/>
      <c r="M48" s="47"/>
      <c r="N48" s="81" t="str">
        <f>IF(AND(O48="",Q48=""),"",IF(Setup!$H$10="","",IF(P48=0,Setup!$H$11,Setup!$H$10)))</f>
        <v/>
      </c>
      <c r="O48" s="61"/>
      <c r="P48" s="48" t="str">
        <f>IF(Setup!$H$9="N",0,IF(ISERROR(IF(O48="",PurchaseOrder!Q48*Setup!$I$8%,PurchaseOrder!O48/Setup!$H$8)),"",IF(O48="",PurchaseOrder!Q48*Setup!$I$8%,PurchaseOrder!O48/Setup!$H$8)))</f>
        <v/>
      </c>
      <c r="Q48" s="77" t="str">
        <f t="shared" si="1"/>
        <v/>
      </c>
      <c r="R48" s="10"/>
      <c r="S48" s="10"/>
      <c r="T48" s="10"/>
      <c r="U48" s="10"/>
      <c r="V48" s="10"/>
      <c r="W48" s="10"/>
      <c r="X48" s="10"/>
      <c r="Y48" s="10"/>
      <c r="Z48" s="10"/>
      <c r="AA48" s="10"/>
      <c r="AB48" s="10"/>
      <c r="AC48" s="10"/>
      <c r="AD48" s="10"/>
      <c r="AE48" s="10"/>
      <c r="AF48" s="10"/>
    </row>
    <row r="49" spans="1:32" ht="30.75" hidden="1" customHeight="1" x14ac:dyDescent="0.2">
      <c r="A49" s="10"/>
      <c r="B49" s="102"/>
      <c r="C49" s="103"/>
      <c r="D49" s="103"/>
      <c r="E49" s="103"/>
      <c r="F49" s="103"/>
      <c r="G49" s="104"/>
      <c r="H49" s="49"/>
      <c r="I49" s="51"/>
      <c r="J49" s="82"/>
      <c r="K49" s="47"/>
      <c r="L49" s="47"/>
      <c r="M49" s="47"/>
      <c r="N49" s="81" t="str">
        <f>IF(AND(O49="",Q49=""),"",IF(Setup!$H$10="","",IF(P49=0,Setup!$H$11,Setup!$H$10)))</f>
        <v/>
      </c>
      <c r="O49" s="61"/>
      <c r="P49" s="48" t="str">
        <f>IF(Setup!$H$9="N",0,IF(ISERROR(IF(O49="",PurchaseOrder!Q49*Setup!$I$8%,PurchaseOrder!O49/Setup!$H$8)),"",IF(O49="",PurchaseOrder!Q49*Setup!$I$8%,PurchaseOrder!O49/Setup!$H$8)))</f>
        <v/>
      </c>
      <c r="Q49" s="77" t="str">
        <f t="shared" si="1"/>
        <v/>
      </c>
      <c r="R49" s="10"/>
      <c r="S49" s="10"/>
      <c r="T49" s="10"/>
      <c r="U49" s="10"/>
      <c r="V49" s="10"/>
      <c r="W49" s="10"/>
      <c r="X49" s="10"/>
      <c r="Y49" s="10"/>
      <c r="Z49" s="10"/>
      <c r="AA49" s="10"/>
      <c r="AB49" s="10"/>
      <c r="AC49" s="10"/>
      <c r="AD49" s="10"/>
      <c r="AE49" s="10"/>
      <c r="AF49" s="10"/>
    </row>
    <row r="50" spans="1:32" ht="30.75" hidden="1" customHeight="1" x14ac:dyDescent="0.2">
      <c r="A50" s="10"/>
      <c r="B50" s="102"/>
      <c r="C50" s="103"/>
      <c r="D50" s="103"/>
      <c r="E50" s="103"/>
      <c r="F50" s="103"/>
      <c r="G50" s="104"/>
      <c r="H50" s="49"/>
      <c r="I50" s="51"/>
      <c r="J50" s="82"/>
      <c r="K50" s="47"/>
      <c r="L50" s="47"/>
      <c r="M50" s="47"/>
      <c r="N50" s="81" t="str">
        <f>IF(AND(O50="",Q50=""),"",IF(Setup!$H$10="","",IF(P50=0,Setup!$H$11,Setup!$H$10)))</f>
        <v/>
      </c>
      <c r="O50" s="61"/>
      <c r="P50" s="48" t="str">
        <f>IF(Setup!$H$9="N",0,IF(ISERROR(IF(O50="",PurchaseOrder!Q50*Setup!$I$8%,PurchaseOrder!O50/Setup!$H$8)),"",IF(O50="",PurchaseOrder!Q50*Setup!$I$8%,PurchaseOrder!O50/Setup!$H$8)))</f>
        <v/>
      </c>
      <c r="Q50" s="77" t="str">
        <f t="shared" si="1"/>
        <v/>
      </c>
      <c r="R50" s="10"/>
      <c r="S50" s="10"/>
      <c r="T50" s="10"/>
      <c r="U50" s="10"/>
      <c r="V50" s="10"/>
      <c r="W50" s="10"/>
      <c r="X50" s="10"/>
      <c r="Y50" s="10"/>
      <c r="Z50" s="10"/>
      <c r="AA50" s="10"/>
      <c r="AB50" s="10"/>
      <c r="AC50" s="10"/>
      <c r="AD50" s="10"/>
      <c r="AE50" s="10"/>
      <c r="AF50" s="10"/>
    </row>
    <row r="51" spans="1:32" ht="30.75" hidden="1" customHeight="1" x14ac:dyDescent="0.2">
      <c r="A51" s="10"/>
      <c r="B51" s="98"/>
      <c r="C51" s="99"/>
      <c r="D51" s="99"/>
      <c r="E51" s="99"/>
      <c r="F51" s="99"/>
      <c r="G51" s="99"/>
      <c r="H51" s="49"/>
      <c r="I51" s="51"/>
      <c r="J51" s="82"/>
      <c r="K51" s="47"/>
      <c r="L51" s="47"/>
      <c r="M51" s="47"/>
      <c r="N51" s="81" t="str">
        <f>IF(AND(O51="",Q51=""),"",IF(Setup!$H$10="","",IF(P51=0,Setup!$H$11,Setup!$H$10)))</f>
        <v/>
      </c>
      <c r="O51" s="61"/>
      <c r="P51" s="48" t="str">
        <f>IF(Setup!$H$9="N",0,IF(ISERROR(IF(O51="",PurchaseOrder!Q51*Setup!$I$8%,PurchaseOrder!O51/Setup!$H$8)),"",IF(O51="",PurchaseOrder!Q51*Setup!$I$8%,PurchaseOrder!O51/Setup!$H$8)))</f>
        <v/>
      </c>
      <c r="Q51" s="77" t="str">
        <f t="shared" si="1"/>
        <v/>
      </c>
      <c r="R51" s="10"/>
      <c r="S51" s="10"/>
      <c r="T51" s="10"/>
      <c r="U51" s="10"/>
      <c r="V51" s="10"/>
      <c r="W51" s="10"/>
      <c r="X51" s="10"/>
      <c r="Y51" s="10"/>
      <c r="Z51" s="10"/>
      <c r="AA51" s="10"/>
      <c r="AB51" s="10"/>
      <c r="AC51" s="10"/>
      <c r="AD51" s="10"/>
      <c r="AE51" s="10"/>
      <c r="AF51" s="10"/>
    </row>
    <row r="52" spans="1:32" ht="30.75" hidden="1" customHeight="1" x14ac:dyDescent="0.2">
      <c r="A52" s="10"/>
      <c r="B52" s="98"/>
      <c r="C52" s="99"/>
      <c r="D52" s="99"/>
      <c r="E52" s="99"/>
      <c r="F52" s="99"/>
      <c r="G52" s="99"/>
      <c r="H52" s="49"/>
      <c r="I52" s="51"/>
      <c r="J52" s="82"/>
      <c r="K52" s="47"/>
      <c r="L52" s="47"/>
      <c r="M52" s="47"/>
      <c r="N52" s="81" t="str">
        <f>IF(AND(O52="",Q52=""),"",IF(Setup!$H$10="","",IF(P52=0,Setup!$H$11,Setup!$H$10)))</f>
        <v/>
      </c>
      <c r="O52" s="61"/>
      <c r="P52" s="48" t="str">
        <f>IF(Setup!$H$9="N",0,IF(ISERROR(IF(O52="",PurchaseOrder!Q52*Setup!$I$8%,PurchaseOrder!O52/Setup!$H$8)),"",IF(O52="",PurchaseOrder!Q52*Setup!$I$8%,PurchaseOrder!O52/Setup!$H$8)))</f>
        <v/>
      </c>
      <c r="Q52" s="77" t="str">
        <f t="shared" si="1"/>
        <v/>
      </c>
      <c r="R52" s="10"/>
      <c r="S52" s="10"/>
      <c r="T52" s="10"/>
      <c r="U52" s="10"/>
      <c r="V52" s="10"/>
      <c r="W52" s="10"/>
      <c r="X52" s="10"/>
      <c r="Y52" s="10"/>
      <c r="Z52" s="10"/>
      <c r="AA52" s="10"/>
      <c r="AB52" s="10"/>
      <c r="AC52" s="10"/>
      <c r="AD52" s="10"/>
      <c r="AE52" s="10"/>
      <c r="AF52" s="10"/>
    </row>
    <row r="53" spans="1:32" ht="30.75" hidden="1" customHeight="1" x14ac:dyDescent="0.2">
      <c r="A53" s="10"/>
      <c r="B53" s="98"/>
      <c r="C53" s="99"/>
      <c r="D53" s="99"/>
      <c r="E53" s="99"/>
      <c r="F53" s="99"/>
      <c r="G53" s="99"/>
      <c r="H53" s="49"/>
      <c r="I53" s="51"/>
      <c r="J53" s="82"/>
      <c r="K53" s="47"/>
      <c r="L53" s="47"/>
      <c r="M53" s="47"/>
      <c r="N53" s="81" t="str">
        <f>IF(AND(O53="",Q53=""),"",IF(Setup!$H$10="","",IF(P53=0,Setup!$H$11,Setup!$H$10)))</f>
        <v/>
      </c>
      <c r="O53" s="61"/>
      <c r="P53" s="48" t="str">
        <f>IF(Setup!$H$9="N",0,IF(ISERROR(IF(O53="",PurchaseOrder!Q53*Setup!$I$8%,PurchaseOrder!O53/Setup!$H$8)),"",IF(O53="",PurchaseOrder!Q53*Setup!$I$8%,PurchaseOrder!O53/Setup!$H$8)))</f>
        <v/>
      </c>
      <c r="Q53" s="77" t="str">
        <f t="shared" si="1"/>
        <v/>
      </c>
      <c r="R53" s="10"/>
      <c r="S53" s="10"/>
      <c r="T53" s="10"/>
      <c r="U53" s="10"/>
      <c r="V53" s="10"/>
      <c r="W53" s="10"/>
      <c r="X53" s="10"/>
      <c r="Y53" s="10"/>
      <c r="Z53" s="10"/>
      <c r="AA53" s="10"/>
      <c r="AB53" s="10"/>
      <c r="AC53" s="10"/>
      <c r="AD53" s="10"/>
      <c r="AE53" s="10"/>
      <c r="AF53" s="10"/>
    </row>
    <row r="54" spans="1:32" ht="30.75" hidden="1" customHeight="1" x14ac:dyDescent="0.2">
      <c r="A54" s="10"/>
      <c r="B54" s="102"/>
      <c r="C54" s="103"/>
      <c r="D54" s="103"/>
      <c r="E54" s="103"/>
      <c r="F54" s="103"/>
      <c r="G54" s="104"/>
      <c r="H54" s="49"/>
      <c r="I54" s="51"/>
      <c r="J54" s="82"/>
      <c r="K54" s="47"/>
      <c r="L54" s="47"/>
      <c r="M54" s="47"/>
      <c r="N54" s="81" t="str">
        <f>IF(AND(O54="",Q54=""),"",IF(Setup!$H$10="","",IF(P54=0,Setup!$H$11,Setup!$H$10)))</f>
        <v/>
      </c>
      <c r="O54" s="61"/>
      <c r="P54" s="48" t="str">
        <f>IF(Setup!$H$9="N",0,IF(ISERROR(IF(O54="",PurchaseOrder!Q54*Setup!$I$8%,PurchaseOrder!O54/Setup!$H$8)),"",IF(O54="",PurchaseOrder!Q54*Setup!$I$8%,PurchaseOrder!O54/Setup!$H$8)))</f>
        <v/>
      </c>
      <c r="Q54" s="77" t="str">
        <f t="shared" si="1"/>
        <v/>
      </c>
      <c r="R54" s="10"/>
      <c r="S54" s="10"/>
      <c r="T54" s="10"/>
      <c r="U54" s="10"/>
      <c r="V54" s="10"/>
      <c r="W54" s="10"/>
      <c r="X54" s="10"/>
      <c r="Y54" s="10"/>
      <c r="Z54" s="10"/>
      <c r="AA54" s="10"/>
      <c r="AB54" s="10"/>
      <c r="AC54" s="10"/>
      <c r="AD54" s="10"/>
      <c r="AE54" s="10"/>
      <c r="AF54" s="10"/>
    </row>
    <row r="55" spans="1:32" ht="30.75" hidden="1" customHeight="1" x14ac:dyDescent="0.2">
      <c r="A55" s="10"/>
      <c r="B55" s="98"/>
      <c r="C55" s="99"/>
      <c r="D55" s="99"/>
      <c r="E55" s="99"/>
      <c r="F55" s="99"/>
      <c r="G55" s="99"/>
      <c r="H55" s="49"/>
      <c r="I55" s="51"/>
      <c r="J55" s="82"/>
      <c r="K55" s="47"/>
      <c r="L55" s="47"/>
      <c r="M55" s="47"/>
      <c r="N55" s="81" t="str">
        <f>IF(AND(O55="",Q55=""),"",IF(Setup!$H$10="","",IF(P55=0,Setup!$H$11,Setup!$H$10)))</f>
        <v/>
      </c>
      <c r="O55" s="61"/>
      <c r="P55" s="48" t="str">
        <f>IF(Setup!$H$9="N",0,IF(ISERROR(IF(O55="",PurchaseOrder!Q55*Setup!$I$8%,PurchaseOrder!O55/Setup!$H$8)),"",IF(O55="",PurchaseOrder!Q55*Setup!$I$8%,PurchaseOrder!O55/Setup!$H$8)))</f>
        <v/>
      </c>
      <c r="Q55" s="77" t="str">
        <f t="shared" si="1"/>
        <v/>
      </c>
      <c r="R55" s="10"/>
      <c r="S55" s="10"/>
      <c r="T55" s="10"/>
      <c r="U55" s="10"/>
      <c r="V55" s="10"/>
      <c r="W55" s="10"/>
      <c r="X55" s="10"/>
      <c r="Y55" s="10"/>
      <c r="Z55" s="10"/>
      <c r="AA55" s="10"/>
      <c r="AB55" s="10"/>
      <c r="AC55" s="10"/>
      <c r="AD55" s="10"/>
      <c r="AE55" s="10"/>
      <c r="AF55" s="10"/>
    </row>
    <row r="56" spans="1:32" ht="30.75" hidden="1" customHeight="1" x14ac:dyDescent="0.2">
      <c r="A56" s="10"/>
      <c r="B56" s="98"/>
      <c r="C56" s="99"/>
      <c r="D56" s="99"/>
      <c r="E56" s="99"/>
      <c r="F56" s="99"/>
      <c r="G56" s="99"/>
      <c r="H56" s="49"/>
      <c r="I56" s="51"/>
      <c r="J56" s="82"/>
      <c r="K56" s="47"/>
      <c r="L56" s="47"/>
      <c r="M56" s="47"/>
      <c r="N56" s="81" t="str">
        <f>IF(AND(O56="",Q56=""),"",IF(Setup!$H$10="","",IF(P56=0,Setup!$H$11,Setup!$H$10)))</f>
        <v/>
      </c>
      <c r="O56" s="61"/>
      <c r="P56" s="48" t="str">
        <f>IF(Setup!$H$9="N",0,IF(ISERROR(IF(O56="",PurchaseOrder!Q56*Setup!$I$8%,PurchaseOrder!O56/Setup!$H$8)),"",IF(O56="",PurchaseOrder!Q56*Setup!$I$8%,PurchaseOrder!O56/Setup!$H$8)))</f>
        <v/>
      </c>
      <c r="Q56" s="77" t="str">
        <f t="shared" si="1"/>
        <v/>
      </c>
      <c r="R56" s="10"/>
      <c r="S56" s="10"/>
      <c r="T56" s="10"/>
      <c r="U56" s="10"/>
      <c r="V56" s="10"/>
      <c r="W56" s="10"/>
      <c r="X56" s="10"/>
      <c r="Y56" s="10"/>
      <c r="Z56" s="10"/>
      <c r="AA56" s="10"/>
      <c r="AB56" s="10"/>
      <c r="AC56" s="10"/>
      <c r="AD56" s="10"/>
      <c r="AE56" s="10"/>
      <c r="AF56" s="10"/>
    </row>
    <row r="57" spans="1:32" ht="30.75" hidden="1" customHeight="1" x14ac:dyDescent="0.2">
      <c r="A57" s="10"/>
      <c r="B57" s="98"/>
      <c r="C57" s="99"/>
      <c r="D57" s="99"/>
      <c r="E57" s="99"/>
      <c r="F57" s="99"/>
      <c r="G57" s="99"/>
      <c r="H57" s="49"/>
      <c r="I57" s="51"/>
      <c r="J57" s="82"/>
      <c r="K57" s="47"/>
      <c r="L57" s="47"/>
      <c r="M57" s="47"/>
      <c r="N57" s="81" t="str">
        <f>IF(AND(O57="",Q57=""),"",IF(Setup!$H$10="","",IF(P57=0,Setup!$H$11,Setup!$H$10)))</f>
        <v/>
      </c>
      <c r="O57" s="61"/>
      <c r="P57" s="48" t="str">
        <f>IF(Setup!$H$9="N",0,IF(ISERROR(IF(O57="",PurchaseOrder!Q57*Setup!$I$8%,PurchaseOrder!O57/Setup!$H$8)),"",IF(O57="",PurchaseOrder!Q57*Setup!$I$8%,PurchaseOrder!O57/Setup!$H$8)))</f>
        <v/>
      </c>
      <c r="Q57" s="77" t="str">
        <f t="shared" si="1"/>
        <v/>
      </c>
      <c r="R57" s="10"/>
      <c r="S57" s="10"/>
      <c r="T57" s="10"/>
      <c r="U57" s="10"/>
      <c r="V57" s="10"/>
      <c r="W57" s="10"/>
      <c r="X57" s="10"/>
      <c r="Y57" s="10"/>
      <c r="Z57" s="10"/>
      <c r="AA57" s="10"/>
      <c r="AB57" s="10"/>
      <c r="AC57" s="10"/>
      <c r="AD57" s="10"/>
      <c r="AE57" s="10"/>
      <c r="AF57" s="10"/>
    </row>
    <row r="58" spans="1:32" ht="30.75" hidden="1" customHeight="1" x14ac:dyDescent="0.2">
      <c r="B58" s="98"/>
      <c r="C58" s="99"/>
      <c r="D58" s="99"/>
      <c r="E58" s="99"/>
      <c r="F58" s="99"/>
      <c r="G58" s="99"/>
      <c r="H58" s="49"/>
      <c r="I58" s="51"/>
      <c r="J58" s="82"/>
      <c r="K58" s="47"/>
      <c r="L58" s="47"/>
      <c r="M58" s="47"/>
      <c r="N58" s="81" t="str">
        <f>IF(AND(O58="",Q58=""),"",IF(Setup!$H$10="","",IF(P58=0,Setup!$H$11,Setup!$H$10)))</f>
        <v/>
      </c>
      <c r="O58" s="61"/>
      <c r="P58" s="48" t="str">
        <f>IF(Setup!$H$9="N",0,IF(ISERROR(IF(O58="",PurchaseOrder!Q58*Setup!$I$8%,PurchaseOrder!O58/Setup!$H$8)),"",IF(O58="",PurchaseOrder!Q58*Setup!$I$8%,PurchaseOrder!O58/Setup!$H$8)))</f>
        <v/>
      </c>
      <c r="Q58" s="77" t="str">
        <f t="shared" si="1"/>
        <v/>
      </c>
    </row>
    <row r="59" spans="1:32" ht="30.75" hidden="1" customHeight="1" x14ac:dyDescent="0.2">
      <c r="B59" s="98"/>
      <c r="C59" s="99"/>
      <c r="D59" s="99"/>
      <c r="E59" s="99"/>
      <c r="F59" s="99"/>
      <c r="G59" s="99"/>
      <c r="H59" s="49"/>
      <c r="I59" s="51"/>
      <c r="J59" s="82"/>
      <c r="K59" s="47"/>
      <c r="L59" s="47"/>
      <c r="M59" s="47"/>
      <c r="N59" s="81" t="str">
        <f>IF(AND(O59="",Q59=""),"",IF(Setup!$H$10="","",IF(P59=0,Setup!$H$11,Setup!$H$10)))</f>
        <v/>
      </c>
      <c r="O59" s="61"/>
      <c r="P59" s="48" t="str">
        <f>IF(Setup!$H$9="N",0,IF(ISERROR(IF(O59="",PurchaseOrder!Q59*Setup!$I$8%,PurchaseOrder!O59/Setup!$H$8)),"",IF(O59="",PurchaseOrder!Q59*Setup!$I$8%,PurchaseOrder!O59/Setup!$H$8)))</f>
        <v/>
      </c>
      <c r="Q59" s="77" t="str">
        <f t="shared" si="1"/>
        <v/>
      </c>
    </row>
    <row r="60" spans="1:32" ht="30.75" hidden="1" customHeight="1" x14ac:dyDescent="0.2">
      <c r="B60" s="98"/>
      <c r="C60" s="99"/>
      <c r="D60" s="99"/>
      <c r="E60" s="99"/>
      <c r="F60" s="99"/>
      <c r="G60" s="99"/>
      <c r="H60" s="49"/>
      <c r="I60" s="51"/>
      <c r="J60" s="82"/>
      <c r="K60" s="47"/>
      <c r="L60" s="47"/>
      <c r="M60" s="47"/>
      <c r="N60" s="81" t="str">
        <f>IF(AND(O60="",Q60=""),"",IF(Setup!$H$10="","",IF(P60=0,Setup!$H$11,Setup!$H$10)))</f>
        <v/>
      </c>
      <c r="O60" s="61"/>
      <c r="P60" s="48" t="str">
        <f>IF(Setup!$H$9="N",0,IF(ISERROR(IF(O60="",PurchaseOrder!Q60*Setup!$I$8%,PurchaseOrder!O60/Setup!$H$8)),"",IF(O60="",PurchaseOrder!Q60*Setup!$I$8%,PurchaseOrder!O60/Setup!$H$8)))</f>
        <v/>
      </c>
      <c r="Q60" s="77" t="str">
        <f t="shared" si="1"/>
        <v/>
      </c>
    </row>
    <row r="61" spans="1:32" ht="30.75" hidden="1" customHeight="1" x14ac:dyDescent="0.2">
      <c r="B61" s="98"/>
      <c r="C61" s="99"/>
      <c r="D61" s="99"/>
      <c r="E61" s="99"/>
      <c r="F61" s="99"/>
      <c r="G61" s="99"/>
      <c r="H61" s="49"/>
      <c r="I61" s="51"/>
      <c r="J61" s="82"/>
      <c r="K61" s="47"/>
      <c r="L61" s="47"/>
      <c r="M61" s="47"/>
      <c r="N61" s="81" t="str">
        <f>IF(AND(O61="",Q61=""),"",IF(Setup!$H$10="","",IF(P61=0,Setup!$H$11,Setup!$H$10)))</f>
        <v/>
      </c>
      <c r="O61" s="61"/>
      <c r="P61" s="48" t="str">
        <f>IF(Setup!$H$9="N",0,IF(ISERROR(IF(O61="",PurchaseOrder!Q61*Setup!$I$8%,PurchaseOrder!O61/Setup!$H$8)),"",IF(O61="",PurchaseOrder!Q61*Setup!$I$8%,PurchaseOrder!O61/Setup!$H$8)))</f>
        <v/>
      </c>
      <c r="Q61" s="77" t="str">
        <f t="shared" si="1"/>
        <v/>
      </c>
    </row>
    <row r="62" spans="1:32" ht="30.75" hidden="1" customHeight="1" x14ac:dyDescent="0.2">
      <c r="B62" s="98"/>
      <c r="C62" s="99"/>
      <c r="D62" s="99"/>
      <c r="E62" s="99"/>
      <c r="F62" s="99"/>
      <c r="G62" s="99"/>
      <c r="H62" s="49"/>
      <c r="I62" s="51"/>
      <c r="J62" s="82"/>
      <c r="K62" s="47"/>
      <c r="L62" s="47"/>
      <c r="M62" s="47"/>
      <c r="N62" s="81" t="str">
        <f>IF(AND(O62="",Q62=""),"",IF(Setup!$H$10="","",IF(P62=0,Setup!$H$11,Setup!$H$10)))</f>
        <v/>
      </c>
      <c r="O62" s="61"/>
      <c r="P62" s="48" t="str">
        <f>IF(Setup!$H$9="N",0,IF(ISERROR(IF(O62="",PurchaseOrder!Q62*Setup!$I$8%,PurchaseOrder!O62/Setup!$H$8)),"",IF(O62="",PurchaseOrder!Q62*Setup!$I$8%,PurchaseOrder!O62/Setup!$H$8)))</f>
        <v/>
      </c>
      <c r="Q62" s="77" t="str">
        <f t="shared" si="1"/>
        <v/>
      </c>
    </row>
    <row r="63" spans="1:32" ht="30.75" hidden="1" customHeight="1" x14ac:dyDescent="0.2">
      <c r="B63" s="98"/>
      <c r="C63" s="99"/>
      <c r="D63" s="99"/>
      <c r="E63" s="99"/>
      <c r="F63" s="99"/>
      <c r="G63" s="99"/>
      <c r="H63" s="49"/>
      <c r="I63" s="51"/>
      <c r="J63" s="82"/>
      <c r="K63" s="47"/>
      <c r="L63" s="47"/>
      <c r="M63" s="47"/>
      <c r="N63" s="81" t="str">
        <f>IF(AND(O63="",Q63=""),"",IF(Setup!$H$10="","",IF(P63=0,Setup!$H$11,Setup!$H$10)))</f>
        <v/>
      </c>
      <c r="O63" s="61"/>
      <c r="P63" s="48" t="str">
        <f>IF(Setup!$H$9="N",0,IF(ISERROR(IF(O63="",PurchaseOrder!Q63*Setup!$I$8%,PurchaseOrder!O63/Setup!$H$8)),"",IF(O63="",PurchaseOrder!Q63*Setup!$I$8%,PurchaseOrder!O63/Setup!$H$8)))</f>
        <v/>
      </c>
      <c r="Q63" s="77" t="str">
        <f t="shared" si="1"/>
        <v/>
      </c>
    </row>
    <row r="64" spans="1:32" ht="30.75" hidden="1" customHeight="1" x14ac:dyDescent="0.2">
      <c r="B64" s="98"/>
      <c r="C64" s="99"/>
      <c r="D64" s="99"/>
      <c r="E64" s="99"/>
      <c r="F64" s="99"/>
      <c r="G64" s="99"/>
      <c r="H64" s="49"/>
      <c r="I64" s="51"/>
      <c r="J64" s="82"/>
      <c r="K64" s="47"/>
      <c r="L64" s="47"/>
      <c r="M64" s="47"/>
      <c r="N64" s="81" t="str">
        <f>IF(AND(O64="",Q64=""),"",IF(Setup!$H$10="","",IF(P64=0,Setup!$H$11,Setup!$H$10)))</f>
        <v/>
      </c>
      <c r="O64" s="61"/>
      <c r="P64" s="48" t="str">
        <f>IF(Setup!$H$9="N",0,IF(ISERROR(IF(O64="",PurchaseOrder!Q64*Setup!$I$8%,PurchaseOrder!O64/Setup!$H$8)),"",IF(O64="",PurchaseOrder!Q64*Setup!$I$8%,PurchaseOrder!O64/Setup!$H$8)))</f>
        <v/>
      </c>
      <c r="Q64" s="77" t="str">
        <f t="shared" si="1"/>
        <v/>
      </c>
    </row>
    <row r="65" spans="2:17" ht="30.75" hidden="1" customHeight="1" x14ac:dyDescent="0.2">
      <c r="B65" s="98"/>
      <c r="C65" s="99"/>
      <c r="D65" s="99"/>
      <c r="E65" s="99"/>
      <c r="F65" s="99"/>
      <c r="G65" s="99"/>
      <c r="H65" s="49"/>
      <c r="I65" s="51"/>
      <c r="J65" s="82"/>
      <c r="K65" s="47"/>
      <c r="L65" s="47"/>
      <c r="M65" s="47"/>
      <c r="N65" s="81" t="str">
        <f>IF(AND(O65="",Q65=""),"",IF(Setup!$H$10="","",IF(P65=0,Setup!$H$11,Setup!$H$10)))</f>
        <v/>
      </c>
      <c r="O65" s="61"/>
      <c r="P65" s="48" t="str">
        <f>IF(Setup!$H$9="N",0,IF(ISERROR(IF(O65="",PurchaseOrder!Q65*Setup!$I$8%,PurchaseOrder!O65/Setup!$H$8)),"",IF(O65="",PurchaseOrder!Q65*Setup!$I$8%,PurchaseOrder!O65/Setup!$H$8)))</f>
        <v/>
      </c>
      <c r="Q65" s="77" t="str">
        <f t="shared" si="1"/>
        <v/>
      </c>
    </row>
    <row r="66" spans="2:17" ht="30.75" hidden="1" customHeight="1" x14ac:dyDescent="0.2">
      <c r="B66" s="105"/>
      <c r="C66" s="106"/>
      <c r="D66" s="106"/>
      <c r="E66" s="106"/>
      <c r="F66" s="106"/>
      <c r="G66" s="106"/>
      <c r="H66" s="49"/>
      <c r="I66" s="51"/>
      <c r="J66" s="82"/>
      <c r="K66" s="47"/>
      <c r="L66" s="47"/>
      <c r="M66" s="47"/>
      <c r="N66" s="81" t="str">
        <f>IF(AND(O66="",Q66=""),"",IF(Setup!$H$10="","",IF(P66=0,Setup!$H$11,Setup!$H$10)))</f>
        <v/>
      </c>
      <c r="O66" s="61"/>
      <c r="P66" s="48" t="str">
        <f>IF(Setup!$H$9="N",0,IF(ISERROR(IF(O66="",PurchaseOrder!Q66*Setup!$I$8%,PurchaseOrder!O66/Setup!$H$8)),"",IF(O66="",PurchaseOrder!Q66*Setup!$I$8%,PurchaseOrder!O66/Setup!$H$8)))</f>
        <v/>
      </c>
      <c r="Q66" s="77" t="str">
        <f t="shared" si="1"/>
        <v/>
      </c>
    </row>
    <row r="67" spans="2:17" ht="30.75" hidden="1" customHeight="1" x14ac:dyDescent="0.2">
      <c r="B67" s="105"/>
      <c r="C67" s="106"/>
      <c r="D67" s="106"/>
      <c r="E67" s="106"/>
      <c r="F67" s="106"/>
      <c r="G67" s="106"/>
      <c r="H67" s="49"/>
      <c r="I67" s="51"/>
      <c r="J67" s="82"/>
      <c r="K67" s="47"/>
      <c r="L67" s="47"/>
      <c r="M67" s="47"/>
      <c r="N67" s="81" t="str">
        <f>IF(AND(O67="",Q67=""),"",IF(Setup!$H$10="","",IF(P67=0,Setup!$H$11,Setup!$H$10)))</f>
        <v/>
      </c>
      <c r="O67" s="61"/>
      <c r="P67" s="48" t="str">
        <f>IF(Setup!$H$9="N",0,IF(ISERROR(IF(O67="",PurchaseOrder!Q67*Setup!$I$8%,PurchaseOrder!O67/Setup!$H$8)),"",IF(O67="",PurchaseOrder!Q67*Setup!$I$8%,PurchaseOrder!O67/Setup!$H$8)))</f>
        <v/>
      </c>
      <c r="Q67" s="77" t="str">
        <f t="shared" si="1"/>
        <v/>
      </c>
    </row>
    <row r="68" spans="2:17" ht="30.75" hidden="1" customHeight="1" x14ac:dyDescent="0.2">
      <c r="B68" s="98"/>
      <c r="C68" s="99"/>
      <c r="D68" s="99"/>
      <c r="E68" s="99"/>
      <c r="F68" s="99"/>
      <c r="G68" s="99"/>
      <c r="H68" s="49"/>
      <c r="I68" s="51"/>
      <c r="J68" s="82"/>
      <c r="K68" s="47"/>
      <c r="L68" s="47"/>
      <c r="M68" s="47"/>
      <c r="N68" s="81" t="str">
        <f>IF(AND(O68="",Q68=""),"",IF(Setup!$H$10="","",IF(P68=0,Setup!$H$11,Setup!$H$10)))</f>
        <v/>
      </c>
      <c r="O68" s="61"/>
      <c r="P68" s="48" t="str">
        <f>IF(Setup!$H$9="N",0,IF(ISERROR(IF(O68="",PurchaseOrder!Q68*Setup!$I$8%,PurchaseOrder!O68/Setup!$H$8)),"",IF(O68="",PurchaseOrder!Q68*Setup!$I$8%,PurchaseOrder!O68/Setup!$H$8)))</f>
        <v/>
      </c>
      <c r="Q68" s="77" t="str">
        <f t="shared" si="1"/>
        <v/>
      </c>
    </row>
    <row r="69" spans="2:17" ht="30.75" hidden="1" customHeight="1" x14ac:dyDescent="0.2">
      <c r="B69" s="98"/>
      <c r="C69" s="99"/>
      <c r="D69" s="99"/>
      <c r="E69" s="99"/>
      <c r="F69" s="99"/>
      <c r="G69" s="99"/>
      <c r="H69" s="49"/>
      <c r="I69" s="51"/>
      <c r="J69" s="82"/>
      <c r="K69" s="47"/>
      <c r="L69" s="47"/>
      <c r="M69" s="47"/>
      <c r="N69" s="81" t="str">
        <f>IF(AND(O69="",Q69=""),"",IF(Setup!$H$10="","",IF(P69=0,Setup!$H$11,Setup!$H$10)))</f>
        <v/>
      </c>
      <c r="O69" s="61"/>
      <c r="P69" s="48" t="str">
        <f>IF(Setup!$H$9="N",0,IF(ISERROR(IF(O69="",PurchaseOrder!Q69*Setup!$I$8%,PurchaseOrder!O69/Setup!$H$8)),"",IF(O69="",PurchaseOrder!Q69*Setup!$I$8%,PurchaseOrder!O69/Setup!$H$8)))</f>
        <v/>
      </c>
      <c r="Q69" s="77" t="str">
        <f t="shared" si="1"/>
        <v/>
      </c>
    </row>
    <row r="70" spans="2:17" ht="30.75" hidden="1" customHeight="1" x14ac:dyDescent="0.2">
      <c r="B70" s="102"/>
      <c r="C70" s="103"/>
      <c r="D70" s="103"/>
      <c r="E70" s="103"/>
      <c r="F70" s="103"/>
      <c r="G70" s="104"/>
      <c r="H70" s="49"/>
      <c r="I70" s="51"/>
      <c r="J70" s="82"/>
      <c r="K70" s="47"/>
      <c r="L70" s="47"/>
      <c r="M70" s="47"/>
      <c r="N70" s="81" t="str">
        <f>IF(AND(O70="",Q70=""),"",IF(Setup!$H$10="","",IF(P70=0,Setup!$H$11,Setup!$H$10)))</f>
        <v/>
      </c>
      <c r="O70" s="61"/>
      <c r="P70" s="48" t="str">
        <f>IF(Setup!$H$9="N",0,IF(ISERROR(IF(O70="",PurchaseOrder!Q70*Setup!$I$8%,PurchaseOrder!O70/Setup!$H$8)),"",IF(O70="",PurchaseOrder!Q70*Setup!$I$8%,PurchaseOrder!O70/Setup!$H$8)))</f>
        <v/>
      </c>
      <c r="Q70" s="77" t="str">
        <f t="shared" si="1"/>
        <v/>
      </c>
    </row>
    <row r="71" spans="2:17" ht="30.75" hidden="1" customHeight="1" x14ac:dyDescent="0.2">
      <c r="B71" s="102"/>
      <c r="C71" s="103"/>
      <c r="D71" s="103"/>
      <c r="E71" s="103"/>
      <c r="F71" s="103"/>
      <c r="G71" s="104"/>
      <c r="H71" s="49"/>
      <c r="I71" s="51"/>
      <c r="J71" s="82"/>
      <c r="K71" s="47"/>
      <c r="L71" s="47"/>
      <c r="M71" s="47"/>
      <c r="N71" s="81" t="str">
        <f>IF(AND(O71="",Q71=""),"",IF(Setup!$H$10="","",IF(P71=0,Setup!$H$11,Setup!$H$10)))</f>
        <v/>
      </c>
      <c r="O71" s="61"/>
      <c r="P71" s="48" t="str">
        <f>IF(Setup!$H$9="N",0,IF(ISERROR(IF(O71="",PurchaseOrder!Q71*Setup!$I$8%,PurchaseOrder!O71/Setup!$H$8)),"",IF(O71="",PurchaseOrder!Q71*Setup!$I$8%,PurchaseOrder!O71/Setup!$H$8)))</f>
        <v/>
      </c>
      <c r="Q71" s="77" t="str">
        <f t="shared" si="1"/>
        <v/>
      </c>
    </row>
    <row r="72" spans="2:17" ht="30.75" hidden="1" customHeight="1" x14ac:dyDescent="0.2">
      <c r="B72" s="102"/>
      <c r="C72" s="103"/>
      <c r="D72" s="103"/>
      <c r="E72" s="103"/>
      <c r="F72" s="103"/>
      <c r="G72" s="104"/>
      <c r="H72" s="49"/>
      <c r="I72" s="51"/>
      <c r="J72" s="82"/>
      <c r="K72" s="47"/>
      <c r="L72" s="47"/>
      <c r="M72" s="47"/>
      <c r="N72" s="81" t="str">
        <f>IF(AND(O72="",Q72=""),"",IF(Setup!$H$10="","",IF(P72=0,Setup!$H$11,Setup!$H$10)))</f>
        <v/>
      </c>
      <c r="O72" s="61"/>
      <c r="P72" s="48" t="str">
        <f>IF(Setup!$H$9="N",0,IF(ISERROR(IF(O72="",PurchaseOrder!Q72*Setup!$I$8%,PurchaseOrder!O72/Setup!$H$8)),"",IF(O72="",PurchaseOrder!Q72*Setup!$I$8%,PurchaseOrder!O72/Setup!$H$8)))</f>
        <v/>
      </c>
      <c r="Q72" s="77" t="str">
        <f t="shared" si="1"/>
        <v/>
      </c>
    </row>
    <row r="73" spans="2:17" ht="30.75" hidden="1" customHeight="1" x14ac:dyDescent="0.2">
      <c r="B73" s="102"/>
      <c r="C73" s="103"/>
      <c r="D73" s="103"/>
      <c r="E73" s="103"/>
      <c r="F73" s="103"/>
      <c r="G73" s="104"/>
      <c r="H73" s="49"/>
      <c r="I73" s="51"/>
      <c r="J73" s="82"/>
      <c r="K73" s="47"/>
      <c r="L73" s="47"/>
      <c r="M73" s="47"/>
      <c r="N73" s="81" t="str">
        <f>IF(AND(O73="",Q73=""),"",IF(Setup!$H$10="","",IF(P73=0,Setup!$H$11,Setup!$H$10)))</f>
        <v/>
      </c>
      <c r="O73" s="61"/>
      <c r="P73" s="48" t="str">
        <f>IF(Setup!$H$9="N",0,IF(ISERROR(IF(O73="",PurchaseOrder!Q73*Setup!$I$8%,PurchaseOrder!O73/Setup!$H$8)),"",IF(O73="",PurchaseOrder!Q73*Setup!$I$8%,PurchaseOrder!O73/Setup!$H$8)))</f>
        <v/>
      </c>
      <c r="Q73" s="77" t="str">
        <f t="shared" si="1"/>
        <v/>
      </c>
    </row>
    <row r="74" spans="2:17" ht="30.75" hidden="1" customHeight="1" x14ac:dyDescent="0.2">
      <c r="B74" s="98"/>
      <c r="C74" s="99"/>
      <c r="D74" s="99"/>
      <c r="E74" s="99"/>
      <c r="F74" s="99"/>
      <c r="G74" s="99"/>
      <c r="H74" s="49"/>
      <c r="I74" s="51"/>
      <c r="J74" s="82"/>
      <c r="K74" s="47"/>
      <c r="L74" s="47"/>
      <c r="M74" s="47"/>
      <c r="N74" s="81" t="str">
        <f>IF(AND(O74="",Q74=""),"",IF(Setup!$H$10="","",IF(P74=0,Setup!$H$11,Setup!$H$10)))</f>
        <v/>
      </c>
      <c r="O74" s="61"/>
      <c r="P74" s="48" t="str">
        <f>IF(Setup!$H$9="N",0,IF(ISERROR(IF(O74="",PurchaseOrder!Q74*Setup!$I$8%,PurchaseOrder!O74/Setup!$H$8)),"",IF(O74="",PurchaseOrder!Q74*Setup!$I$8%,PurchaseOrder!O74/Setup!$H$8)))</f>
        <v/>
      </c>
      <c r="Q74" s="77" t="str">
        <f t="shared" si="1"/>
        <v/>
      </c>
    </row>
    <row r="75" spans="2:17" ht="30.75" hidden="1" customHeight="1" x14ac:dyDescent="0.2">
      <c r="B75" s="98"/>
      <c r="C75" s="99"/>
      <c r="D75" s="99"/>
      <c r="E75" s="99"/>
      <c r="F75" s="99"/>
      <c r="G75" s="99"/>
      <c r="H75" s="49"/>
      <c r="I75" s="51"/>
      <c r="J75" s="82"/>
      <c r="K75" s="47"/>
      <c r="L75" s="47"/>
      <c r="M75" s="47"/>
      <c r="N75" s="81" t="str">
        <f>IF(AND(O75="",Q75=""),"",IF(Setup!$H$10="","",IF(P75=0,Setup!$H$11,Setup!$H$10)))</f>
        <v/>
      </c>
      <c r="O75" s="61"/>
      <c r="P75" s="48" t="str">
        <f>IF(Setup!$H$9="N",0,IF(ISERROR(IF(O75="",PurchaseOrder!Q75*Setup!$I$8%,PurchaseOrder!O75/Setup!$H$8)),"",IF(O75="",PurchaseOrder!Q75*Setup!$I$8%,PurchaseOrder!O75/Setup!$H$8)))</f>
        <v/>
      </c>
      <c r="Q75" s="77" t="str">
        <f t="shared" si="1"/>
        <v/>
      </c>
    </row>
    <row r="76" spans="2:17" ht="30.75" hidden="1" customHeight="1" x14ac:dyDescent="0.2">
      <c r="B76" s="98"/>
      <c r="C76" s="99"/>
      <c r="D76" s="99"/>
      <c r="E76" s="99"/>
      <c r="F76" s="99"/>
      <c r="G76" s="99"/>
      <c r="H76" s="49"/>
      <c r="I76" s="51"/>
      <c r="J76" s="82"/>
      <c r="K76" s="47"/>
      <c r="L76" s="47"/>
      <c r="M76" s="47"/>
      <c r="N76" s="81" t="str">
        <f>IF(AND(O76="",Q76=""),"",IF(Setup!$H$10="","",IF(P76=0,Setup!$H$11,Setup!$H$10)))</f>
        <v/>
      </c>
      <c r="O76" s="61"/>
      <c r="P76" s="48" t="str">
        <f>IF(Setup!$H$9="N",0,IF(ISERROR(IF(O76="",PurchaseOrder!Q76*Setup!$I$8%,PurchaseOrder!O76/Setup!$H$8)),"",IF(O76="",PurchaseOrder!Q76*Setup!$I$8%,PurchaseOrder!O76/Setup!$H$8)))</f>
        <v/>
      </c>
      <c r="Q76" s="77" t="str">
        <f t="shared" si="1"/>
        <v/>
      </c>
    </row>
    <row r="77" spans="2:17" ht="30.75" hidden="1" customHeight="1" x14ac:dyDescent="0.2">
      <c r="B77" s="102"/>
      <c r="C77" s="103"/>
      <c r="D77" s="103"/>
      <c r="E77" s="103"/>
      <c r="F77" s="103"/>
      <c r="G77" s="104"/>
      <c r="H77" s="49"/>
      <c r="I77" s="51"/>
      <c r="J77" s="82"/>
      <c r="K77" s="47"/>
      <c r="L77" s="47"/>
      <c r="M77" s="47"/>
      <c r="N77" s="81" t="str">
        <f>IF(AND(O77="",Q77=""),"",IF(Setup!$H$10="","",IF(P77=0,Setup!$H$11,Setup!$H$10)))</f>
        <v/>
      </c>
      <c r="O77" s="61"/>
      <c r="P77" s="48" t="str">
        <f>IF(Setup!$H$9="N",0,IF(ISERROR(IF(O77="",PurchaseOrder!Q77*Setup!$I$8%,PurchaseOrder!O77/Setup!$H$8)),"",IF(O77="",PurchaseOrder!Q77*Setup!$I$8%,PurchaseOrder!O77/Setup!$H$8)))</f>
        <v/>
      </c>
      <c r="Q77" s="77" t="str">
        <f t="shared" si="1"/>
        <v/>
      </c>
    </row>
    <row r="78" spans="2:17" ht="30.75" hidden="1" customHeight="1" x14ac:dyDescent="0.2">
      <c r="B78" s="98"/>
      <c r="C78" s="99"/>
      <c r="D78" s="99"/>
      <c r="E78" s="99"/>
      <c r="F78" s="99"/>
      <c r="G78" s="99"/>
      <c r="H78" s="49"/>
      <c r="I78" s="51"/>
      <c r="J78" s="82"/>
      <c r="K78" s="47"/>
      <c r="L78" s="47"/>
      <c r="M78" s="47"/>
      <c r="N78" s="81" t="str">
        <f>IF(AND(O78="",Q78=""),"",IF(Setup!$H$10="","",IF(P78=0,Setup!$H$11,Setup!$H$10)))</f>
        <v/>
      </c>
      <c r="O78" s="61"/>
      <c r="P78" s="48" t="str">
        <f>IF(Setup!$H$9="N",0,IF(ISERROR(IF(O78="",PurchaseOrder!Q78*Setup!$I$8%,PurchaseOrder!O78/Setup!$H$8)),"",IF(O78="",PurchaseOrder!Q78*Setup!$I$8%,PurchaseOrder!O78/Setup!$H$8)))</f>
        <v/>
      </c>
      <c r="Q78" s="77" t="str">
        <f t="shared" si="1"/>
        <v/>
      </c>
    </row>
    <row r="79" spans="2:17" ht="30.75" hidden="1" customHeight="1" x14ac:dyDescent="0.2">
      <c r="B79" s="98"/>
      <c r="C79" s="99"/>
      <c r="D79" s="99"/>
      <c r="E79" s="99"/>
      <c r="F79" s="99"/>
      <c r="G79" s="99"/>
      <c r="H79" s="49"/>
      <c r="I79" s="51"/>
      <c r="J79" s="82"/>
      <c r="K79" s="47"/>
      <c r="L79" s="47"/>
      <c r="M79" s="47"/>
      <c r="N79" s="81" t="str">
        <f>IF(AND(O79="",Q79=""),"",IF(Setup!$H$10="","",IF(P79=0,Setup!$H$11,Setup!$H$10)))</f>
        <v/>
      </c>
      <c r="O79" s="61"/>
      <c r="P79" s="48" t="str">
        <f>IF(Setup!$H$9="N",0,IF(ISERROR(IF(O79="",PurchaseOrder!Q79*Setup!$I$8%,PurchaseOrder!O79/Setup!$H$8)),"",IF(O79="",PurchaseOrder!Q79*Setup!$I$8%,PurchaseOrder!O79/Setup!$H$8)))</f>
        <v/>
      </c>
      <c r="Q79" s="77" t="str">
        <f t="shared" si="1"/>
        <v/>
      </c>
    </row>
    <row r="80" spans="2:17" ht="30.75" hidden="1" customHeight="1" x14ac:dyDescent="0.2">
      <c r="B80" s="98"/>
      <c r="C80" s="99"/>
      <c r="D80" s="99"/>
      <c r="E80" s="99"/>
      <c r="F80" s="99"/>
      <c r="G80" s="99"/>
      <c r="H80" s="49"/>
      <c r="I80" s="51"/>
      <c r="J80" s="82"/>
      <c r="K80" s="47"/>
      <c r="L80" s="47"/>
      <c r="M80" s="47"/>
      <c r="N80" s="81" t="str">
        <f>IF(AND(O80="",Q80=""),"",IF(Setup!$H$10="","",IF(P80=0,Setup!$H$11,Setup!$H$10)))</f>
        <v/>
      </c>
      <c r="O80" s="61"/>
      <c r="P80" s="48" t="str">
        <f>IF(Setup!$H$9="N",0,IF(ISERROR(IF(O80="",PurchaseOrder!Q80*Setup!$I$8%,PurchaseOrder!O80/Setup!$H$8)),"",IF(O80="",PurchaseOrder!Q80*Setup!$I$8%,PurchaseOrder!O80/Setup!$H$8)))</f>
        <v/>
      </c>
      <c r="Q80" s="77" t="str">
        <f t="shared" si="1"/>
        <v/>
      </c>
    </row>
    <row r="81" spans="2:17" ht="30.75" hidden="1" customHeight="1" x14ac:dyDescent="0.2">
      <c r="B81" s="98"/>
      <c r="C81" s="99"/>
      <c r="D81" s="99"/>
      <c r="E81" s="99"/>
      <c r="F81" s="99"/>
      <c r="G81" s="99"/>
      <c r="H81" s="49"/>
      <c r="I81" s="51"/>
      <c r="J81" s="82"/>
      <c r="K81" s="47"/>
      <c r="L81" s="47"/>
      <c r="M81" s="47"/>
      <c r="N81" s="81" t="str">
        <f>IF(AND(O81="",Q81=""),"",IF(Setup!$H$10="","",IF(P81=0,Setup!$H$11,Setup!$H$10)))</f>
        <v/>
      </c>
      <c r="O81" s="61"/>
      <c r="P81" s="48" t="str">
        <f>IF(Setup!$H$9="N",0,IF(ISERROR(IF(O81="",PurchaseOrder!Q81*Setup!$I$8%,PurchaseOrder!O81/Setup!$H$8)),"",IF(O81="",PurchaseOrder!Q81*Setup!$I$8%,PurchaseOrder!O81/Setup!$H$8)))</f>
        <v/>
      </c>
      <c r="Q81" s="77" t="str">
        <f t="shared" si="1"/>
        <v/>
      </c>
    </row>
    <row r="82" spans="2:17" ht="30.75" hidden="1" customHeight="1" x14ac:dyDescent="0.2">
      <c r="B82" s="98"/>
      <c r="C82" s="99"/>
      <c r="D82" s="99"/>
      <c r="E82" s="99"/>
      <c r="F82" s="99"/>
      <c r="G82" s="99"/>
      <c r="H82" s="49"/>
      <c r="I82" s="51"/>
      <c r="J82" s="82"/>
      <c r="K82" s="47"/>
      <c r="L82" s="47"/>
      <c r="M82" s="47"/>
      <c r="N82" s="81" t="str">
        <f>IF(AND(O82="",Q82=""),"",IF(Setup!$H$10="","",IF(P82=0,Setup!$H$11,Setup!$H$10)))</f>
        <v/>
      </c>
      <c r="O82" s="61"/>
      <c r="P82" s="48" t="str">
        <f>IF(Setup!$H$9="N",0,IF(ISERROR(IF(O82="",PurchaseOrder!Q82*Setup!$I$8%,PurchaseOrder!O82/Setup!$H$8)),"",IF(O82="",PurchaseOrder!Q82*Setup!$I$8%,PurchaseOrder!O82/Setup!$H$8)))</f>
        <v/>
      </c>
      <c r="Q82" s="77" t="str">
        <f t="shared" si="1"/>
        <v/>
      </c>
    </row>
    <row r="83" spans="2:17" ht="30.75" hidden="1" customHeight="1" x14ac:dyDescent="0.2">
      <c r="B83" s="98"/>
      <c r="C83" s="99"/>
      <c r="D83" s="99"/>
      <c r="E83" s="99"/>
      <c r="F83" s="99"/>
      <c r="G83" s="99"/>
      <c r="H83" s="49"/>
      <c r="I83" s="51"/>
      <c r="J83" s="82"/>
      <c r="K83" s="47"/>
      <c r="L83" s="47"/>
      <c r="M83" s="47"/>
      <c r="N83" s="81" t="str">
        <f>IF(AND(O83="",Q83=""),"",IF(Setup!$H$10="","",IF(P83=0,Setup!$H$11,Setup!$H$10)))</f>
        <v/>
      </c>
      <c r="O83" s="61"/>
      <c r="P83" s="48" t="str">
        <f>IF(Setup!$H$9="N",0,IF(ISERROR(IF(O83="",PurchaseOrder!Q83*Setup!$I$8%,PurchaseOrder!O83/Setup!$H$8)),"",IF(O83="",PurchaseOrder!Q83*Setup!$I$8%,PurchaseOrder!O83/Setup!$H$8)))</f>
        <v/>
      </c>
      <c r="Q83" s="77" t="str">
        <f t="shared" si="1"/>
        <v/>
      </c>
    </row>
    <row r="84" spans="2:17" ht="30.75" hidden="1" customHeight="1" x14ac:dyDescent="0.2">
      <c r="B84" s="98"/>
      <c r="C84" s="99"/>
      <c r="D84" s="99"/>
      <c r="E84" s="99"/>
      <c r="F84" s="99"/>
      <c r="G84" s="99"/>
      <c r="H84" s="49"/>
      <c r="I84" s="51"/>
      <c r="J84" s="82"/>
      <c r="K84" s="47"/>
      <c r="L84" s="47"/>
      <c r="M84" s="47"/>
      <c r="N84" s="81" t="str">
        <f>IF(AND(O84="",Q84=""),"",IF(Setup!$H$10="","",IF(P84=0,Setup!$H$11,Setup!$H$10)))</f>
        <v/>
      </c>
      <c r="O84" s="61"/>
      <c r="P84" s="48" t="str">
        <f>IF(Setup!$H$9="N",0,IF(ISERROR(IF(O84="",PurchaseOrder!Q84*Setup!$I$8%,PurchaseOrder!O84/Setup!$H$8)),"",IF(O84="",PurchaseOrder!Q84*Setup!$I$8%,PurchaseOrder!O84/Setup!$H$8)))</f>
        <v/>
      </c>
      <c r="Q84" s="77" t="str">
        <f t="shared" si="1"/>
        <v/>
      </c>
    </row>
    <row r="85" spans="2:17" ht="30.75" hidden="1" customHeight="1" x14ac:dyDescent="0.2">
      <c r="B85" s="98"/>
      <c r="C85" s="99"/>
      <c r="D85" s="99"/>
      <c r="E85" s="99"/>
      <c r="F85" s="99"/>
      <c r="G85" s="99"/>
      <c r="H85" s="49"/>
      <c r="I85" s="51"/>
      <c r="J85" s="82"/>
      <c r="K85" s="47"/>
      <c r="L85" s="47"/>
      <c r="M85" s="47"/>
      <c r="N85" s="81" t="str">
        <f>IF(AND(O85="",Q85=""),"",IF(Setup!$H$10="","",IF(P85=0,Setup!$H$11,Setup!$H$10)))</f>
        <v/>
      </c>
      <c r="O85" s="61"/>
      <c r="P85" s="48" t="str">
        <f>IF(Setup!$H$9="N",0,IF(ISERROR(IF(O85="",PurchaseOrder!Q85*Setup!$I$8%,PurchaseOrder!O85/Setup!$H$8)),"",IF(O85="",PurchaseOrder!Q85*Setup!$I$8%,PurchaseOrder!O85/Setup!$H$8)))</f>
        <v/>
      </c>
      <c r="Q85" s="77" t="str">
        <f t="shared" si="1"/>
        <v/>
      </c>
    </row>
    <row r="86" spans="2:17" ht="30.75" hidden="1" customHeight="1" x14ac:dyDescent="0.2">
      <c r="B86" s="98"/>
      <c r="C86" s="99"/>
      <c r="D86" s="99"/>
      <c r="E86" s="99"/>
      <c r="F86" s="99"/>
      <c r="G86" s="99"/>
      <c r="H86" s="49"/>
      <c r="I86" s="51"/>
      <c r="J86" s="82"/>
      <c r="K86" s="47"/>
      <c r="L86" s="47"/>
      <c r="M86" s="47"/>
      <c r="N86" s="81" t="str">
        <f>IF(AND(O86="",Q86=""),"",IF(Setup!$H$10="","",IF(P86=0,Setup!$H$11,Setup!$H$10)))</f>
        <v/>
      </c>
      <c r="O86" s="61"/>
      <c r="P86" s="48" t="str">
        <f>IF(Setup!$H$9="N",0,IF(ISERROR(IF(O86="",PurchaseOrder!Q86*Setup!$I$8%,PurchaseOrder!O86/Setup!$H$8)),"",IF(O86="",PurchaseOrder!Q86*Setup!$I$8%,PurchaseOrder!O86/Setup!$H$8)))</f>
        <v/>
      </c>
      <c r="Q86" s="77" t="str">
        <f t="shared" si="1"/>
        <v/>
      </c>
    </row>
    <row r="87" spans="2:17" ht="30.75" hidden="1" customHeight="1" x14ac:dyDescent="0.2">
      <c r="B87" s="98"/>
      <c r="C87" s="99"/>
      <c r="D87" s="99"/>
      <c r="E87" s="99"/>
      <c r="F87" s="99"/>
      <c r="G87" s="99"/>
      <c r="H87" s="49"/>
      <c r="I87" s="51"/>
      <c r="J87" s="82"/>
      <c r="K87" s="47"/>
      <c r="L87" s="47"/>
      <c r="M87" s="47"/>
      <c r="N87" s="81" t="str">
        <f>IF(AND(O87="",Q87=""),"",IF(Setup!$H$10="","",IF(P87=0,Setup!$H$11,Setup!$H$10)))</f>
        <v/>
      </c>
      <c r="O87" s="61"/>
      <c r="P87" s="48" t="str">
        <f>IF(Setup!$H$9="N",0,IF(ISERROR(IF(O87="",PurchaseOrder!Q87*Setup!$I$8%,PurchaseOrder!O87/Setup!$H$8)),"",IF(O87="",PurchaseOrder!Q87*Setup!$I$8%,PurchaseOrder!O87/Setup!$H$8)))</f>
        <v/>
      </c>
      <c r="Q87" s="77" t="str">
        <f t="shared" si="1"/>
        <v/>
      </c>
    </row>
    <row r="88" spans="2:17" ht="30.75" hidden="1" customHeight="1" x14ac:dyDescent="0.2">
      <c r="B88" s="98"/>
      <c r="C88" s="99"/>
      <c r="D88" s="99"/>
      <c r="E88" s="99"/>
      <c r="F88" s="99"/>
      <c r="G88" s="99"/>
      <c r="H88" s="49"/>
      <c r="I88" s="51"/>
      <c r="J88" s="82"/>
      <c r="K88" s="47"/>
      <c r="L88" s="47"/>
      <c r="M88" s="47"/>
      <c r="N88" s="81" t="str">
        <f>IF(AND(O88="",Q88=""),"",IF(Setup!$H$10="","",IF(P88=0,Setup!$H$11,Setup!$H$10)))</f>
        <v/>
      </c>
      <c r="O88" s="61"/>
      <c r="P88" s="48" t="str">
        <f>IF(Setup!$H$9="N",0,IF(ISERROR(IF(O88="",PurchaseOrder!Q88*Setup!$I$8%,PurchaseOrder!O88/Setup!$H$8)),"",IF(O88="",PurchaseOrder!Q88*Setup!$I$8%,PurchaseOrder!O88/Setup!$H$8)))</f>
        <v/>
      </c>
      <c r="Q88" s="77" t="str">
        <f t="shared" si="1"/>
        <v/>
      </c>
    </row>
    <row r="89" spans="2:17" ht="30.75" hidden="1" customHeight="1" x14ac:dyDescent="0.2">
      <c r="B89" s="105"/>
      <c r="C89" s="106"/>
      <c r="D89" s="106"/>
      <c r="E89" s="106"/>
      <c r="F89" s="106"/>
      <c r="G89" s="106"/>
      <c r="H89" s="49"/>
      <c r="I89" s="51"/>
      <c r="J89" s="82"/>
      <c r="K89" s="47"/>
      <c r="L89" s="47"/>
      <c r="M89" s="47"/>
      <c r="N89" s="81" t="str">
        <f>IF(AND(O89="",Q89=""),"",IF(Setup!$H$10="","",IF(P89=0,Setup!$H$11,Setup!$H$10)))</f>
        <v/>
      </c>
      <c r="O89" s="61"/>
      <c r="P89" s="48" t="str">
        <f>IF(Setup!$H$9="N",0,IF(ISERROR(IF(O89="",PurchaseOrder!Q89*Setup!$I$8%,PurchaseOrder!O89/Setup!$H$8)),"",IF(O89="",PurchaseOrder!Q89*Setup!$I$8%,PurchaseOrder!O89/Setup!$H$8)))</f>
        <v/>
      </c>
      <c r="Q89" s="77" t="str">
        <f t="shared" si="1"/>
        <v/>
      </c>
    </row>
    <row r="90" spans="2:17" ht="30.75" hidden="1" customHeight="1" x14ac:dyDescent="0.2">
      <c r="B90" s="105"/>
      <c r="C90" s="106"/>
      <c r="D90" s="106"/>
      <c r="E90" s="106"/>
      <c r="F90" s="106"/>
      <c r="G90" s="106"/>
      <c r="H90" s="49"/>
      <c r="I90" s="51"/>
      <c r="J90" s="82"/>
      <c r="K90" s="47"/>
      <c r="L90" s="47"/>
      <c r="M90" s="47"/>
      <c r="N90" s="81" t="str">
        <f>IF(AND(O90="",Q90=""),"",IF(Setup!$H$10="","",IF(P90=0,Setup!$H$11,Setup!$H$10)))</f>
        <v/>
      </c>
      <c r="O90" s="61"/>
      <c r="P90" s="48" t="str">
        <f>IF(Setup!$H$9="N",0,IF(ISERROR(IF(O90="",PurchaseOrder!Q90*Setup!$I$8%,PurchaseOrder!O90/Setup!$H$8)),"",IF(O90="",PurchaseOrder!Q90*Setup!$I$8%,PurchaseOrder!O90/Setup!$H$8)))</f>
        <v/>
      </c>
      <c r="Q90" s="77" t="str">
        <f t="shared" si="1"/>
        <v/>
      </c>
    </row>
    <row r="91" spans="2:17" ht="30.75" hidden="1" customHeight="1" x14ac:dyDescent="0.2">
      <c r="B91" s="98"/>
      <c r="C91" s="99"/>
      <c r="D91" s="99"/>
      <c r="E91" s="99"/>
      <c r="F91" s="99"/>
      <c r="G91" s="99"/>
      <c r="H91" s="49"/>
      <c r="I91" s="51"/>
      <c r="J91" s="82"/>
      <c r="K91" s="47"/>
      <c r="L91" s="47"/>
      <c r="M91" s="47"/>
      <c r="N91" s="81" t="str">
        <f>IF(AND(O91="",Q91=""),"",IF(Setup!$H$10="","",IF(P91=0,Setup!$H$11,Setup!$H$10)))</f>
        <v/>
      </c>
      <c r="O91" s="61"/>
      <c r="P91" s="48" t="str">
        <f>IF(Setup!$H$9="N",0,IF(ISERROR(IF(O91="",PurchaseOrder!Q91*Setup!$I$8%,PurchaseOrder!O91/Setup!$H$8)),"",IF(O91="",PurchaseOrder!Q91*Setup!$I$8%,PurchaseOrder!O91/Setup!$H$8)))</f>
        <v/>
      </c>
      <c r="Q91" s="77" t="str">
        <f t="shared" si="1"/>
        <v/>
      </c>
    </row>
    <row r="92" spans="2:17" ht="30.75" hidden="1" customHeight="1" x14ac:dyDescent="0.2">
      <c r="B92" s="98"/>
      <c r="C92" s="99"/>
      <c r="D92" s="99"/>
      <c r="E92" s="99"/>
      <c r="F92" s="99"/>
      <c r="G92" s="99"/>
      <c r="H92" s="49"/>
      <c r="I92" s="51"/>
      <c r="J92" s="82"/>
      <c r="K92" s="47"/>
      <c r="L92" s="47"/>
      <c r="M92" s="47"/>
      <c r="N92" s="81" t="str">
        <f>IF(AND(O92="",Q92=""),"",IF(Setup!$H$10="","",IF(P92=0,Setup!$H$11,Setup!$H$10)))</f>
        <v/>
      </c>
      <c r="O92" s="61"/>
      <c r="P92" s="48" t="str">
        <f>IF(Setup!$H$9="N",0,IF(ISERROR(IF(O92="",PurchaseOrder!Q92*Setup!$I$8%,PurchaseOrder!O92/Setup!$H$8)),"",IF(O92="",PurchaseOrder!Q92*Setup!$I$8%,PurchaseOrder!O92/Setup!$H$8)))</f>
        <v/>
      </c>
      <c r="Q92" s="77" t="str">
        <f t="shared" si="1"/>
        <v/>
      </c>
    </row>
    <row r="93" spans="2:17" ht="30.75" hidden="1" customHeight="1" x14ac:dyDescent="0.2">
      <c r="B93" s="102"/>
      <c r="C93" s="103"/>
      <c r="D93" s="103"/>
      <c r="E93" s="103"/>
      <c r="F93" s="103"/>
      <c r="G93" s="104"/>
      <c r="H93" s="49"/>
      <c r="I93" s="51"/>
      <c r="J93" s="82"/>
      <c r="K93" s="47"/>
      <c r="L93" s="47"/>
      <c r="M93" s="47"/>
      <c r="N93" s="81" t="str">
        <f>IF(AND(O93="",Q93=""),"",IF(Setup!$H$10="","",IF(P93=0,Setup!$H$11,Setup!$H$10)))</f>
        <v/>
      </c>
      <c r="O93" s="61"/>
      <c r="P93" s="48" t="str">
        <f>IF(Setup!$H$9="N",0,IF(ISERROR(IF(O93="",PurchaseOrder!Q93*Setup!$I$8%,PurchaseOrder!O93/Setup!$H$8)),"",IF(O93="",PurchaseOrder!Q93*Setup!$I$8%,PurchaseOrder!O93/Setup!$H$8)))</f>
        <v/>
      </c>
      <c r="Q93" s="77" t="str">
        <f t="shared" si="1"/>
        <v/>
      </c>
    </row>
    <row r="94" spans="2:17" ht="30.75" hidden="1" customHeight="1" x14ac:dyDescent="0.2">
      <c r="B94" s="102"/>
      <c r="C94" s="103"/>
      <c r="D94" s="103"/>
      <c r="E94" s="103"/>
      <c r="F94" s="103"/>
      <c r="G94" s="104"/>
      <c r="H94" s="49"/>
      <c r="I94" s="51"/>
      <c r="J94" s="82"/>
      <c r="K94" s="47"/>
      <c r="L94" s="47"/>
      <c r="M94" s="47"/>
      <c r="N94" s="81" t="str">
        <f>IF(AND(O94="",Q94=""),"",IF(Setup!$H$10="","",IF(P94=0,Setup!$H$11,Setup!$H$10)))</f>
        <v/>
      </c>
      <c r="O94" s="61"/>
      <c r="P94" s="48" t="str">
        <f>IF(Setup!$H$9="N",0,IF(ISERROR(IF(O94="",PurchaseOrder!Q94*Setup!$I$8%,PurchaseOrder!O94/Setup!$H$8)),"",IF(O94="",PurchaseOrder!Q94*Setup!$I$8%,PurchaseOrder!O94/Setup!$H$8)))</f>
        <v/>
      </c>
      <c r="Q94" s="77" t="str">
        <f t="shared" si="1"/>
        <v/>
      </c>
    </row>
    <row r="95" spans="2:17" ht="30.75" hidden="1" customHeight="1" x14ac:dyDescent="0.2">
      <c r="B95" s="102"/>
      <c r="C95" s="103"/>
      <c r="D95" s="103"/>
      <c r="E95" s="103"/>
      <c r="F95" s="103"/>
      <c r="G95" s="104"/>
      <c r="H95" s="49"/>
      <c r="I95" s="51"/>
      <c r="J95" s="82"/>
      <c r="K95" s="47"/>
      <c r="L95" s="47"/>
      <c r="M95" s="47"/>
      <c r="N95" s="81" t="str">
        <f>IF(AND(O95="",Q95=""),"",IF(Setup!$H$10="","",IF(P95=0,Setup!$H$11,Setup!$H$10)))</f>
        <v/>
      </c>
      <c r="O95" s="61"/>
      <c r="P95" s="48" t="str">
        <f>IF(Setup!$H$9="N",0,IF(ISERROR(IF(O95="",PurchaseOrder!Q95*Setup!$I$8%,PurchaseOrder!O95/Setup!$H$8)),"",IF(O95="",PurchaseOrder!Q95*Setup!$I$8%,PurchaseOrder!O95/Setup!$H$8)))</f>
        <v/>
      </c>
      <c r="Q95" s="77" t="str">
        <f t="shared" si="1"/>
        <v/>
      </c>
    </row>
    <row r="96" spans="2:17" ht="30.75" hidden="1" customHeight="1" x14ac:dyDescent="0.2">
      <c r="B96" s="102"/>
      <c r="C96" s="103"/>
      <c r="D96" s="103"/>
      <c r="E96" s="103"/>
      <c r="F96" s="103"/>
      <c r="G96" s="104"/>
      <c r="H96" s="49"/>
      <c r="I96" s="51"/>
      <c r="J96" s="82"/>
      <c r="K96" s="47"/>
      <c r="L96" s="47"/>
      <c r="M96" s="47"/>
      <c r="N96" s="81" t="str">
        <f>IF(AND(O96="",Q96=""),"",IF(Setup!$H$10="","",IF(P96=0,Setup!$H$11,Setup!$H$10)))</f>
        <v/>
      </c>
      <c r="O96" s="61"/>
      <c r="P96" s="48" t="str">
        <f>IF(Setup!$H$9="N",0,IF(ISERROR(IF(O96="",PurchaseOrder!Q96*Setup!$I$8%,PurchaseOrder!O96/Setup!$H$8)),"",IF(O96="",PurchaseOrder!Q96*Setup!$I$8%,PurchaseOrder!O96/Setup!$H$8)))</f>
        <v/>
      </c>
      <c r="Q96" s="77" t="str">
        <f t="shared" si="1"/>
        <v/>
      </c>
    </row>
    <row r="97" spans="2:17" ht="30.75" hidden="1" customHeight="1" x14ac:dyDescent="0.2">
      <c r="B97" s="98"/>
      <c r="C97" s="99"/>
      <c r="D97" s="99"/>
      <c r="E97" s="99"/>
      <c r="F97" s="99"/>
      <c r="G97" s="99"/>
      <c r="H97" s="49"/>
      <c r="I97" s="51"/>
      <c r="J97" s="82"/>
      <c r="K97" s="47"/>
      <c r="L97" s="47"/>
      <c r="M97" s="47"/>
      <c r="N97" s="81" t="str">
        <f>IF(AND(O97="",Q97=""),"",IF(Setup!$H$10="","",IF(P97=0,Setup!$H$11,Setup!$H$10)))</f>
        <v/>
      </c>
      <c r="O97" s="61"/>
      <c r="P97" s="48" t="str">
        <f>IF(Setup!$H$9="N",0,IF(ISERROR(IF(O97="",PurchaseOrder!Q97*Setup!$I$8%,PurchaseOrder!O97/Setup!$H$8)),"",IF(O97="",PurchaseOrder!Q97*Setup!$I$8%,PurchaseOrder!O97/Setup!$H$8)))</f>
        <v/>
      </c>
      <c r="Q97" s="77" t="str">
        <f t="shared" si="1"/>
        <v/>
      </c>
    </row>
    <row r="98" spans="2:17" ht="30.75" hidden="1" customHeight="1" x14ac:dyDescent="0.2">
      <c r="B98" s="98"/>
      <c r="C98" s="99"/>
      <c r="D98" s="99"/>
      <c r="E98" s="99"/>
      <c r="F98" s="99"/>
      <c r="G98" s="99"/>
      <c r="H98" s="49"/>
      <c r="I98" s="51"/>
      <c r="J98" s="82"/>
      <c r="K98" s="47"/>
      <c r="L98" s="47"/>
      <c r="M98" s="47"/>
      <c r="N98" s="81" t="str">
        <f>IF(AND(O98="",Q98=""),"",IF(Setup!$H$10="","",IF(P98=0,Setup!$H$11,Setup!$H$10)))</f>
        <v/>
      </c>
      <c r="O98" s="61"/>
      <c r="P98" s="48" t="str">
        <f>IF(Setup!$H$9="N",0,IF(ISERROR(IF(O98="",PurchaseOrder!Q98*Setup!$I$8%,PurchaseOrder!O98/Setup!$H$8)),"",IF(O98="",PurchaseOrder!Q98*Setup!$I$8%,PurchaseOrder!O98/Setup!$H$8)))</f>
        <v/>
      </c>
      <c r="Q98" s="77" t="str">
        <f t="shared" ref="Q98:Q161" si="2">IF(O98="","",O98-P98)</f>
        <v/>
      </c>
    </row>
    <row r="99" spans="2:17" ht="30.75" hidden="1" customHeight="1" x14ac:dyDescent="0.2">
      <c r="B99" s="98"/>
      <c r="C99" s="99"/>
      <c r="D99" s="99"/>
      <c r="E99" s="99"/>
      <c r="F99" s="99"/>
      <c r="G99" s="99"/>
      <c r="H99" s="49"/>
      <c r="I99" s="51"/>
      <c r="J99" s="82"/>
      <c r="K99" s="47"/>
      <c r="L99" s="47"/>
      <c r="M99" s="47"/>
      <c r="N99" s="81" t="str">
        <f>IF(AND(O99="",Q99=""),"",IF(Setup!$H$10="","",IF(P99=0,Setup!$H$11,Setup!$H$10)))</f>
        <v/>
      </c>
      <c r="O99" s="61"/>
      <c r="P99" s="48" t="str">
        <f>IF(Setup!$H$9="N",0,IF(ISERROR(IF(O99="",PurchaseOrder!Q99*Setup!$I$8%,PurchaseOrder!O99/Setup!$H$8)),"",IF(O99="",PurchaseOrder!Q99*Setup!$I$8%,PurchaseOrder!O99/Setup!$H$8)))</f>
        <v/>
      </c>
      <c r="Q99" s="77" t="str">
        <f t="shared" si="2"/>
        <v/>
      </c>
    </row>
    <row r="100" spans="2:17" ht="30.75" hidden="1" customHeight="1" x14ac:dyDescent="0.2">
      <c r="B100" s="102"/>
      <c r="C100" s="103"/>
      <c r="D100" s="103"/>
      <c r="E100" s="103"/>
      <c r="F100" s="103"/>
      <c r="G100" s="104"/>
      <c r="H100" s="49"/>
      <c r="I100" s="51"/>
      <c r="J100" s="82"/>
      <c r="K100" s="47"/>
      <c r="L100" s="47"/>
      <c r="M100" s="47"/>
      <c r="N100" s="81" t="str">
        <f>IF(AND(O100="",Q100=""),"",IF(Setup!$H$10="","",IF(P100=0,Setup!$H$11,Setup!$H$10)))</f>
        <v/>
      </c>
      <c r="O100" s="61"/>
      <c r="P100" s="48" t="str">
        <f>IF(Setup!$H$9="N",0,IF(ISERROR(IF(O100="",PurchaseOrder!Q100*Setup!$I$8%,PurchaseOrder!O100/Setup!$H$8)),"",IF(O100="",PurchaseOrder!Q100*Setup!$I$8%,PurchaseOrder!O100/Setup!$H$8)))</f>
        <v/>
      </c>
      <c r="Q100" s="77" t="str">
        <f t="shared" si="2"/>
        <v/>
      </c>
    </row>
    <row r="101" spans="2:17" ht="30.75" hidden="1" customHeight="1" x14ac:dyDescent="0.2">
      <c r="B101" s="98"/>
      <c r="C101" s="99"/>
      <c r="D101" s="99"/>
      <c r="E101" s="99"/>
      <c r="F101" s="99"/>
      <c r="G101" s="99"/>
      <c r="H101" s="49"/>
      <c r="I101" s="51"/>
      <c r="J101" s="82"/>
      <c r="K101" s="47"/>
      <c r="L101" s="47"/>
      <c r="M101" s="47"/>
      <c r="N101" s="81" t="str">
        <f>IF(AND(O101="",Q101=""),"",IF(Setup!$H$10="","",IF(P101=0,Setup!$H$11,Setup!$H$10)))</f>
        <v/>
      </c>
      <c r="O101" s="61"/>
      <c r="P101" s="48" t="str">
        <f>IF(Setup!$H$9="N",0,IF(ISERROR(IF(O101="",PurchaseOrder!Q101*Setup!$I$8%,PurchaseOrder!O101/Setup!$H$8)),"",IF(O101="",PurchaseOrder!Q101*Setup!$I$8%,PurchaseOrder!O101/Setup!$H$8)))</f>
        <v/>
      </c>
      <c r="Q101" s="77" t="str">
        <f t="shared" si="2"/>
        <v/>
      </c>
    </row>
    <row r="102" spans="2:17" ht="30.75" hidden="1" customHeight="1" x14ac:dyDescent="0.2">
      <c r="B102" s="98"/>
      <c r="C102" s="99"/>
      <c r="D102" s="99"/>
      <c r="E102" s="99"/>
      <c r="F102" s="99"/>
      <c r="G102" s="99"/>
      <c r="H102" s="49"/>
      <c r="I102" s="51"/>
      <c r="J102" s="82"/>
      <c r="K102" s="47"/>
      <c r="L102" s="47"/>
      <c r="M102" s="47"/>
      <c r="N102" s="81" t="str">
        <f>IF(AND(O102="",Q102=""),"",IF(Setup!$H$10="","",IF(P102=0,Setup!$H$11,Setup!$H$10)))</f>
        <v/>
      </c>
      <c r="O102" s="61"/>
      <c r="P102" s="48" t="str">
        <f>IF(Setup!$H$9="N",0,IF(ISERROR(IF(O102="",PurchaseOrder!Q102*Setup!$I$8%,PurchaseOrder!O102/Setup!$H$8)),"",IF(O102="",PurchaseOrder!Q102*Setup!$I$8%,PurchaseOrder!O102/Setup!$H$8)))</f>
        <v/>
      </c>
      <c r="Q102" s="77" t="str">
        <f t="shared" si="2"/>
        <v/>
      </c>
    </row>
    <row r="103" spans="2:17" ht="30.75" hidden="1" customHeight="1" x14ac:dyDescent="0.2">
      <c r="B103" s="98"/>
      <c r="C103" s="99"/>
      <c r="D103" s="99"/>
      <c r="E103" s="99"/>
      <c r="F103" s="99"/>
      <c r="G103" s="99"/>
      <c r="H103" s="49"/>
      <c r="I103" s="51"/>
      <c r="J103" s="82"/>
      <c r="K103" s="47"/>
      <c r="L103" s="47"/>
      <c r="M103" s="47"/>
      <c r="N103" s="81" t="str">
        <f>IF(AND(O103="",Q103=""),"",IF(Setup!$H$10="","",IF(P103=0,Setup!$H$11,Setup!$H$10)))</f>
        <v/>
      </c>
      <c r="O103" s="61"/>
      <c r="P103" s="48" t="str">
        <f>IF(Setup!$H$9="N",0,IF(ISERROR(IF(O103="",PurchaseOrder!Q103*Setup!$I$8%,PurchaseOrder!O103/Setup!$H$8)),"",IF(O103="",PurchaseOrder!Q103*Setup!$I$8%,PurchaseOrder!O103/Setup!$H$8)))</f>
        <v/>
      </c>
      <c r="Q103" s="77" t="str">
        <f t="shared" si="2"/>
        <v/>
      </c>
    </row>
    <row r="104" spans="2:17" ht="30.75" hidden="1" customHeight="1" x14ac:dyDescent="0.2">
      <c r="B104" s="98"/>
      <c r="C104" s="99"/>
      <c r="D104" s="99"/>
      <c r="E104" s="99"/>
      <c r="F104" s="99"/>
      <c r="G104" s="99"/>
      <c r="H104" s="49"/>
      <c r="I104" s="51"/>
      <c r="J104" s="82"/>
      <c r="K104" s="47"/>
      <c r="L104" s="47"/>
      <c r="M104" s="47"/>
      <c r="N104" s="81" t="str">
        <f>IF(AND(O104="",Q104=""),"",IF(Setup!$H$10="","",IF(P104=0,Setup!$H$11,Setup!$H$10)))</f>
        <v/>
      </c>
      <c r="O104" s="61"/>
      <c r="P104" s="48" t="str">
        <f>IF(Setup!$H$9="N",0,IF(ISERROR(IF(O104="",PurchaseOrder!Q104*Setup!$I$8%,PurchaseOrder!O104/Setup!$H$8)),"",IF(O104="",PurchaseOrder!Q104*Setup!$I$8%,PurchaseOrder!O104/Setup!$H$8)))</f>
        <v/>
      </c>
      <c r="Q104" s="77" t="str">
        <f t="shared" si="2"/>
        <v/>
      </c>
    </row>
    <row r="105" spans="2:17" ht="30.75" hidden="1" customHeight="1" x14ac:dyDescent="0.2">
      <c r="B105" s="98"/>
      <c r="C105" s="99"/>
      <c r="D105" s="99"/>
      <c r="E105" s="99"/>
      <c r="F105" s="99"/>
      <c r="G105" s="99"/>
      <c r="H105" s="49"/>
      <c r="I105" s="51"/>
      <c r="J105" s="82"/>
      <c r="K105" s="47"/>
      <c r="L105" s="47"/>
      <c r="M105" s="47"/>
      <c r="N105" s="81" t="str">
        <f>IF(AND(O105="",Q105=""),"",IF(Setup!$H$10="","",IF(P105=0,Setup!$H$11,Setup!$H$10)))</f>
        <v/>
      </c>
      <c r="O105" s="61"/>
      <c r="P105" s="48" t="str">
        <f>IF(Setup!$H$9="N",0,IF(ISERROR(IF(O105="",PurchaseOrder!Q105*Setup!$I$8%,PurchaseOrder!O105/Setup!$H$8)),"",IF(O105="",PurchaseOrder!Q105*Setup!$I$8%,PurchaseOrder!O105/Setup!$H$8)))</f>
        <v/>
      </c>
      <c r="Q105" s="77" t="str">
        <f t="shared" si="2"/>
        <v/>
      </c>
    </row>
    <row r="106" spans="2:17" ht="30.75" hidden="1" customHeight="1" x14ac:dyDescent="0.2">
      <c r="B106" s="98"/>
      <c r="C106" s="99"/>
      <c r="D106" s="99"/>
      <c r="E106" s="99"/>
      <c r="F106" s="99"/>
      <c r="G106" s="99"/>
      <c r="H106" s="49"/>
      <c r="I106" s="51"/>
      <c r="J106" s="82"/>
      <c r="K106" s="47"/>
      <c r="L106" s="47"/>
      <c r="M106" s="47"/>
      <c r="N106" s="81" t="str">
        <f>IF(AND(O106="",Q106=""),"",IF(Setup!$H$10="","",IF(P106=0,Setup!$H$11,Setup!$H$10)))</f>
        <v/>
      </c>
      <c r="O106" s="61"/>
      <c r="P106" s="48" t="str">
        <f>IF(Setup!$H$9="N",0,IF(ISERROR(IF(O106="",PurchaseOrder!Q106*Setup!$I$8%,PurchaseOrder!O106/Setup!$H$8)),"",IF(O106="",PurchaseOrder!Q106*Setup!$I$8%,PurchaseOrder!O106/Setup!$H$8)))</f>
        <v/>
      </c>
      <c r="Q106" s="77" t="str">
        <f t="shared" si="2"/>
        <v/>
      </c>
    </row>
    <row r="107" spans="2:17" ht="30.75" hidden="1" customHeight="1" x14ac:dyDescent="0.2">
      <c r="B107" s="98"/>
      <c r="C107" s="99"/>
      <c r="D107" s="99"/>
      <c r="E107" s="99"/>
      <c r="F107" s="99"/>
      <c r="G107" s="99"/>
      <c r="H107" s="49"/>
      <c r="I107" s="51"/>
      <c r="J107" s="82"/>
      <c r="K107" s="47"/>
      <c r="L107" s="47"/>
      <c r="M107" s="47"/>
      <c r="N107" s="81" t="str">
        <f>IF(AND(O107="",Q107=""),"",IF(Setup!$H$10="","",IF(P107=0,Setup!$H$11,Setup!$H$10)))</f>
        <v/>
      </c>
      <c r="O107" s="61"/>
      <c r="P107" s="48" t="str">
        <f>IF(Setup!$H$9="N",0,IF(ISERROR(IF(O107="",PurchaseOrder!Q107*Setup!$I$8%,PurchaseOrder!O107/Setup!$H$8)),"",IF(O107="",PurchaseOrder!Q107*Setup!$I$8%,PurchaseOrder!O107/Setup!$H$8)))</f>
        <v/>
      </c>
      <c r="Q107" s="77" t="str">
        <f t="shared" si="2"/>
        <v/>
      </c>
    </row>
    <row r="108" spans="2:17" ht="30.75" hidden="1" customHeight="1" x14ac:dyDescent="0.2">
      <c r="B108" s="98"/>
      <c r="C108" s="99"/>
      <c r="D108" s="99"/>
      <c r="E108" s="99"/>
      <c r="F108" s="99"/>
      <c r="G108" s="99"/>
      <c r="H108" s="49"/>
      <c r="I108" s="51"/>
      <c r="J108" s="82"/>
      <c r="K108" s="47"/>
      <c r="L108" s="47"/>
      <c r="M108" s="47"/>
      <c r="N108" s="81" t="str">
        <f>IF(AND(O108="",Q108=""),"",IF(Setup!$H$10="","",IF(P108=0,Setup!$H$11,Setup!$H$10)))</f>
        <v/>
      </c>
      <c r="O108" s="61"/>
      <c r="P108" s="48" t="str">
        <f>IF(Setup!$H$9="N",0,IF(ISERROR(IF(O108="",PurchaseOrder!Q108*Setup!$I$8%,PurchaseOrder!O108/Setup!$H$8)),"",IF(O108="",PurchaseOrder!Q108*Setup!$I$8%,PurchaseOrder!O108/Setup!$H$8)))</f>
        <v/>
      </c>
      <c r="Q108" s="77" t="str">
        <f t="shared" si="2"/>
        <v/>
      </c>
    </row>
    <row r="109" spans="2:17" ht="30.75" hidden="1" customHeight="1" x14ac:dyDescent="0.2">
      <c r="B109" s="98"/>
      <c r="C109" s="99"/>
      <c r="D109" s="99"/>
      <c r="E109" s="99"/>
      <c r="F109" s="99"/>
      <c r="G109" s="99"/>
      <c r="H109" s="49"/>
      <c r="I109" s="51"/>
      <c r="J109" s="82"/>
      <c r="K109" s="47"/>
      <c r="L109" s="47"/>
      <c r="M109" s="47"/>
      <c r="N109" s="81" t="str">
        <f>IF(AND(O109="",Q109=""),"",IF(Setup!$H$10="","",IF(P109=0,Setup!$H$11,Setup!$H$10)))</f>
        <v/>
      </c>
      <c r="O109" s="61"/>
      <c r="P109" s="48" t="str">
        <f>IF(Setup!$H$9="N",0,IF(ISERROR(IF(O109="",PurchaseOrder!Q109*Setup!$I$8%,PurchaseOrder!O109/Setup!$H$8)),"",IF(O109="",PurchaseOrder!Q109*Setup!$I$8%,PurchaseOrder!O109/Setup!$H$8)))</f>
        <v/>
      </c>
      <c r="Q109" s="77" t="str">
        <f t="shared" si="2"/>
        <v/>
      </c>
    </row>
    <row r="110" spans="2:17" ht="30.75" hidden="1" customHeight="1" x14ac:dyDescent="0.2">
      <c r="B110" s="98"/>
      <c r="C110" s="99"/>
      <c r="D110" s="99"/>
      <c r="E110" s="99"/>
      <c r="F110" s="99"/>
      <c r="G110" s="99"/>
      <c r="H110" s="49"/>
      <c r="I110" s="51"/>
      <c r="J110" s="82"/>
      <c r="K110" s="47"/>
      <c r="L110" s="47"/>
      <c r="M110" s="47"/>
      <c r="N110" s="81" t="str">
        <f>IF(AND(O110="",Q110=""),"",IF(Setup!$H$10="","",IF(P110=0,Setup!$H$11,Setup!$H$10)))</f>
        <v/>
      </c>
      <c r="O110" s="61"/>
      <c r="P110" s="48" t="str">
        <f>IF(Setup!$H$9="N",0,IF(ISERROR(IF(O110="",PurchaseOrder!Q110*Setup!$I$8%,PurchaseOrder!O110/Setup!$H$8)),"",IF(O110="",PurchaseOrder!Q110*Setup!$I$8%,PurchaseOrder!O110/Setup!$H$8)))</f>
        <v/>
      </c>
      <c r="Q110" s="77" t="str">
        <f t="shared" si="2"/>
        <v/>
      </c>
    </row>
    <row r="111" spans="2:17" ht="30.75" hidden="1" customHeight="1" x14ac:dyDescent="0.2">
      <c r="B111" s="98"/>
      <c r="C111" s="99"/>
      <c r="D111" s="99"/>
      <c r="E111" s="99"/>
      <c r="F111" s="99"/>
      <c r="G111" s="99"/>
      <c r="H111" s="49"/>
      <c r="I111" s="51"/>
      <c r="J111" s="82"/>
      <c r="K111" s="47"/>
      <c r="L111" s="47"/>
      <c r="M111" s="47"/>
      <c r="N111" s="81" t="str">
        <f>IF(AND(O111="",Q111=""),"",IF(Setup!$H$10="","",IF(P111=0,Setup!$H$11,Setup!$H$10)))</f>
        <v/>
      </c>
      <c r="O111" s="61"/>
      <c r="P111" s="48" t="str">
        <f>IF(Setup!$H$9="N",0,IF(ISERROR(IF(O111="",PurchaseOrder!Q111*Setup!$I$8%,PurchaseOrder!O111/Setup!$H$8)),"",IF(O111="",PurchaseOrder!Q111*Setup!$I$8%,PurchaseOrder!O111/Setup!$H$8)))</f>
        <v/>
      </c>
      <c r="Q111" s="77" t="str">
        <f t="shared" si="2"/>
        <v/>
      </c>
    </row>
    <row r="112" spans="2:17" ht="30.75" hidden="1" customHeight="1" x14ac:dyDescent="0.2">
      <c r="B112" s="105"/>
      <c r="C112" s="106"/>
      <c r="D112" s="106"/>
      <c r="E112" s="106"/>
      <c r="F112" s="106"/>
      <c r="G112" s="106"/>
      <c r="H112" s="49"/>
      <c r="I112" s="51"/>
      <c r="J112" s="82"/>
      <c r="K112" s="47"/>
      <c r="L112" s="47"/>
      <c r="M112" s="47"/>
      <c r="N112" s="81" t="str">
        <f>IF(AND(O112="",Q112=""),"",IF(Setup!$H$10="","",IF(P112=0,Setup!$H$11,Setup!$H$10)))</f>
        <v/>
      </c>
      <c r="O112" s="61"/>
      <c r="P112" s="48" t="str">
        <f>IF(Setup!$H$9="N",0,IF(ISERROR(IF(O112="",PurchaseOrder!Q112*Setup!$I$8%,PurchaseOrder!O112/Setup!$H$8)),"",IF(O112="",PurchaseOrder!Q112*Setup!$I$8%,PurchaseOrder!O112/Setup!$H$8)))</f>
        <v/>
      </c>
      <c r="Q112" s="77" t="str">
        <f t="shared" si="2"/>
        <v/>
      </c>
    </row>
    <row r="113" spans="2:17" ht="30.75" hidden="1" customHeight="1" x14ac:dyDescent="0.2">
      <c r="B113" s="105"/>
      <c r="C113" s="106"/>
      <c r="D113" s="106"/>
      <c r="E113" s="106"/>
      <c r="F113" s="106"/>
      <c r="G113" s="106"/>
      <c r="H113" s="49"/>
      <c r="I113" s="51"/>
      <c r="J113" s="82"/>
      <c r="K113" s="47"/>
      <c r="L113" s="47"/>
      <c r="M113" s="47"/>
      <c r="N113" s="81" t="str">
        <f>IF(AND(O113="",Q113=""),"",IF(Setup!$H$10="","",IF(P113=0,Setup!$H$11,Setup!$H$10)))</f>
        <v/>
      </c>
      <c r="O113" s="61"/>
      <c r="P113" s="48" t="str">
        <f>IF(Setup!$H$9="N",0,IF(ISERROR(IF(O113="",PurchaseOrder!Q113*Setup!$I$8%,PurchaseOrder!O113/Setup!$H$8)),"",IF(O113="",PurchaseOrder!Q113*Setup!$I$8%,PurchaseOrder!O113/Setup!$H$8)))</f>
        <v/>
      </c>
      <c r="Q113" s="77" t="str">
        <f t="shared" si="2"/>
        <v/>
      </c>
    </row>
    <row r="114" spans="2:17" ht="30.75" hidden="1" customHeight="1" x14ac:dyDescent="0.2">
      <c r="B114" s="98"/>
      <c r="C114" s="99"/>
      <c r="D114" s="99"/>
      <c r="E114" s="99"/>
      <c r="F114" s="99"/>
      <c r="G114" s="99"/>
      <c r="H114" s="49"/>
      <c r="I114" s="51"/>
      <c r="J114" s="82"/>
      <c r="K114" s="47"/>
      <c r="L114" s="47"/>
      <c r="M114" s="47"/>
      <c r="N114" s="81" t="str">
        <f>IF(AND(O114="",Q114=""),"",IF(Setup!$H$10="","",IF(P114=0,Setup!$H$11,Setup!$H$10)))</f>
        <v/>
      </c>
      <c r="O114" s="61"/>
      <c r="P114" s="48" t="str">
        <f>IF(Setup!$H$9="N",0,IF(ISERROR(IF(O114="",PurchaseOrder!Q114*Setup!$I$8%,PurchaseOrder!O114/Setup!$H$8)),"",IF(O114="",PurchaseOrder!Q114*Setup!$I$8%,PurchaseOrder!O114/Setup!$H$8)))</f>
        <v/>
      </c>
      <c r="Q114" s="77" t="str">
        <f t="shared" si="2"/>
        <v/>
      </c>
    </row>
    <row r="115" spans="2:17" ht="30.75" hidden="1" customHeight="1" x14ac:dyDescent="0.2">
      <c r="B115" s="98"/>
      <c r="C115" s="99"/>
      <c r="D115" s="99"/>
      <c r="E115" s="99"/>
      <c r="F115" s="99"/>
      <c r="G115" s="99"/>
      <c r="H115" s="49"/>
      <c r="I115" s="51"/>
      <c r="J115" s="82"/>
      <c r="K115" s="47"/>
      <c r="L115" s="47"/>
      <c r="M115" s="47"/>
      <c r="N115" s="81" t="str">
        <f>IF(AND(O115="",Q115=""),"",IF(Setup!$H$10="","",IF(P115=0,Setup!$H$11,Setup!$H$10)))</f>
        <v/>
      </c>
      <c r="O115" s="61"/>
      <c r="P115" s="48" t="str">
        <f>IF(Setup!$H$9="N",0,IF(ISERROR(IF(O115="",PurchaseOrder!Q115*Setup!$I$8%,PurchaseOrder!O115/Setup!$H$8)),"",IF(O115="",PurchaseOrder!Q115*Setup!$I$8%,PurchaseOrder!O115/Setup!$H$8)))</f>
        <v/>
      </c>
      <c r="Q115" s="77" t="str">
        <f t="shared" si="2"/>
        <v/>
      </c>
    </row>
    <row r="116" spans="2:17" ht="30.75" hidden="1" customHeight="1" x14ac:dyDescent="0.2">
      <c r="B116" s="102"/>
      <c r="C116" s="103"/>
      <c r="D116" s="103"/>
      <c r="E116" s="103"/>
      <c r="F116" s="103"/>
      <c r="G116" s="104"/>
      <c r="H116" s="49"/>
      <c r="I116" s="51"/>
      <c r="J116" s="82"/>
      <c r="K116" s="47"/>
      <c r="L116" s="47"/>
      <c r="M116" s="47"/>
      <c r="N116" s="81" t="str">
        <f>IF(AND(O116="",Q116=""),"",IF(Setup!$H$10="","",IF(P116=0,Setup!$H$11,Setup!$H$10)))</f>
        <v/>
      </c>
      <c r="O116" s="61"/>
      <c r="P116" s="48" t="str">
        <f>IF(Setup!$H$9="N",0,IF(ISERROR(IF(O116="",PurchaseOrder!Q116*Setup!$I$8%,PurchaseOrder!O116/Setup!$H$8)),"",IF(O116="",PurchaseOrder!Q116*Setup!$I$8%,PurchaseOrder!O116/Setup!$H$8)))</f>
        <v/>
      </c>
      <c r="Q116" s="77" t="str">
        <f t="shared" si="2"/>
        <v/>
      </c>
    </row>
    <row r="117" spans="2:17" ht="30.75" hidden="1" customHeight="1" x14ac:dyDescent="0.2">
      <c r="B117" s="102"/>
      <c r="C117" s="103"/>
      <c r="D117" s="103"/>
      <c r="E117" s="103"/>
      <c r="F117" s="103"/>
      <c r="G117" s="104"/>
      <c r="H117" s="49"/>
      <c r="I117" s="51"/>
      <c r="J117" s="82"/>
      <c r="K117" s="47"/>
      <c r="L117" s="47"/>
      <c r="M117" s="47"/>
      <c r="N117" s="81" t="str">
        <f>IF(AND(O117="",Q117=""),"",IF(Setup!$H$10="","",IF(P117=0,Setup!$H$11,Setup!$H$10)))</f>
        <v/>
      </c>
      <c r="O117" s="61"/>
      <c r="P117" s="48" t="str">
        <f>IF(Setup!$H$9="N",0,IF(ISERROR(IF(O117="",PurchaseOrder!Q117*Setup!$I$8%,PurchaseOrder!O117/Setup!$H$8)),"",IF(O117="",PurchaseOrder!Q117*Setup!$I$8%,PurchaseOrder!O117/Setup!$H$8)))</f>
        <v/>
      </c>
      <c r="Q117" s="77" t="str">
        <f t="shared" si="2"/>
        <v/>
      </c>
    </row>
    <row r="118" spans="2:17" ht="30.75" hidden="1" customHeight="1" x14ac:dyDescent="0.2">
      <c r="B118" s="102"/>
      <c r="C118" s="103"/>
      <c r="D118" s="103"/>
      <c r="E118" s="103"/>
      <c r="F118" s="103"/>
      <c r="G118" s="104"/>
      <c r="H118" s="49"/>
      <c r="I118" s="51"/>
      <c r="J118" s="82"/>
      <c r="K118" s="47"/>
      <c r="L118" s="47"/>
      <c r="M118" s="47"/>
      <c r="N118" s="81" t="str">
        <f>IF(AND(O118="",Q118=""),"",IF(Setup!$H$10="","",IF(P118=0,Setup!$H$11,Setup!$H$10)))</f>
        <v/>
      </c>
      <c r="O118" s="61"/>
      <c r="P118" s="48" t="str">
        <f>IF(Setup!$H$9="N",0,IF(ISERROR(IF(O118="",PurchaseOrder!Q118*Setup!$I$8%,PurchaseOrder!O118/Setup!$H$8)),"",IF(O118="",PurchaseOrder!Q118*Setup!$I$8%,PurchaseOrder!O118/Setup!$H$8)))</f>
        <v/>
      </c>
      <c r="Q118" s="77" t="str">
        <f t="shared" si="2"/>
        <v/>
      </c>
    </row>
    <row r="119" spans="2:17" ht="30.75" hidden="1" customHeight="1" x14ac:dyDescent="0.2">
      <c r="B119" s="102"/>
      <c r="C119" s="103"/>
      <c r="D119" s="103"/>
      <c r="E119" s="103"/>
      <c r="F119" s="103"/>
      <c r="G119" s="104"/>
      <c r="H119" s="49"/>
      <c r="I119" s="51"/>
      <c r="J119" s="82"/>
      <c r="K119" s="47"/>
      <c r="L119" s="47"/>
      <c r="M119" s="47"/>
      <c r="N119" s="81" t="str">
        <f>IF(AND(O119="",Q119=""),"",IF(Setup!$H$10="","",IF(P119=0,Setup!$H$11,Setup!$H$10)))</f>
        <v/>
      </c>
      <c r="O119" s="61"/>
      <c r="P119" s="48" t="str">
        <f>IF(Setup!$H$9="N",0,IF(ISERROR(IF(O119="",PurchaseOrder!Q119*Setup!$I$8%,PurchaseOrder!O119/Setup!$H$8)),"",IF(O119="",PurchaseOrder!Q119*Setup!$I$8%,PurchaseOrder!O119/Setup!$H$8)))</f>
        <v/>
      </c>
      <c r="Q119" s="77" t="str">
        <f t="shared" si="2"/>
        <v/>
      </c>
    </row>
    <row r="120" spans="2:17" ht="30.75" hidden="1" customHeight="1" x14ac:dyDescent="0.2">
      <c r="B120" s="98"/>
      <c r="C120" s="99"/>
      <c r="D120" s="99"/>
      <c r="E120" s="99"/>
      <c r="F120" s="99"/>
      <c r="G120" s="99"/>
      <c r="H120" s="49"/>
      <c r="I120" s="51"/>
      <c r="J120" s="82"/>
      <c r="K120" s="47"/>
      <c r="L120" s="47"/>
      <c r="M120" s="47"/>
      <c r="N120" s="81" t="str">
        <f>IF(AND(O120="",Q120=""),"",IF(Setup!$H$10="","",IF(P120=0,Setup!$H$11,Setup!$H$10)))</f>
        <v/>
      </c>
      <c r="O120" s="61"/>
      <c r="P120" s="48" t="str">
        <f>IF(Setup!$H$9="N",0,IF(ISERROR(IF(O120="",PurchaseOrder!Q120*Setup!$I$8%,PurchaseOrder!O120/Setup!$H$8)),"",IF(O120="",PurchaseOrder!Q120*Setup!$I$8%,PurchaseOrder!O120/Setup!$H$8)))</f>
        <v/>
      </c>
      <c r="Q120" s="77" t="str">
        <f t="shared" si="2"/>
        <v/>
      </c>
    </row>
    <row r="121" spans="2:17" ht="30.75" hidden="1" customHeight="1" x14ac:dyDescent="0.2">
      <c r="B121" s="98"/>
      <c r="C121" s="99"/>
      <c r="D121" s="99"/>
      <c r="E121" s="99"/>
      <c r="F121" s="99"/>
      <c r="G121" s="99"/>
      <c r="H121" s="49"/>
      <c r="I121" s="51"/>
      <c r="J121" s="82"/>
      <c r="K121" s="47"/>
      <c r="L121" s="47"/>
      <c r="M121" s="47"/>
      <c r="N121" s="81" t="str">
        <f>IF(AND(O121="",Q121=""),"",IF(Setup!$H$10="","",IF(P121=0,Setup!$H$11,Setup!$H$10)))</f>
        <v/>
      </c>
      <c r="O121" s="61"/>
      <c r="P121" s="48" t="str">
        <f>IF(Setup!$H$9="N",0,IF(ISERROR(IF(O121="",PurchaseOrder!Q121*Setup!$I$8%,PurchaseOrder!O121/Setup!$H$8)),"",IF(O121="",PurchaseOrder!Q121*Setup!$I$8%,PurchaseOrder!O121/Setup!$H$8)))</f>
        <v/>
      </c>
      <c r="Q121" s="77" t="str">
        <f t="shared" si="2"/>
        <v/>
      </c>
    </row>
    <row r="122" spans="2:17" ht="30.75" hidden="1" customHeight="1" x14ac:dyDescent="0.2">
      <c r="B122" s="98"/>
      <c r="C122" s="99"/>
      <c r="D122" s="99"/>
      <c r="E122" s="99"/>
      <c r="F122" s="99"/>
      <c r="G122" s="99"/>
      <c r="H122" s="49"/>
      <c r="I122" s="51"/>
      <c r="J122" s="82"/>
      <c r="K122" s="47"/>
      <c r="L122" s="47"/>
      <c r="M122" s="47"/>
      <c r="N122" s="81" t="str">
        <f>IF(AND(O122="",Q122=""),"",IF(Setup!$H$10="","",IF(P122=0,Setup!$H$11,Setup!$H$10)))</f>
        <v/>
      </c>
      <c r="O122" s="61"/>
      <c r="P122" s="48" t="str">
        <f>IF(Setup!$H$9="N",0,IF(ISERROR(IF(O122="",PurchaseOrder!Q122*Setup!$I$8%,PurchaseOrder!O122/Setup!$H$8)),"",IF(O122="",PurchaseOrder!Q122*Setup!$I$8%,PurchaseOrder!O122/Setup!$H$8)))</f>
        <v/>
      </c>
      <c r="Q122" s="77" t="str">
        <f t="shared" si="2"/>
        <v/>
      </c>
    </row>
    <row r="123" spans="2:17" ht="30.75" hidden="1" customHeight="1" x14ac:dyDescent="0.2">
      <c r="B123" s="102"/>
      <c r="C123" s="103"/>
      <c r="D123" s="103"/>
      <c r="E123" s="103"/>
      <c r="F123" s="103"/>
      <c r="G123" s="104"/>
      <c r="H123" s="49"/>
      <c r="I123" s="51"/>
      <c r="J123" s="82"/>
      <c r="K123" s="47"/>
      <c r="L123" s="47"/>
      <c r="M123" s="47"/>
      <c r="N123" s="81" t="str">
        <f>IF(AND(O123="",Q123=""),"",IF(Setup!$H$10="","",IF(P123=0,Setup!$H$11,Setup!$H$10)))</f>
        <v/>
      </c>
      <c r="O123" s="61"/>
      <c r="P123" s="48" t="str">
        <f>IF(Setup!$H$9="N",0,IF(ISERROR(IF(O123="",PurchaseOrder!Q123*Setup!$I$8%,PurchaseOrder!O123/Setup!$H$8)),"",IF(O123="",PurchaseOrder!Q123*Setup!$I$8%,PurchaseOrder!O123/Setup!$H$8)))</f>
        <v/>
      </c>
      <c r="Q123" s="77" t="str">
        <f t="shared" si="2"/>
        <v/>
      </c>
    </row>
    <row r="124" spans="2:17" ht="30.75" hidden="1" customHeight="1" x14ac:dyDescent="0.2">
      <c r="B124" s="98"/>
      <c r="C124" s="99"/>
      <c r="D124" s="99"/>
      <c r="E124" s="99"/>
      <c r="F124" s="99"/>
      <c r="G124" s="99"/>
      <c r="H124" s="49"/>
      <c r="I124" s="51"/>
      <c r="J124" s="82"/>
      <c r="K124" s="47"/>
      <c r="L124" s="47"/>
      <c r="M124" s="47"/>
      <c r="N124" s="81" t="str">
        <f>IF(AND(O124="",Q124=""),"",IF(Setup!$H$10="","",IF(P124=0,Setup!$H$11,Setup!$H$10)))</f>
        <v/>
      </c>
      <c r="O124" s="61"/>
      <c r="P124" s="48" t="str">
        <f>IF(Setup!$H$9="N",0,IF(ISERROR(IF(O124="",PurchaseOrder!Q124*Setup!$I$8%,PurchaseOrder!O124/Setup!$H$8)),"",IF(O124="",PurchaseOrder!Q124*Setup!$I$8%,PurchaseOrder!O124/Setup!$H$8)))</f>
        <v/>
      </c>
      <c r="Q124" s="77" t="str">
        <f t="shared" si="2"/>
        <v/>
      </c>
    </row>
    <row r="125" spans="2:17" ht="30.75" hidden="1" customHeight="1" x14ac:dyDescent="0.2">
      <c r="B125" s="98"/>
      <c r="C125" s="99"/>
      <c r="D125" s="99"/>
      <c r="E125" s="99"/>
      <c r="F125" s="99"/>
      <c r="G125" s="99"/>
      <c r="H125" s="49"/>
      <c r="I125" s="51"/>
      <c r="J125" s="82"/>
      <c r="K125" s="47"/>
      <c r="L125" s="47"/>
      <c r="M125" s="47"/>
      <c r="N125" s="81" t="str">
        <f>IF(AND(O125="",Q125=""),"",IF(Setup!$H$10="","",IF(P125=0,Setup!$H$11,Setup!$H$10)))</f>
        <v/>
      </c>
      <c r="O125" s="61"/>
      <c r="P125" s="48" t="str">
        <f>IF(Setup!$H$9="N",0,IF(ISERROR(IF(O125="",PurchaseOrder!Q125*Setup!$I$8%,PurchaseOrder!O125/Setup!$H$8)),"",IF(O125="",PurchaseOrder!Q125*Setup!$I$8%,PurchaseOrder!O125/Setup!$H$8)))</f>
        <v/>
      </c>
      <c r="Q125" s="77" t="str">
        <f t="shared" si="2"/>
        <v/>
      </c>
    </row>
    <row r="126" spans="2:17" ht="30.75" hidden="1" customHeight="1" x14ac:dyDescent="0.2">
      <c r="B126" s="98"/>
      <c r="C126" s="99"/>
      <c r="D126" s="99"/>
      <c r="E126" s="99"/>
      <c r="F126" s="99"/>
      <c r="G126" s="99"/>
      <c r="H126" s="49"/>
      <c r="I126" s="51"/>
      <c r="J126" s="82"/>
      <c r="K126" s="47"/>
      <c r="L126" s="47"/>
      <c r="M126" s="47"/>
      <c r="N126" s="81" t="str">
        <f>IF(AND(O126="",Q126=""),"",IF(Setup!$H$10="","",IF(P126=0,Setup!$H$11,Setup!$H$10)))</f>
        <v/>
      </c>
      <c r="O126" s="61"/>
      <c r="P126" s="48" t="str">
        <f>IF(Setup!$H$9="N",0,IF(ISERROR(IF(O126="",PurchaseOrder!Q126*Setup!$I$8%,PurchaseOrder!O126/Setup!$H$8)),"",IF(O126="",PurchaseOrder!Q126*Setup!$I$8%,PurchaseOrder!O126/Setup!$H$8)))</f>
        <v/>
      </c>
      <c r="Q126" s="77" t="str">
        <f t="shared" si="2"/>
        <v/>
      </c>
    </row>
    <row r="127" spans="2:17" ht="30.75" hidden="1" customHeight="1" x14ac:dyDescent="0.2">
      <c r="B127" s="98"/>
      <c r="C127" s="99"/>
      <c r="D127" s="99"/>
      <c r="E127" s="99"/>
      <c r="F127" s="99"/>
      <c r="G127" s="99"/>
      <c r="H127" s="49"/>
      <c r="I127" s="51"/>
      <c r="J127" s="82"/>
      <c r="K127" s="47"/>
      <c r="L127" s="47"/>
      <c r="M127" s="47"/>
      <c r="N127" s="81" t="str">
        <f>IF(AND(O127="",Q127=""),"",IF(Setup!$H$10="","",IF(P127=0,Setup!$H$11,Setup!$H$10)))</f>
        <v/>
      </c>
      <c r="O127" s="61"/>
      <c r="P127" s="48" t="str">
        <f>IF(Setup!$H$9="N",0,IF(ISERROR(IF(O127="",PurchaseOrder!Q127*Setup!$I$8%,PurchaseOrder!O127/Setup!$H$8)),"",IF(O127="",PurchaseOrder!Q127*Setup!$I$8%,PurchaseOrder!O127/Setup!$H$8)))</f>
        <v/>
      </c>
      <c r="Q127" s="77" t="str">
        <f t="shared" si="2"/>
        <v/>
      </c>
    </row>
    <row r="128" spans="2:17" ht="30.75" hidden="1" customHeight="1" x14ac:dyDescent="0.2">
      <c r="B128" s="98"/>
      <c r="C128" s="99"/>
      <c r="D128" s="99"/>
      <c r="E128" s="99"/>
      <c r="F128" s="99"/>
      <c r="G128" s="99"/>
      <c r="H128" s="49"/>
      <c r="I128" s="51"/>
      <c r="J128" s="82"/>
      <c r="K128" s="47"/>
      <c r="L128" s="47"/>
      <c r="M128" s="47"/>
      <c r="N128" s="81" t="str">
        <f>IF(AND(O128="",Q128=""),"",IF(Setup!$H$10="","",IF(P128=0,Setup!$H$11,Setup!$H$10)))</f>
        <v/>
      </c>
      <c r="O128" s="61"/>
      <c r="P128" s="48" t="str">
        <f>IF(Setup!$H$9="N",0,IF(ISERROR(IF(O128="",PurchaseOrder!Q128*Setup!$I$8%,PurchaseOrder!O128/Setup!$H$8)),"",IF(O128="",PurchaseOrder!Q128*Setup!$I$8%,PurchaseOrder!O128/Setup!$H$8)))</f>
        <v/>
      </c>
      <c r="Q128" s="77" t="str">
        <f t="shared" si="2"/>
        <v/>
      </c>
    </row>
    <row r="129" spans="2:17" ht="30.75" hidden="1" customHeight="1" x14ac:dyDescent="0.2">
      <c r="B129" s="98"/>
      <c r="C129" s="99"/>
      <c r="D129" s="99"/>
      <c r="E129" s="99"/>
      <c r="F129" s="99"/>
      <c r="G129" s="99"/>
      <c r="H129" s="49"/>
      <c r="I129" s="51"/>
      <c r="J129" s="82"/>
      <c r="K129" s="47"/>
      <c r="L129" s="47"/>
      <c r="M129" s="47"/>
      <c r="N129" s="81" t="str">
        <f>IF(AND(O129="",Q129=""),"",IF(Setup!$H$10="","",IF(P129=0,Setup!$H$11,Setup!$H$10)))</f>
        <v/>
      </c>
      <c r="O129" s="61"/>
      <c r="P129" s="48" t="str">
        <f>IF(Setup!$H$9="N",0,IF(ISERROR(IF(O129="",PurchaseOrder!Q129*Setup!$I$8%,PurchaseOrder!O129/Setup!$H$8)),"",IF(O129="",PurchaseOrder!Q129*Setup!$I$8%,PurchaseOrder!O129/Setup!$H$8)))</f>
        <v/>
      </c>
      <c r="Q129" s="77" t="str">
        <f t="shared" si="2"/>
        <v/>
      </c>
    </row>
    <row r="130" spans="2:17" ht="30.75" hidden="1" customHeight="1" x14ac:dyDescent="0.2">
      <c r="B130" s="98"/>
      <c r="C130" s="99"/>
      <c r="D130" s="99"/>
      <c r="E130" s="99"/>
      <c r="F130" s="99"/>
      <c r="G130" s="99"/>
      <c r="H130" s="49"/>
      <c r="I130" s="51"/>
      <c r="J130" s="82"/>
      <c r="K130" s="47"/>
      <c r="L130" s="47"/>
      <c r="M130" s="47"/>
      <c r="N130" s="81" t="str">
        <f>IF(AND(O130="",Q130=""),"",IF(Setup!$H$10="","",IF(P130=0,Setup!$H$11,Setup!$H$10)))</f>
        <v/>
      </c>
      <c r="O130" s="61"/>
      <c r="P130" s="48" t="str">
        <f>IF(Setup!$H$9="N",0,IF(ISERROR(IF(O130="",PurchaseOrder!Q130*Setup!$I$8%,PurchaseOrder!O130/Setup!$H$8)),"",IF(O130="",PurchaseOrder!Q130*Setup!$I$8%,PurchaseOrder!O130/Setup!$H$8)))</f>
        <v/>
      </c>
      <c r="Q130" s="77" t="str">
        <f t="shared" si="2"/>
        <v/>
      </c>
    </row>
    <row r="131" spans="2:17" ht="30.75" hidden="1" customHeight="1" x14ac:dyDescent="0.2">
      <c r="B131" s="98"/>
      <c r="C131" s="99"/>
      <c r="D131" s="99"/>
      <c r="E131" s="99"/>
      <c r="F131" s="99"/>
      <c r="G131" s="99"/>
      <c r="H131" s="49"/>
      <c r="I131" s="51"/>
      <c r="J131" s="82"/>
      <c r="K131" s="47"/>
      <c r="L131" s="47"/>
      <c r="M131" s="47"/>
      <c r="N131" s="81" t="str">
        <f>IF(AND(O131="",Q131=""),"",IF(Setup!$H$10="","",IF(P131=0,Setup!$H$11,Setup!$H$10)))</f>
        <v/>
      </c>
      <c r="O131" s="61"/>
      <c r="P131" s="48" t="str">
        <f>IF(Setup!$H$9="N",0,IF(ISERROR(IF(O131="",PurchaseOrder!Q131*Setup!$I$8%,PurchaseOrder!O131/Setup!$H$8)),"",IF(O131="",PurchaseOrder!Q131*Setup!$I$8%,PurchaseOrder!O131/Setup!$H$8)))</f>
        <v/>
      </c>
      <c r="Q131" s="77" t="str">
        <f t="shared" si="2"/>
        <v/>
      </c>
    </row>
    <row r="132" spans="2:17" ht="30.75" hidden="1" customHeight="1" x14ac:dyDescent="0.2">
      <c r="B132" s="98"/>
      <c r="C132" s="99"/>
      <c r="D132" s="99"/>
      <c r="E132" s="99"/>
      <c r="F132" s="99"/>
      <c r="G132" s="99"/>
      <c r="H132" s="49"/>
      <c r="I132" s="51"/>
      <c r="J132" s="82"/>
      <c r="K132" s="47"/>
      <c r="L132" s="47"/>
      <c r="M132" s="47"/>
      <c r="N132" s="81" t="str">
        <f>IF(AND(O132="",Q132=""),"",IF(Setup!$H$10="","",IF(P132=0,Setup!$H$11,Setup!$H$10)))</f>
        <v/>
      </c>
      <c r="O132" s="61"/>
      <c r="P132" s="48" t="str">
        <f>IF(Setup!$H$9="N",0,IF(ISERROR(IF(O132="",PurchaseOrder!Q132*Setup!$I$8%,PurchaseOrder!O132/Setup!$H$8)),"",IF(O132="",PurchaseOrder!Q132*Setup!$I$8%,PurchaseOrder!O132/Setup!$H$8)))</f>
        <v/>
      </c>
      <c r="Q132" s="77" t="str">
        <f t="shared" si="2"/>
        <v/>
      </c>
    </row>
    <row r="133" spans="2:17" ht="30.75" hidden="1" customHeight="1" x14ac:dyDescent="0.2">
      <c r="B133" s="98"/>
      <c r="C133" s="99"/>
      <c r="D133" s="99"/>
      <c r="E133" s="99"/>
      <c r="F133" s="99"/>
      <c r="G133" s="99"/>
      <c r="H133" s="49"/>
      <c r="I133" s="51"/>
      <c r="J133" s="82"/>
      <c r="K133" s="47"/>
      <c r="L133" s="47"/>
      <c r="M133" s="47"/>
      <c r="N133" s="81" t="str">
        <f>IF(AND(O133="",Q133=""),"",IF(Setup!$H$10="","",IF(P133=0,Setup!$H$11,Setup!$H$10)))</f>
        <v/>
      </c>
      <c r="O133" s="61"/>
      <c r="P133" s="48" t="str">
        <f>IF(Setup!$H$9="N",0,IF(ISERROR(IF(O133="",PurchaseOrder!Q133*Setup!$I$8%,PurchaseOrder!O133/Setup!$H$8)),"",IF(O133="",PurchaseOrder!Q133*Setup!$I$8%,PurchaseOrder!O133/Setup!$H$8)))</f>
        <v/>
      </c>
      <c r="Q133" s="77" t="str">
        <f t="shared" si="2"/>
        <v/>
      </c>
    </row>
    <row r="134" spans="2:17" ht="30.75" hidden="1" customHeight="1" x14ac:dyDescent="0.2">
      <c r="B134" s="98"/>
      <c r="C134" s="99"/>
      <c r="D134" s="99"/>
      <c r="E134" s="99"/>
      <c r="F134" s="99"/>
      <c r="G134" s="99"/>
      <c r="H134" s="49"/>
      <c r="I134" s="51"/>
      <c r="J134" s="82"/>
      <c r="K134" s="47"/>
      <c r="L134" s="47"/>
      <c r="M134" s="47"/>
      <c r="N134" s="81" t="str">
        <f>IF(AND(O134="",Q134=""),"",IF(Setup!$H$10="","",IF(P134=0,Setup!$H$11,Setup!$H$10)))</f>
        <v/>
      </c>
      <c r="O134" s="61"/>
      <c r="P134" s="48" t="str">
        <f>IF(Setup!$H$9="N",0,IF(ISERROR(IF(O134="",PurchaseOrder!Q134*Setup!$I$8%,PurchaseOrder!O134/Setup!$H$8)),"",IF(O134="",PurchaseOrder!Q134*Setup!$I$8%,PurchaseOrder!O134/Setup!$H$8)))</f>
        <v/>
      </c>
      <c r="Q134" s="77" t="str">
        <f t="shared" si="2"/>
        <v/>
      </c>
    </row>
    <row r="135" spans="2:17" ht="30.75" hidden="1" customHeight="1" x14ac:dyDescent="0.2">
      <c r="B135" s="105"/>
      <c r="C135" s="106"/>
      <c r="D135" s="106"/>
      <c r="E135" s="106"/>
      <c r="F135" s="106"/>
      <c r="G135" s="106"/>
      <c r="H135" s="49"/>
      <c r="I135" s="51"/>
      <c r="J135" s="82"/>
      <c r="K135" s="47"/>
      <c r="L135" s="47"/>
      <c r="M135" s="47"/>
      <c r="N135" s="81" t="str">
        <f>IF(AND(O135="",Q135=""),"",IF(Setup!$H$10="","",IF(P135=0,Setup!$H$11,Setup!$H$10)))</f>
        <v/>
      </c>
      <c r="O135" s="61"/>
      <c r="P135" s="48" t="str">
        <f>IF(Setup!$H$9="N",0,IF(ISERROR(IF(O135="",PurchaseOrder!Q135*Setup!$I$8%,PurchaseOrder!O135/Setup!$H$8)),"",IF(O135="",PurchaseOrder!Q135*Setup!$I$8%,PurchaseOrder!O135/Setup!$H$8)))</f>
        <v/>
      </c>
      <c r="Q135" s="77" t="str">
        <f t="shared" si="2"/>
        <v/>
      </c>
    </row>
    <row r="136" spans="2:17" ht="30.75" hidden="1" customHeight="1" x14ac:dyDescent="0.2">
      <c r="B136" s="105"/>
      <c r="C136" s="106"/>
      <c r="D136" s="106"/>
      <c r="E136" s="106"/>
      <c r="F136" s="106"/>
      <c r="G136" s="106"/>
      <c r="H136" s="49"/>
      <c r="I136" s="51"/>
      <c r="J136" s="82"/>
      <c r="K136" s="47"/>
      <c r="L136" s="47"/>
      <c r="M136" s="47"/>
      <c r="N136" s="81" t="str">
        <f>IF(AND(O136="",Q136=""),"",IF(Setup!$H$10="","",IF(P136=0,Setup!$H$11,Setup!$H$10)))</f>
        <v/>
      </c>
      <c r="O136" s="61"/>
      <c r="P136" s="48" t="str">
        <f>IF(Setup!$H$9="N",0,IF(ISERROR(IF(O136="",PurchaseOrder!Q136*Setup!$I$8%,PurchaseOrder!O136/Setup!$H$8)),"",IF(O136="",PurchaseOrder!Q136*Setup!$I$8%,PurchaseOrder!O136/Setup!$H$8)))</f>
        <v/>
      </c>
      <c r="Q136" s="77" t="str">
        <f t="shared" si="2"/>
        <v/>
      </c>
    </row>
    <row r="137" spans="2:17" ht="30.75" hidden="1" customHeight="1" x14ac:dyDescent="0.2">
      <c r="B137" s="98"/>
      <c r="C137" s="99"/>
      <c r="D137" s="99"/>
      <c r="E137" s="99"/>
      <c r="F137" s="99"/>
      <c r="G137" s="99"/>
      <c r="H137" s="49"/>
      <c r="I137" s="51"/>
      <c r="J137" s="82"/>
      <c r="K137" s="47"/>
      <c r="L137" s="47"/>
      <c r="M137" s="47"/>
      <c r="N137" s="81" t="str">
        <f>IF(AND(O137="",Q137=""),"",IF(Setup!$H$10="","",IF(P137=0,Setup!$H$11,Setup!$H$10)))</f>
        <v/>
      </c>
      <c r="O137" s="61"/>
      <c r="P137" s="48" t="str">
        <f>IF(Setup!$H$9="N",0,IF(ISERROR(IF(O137="",PurchaseOrder!Q137*Setup!$I$8%,PurchaseOrder!O137/Setup!$H$8)),"",IF(O137="",PurchaseOrder!Q137*Setup!$I$8%,PurchaseOrder!O137/Setup!$H$8)))</f>
        <v/>
      </c>
      <c r="Q137" s="77" t="str">
        <f t="shared" si="2"/>
        <v/>
      </c>
    </row>
    <row r="138" spans="2:17" ht="30.75" hidden="1" customHeight="1" x14ac:dyDescent="0.2">
      <c r="B138" s="98"/>
      <c r="C138" s="99"/>
      <c r="D138" s="99"/>
      <c r="E138" s="99"/>
      <c r="F138" s="99"/>
      <c r="G138" s="99"/>
      <c r="H138" s="49"/>
      <c r="I138" s="51"/>
      <c r="J138" s="82"/>
      <c r="K138" s="47"/>
      <c r="L138" s="47"/>
      <c r="M138" s="47"/>
      <c r="N138" s="81" t="str">
        <f>IF(AND(O138="",Q138=""),"",IF(Setup!$H$10="","",IF(P138=0,Setup!$H$11,Setup!$H$10)))</f>
        <v/>
      </c>
      <c r="O138" s="61"/>
      <c r="P138" s="48" t="str">
        <f>IF(Setup!$H$9="N",0,IF(ISERROR(IF(O138="",PurchaseOrder!Q138*Setup!$I$8%,PurchaseOrder!O138/Setup!$H$8)),"",IF(O138="",PurchaseOrder!Q138*Setup!$I$8%,PurchaseOrder!O138/Setup!$H$8)))</f>
        <v/>
      </c>
      <c r="Q138" s="77" t="str">
        <f t="shared" si="2"/>
        <v/>
      </c>
    </row>
    <row r="139" spans="2:17" ht="30.75" hidden="1" customHeight="1" x14ac:dyDescent="0.2">
      <c r="B139" s="102"/>
      <c r="C139" s="103"/>
      <c r="D139" s="103"/>
      <c r="E139" s="103"/>
      <c r="F139" s="103"/>
      <c r="G139" s="104"/>
      <c r="H139" s="49"/>
      <c r="I139" s="51"/>
      <c r="J139" s="82"/>
      <c r="K139" s="47"/>
      <c r="L139" s="47"/>
      <c r="M139" s="47"/>
      <c r="N139" s="81" t="str">
        <f>IF(AND(O139="",Q139=""),"",IF(Setup!$H$10="","",IF(P139=0,Setup!$H$11,Setup!$H$10)))</f>
        <v/>
      </c>
      <c r="O139" s="61"/>
      <c r="P139" s="48" t="str">
        <f>IF(Setup!$H$9="N",0,IF(ISERROR(IF(O139="",PurchaseOrder!Q139*Setup!$I$8%,PurchaseOrder!O139/Setup!$H$8)),"",IF(O139="",PurchaseOrder!Q139*Setup!$I$8%,PurchaseOrder!O139/Setup!$H$8)))</f>
        <v/>
      </c>
      <c r="Q139" s="77" t="str">
        <f t="shared" si="2"/>
        <v/>
      </c>
    </row>
    <row r="140" spans="2:17" ht="30.75" hidden="1" customHeight="1" x14ac:dyDescent="0.2">
      <c r="B140" s="102"/>
      <c r="C140" s="103"/>
      <c r="D140" s="103"/>
      <c r="E140" s="103"/>
      <c r="F140" s="103"/>
      <c r="G140" s="104"/>
      <c r="H140" s="49"/>
      <c r="I140" s="51"/>
      <c r="J140" s="82"/>
      <c r="K140" s="47"/>
      <c r="L140" s="47"/>
      <c r="M140" s="47"/>
      <c r="N140" s="81" t="str">
        <f>IF(AND(O140="",Q140=""),"",IF(Setup!$H$10="","",IF(P140=0,Setup!$H$11,Setup!$H$10)))</f>
        <v/>
      </c>
      <c r="O140" s="61"/>
      <c r="P140" s="48" t="str">
        <f>IF(Setup!$H$9="N",0,IF(ISERROR(IF(O140="",PurchaseOrder!Q140*Setup!$I$8%,PurchaseOrder!O140/Setup!$H$8)),"",IF(O140="",PurchaseOrder!Q140*Setup!$I$8%,PurchaseOrder!O140/Setup!$H$8)))</f>
        <v/>
      </c>
      <c r="Q140" s="77" t="str">
        <f t="shared" si="2"/>
        <v/>
      </c>
    </row>
    <row r="141" spans="2:17" ht="30.75" hidden="1" customHeight="1" x14ac:dyDescent="0.2">
      <c r="B141" s="102"/>
      <c r="C141" s="103"/>
      <c r="D141" s="103"/>
      <c r="E141" s="103"/>
      <c r="F141" s="103"/>
      <c r="G141" s="104"/>
      <c r="H141" s="49"/>
      <c r="I141" s="51"/>
      <c r="J141" s="82"/>
      <c r="K141" s="47"/>
      <c r="L141" s="47"/>
      <c r="M141" s="47"/>
      <c r="N141" s="81" t="str">
        <f>IF(AND(O141="",Q141=""),"",IF(Setup!$H$10="","",IF(P141=0,Setup!$H$11,Setup!$H$10)))</f>
        <v/>
      </c>
      <c r="O141" s="61"/>
      <c r="P141" s="48" t="str">
        <f>IF(Setup!$H$9="N",0,IF(ISERROR(IF(O141="",PurchaseOrder!Q141*Setup!$I$8%,PurchaseOrder!O141/Setup!$H$8)),"",IF(O141="",PurchaseOrder!Q141*Setup!$I$8%,PurchaseOrder!O141/Setup!$H$8)))</f>
        <v/>
      </c>
      <c r="Q141" s="77" t="str">
        <f t="shared" si="2"/>
        <v/>
      </c>
    </row>
    <row r="142" spans="2:17" ht="30.75" hidden="1" customHeight="1" x14ac:dyDescent="0.2">
      <c r="B142" s="102"/>
      <c r="C142" s="103"/>
      <c r="D142" s="103"/>
      <c r="E142" s="103"/>
      <c r="F142" s="103"/>
      <c r="G142" s="104"/>
      <c r="H142" s="49"/>
      <c r="I142" s="51"/>
      <c r="J142" s="82"/>
      <c r="K142" s="47"/>
      <c r="L142" s="47"/>
      <c r="M142" s="47"/>
      <c r="N142" s="81" t="str">
        <f>IF(AND(O142="",Q142=""),"",IF(Setup!$H$10="","",IF(P142=0,Setup!$H$11,Setup!$H$10)))</f>
        <v/>
      </c>
      <c r="O142" s="61"/>
      <c r="P142" s="48" t="str">
        <f>IF(Setup!$H$9="N",0,IF(ISERROR(IF(O142="",PurchaseOrder!Q142*Setup!$I$8%,PurchaseOrder!O142/Setup!$H$8)),"",IF(O142="",PurchaseOrder!Q142*Setup!$I$8%,PurchaseOrder!O142/Setup!$H$8)))</f>
        <v/>
      </c>
      <c r="Q142" s="77" t="str">
        <f t="shared" si="2"/>
        <v/>
      </c>
    </row>
    <row r="143" spans="2:17" ht="30.75" hidden="1" customHeight="1" x14ac:dyDescent="0.2">
      <c r="B143" s="98"/>
      <c r="C143" s="99"/>
      <c r="D143" s="99"/>
      <c r="E143" s="99"/>
      <c r="F143" s="99"/>
      <c r="G143" s="99"/>
      <c r="H143" s="49"/>
      <c r="I143" s="51"/>
      <c r="J143" s="82"/>
      <c r="K143" s="47"/>
      <c r="L143" s="47"/>
      <c r="M143" s="47"/>
      <c r="N143" s="81" t="str">
        <f>IF(AND(O143="",Q143=""),"",IF(Setup!$H$10="","",IF(P143=0,Setup!$H$11,Setup!$H$10)))</f>
        <v/>
      </c>
      <c r="O143" s="61"/>
      <c r="P143" s="48" t="str">
        <f>IF(Setup!$H$9="N",0,IF(ISERROR(IF(O143="",PurchaseOrder!Q143*Setup!$I$8%,PurchaseOrder!O143/Setup!$H$8)),"",IF(O143="",PurchaseOrder!Q143*Setup!$I$8%,PurchaseOrder!O143/Setup!$H$8)))</f>
        <v/>
      </c>
      <c r="Q143" s="77" t="str">
        <f t="shared" si="2"/>
        <v/>
      </c>
    </row>
    <row r="144" spans="2:17" ht="30.75" hidden="1" customHeight="1" x14ac:dyDescent="0.2">
      <c r="B144" s="98"/>
      <c r="C144" s="99"/>
      <c r="D144" s="99"/>
      <c r="E144" s="99"/>
      <c r="F144" s="99"/>
      <c r="G144" s="99"/>
      <c r="H144" s="49"/>
      <c r="I144" s="51"/>
      <c r="J144" s="82"/>
      <c r="K144" s="47"/>
      <c r="L144" s="47"/>
      <c r="M144" s="47"/>
      <c r="N144" s="81" t="str">
        <f>IF(AND(O144="",Q144=""),"",IF(Setup!$H$10="","",IF(P144=0,Setup!$H$11,Setup!$H$10)))</f>
        <v/>
      </c>
      <c r="O144" s="61"/>
      <c r="P144" s="48" t="str">
        <f>IF(Setup!$H$9="N",0,IF(ISERROR(IF(O144="",PurchaseOrder!Q144*Setup!$I$8%,PurchaseOrder!O144/Setup!$H$8)),"",IF(O144="",PurchaseOrder!Q144*Setup!$I$8%,PurchaseOrder!O144/Setup!$H$8)))</f>
        <v/>
      </c>
      <c r="Q144" s="77" t="str">
        <f t="shared" si="2"/>
        <v/>
      </c>
    </row>
    <row r="145" spans="2:17" ht="30.75" hidden="1" customHeight="1" x14ac:dyDescent="0.2">
      <c r="B145" s="98"/>
      <c r="C145" s="99"/>
      <c r="D145" s="99"/>
      <c r="E145" s="99"/>
      <c r="F145" s="99"/>
      <c r="G145" s="99"/>
      <c r="H145" s="49"/>
      <c r="I145" s="51"/>
      <c r="J145" s="82"/>
      <c r="K145" s="47"/>
      <c r="L145" s="47"/>
      <c r="M145" s="47"/>
      <c r="N145" s="81" t="str">
        <f>IF(AND(O145="",Q145=""),"",IF(Setup!$H$10="","",IF(P145=0,Setup!$H$11,Setup!$H$10)))</f>
        <v/>
      </c>
      <c r="O145" s="61"/>
      <c r="P145" s="48" t="str">
        <f>IF(Setup!$H$9="N",0,IF(ISERROR(IF(O145="",PurchaseOrder!Q145*Setup!$I$8%,PurchaseOrder!O145/Setup!$H$8)),"",IF(O145="",PurchaseOrder!Q145*Setup!$I$8%,PurchaseOrder!O145/Setup!$H$8)))</f>
        <v/>
      </c>
      <c r="Q145" s="77" t="str">
        <f t="shared" si="2"/>
        <v/>
      </c>
    </row>
    <row r="146" spans="2:17" ht="30.75" hidden="1" customHeight="1" x14ac:dyDescent="0.2">
      <c r="B146" s="102"/>
      <c r="C146" s="103"/>
      <c r="D146" s="103"/>
      <c r="E146" s="103"/>
      <c r="F146" s="103"/>
      <c r="G146" s="104"/>
      <c r="H146" s="49"/>
      <c r="I146" s="51"/>
      <c r="J146" s="82"/>
      <c r="K146" s="47"/>
      <c r="L146" s="47"/>
      <c r="M146" s="47"/>
      <c r="N146" s="81" t="str">
        <f>IF(AND(O146="",Q146=""),"",IF(Setup!$H$10="","",IF(P146=0,Setup!$H$11,Setup!$H$10)))</f>
        <v/>
      </c>
      <c r="O146" s="61"/>
      <c r="P146" s="48" t="str">
        <f>IF(Setup!$H$9="N",0,IF(ISERROR(IF(O146="",PurchaseOrder!Q146*Setup!$I$8%,PurchaseOrder!O146/Setup!$H$8)),"",IF(O146="",PurchaseOrder!Q146*Setup!$I$8%,PurchaseOrder!O146/Setup!$H$8)))</f>
        <v/>
      </c>
      <c r="Q146" s="77" t="str">
        <f t="shared" si="2"/>
        <v/>
      </c>
    </row>
    <row r="147" spans="2:17" ht="30.75" hidden="1" customHeight="1" x14ac:dyDescent="0.2">
      <c r="B147" s="98"/>
      <c r="C147" s="99"/>
      <c r="D147" s="99"/>
      <c r="E147" s="99"/>
      <c r="F147" s="99"/>
      <c r="G147" s="99"/>
      <c r="H147" s="49"/>
      <c r="I147" s="51"/>
      <c r="J147" s="82"/>
      <c r="K147" s="47"/>
      <c r="L147" s="47"/>
      <c r="M147" s="47"/>
      <c r="N147" s="81" t="str">
        <f>IF(AND(O147="",Q147=""),"",IF(Setup!$H$10="","",IF(P147=0,Setup!$H$11,Setup!$H$10)))</f>
        <v/>
      </c>
      <c r="O147" s="61"/>
      <c r="P147" s="48" t="str">
        <f>IF(Setup!$H$9="N",0,IF(ISERROR(IF(O147="",PurchaseOrder!Q147*Setup!$I$8%,PurchaseOrder!O147/Setup!$H$8)),"",IF(O147="",PurchaseOrder!Q147*Setup!$I$8%,PurchaseOrder!O147/Setup!$H$8)))</f>
        <v/>
      </c>
      <c r="Q147" s="77" t="str">
        <f t="shared" si="2"/>
        <v/>
      </c>
    </row>
    <row r="148" spans="2:17" ht="30.75" hidden="1" customHeight="1" x14ac:dyDescent="0.2">
      <c r="B148" s="98"/>
      <c r="C148" s="99"/>
      <c r="D148" s="99"/>
      <c r="E148" s="99"/>
      <c r="F148" s="99"/>
      <c r="G148" s="99"/>
      <c r="H148" s="49"/>
      <c r="I148" s="51"/>
      <c r="J148" s="82"/>
      <c r="K148" s="47"/>
      <c r="L148" s="47"/>
      <c r="M148" s="47"/>
      <c r="N148" s="81" t="str">
        <f>IF(AND(O148="",Q148=""),"",IF(Setup!$H$10="","",IF(P148=0,Setup!$H$11,Setup!$H$10)))</f>
        <v/>
      </c>
      <c r="O148" s="61"/>
      <c r="P148" s="48" t="str">
        <f>IF(Setup!$H$9="N",0,IF(ISERROR(IF(O148="",PurchaseOrder!Q148*Setup!$I$8%,PurchaseOrder!O148/Setup!$H$8)),"",IF(O148="",PurchaseOrder!Q148*Setup!$I$8%,PurchaseOrder!O148/Setup!$H$8)))</f>
        <v/>
      </c>
      <c r="Q148" s="77" t="str">
        <f t="shared" si="2"/>
        <v/>
      </c>
    </row>
    <row r="149" spans="2:17" ht="30.75" hidden="1" customHeight="1" x14ac:dyDescent="0.2">
      <c r="B149" s="98"/>
      <c r="C149" s="99"/>
      <c r="D149" s="99"/>
      <c r="E149" s="99"/>
      <c r="F149" s="99"/>
      <c r="G149" s="99"/>
      <c r="H149" s="49"/>
      <c r="I149" s="51"/>
      <c r="J149" s="82"/>
      <c r="K149" s="47"/>
      <c r="L149" s="47"/>
      <c r="M149" s="47"/>
      <c r="N149" s="81" t="str">
        <f>IF(AND(O149="",Q149=""),"",IF(Setup!$H$10="","",IF(P149=0,Setup!$H$11,Setup!$H$10)))</f>
        <v/>
      </c>
      <c r="O149" s="61"/>
      <c r="P149" s="48" t="str">
        <f>IF(Setup!$H$9="N",0,IF(ISERROR(IF(O149="",PurchaseOrder!Q149*Setup!$I$8%,PurchaseOrder!O149/Setup!$H$8)),"",IF(O149="",PurchaseOrder!Q149*Setup!$I$8%,PurchaseOrder!O149/Setup!$H$8)))</f>
        <v/>
      </c>
      <c r="Q149" s="77" t="str">
        <f t="shared" si="2"/>
        <v/>
      </c>
    </row>
    <row r="150" spans="2:17" ht="30.75" hidden="1" customHeight="1" x14ac:dyDescent="0.2">
      <c r="B150" s="98"/>
      <c r="C150" s="99"/>
      <c r="D150" s="99"/>
      <c r="E150" s="99"/>
      <c r="F150" s="99"/>
      <c r="G150" s="99"/>
      <c r="H150" s="49"/>
      <c r="I150" s="51"/>
      <c r="J150" s="82"/>
      <c r="K150" s="47"/>
      <c r="L150" s="47"/>
      <c r="M150" s="47"/>
      <c r="N150" s="81" t="str">
        <f>IF(AND(O150="",Q150=""),"",IF(Setup!$H$10="","",IF(P150=0,Setup!$H$11,Setup!$H$10)))</f>
        <v/>
      </c>
      <c r="O150" s="61"/>
      <c r="P150" s="48" t="str">
        <f>IF(Setup!$H$9="N",0,IF(ISERROR(IF(O150="",PurchaseOrder!Q150*Setup!$I$8%,PurchaseOrder!O150/Setup!$H$8)),"",IF(O150="",PurchaseOrder!Q150*Setup!$I$8%,PurchaseOrder!O150/Setup!$H$8)))</f>
        <v/>
      </c>
      <c r="Q150" s="77" t="str">
        <f t="shared" si="2"/>
        <v/>
      </c>
    </row>
    <row r="151" spans="2:17" ht="30.75" hidden="1" customHeight="1" x14ac:dyDescent="0.2">
      <c r="B151" s="98"/>
      <c r="C151" s="99"/>
      <c r="D151" s="99"/>
      <c r="E151" s="99"/>
      <c r="F151" s="99"/>
      <c r="G151" s="99"/>
      <c r="H151" s="49"/>
      <c r="I151" s="51"/>
      <c r="J151" s="82"/>
      <c r="K151" s="47"/>
      <c r="L151" s="47"/>
      <c r="M151" s="47"/>
      <c r="N151" s="81" t="str">
        <f>IF(AND(O151="",Q151=""),"",IF(Setup!$H$10="","",IF(P151=0,Setup!$H$11,Setup!$H$10)))</f>
        <v/>
      </c>
      <c r="O151" s="61"/>
      <c r="P151" s="48" t="str">
        <f>IF(Setup!$H$9="N",0,IF(ISERROR(IF(O151="",PurchaseOrder!Q151*Setup!$I$8%,PurchaseOrder!O151/Setup!$H$8)),"",IF(O151="",PurchaseOrder!Q151*Setup!$I$8%,PurchaseOrder!O151/Setup!$H$8)))</f>
        <v/>
      </c>
      <c r="Q151" s="77" t="str">
        <f t="shared" si="2"/>
        <v/>
      </c>
    </row>
    <row r="152" spans="2:17" ht="30.75" hidden="1" customHeight="1" x14ac:dyDescent="0.2">
      <c r="B152" s="98"/>
      <c r="C152" s="99"/>
      <c r="D152" s="99"/>
      <c r="E152" s="99"/>
      <c r="F152" s="99"/>
      <c r="G152" s="99"/>
      <c r="H152" s="49"/>
      <c r="I152" s="51"/>
      <c r="J152" s="82"/>
      <c r="K152" s="47"/>
      <c r="L152" s="47"/>
      <c r="M152" s="47"/>
      <c r="N152" s="81" t="str">
        <f>IF(AND(O152="",Q152=""),"",IF(Setup!$H$10="","",IF(P152=0,Setup!$H$11,Setup!$H$10)))</f>
        <v/>
      </c>
      <c r="O152" s="61"/>
      <c r="P152" s="48" t="str">
        <f>IF(Setup!$H$9="N",0,IF(ISERROR(IF(O152="",PurchaseOrder!Q152*Setup!$I$8%,PurchaseOrder!O152/Setup!$H$8)),"",IF(O152="",PurchaseOrder!Q152*Setup!$I$8%,PurchaseOrder!O152/Setup!$H$8)))</f>
        <v/>
      </c>
      <c r="Q152" s="77" t="str">
        <f t="shared" si="2"/>
        <v/>
      </c>
    </row>
    <row r="153" spans="2:17" ht="30.75" hidden="1" customHeight="1" x14ac:dyDescent="0.2">
      <c r="B153" s="98"/>
      <c r="C153" s="99"/>
      <c r="D153" s="99"/>
      <c r="E153" s="99"/>
      <c r="F153" s="99"/>
      <c r="G153" s="99"/>
      <c r="H153" s="49"/>
      <c r="I153" s="51"/>
      <c r="J153" s="82"/>
      <c r="K153" s="47"/>
      <c r="L153" s="47"/>
      <c r="M153" s="47"/>
      <c r="N153" s="81" t="str">
        <f>IF(AND(O153="",Q153=""),"",IF(Setup!$H$10="","",IF(P153=0,Setup!$H$11,Setup!$H$10)))</f>
        <v/>
      </c>
      <c r="O153" s="61"/>
      <c r="P153" s="48" t="str">
        <f>IF(Setup!$H$9="N",0,IF(ISERROR(IF(O153="",PurchaseOrder!Q153*Setup!$I$8%,PurchaseOrder!O153/Setup!$H$8)),"",IF(O153="",PurchaseOrder!Q153*Setup!$I$8%,PurchaseOrder!O153/Setup!$H$8)))</f>
        <v/>
      </c>
      <c r="Q153" s="77" t="str">
        <f t="shared" si="2"/>
        <v/>
      </c>
    </row>
    <row r="154" spans="2:17" ht="30.75" hidden="1" customHeight="1" x14ac:dyDescent="0.2">
      <c r="B154" s="98"/>
      <c r="C154" s="99"/>
      <c r="D154" s="99"/>
      <c r="E154" s="99"/>
      <c r="F154" s="99"/>
      <c r="G154" s="99"/>
      <c r="H154" s="49"/>
      <c r="I154" s="51"/>
      <c r="J154" s="82"/>
      <c r="K154" s="47"/>
      <c r="L154" s="47"/>
      <c r="M154" s="47"/>
      <c r="N154" s="81" t="str">
        <f>IF(AND(O154="",Q154=""),"",IF(Setup!$H$10="","",IF(P154=0,Setup!$H$11,Setup!$H$10)))</f>
        <v/>
      </c>
      <c r="O154" s="61"/>
      <c r="P154" s="48" t="str">
        <f>IF(Setup!$H$9="N",0,IF(ISERROR(IF(O154="",PurchaseOrder!Q154*Setup!$I$8%,PurchaseOrder!O154/Setup!$H$8)),"",IF(O154="",PurchaseOrder!Q154*Setup!$I$8%,PurchaseOrder!O154/Setup!$H$8)))</f>
        <v/>
      </c>
      <c r="Q154" s="77" t="str">
        <f t="shared" si="2"/>
        <v/>
      </c>
    </row>
    <row r="155" spans="2:17" ht="30.75" hidden="1" customHeight="1" x14ac:dyDescent="0.2">
      <c r="B155" s="98"/>
      <c r="C155" s="99"/>
      <c r="D155" s="99"/>
      <c r="E155" s="99"/>
      <c r="F155" s="99"/>
      <c r="G155" s="99"/>
      <c r="H155" s="49"/>
      <c r="I155" s="51"/>
      <c r="J155" s="82"/>
      <c r="K155" s="47"/>
      <c r="L155" s="47"/>
      <c r="M155" s="47"/>
      <c r="N155" s="81" t="str">
        <f>IF(AND(O155="",Q155=""),"",IF(Setup!$H$10="","",IF(P155=0,Setup!$H$11,Setup!$H$10)))</f>
        <v/>
      </c>
      <c r="O155" s="61"/>
      <c r="P155" s="48" t="str">
        <f>IF(Setup!$H$9="N",0,IF(ISERROR(IF(O155="",PurchaseOrder!Q155*Setup!$I$8%,PurchaseOrder!O155/Setup!$H$8)),"",IF(O155="",PurchaseOrder!Q155*Setup!$I$8%,PurchaseOrder!O155/Setup!$H$8)))</f>
        <v/>
      </c>
      <c r="Q155" s="77" t="str">
        <f t="shared" si="2"/>
        <v/>
      </c>
    </row>
    <row r="156" spans="2:17" ht="30.75" hidden="1" customHeight="1" x14ac:dyDescent="0.2">
      <c r="B156" s="98"/>
      <c r="C156" s="99"/>
      <c r="D156" s="99"/>
      <c r="E156" s="99"/>
      <c r="F156" s="99"/>
      <c r="G156" s="99"/>
      <c r="H156" s="49"/>
      <c r="I156" s="51"/>
      <c r="J156" s="82"/>
      <c r="K156" s="47"/>
      <c r="L156" s="47"/>
      <c r="M156" s="47"/>
      <c r="N156" s="81" t="str">
        <f>IF(AND(O156="",Q156=""),"",IF(Setup!$H$10="","",IF(P156=0,Setup!$H$11,Setup!$H$10)))</f>
        <v/>
      </c>
      <c r="O156" s="61"/>
      <c r="P156" s="48" t="str">
        <f>IF(Setup!$H$9="N",0,IF(ISERROR(IF(O156="",PurchaseOrder!Q156*Setup!$I$8%,PurchaseOrder!O156/Setup!$H$8)),"",IF(O156="",PurchaseOrder!Q156*Setup!$I$8%,PurchaseOrder!O156/Setup!$H$8)))</f>
        <v/>
      </c>
      <c r="Q156" s="77" t="str">
        <f t="shared" si="2"/>
        <v/>
      </c>
    </row>
    <row r="157" spans="2:17" ht="30.75" hidden="1" customHeight="1" x14ac:dyDescent="0.2">
      <c r="B157" s="98"/>
      <c r="C157" s="99"/>
      <c r="D157" s="99"/>
      <c r="E157" s="99"/>
      <c r="F157" s="99"/>
      <c r="G157" s="99"/>
      <c r="H157" s="49"/>
      <c r="I157" s="51"/>
      <c r="J157" s="82"/>
      <c r="K157" s="47"/>
      <c r="L157" s="47"/>
      <c r="M157" s="47"/>
      <c r="N157" s="81" t="str">
        <f>IF(AND(O157="",Q157=""),"",IF(Setup!$H$10="","",IF(P157=0,Setup!$H$11,Setup!$H$10)))</f>
        <v/>
      </c>
      <c r="O157" s="61"/>
      <c r="P157" s="48" t="str">
        <f>IF(Setup!$H$9="N",0,IF(ISERROR(IF(O157="",PurchaseOrder!Q157*Setup!$I$8%,PurchaseOrder!O157/Setup!$H$8)),"",IF(O157="",PurchaseOrder!Q157*Setup!$I$8%,PurchaseOrder!O157/Setup!$H$8)))</f>
        <v/>
      </c>
      <c r="Q157" s="77" t="str">
        <f t="shared" si="2"/>
        <v/>
      </c>
    </row>
    <row r="158" spans="2:17" ht="30.75" hidden="1" customHeight="1" x14ac:dyDescent="0.2">
      <c r="B158" s="105"/>
      <c r="C158" s="106"/>
      <c r="D158" s="106"/>
      <c r="E158" s="106"/>
      <c r="F158" s="106"/>
      <c r="G158" s="106"/>
      <c r="H158" s="49"/>
      <c r="I158" s="51"/>
      <c r="J158" s="82"/>
      <c r="K158" s="47"/>
      <c r="L158" s="47"/>
      <c r="M158" s="47"/>
      <c r="N158" s="81" t="str">
        <f>IF(AND(O158="",Q158=""),"",IF(Setup!$H$10="","",IF(P158=0,Setup!$H$11,Setup!$H$10)))</f>
        <v/>
      </c>
      <c r="O158" s="61"/>
      <c r="P158" s="48" t="str">
        <f>IF(Setup!$H$9="N",0,IF(ISERROR(IF(O158="",PurchaseOrder!Q158*Setup!$I$8%,PurchaseOrder!O158/Setup!$H$8)),"",IF(O158="",PurchaseOrder!Q158*Setup!$I$8%,PurchaseOrder!O158/Setup!$H$8)))</f>
        <v/>
      </c>
      <c r="Q158" s="77" t="str">
        <f t="shared" si="2"/>
        <v/>
      </c>
    </row>
    <row r="159" spans="2:17" ht="30.75" hidden="1" customHeight="1" x14ac:dyDescent="0.2">
      <c r="B159" s="105"/>
      <c r="C159" s="106"/>
      <c r="D159" s="106"/>
      <c r="E159" s="106"/>
      <c r="F159" s="106"/>
      <c r="G159" s="106"/>
      <c r="H159" s="49"/>
      <c r="I159" s="51"/>
      <c r="J159" s="82"/>
      <c r="K159" s="47"/>
      <c r="L159" s="47"/>
      <c r="M159" s="47"/>
      <c r="N159" s="81" t="str">
        <f>IF(AND(O159="",Q159=""),"",IF(Setup!$H$10="","",IF(P159=0,Setup!$H$11,Setup!$H$10)))</f>
        <v/>
      </c>
      <c r="O159" s="61"/>
      <c r="P159" s="48" t="str">
        <f>IF(Setup!$H$9="N",0,IF(ISERROR(IF(O159="",PurchaseOrder!Q159*Setup!$I$8%,PurchaseOrder!O159/Setup!$H$8)),"",IF(O159="",PurchaseOrder!Q159*Setup!$I$8%,PurchaseOrder!O159/Setup!$H$8)))</f>
        <v/>
      </c>
      <c r="Q159" s="77" t="str">
        <f t="shared" si="2"/>
        <v/>
      </c>
    </row>
    <row r="160" spans="2:17" ht="30.75" hidden="1" customHeight="1" x14ac:dyDescent="0.2">
      <c r="B160" s="98"/>
      <c r="C160" s="99"/>
      <c r="D160" s="99"/>
      <c r="E160" s="99"/>
      <c r="F160" s="99"/>
      <c r="G160" s="99"/>
      <c r="H160" s="49"/>
      <c r="I160" s="51"/>
      <c r="J160" s="82"/>
      <c r="K160" s="47"/>
      <c r="L160" s="47"/>
      <c r="M160" s="47"/>
      <c r="N160" s="81" t="str">
        <f>IF(AND(O160="",Q160=""),"",IF(Setup!$H$10="","",IF(P160=0,Setup!$H$11,Setup!$H$10)))</f>
        <v/>
      </c>
      <c r="O160" s="61"/>
      <c r="P160" s="48" t="str">
        <f>IF(Setup!$H$9="N",0,IF(ISERROR(IF(O160="",PurchaseOrder!Q160*Setup!$I$8%,PurchaseOrder!O160/Setup!$H$8)),"",IF(O160="",PurchaseOrder!Q160*Setup!$I$8%,PurchaseOrder!O160/Setup!$H$8)))</f>
        <v/>
      </c>
      <c r="Q160" s="77" t="str">
        <f t="shared" si="2"/>
        <v/>
      </c>
    </row>
    <row r="161" spans="2:17" ht="30.75" hidden="1" customHeight="1" x14ac:dyDescent="0.2">
      <c r="B161" s="98"/>
      <c r="C161" s="99"/>
      <c r="D161" s="99"/>
      <c r="E161" s="99"/>
      <c r="F161" s="99"/>
      <c r="G161" s="99"/>
      <c r="H161" s="49"/>
      <c r="I161" s="51"/>
      <c r="J161" s="82"/>
      <c r="K161" s="47"/>
      <c r="L161" s="47"/>
      <c r="M161" s="47"/>
      <c r="N161" s="81" t="str">
        <f>IF(AND(O161="",Q161=""),"",IF(Setup!$H$10="","",IF(P161=0,Setup!$H$11,Setup!$H$10)))</f>
        <v/>
      </c>
      <c r="O161" s="61"/>
      <c r="P161" s="48" t="str">
        <f>IF(Setup!$H$9="N",0,IF(ISERROR(IF(O161="",PurchaseOrder!Q161*Setup!$I$8%,PurchaseOrder!O161/Setup!$H$8)),"",IF(O161="",PurchaseOrder!Q161*Setup!$I$8%,PurchaseOrder!O161/Setup!$H$8)))</f>
        <v/>
      </c>
      <c r="Q161" s="77" t="str">
        <f t="shared" si="2"/>
        <v/>
      </c>
    </row>
    <row r="162" spans="2:17" ht="30.75" hidden="1" customHeight="1" x14ac:dyDescent="0.2">
      <c r="B162" s="102"/>
      <c r="C162" s="103"/>
      <c r="D162" s="103"/>
      <c r="E162" s="103"/>
      <c r="F162" s="103"/>
      <c r="G162" s="104"/>
      <c r="H162" s="49"/>
      <c r="I162" s="51"/>
      <c r="J162" s="82"/>
      <c r="K162" s="47"/>
      <c r="L162" s="47"/>
      <c r="M162" s="47"/>
      <c r="N162" s="81" t="str">
        <f>IF(AND(O162="",Q162=""),"",IF(Setup!$H$10="","",IF(P162=0,Setup!$H$11,Setup!$H$10)))</f>
        <v/>
      </c>
      <c r="O162" s="61"/>
      <c r="P162" s="48" t="str">
        <f>IF(Setup!$H$9="N",0,IF(ISERROR(IF(O162="",PurchaseOrder!Q162*Setup!$I$8%,PurchaseOrder!O162/Setup!$H$8)),"",IF(O162="",PurchaseOrder!Q162*Setup!$I$8%,PurchaseOrder!O162/Setup!$H$8)))</f>
        <v/>
      </c>
      <c r="Q162" s="77" t="str">
        <f t="shared" ref="Q162:Q225" si="3">IF(O162="","",O162-P162)</f>
        <v/>
      </c>
    </row>
    <row r="163" spans="2:17" ht="30.75" hidden="1" customHeight="1" x14ac:dyDescent="0.2">
      <c r="B163" s="102"/>
      <c r="C163" s="103"/>
      <c r="D163" s="103"/>
      <c r="E163" s="103"/>
      <c r="F163" s="103"/>
      <c r="G163" s="104"/>
      <c r="H163" s="49"/>
      <c r="I163" s="51"/>
      <c r="J163" s="82"/>
      <c r="K163" s="47"/>
      <c r="L163" s="47"/>
      <c r="M163" s="47"/>
      <c r="N163" s="81" t="str">
        <f>IF(AND(O163="",Q163=""),"",IF(Setup!$H$10="","",IF(P163=0,Setup!$H$11,Setup!$H$10)))</f>
        <v/>
      </c>
      <c r="O163" s="61"/>
      <c r="P163" s="48" t="str">
        <f>IF(Setup!$H$9="N",0,IF(ISERROR(IF(O163="",PurchaseOrder!Q163*Setup!$I$8%,PurchaseOrder!O163/Setup!$H$8)),"",IF(O163="",PurchaseOrder!Q163*Setup!$I$8%,PurchaseOrder!O163/Setup!$H$8)))</f>
        <v/>
      </c>
      <c r="Q163" s="77" t="str">
        <f t="shared" si="3"/>
        <v/>
      </c>
    </row>
    <row r="164" spans="2:17" ht="30.75" hidden="1" customHeight="1" x14ac:dyDescent="0.2">
      <c r="B164" s="102"/>
      <c r="C164" s="103"/>
      <c r="D164" s="103"/>
      <c r="E164" s="103"/>
      <c r="F164" s="103"/>
      <c r="G164" s="104"/>
      <c r="H164" s="49"/>
      <c r="I164" s="51"/>
      <c r="J164" s="82"/>
      <c r="K164" s="47"/>
      <c r="L164" s="47"/>
      <c r="M164" s="47"/>
      <c r="N164" s="81" t="str">
        <f>IF(AND(O164="",Q164=""),"",IF(Setup!$H$10="","",IF(P164=0,Setup!$H$11,Setup!$H$10)))</f>
        <v/>
      </c>
      <c r="O164" s="61"/>
      <c r="P164" s="48" t="str">
        <f>IF(Setup!$H$9="N",0,IF(ISERROR(IF(O164="",PurchaseOrder!Q164*Setup!$I$8%,PurchaseOrder!O164/Setup!$H$8)),"",IF(O164="",PurchaseOrder!Q164*Setup!$I$8%,PurchaseOrder!O164/Setup!$H$8)))</f>
        <v/>
      </c>
      <c r="Q164" s="77" t="str">
        <f t="shared" si="3"/>
        <v/>
      </c>
    </row>
    <row r="165" spans="2:17" ht="30.75" hidden="1" customHeight="1" x14ac:dyDescent="0.2">
      <c r="B165" s="102"/>
      <c r="C165" s="103"/>
      <c r="D165" s="103"/>
      <c r="E165" s="103"/>
      <c r="F165" s="103"/>
      <c r="G165" s="104"/>
      <c r="H165" s="49"/>
      <c r="I165" s="51"/>
      <c r="J165" s="82"/>
      <c r="K165" s="47"/>
      <c r="L165" s="47"/>
      <c r="M165" s="47"/>
      <c r="N165" s="81" t="str">
        <f>IF(AND(O165="",Q165=""),"",IF(Setup!$H$10="","",IF(P165=0,Setup!$H$11,Setup!$H$10)))</f>
        <v/>
      </c>
      <c r="O165" s="61"/>
      <c r="P165" s="48" t="str">
        <f>IF(Setup!$H$9="N",0,IF(ISERROR(IF(O165="",PurchaseOrder!Q165*Setup!$I$8%,PurchaseOrder!O165/Setup!$H$8)),"",IF(O165="",PurchaseOrder!Q165*Setup!$I$8%,PurchaseOrder!O165/Setup!$H$8)))</f>
        <v/>
      </c>
      <c r="Q165" s="77" t="str">
        <f t="shared" si="3"/>
        <v/>
      </c>
    </row>
    <row r="166" spans="2:17" ht="30.75" hidden="1" customHeight="1" x14ac:dyDescent="0.2">
      <c r="B166" s="98"/>
      <c r="C166" s="99"/>
      <c r="D166" s="99"/>
      <c r="E166" s="99"/>
      <c r="F166" s="99"/>
      <c r="G166" s="99"/>
      <c r="H166" s="49"/>
      <c r="I166" s="51"/>
      <c r="J166" s="82"/>
      <c r="K166" s="47"/>
      <c r="L166" s="47"/>
      <c r="M166" s="47"/>
      <c r="N166" s="81" t="str">
        <f>IF(AND(O166="",Q166=""),"",IF(Setup!$H$10="","",IF(P166=0,Setup!$H$11,Setup!$H$10)))</f>
        <v/>
      </c>
      <c r="O166" s="61"/>
      <c r="P166" s="48" t="str">
        <f>IF(Setup!$H$9="N",0,IF(ISERROR(IF(O166="",PurchaseOrder!Q166*Setup!$I$8%,PurchaseOrder!O166/Setup!$H$8)),"",IF(O166="",PurchaseOrder!Q166*Setup!$I$8%,PurchaseOrder!O166/Setup!$H$8)))</f>
        <v/>
      </c>
      <c r="Q166" s="77" t="str">
        <f t="shared" si="3"/>
        <v/>
      </c>
    </row>
    <row r="167" spans="2:17" ht="30.75" hidden="1" customHeight="1" x14ac:dyDescent="0.2">
      <c r="B167" s="98"/>
      <c r="C167" s="99"/>
      <c r="D167" s="99"/>
      <c r="E167" s="99"/>
      <c r="F167" s="99"/>
      <c r="G167" s="99"/>
      <c r="H167" s="49"/>
      <c r="I167" s="51"/>
      <c r="J167" s="82"/>
      <c r="K167" s="47"/>
      <c r="L167" s="47"/>
      <c r="M167" s="47"/>
      <c r="N167" s="81" t="str">
        <f>IF(AND(O167="",Q167=""),"",IF(Setup!$H$10="","",IF(P167=0,Setup!$H$11,Setup!$H$10)))</f>
        <v/>
      </c>
      <c r="O167" s="61"/>
      <c r="P167" s="48" t="str">
        <f>IF(Setup!$H$9="N",0,IF(ISERROR(IF(O167="",PurchaseOrder!Q167*Setup!$I$8%,PurchaseOrder!O167/Setup!$H$8)),"",IF(O167="",PurchaseOrder!Q167*Setup!$I$8%,PurchaseOrder!O167/Setup!$H$8)))</f>
        <v/>
      </c>
      <c r="Q167" s="77" t="str">
        <f t="shared" si="3"/>
        <v/>
      </c>
    </row>
    <row r="168" spans="2:17" ht="30.75" hidden="1" customHeight="1" x14ac:dyDescent="0.2">
      <c r="B168" s="98"/>
      <c r="C168" s="99"/>
      <c r="D168" s="99"/>
      <c r="E168" s="99"/>
      <c r="F168" s="99"/>
      <c r="G168" s="99"/>
      <c r="H168" s="49"/>
      <c r="I168" s="51"/>
      <c r="J168" s="82"/>
      <c r="K168" s="47"/>
      <c r="L168" s="47"/>
      <c r="M168" s="47"/>
      <c r="N168" s="81" t="str">
        <f>IF(AND(O168="",Q168=""),"",IF(Setup!$H$10="","",IF(P168=0,Setup!$H$11,Setup!$H$10)))</f>
        <v/>
      </c>
      <c r="O168" s="61"/>
      <c r="P168" s="48" t="str">
        <f>IF(Setup!$H$9="N",0,IF(ISERROR(IF(O168="",PurchaseOrder!Q168*Setup!$I$8%,PurchaseOrder!O168/Setup!$H$8)),"",IF(O168="",PurchaseOrder!Q168*Setup!$I$8%,PurchaseOrder!O168/Setup!$H$8)))</f>
        <v/>
      </c>
      <c r="Q168" s="77" t="str">
        <f t="shared" si="3"/>
        <v/>
      </c>
    </row>
    <row r="169" spans="2:17" ht="30.75" hidden="1" customHeight="1" x14ac:dyDescent="0.2">
      <c r="B169" s="102"/>
      <c r="C169" s="103"/>
      <c r="D169" s="103"/>
      <c r="E169" s="103"/>
      <c r="F169" s="103"/>
      <c r="G169" s="104"/>
      <c r="H169" s="49"/>
      <c r="I169" s="51"/>
      <c r="J169" s="82"/>
      <c r="K169" s="47"/>
      <c r="L169" s="47"/>
      <c r="M169" s="47"/>
      <c r="N169" s="81" t="str">
        <f>IF(AND(O169="",Q169=""),"",IF(Setup!$H$10="","",IF(P169=0,Setup!$H$11,Setup!$H$10)))</f>
        <v/>
      </c>
      <c r="O169" s="61"/>
      <c r="P169" s="48" t="str">
        <f>IF(Setup!$H$9="N",0,IF(ISERROR(IF(O169="",PurchaseOrder!Q169*Setup!$I$8%,PurchaseOrder!O169/Setup!$H$8)),"",IF(O169="",PurchaseOrder!Q169*Setup!$I$8%,PurchaseOrder!O169/Setup!$H$8)))</f>
        <v/>
      </c>
      <c r="Q169" s="77" t="str">
        <f t="shared" si="3"/>
        <v/>
      </c>
    </row>
    <row r="170" spans="2:17" ht="30.75" hidden="1" customHeight="1" x14ac:dyDescent="0.2">
      <c r="B170" s="98"/>
      <c r="C170" s="99"/>
      <c r="D170" s="99"/>
      <c r="E170" s="99"/>
      <c r="F170" s="99"/>
      <c r="G170" s="99"/>
      <c r="H170" s="49"/>
      <c r="I170" s="51"/>
      <c r="J170" s="82"/>
      <c r="K170" s="47"/>
      <c r="L170" s="47"/>
      <c r="M170" s="47"/>
      <c r="N170" s="81" t="str">
        <f>IF(AND(O170="",Q170=""),"",IF(Setup!$H$10="","",IF(P170=0,Setup!$H$11,Setup!$H$10)))</f>
        <v/>
      </c>
      <c r="O170" s="61"/>
      <c r="P170" s="48" t="str">
        <f>IF(Setup!$H$9="N",0,IF(ISERROR(IF(O170="",PurchaseOrder!Q170*Setup!$I$8%,PurchaseOrder!O170/Setup!$H$8)),"",IF(O170="",PurchaseOrder!Q170*Setup!$I$8%,PurchaseOrder!O170/Setup!$H$8)))</f>
        <v/>
      </c>
      <c r="Q170" s="77" t="str">
        <f t="shared" si="3"/>
        <v/>
      </c>
    </row>
    <row r="171" spans="2:17" ht="30.75" hidden="1" customHeight="1" x14ac:dyDescent="0.2">
      <c r="B171" s="98"/>
      <c r="C171" s="99"/>
      <c r="D171" s="99"/>
      <c r="E171" s="99"/>
      <c r="F171" s="99"/>
      <c r="G171" s="99"/>
      <c r="H171" s="49"/>
      <c r="I171" s="51"/>
      <c r="J171" s="82"/>
      <c r="K171" s="47"/>
      <c r="L171" s="47"/>
      <c r="M171" s="47"/>
      <c r="N171" s="81" t="str">
        <f>IF(AND(O171="",Q171=""),"",IF(Setup!$H$10="","",IF(P171=0,Setup!$H$11,Setup!$H$10)))</f>
        <v/>
      </c>
      <c r="O171" s="61"/>
      <c r="P171" s="48" t="str">
        <f>IF(Setup!$H$9="N",0,IF(ISERROR(IF(O171="",PurchaseOrder!Q171*Setup!$I$8%,PurchaseOrder!O171/Setup!$H$8)),"",IF(O171="",PurchaseOrder!Q171*Setup!$I$8%,PurchaseOrder!O171/Setup!$H$8)))</f>
        <v/>
      </c>
      <c r="Q171" s="77" t="str">
        <f t="shared" si="3"/>
        <v/>
      </c>
    </row>
    <row r="172" spans="2:17" ht="30.75" hidden="1" customHeight="1" x14ac:dyDescent="0.2">
      <c r="B172" s="98"/>
      <c r="C172" s="99"/>
      <c r="D172" s="99"/>
      <c r="E172" s="99"/>
      <c r="F172" s="99"/>
      <c r="G172" s="99"/>
      <c r="H172" s="49"/>
      <c r="I172" s="51"/>
      <c r="J172" s="82"/>
      <c r="K172" s="47"/>
      <c r="L172" s="47"/>
      <c r="M172" s="47"/>
      <c r="N172" s="81" t="str">
        <f>IF(AND(O172="",Q172=""),"",IF(Setup!$H$10="","",IF(P172=0,Setup!$H$11,Setup!$H$10)))</f>
        <v/>
      </c>
      <c r="O172" s="61"/>
      <c r="P172" s="48" t="str">
        <f>IF(Setup!$H$9="N",0,IF(ISERROR(IF(O172="",PurchaseOrder!Q172*Setup!$I$8%,PurchaseOrder!O172/Setup!$H$8)),"",IF(O172="",PurchaseOrder!Q172*Setup!$I$8%,PurchaseOrder!O172/Setup!$H$8)))</f>
        <v/>
      </c>
      <c r="Q172" s="77" t="str">
        <f t="shared" si="3"/>
        <v/>
      </c>
    </row>
    <row r="173" spans="2:17" ht="30.75" hidden="1" customHeight="1" x14ac:dyDescent="0.2">
      <c r="B173" s="98"/>
      <c r="C173" s="99"/>
      <c r="D173" s="99"/>
      <c r="E173" s="99"/>
      <c r="F173" s="99"/>
      <c r="G173" s="99"/>
      <c r="H173" s="49"/>
      <c r="I173" s="51"/>
      <c r="J173" s="82"/>
      <c r="K173" s="47"/>
      <c r="L173" s="47"/>
      <c r="M173" s="47"/>
      <c r="N173" s="81" t="str">
        <f>IF(AND(O173="",Q173=""),"",IF(Setup!$H$10="","",IF(P173=0,Setup!$H$11,Setup!$H$10)))</f>
        <v/>
      </c>
      <c r="O173" s="61"/>
      <c r="P173" s="48" t="str">
        <f>IF(Setup!$H$9="N",0,IF(ISERROR(IF(O173="",PurchaseOrder!Q173*Setup!$I$8%,PurchaseOrder!O173/Setup!$H$8)),"",IF(O173="",PurchaseOrder!Q173*Setup!$I$8%,PurchaseOrder!O173/Setup!$H$8)))</f>
        <v/>
      </c>
      <c r="Q173" s="77" t="str">
        <f t="shared" si="3"/>
        <v/>
      </c>
    </row>
    <row r="174" spans="2:17" ht="30.75" hidden="1" customHeight="1" x14ac:dyDescent="0.2">
      <c r="B174" s="98"/>
      <c r="C174" s="99"/>
      <c r="D174" s="99"/>
      <c r="E174" s="99"/>
      <c r="F174" s="99"/>
      <c r="G174" s="99"/>
      <c r="H174" s="49"/>
      <c r="I174" s="51"/>
      <c r="J174" s="82"/>
      <c r="K174" s="47"/>
      <c r="L174" s="47"/>
      <c r="M174" s="47"/>
      <c r="N174" s="81" t="str">
        <f>IF(AND(O174="",Q174=""),"",IF(Setup!$H$10="","",IF(P174=0,Setup!$H$11,Setup!$H$10)))</f>
        <v/>
      </c>
      <c r="O174" s="61"/>
      <c r="P174" s="48" t="str">
        <f>IF(Setup!$H$9="N",0,IF(ISERROR(IF(O174="",PurchaseOrder!Q174*Setup!$I$8%,PurchaseOrder!O174/Setup!$H$8)),"",IF(O174="",PurchaseOrder!Q174*Setup!$I$8%,PurchaseOrder!O174/Setup!$H$8)))</f>
        <v/>
      </c>
      <c r="Q174" s="77" t="str">
        <f t="shared" si="3"/>
        <v/>
      </c>
    </row>
    <row r="175" spans="2:17" ht="30.75" hidden="1" customHeight="1" x14ac:dyDescent="0.2">
      <c r="B175" s="98"/>
      <c r="C175" s="99"/>
      <c r="D175" s="99"/>
      <c r="E175" s="99"/>
      <c r="F175" s="99"/>
      <c r="G175" s="99"/>
      <c r="H175" s="49"/>
      <c r="I175" s="51"/>
      <c r="J175" s="82"/>
      <c r="K175" s="47"/>
      <c r="L175" s="47"/>
      <c r="M175" s="47"/>
      <c r="N175" s="81" t="str">
        <f>IF(AND(O175="",Q175=""),"",IF(Setup!$H$10="","",IF(P175=0,Setup!$H$11,Setup!$H$10)))</f>
        <v/>
      </c>
      <c r="O175" s="61"/>
      <c r="P175" s="48" t="str">
        <f>IF(Setup!$H$9="N",0,IF(ISERROR(IF(O175="",PurchaseOrder!Q175*Setup!$I$8%,PurchaseOrder!O175/Setup!$H$8)),"",IF(O175="",PurchaseOrder!Q175*Setup!$I$8%,PurchaseOrder!O175/Setup!$H$8)))</f>
        <v/>
      </c>
      <c r="Q175" s="77" t="str">
        <f t="shared" si="3"/>
        <v/>
      </c>
    </row>
    <row r="176" spans="2:17" ht="30.75" hidden="1" customHeight="1" x14ac:dyDescent="0.2">
      <c r="B176" s="98"/>
      <c r="C176" s="99"/>
      <c r="D176" s="99"/>
      <c r="E176" s="99"/>
      <c r="F176" s="99"/>
      <c r="G176" s="99"/>
      <c r="H176" s="49"/>
      <c r="I176" s="51"/>
      <c r="J176" s="82"/>
      <c r="K176" s="47"/>
      <c r="L176" s="47"/>
      <c r="M176" s="47"/>
      <c r="N176" s="81" t="str">
        <f>IF(AND(O176="",Q176=""),"",IF(Setup!$H$10="","",IF(P176=0,Setup!$H$11,Setup!$H$10)))</f>
        <v/>
      </c>
      <c r="O176" s="61"/>
      <c r="P176" s="48" t="str">
        <f>IF(Setup!$H$9="N",0,IF(ISERROR(IF(O176="",PurchaseOrder!Q176*Setup!$I$8%,PurchaseOrder!O176/Setup!$H$8)),"",IF(O176="",PurchaseOrder!Q176*Setup!$I$8%,PurchaseOrder!O176/Setup!$H$8)))</f>
        <v/>
      </c>
      <c r="Q176" s="77" t="str">
        <f t="shared" si="3"/>
        <v/>
      </c>
    </row>
    <row r="177" spans="2:17" ht="30.75" hidden="1" customHeight="1" x14ac:dyDescent="0.2">
      <c r="B177" s="98"/>
      <c r="C177" s="99"/>
      <c r="D177" s="99"/>
      <c r="E177" s="99"/>
      <c r="F177" s="99"/>
      <c r="G177" s="99"/>
      <c r="H177" s="49"/>
      <c r="I177" s="51"/>
      <c r="J177" s="82"/>
      <c r="K177" s="47"/>
      <c r="L177" s="47"/>
      <c r="M177" s="47"/>
      <c r="N177" s="81" t="str">
        <f>IF(AND(O177="",Q177=""),"",IF(Setup!$H$10="","",IF(P177=0,Setup!$H$11,Setup!$H$10)))</f>
        <v/>
      </c>
      <c r="O177" s="61"/>
      <c r="P177" s="48" t="str">
        <f>IF(Setup!$H$9="N",0,IF(ISERROR(IF(O177="",PurchaseOrder!Q177*Setup!$I$8%,PurchaseOrder!O177/Setup!$H$8)),"",IF(O177="",PurchaseOrder!Q177*Setup!$I$8%,PurchaseOrder!O177/Setup!$H$8)))</f>
        <v/>
      </c>
      <c r="Q177" s="77" t="str">
        <f t="shared" si="3"/>
        <v/>
      </c>
    </row>
    <row r="178" spans="2:17" ht="30.75" hidden="1" customHeight="1" x14ac:dyDescent="0.2">
      <c r="B178" s="98"/>
      <c r="C178" s="99"/>
      <c r="D178" s="99"/>
      <c r="E178" s="99"/>
      <c r="F178" s="99"/>
      <c r="G178" s="99"/>
      <c r="H178" s="49"/>
      <c r="I178" s="51"/>
      <c r="J178" s="82"/>
      <c r="K178" s="47"/>
      <c r="L178" s="47"/>
      <c r="M178" s="47"/>
      <c r="N178" s="81" t="str">
        <f>IF(AND(O178="",Q178=""),"",IF(Setup!$H$10="","",IF(P178=0,Setup!$H$11,Setup!$H$10)))</f>
        <v/>
      </c>
      <c r="O178" s="61"/>
      <c r="P178" s="48" t="str">
        <f>IF(Setup!$H$9="N",0,IF(ISERROR(IF(O178="",PurchaseOrder!Q178*Setup!$I$8%,PurchaseOrder!O178/Setup!$H$8)),"",IF(O178="",PurchaseOrder!Q178*Setup!$I$8%,PurchaseOrder!O178/Setup!$H$8)))</f>
        <v/>
      </c>
      <c r="Q178" s="77" t="str">
        <f t="shared" si="3"/>
        <v/>
      </c>
    </row>
    <row r="179" spans="2:17" ht="30.75" hidden="1" customHeight="1" x14ac:dyDescent="0.2">
      <c r="B179" s="98"/>
      <c r="C179" s="99"/>
      <c r="D179" s="99"/>
      <c r="E179" s="99"/>
      <c r="F179" s="99"/>
      <c r="G179" s="99"/>
      <c r="H179" s="49"/>
      <c r="I179" s="51"/>
      <c r="J179" s="82"/>
      <c r="K179" s="47"/>
      <c r="L179" s="47"/>
      <c r="M179" s="47"/>
      <c r="N179" s="81" t="str">
        <f>IF(AND(O179="",Q179=""),"",IF(Setup!$H$10="","",IF(P179=0,Setup!$H$11,Setup!$H$10)))</f>
        <v/>
      </c>
      <c r="O179" s="61"/>
      <c r="P179" s="48" t="str">
        <f>IF(Setup!$H$9="N",0,IF(ISERROR(IF(O179="",PurchaseOrder!Q179*Setup!$I$8%,PurchaseOrder!O179/Setup!$H$8)),"",IF(O179="",PurchaseOrder!Q179*Setup!$I$8%,PurchaseOrder!O179/Setup!$H$8)))</f>
        <v/>
      </c>
      <c r="Q179" s="77" t="str">
        <f t="shared" si="3"/>
        <v/>
      </c>
    </row>
    <row r="180" spans="2:17" ht="30.75" hidden="1" customHeight="1" x14ac:dyDescent="0.2">
      <c r="B180" s="98"/>
      <c r="C180" s="99"/>
      <c r="D180" s="99"/>
      <c r="E180" s="99"/>
      <c r="F180" s="99"/>
      <c r="G180" s="99"/>
      <c r="H180" s="49"/>
      <c r="I180" s="51"/>
      <c r="J180" s="82"/>
      <c r="K180" s="47"/>
      <c r="L180" s="47"/>
      <c r="M180" s="47"/>
      <c r="N180" s="81" t="str">
        <f>IF(AND(O180="",Q180=""),"",IF(Setup!$H$10="","",IF(P180=0,Setup!$H$11,Setup!$H$10)))</f>
        <v/>
      </c>
      <c r="O180" s="61"/>
      <c r="P180" s="48" t="str">
        <f>IF(Setup!$H$9="N",0,IF(ISERROR(IF(O180="",PurchaseOrder!Q180*Setup!$I$8%,PurchaseOrder!O180/Setup!$H$8)),"",IF(O180="",PurchaseOrder!Q180*Setup!$I$8%,PurchaseOrder!O180/Setup!$H$8)))</f>
        <v/>
      </c>
      <c r="Q180" s="77" t="str">
        <f t="shared" si="3"/>
        <v/>
      </c>
    </row>
    <row r="181" spans="2:17" ht="30.75" hidden="1" customHeight="1" x14ac:dyDescent="0.2">
      <c r="B181" s="105"/>
      <c r="C181" s="106"/>
      <c r="D181" s="106"/>
      <c r="E181" s="106"/>
      <c r="F181" s="106"/>
      <c r="G181" s="106"/>
      <c r="H181" s="49"/>
      <c r="I181" s="51"/>
      <c r="J181" s="82"/>
      <c r="K181" s="47"/>
      <c r="L181" s="47"/>
      <c r="M181" s="47"/>
      <c r="N181" s="81" t="str">
        <f>IF(AND(O181="",Q181=""),"",IF(Setup!$H$10="","",IF(P181=0,Setup!$H$11,Setup!$H$10)))</f>
        <v/>
      </c>
      <c r="O181" s="61"/>
      <c r="P181" s="48" t="str">
        <f>IF(Setup!$H$9="N",0,IF(ISERROR(IF(O181="",PurchaseOrder!Q181*Setup!$I$8%,PurchaseOrder!O181/Setup!$H$8)),"",IF(O181="",PurchaseOrder!Q181*Setup!$I$8%,PurchaseOrder!O181/Setup!$H$8)))</f>
        <v/>
      </c>
      <c r="Q181" s="77" t="str">
        <f t="shared" si="3"/>
        <v/>
      </c>
    </row>
    <row r="182" spans="2:17" ht="30.75" hidden="1" customHeight="1" x14ac:dyDescent="0.2">
      <c r="B182" s="105"/>
      <c r="C182" s="106"/>
      <c r="D182" s="106"/>
      <c r="E182" s="106"/>
      <c r="F182" s="106"/>
      <c r="G182" s="106"/>
      <c r="H182" s="49"/>
      <c r="I182" s="51"/>
      <c r="J182" s="82"/>
      <c r="K182" s="47"/>
      <c r="L182" s="47"/>
      <c r="M182" s="47"/>
      <c r="N182" s="81" t="str">
        <f>IF(AND(O182="",Q182=""),"",IF(Setup!$H$10="","",IF(P182=0,Setup!$H$11,Setup!$H$10)))</f>
        <v/>
      </c>
      <c r="O182" s="61"/>
      <c r="P182" s="48" t="str">
        <f>IF(Setup!$H$9="N",0,IF(ISERROR(IF(O182="",PurchaseOrder!Q182*Setup!$I$8%,PurchaseOrder!O182/Setup!$H$8)),"",IF(O182="",PurchaseOrder!Q182*Setup!$I$8%,PurchaseOrder!O182/Setup!$H$8)))</f>
        <v/>
      </c>
      <c r="Q182" s="77" t="str">
        <f t="shared" si="3"/>
        <v/>
      </c>
    </row>
    <row r="183" spans="2:17" ht="30.75" hidden="1" customHeight="1" x14ac:dyDescent="0.2">
      <c r="B183" s="98"/>
      <c r="C183" s="99"/>
      <c r="D183" s="99"/>
      <c r="E183" s="99"/>
      <c r="F183" s="99"/>
      <c r="G183" s="99"/>
      <c r="H183" s="49"/>
      <c r="I183" s="51"/>
      <c r="J183" s="82"/>
      <c r="K183" s="47"/>
      <c r="L183" s="47"/>
      <c r="M183" s="47"/>
      <c r="N183" s="81" t="str">
        <f>IF(AND(O183="",Q183=""),"",IF(Setup!$H$10="","",IF(P183=0,Setup!$H$11,Setup!$H$10)))</f>
        <v/>
      </c>
      <c r="O183" s="61"/>
      <c r="P183" s="48" t="str">
        <f>IF(Setup!$H$9="N",0,IF(ISERROR(IF(O183="",PurchaseOrder!Q183*Setup!$I$8%,PurchaseOrder!O183/Setup!$H$8)),"",IF(O183="",PurchaseOrder!Q183*Setup!$I$8%,PurchaseOrder!O183/Setup!$H$8)))</f>
        <v/>
      </c>
      <c r="Q183" s="77" t="str">
        <f t="shared" si="3"/>
        <v/>
      </c>
    </row>
    <row r="184" spans="2:17" ht="30.75" hidden="1" customHeight="1" x14ac:dyDescent="0.2">
      <c r="B184" s="98"/>
      <c r="C184" s="99"/>
      <c r="D184" s="99"/>
      <c r="E184" s="99"/>
      <c r="F184" s="99"/>
      <c r="G184" s="99"/>
      <c r="H184" s="49"/>
      <c r="I184" s="51"/>
      <c r="J184" s="82"/>
      <c r="K184" s="47"/>
      <c r="L184" s="47"/>
      <c r="M184" s="47"/>
      <c r="N184" s="81" t="str">
        <f>IF(AND(O184="",Q184=""),"",IF(Setup!$H$10="","",IF(P184=0,Setup!$H$11,Setup!$H$10)))</f>
        <v/>
      </c>
      <c r="O184" s="61"/>
      <c r="P184" s="48" t="str">
        <f>IF(Setup!$H$9="N",0,IF(ISERROR(IF(O184="",PurchaseOrder!Q184*Setup!$I$8%,PurchaseOrder!O184/Setup!$H$8)),"",IF(O184="",PurchaseOrder!Q184*Setup!$I$8%,PurchaseOrder!O184/Setup!$H$8)))</f>
        <v/>
      </c>
      <c r="Q184" s="77" t="str">
        <f t="shared" si="3"/>
        <v/>
      </c>
    </row>
    <row r="185" spans="2:17" ht="30.75" hidden="1" customHeight="1" x14ac:dyDescent="0.2">
      <c r="B185" s="102"/>
      <c r="C185" s="103"/>
      <c r="D185" s="103"/>
      <c r="E185" s="103"/>
      <c r="F185" s="103"/>
      <c r="G185" s="104"/>
      <c r="H185" s="49"/>
      <c r="I185" s="51"/>
      <c r="J185" s="82"/>
      <c r="K185" s="47"/>
      <c r="L185" s="47"/>
      <c r="M185" s="47"/>
      <c r="N185" s="81" t="str">
        <f>IF(AND(O185="",Q185=""),"",IF(Setup!$H$10="","",IF(P185=0,Setup!$H$11,Setup!$H$10)))</f>
        <v/>
      </c>
      <c r="O185" s="61"/>
      <c r="P185" s="48" t="str">
        <f>IF(Setup!$H$9="N",0,IF(ISERROR(IF(O185="",PurchaseOrder!Q185*Setup!$I$8%,PurchaseOrder!O185/Setup!$H$8)),"",IF(O185="",PurchaseOrder!Q185*Setup!$I$8%,PurchaseOrder!O185/Setup!$H$8)))</f>
        <v/>
      </c>
      <c r="Q185" s="77" t="str">
        <f t="shared" si="3"/>
        <v/>
      </c>
    </row>
    <row r="186" spans="2:17" ht="30.75" hidden="1" customHeight="1" x14ac:dyDescent="0.2">
      <c r="B186" s="102"/>
      <c r="C186" s="103"/>
      <c r="D186" s="103"/>
      <c r="E186" s="103"/>
      <c r="F186" s="103"/>
      <c r="G186" s="104"/>
      <c r="H186" s="49"/>
      <c r="I186" s="51"/>
      <c r="J186" s="82"/>
      <c r="K186" s="47"/>
      <c r="L186" s="47"/>
      <c r="M186" s="47"/>
      <c r="N186" s="81" t="str">
        <f>IF(AND(O186="",Q186=""),"",IF(Setup!$H$10="","",IF(P186=0,Setup!$H$11,Setup!$H$10)))</f>
        <v/>
      </c>
      <c r="O186" s="61"/>
      <c r="P186" s="48" t="str">
        <f>IF(Setup!$H$9="N",0,IF(ISERROR(IF(O186="",PurchaseOrder!Q186*Setup!$I$8%,PurchaseOrder!O186/Setup!$H$8)),"",IF(O186="",PurchaseOrder!Q186*Setup!$I$8%,PurchaseOrder!O186/Setup!$H$8)))</f>
        <v/>
      </c>
      <c r="Q186" s="77" t="str">
        <f t="shared" si="3"/>
        <v/>
      </c>
    </row>
    <row r="187" spans="2:17" ht="30.75" hidden="1" customHeight="1" x14ac:dyDescent="0.2">
      <c r="B187" s="102"/>
      <c r="C187" s="103"/>
      <c r="D187" s="103"/>
      <c r="E187" s="103"/>
      <c r="F187" s="103"/>
      <c r="G187" s="104"/>
      <c r="H187" s="49"/>
      <c r="I187" s="51"/>
      <c r="J187" s="82"/>
      <c r="K187" s="47"/>
      <c r="L187" s="47"/>
      <c r="M187" s="47"/>
      <c r="N187" s="81" t="str">
        <f>IF(AND(O187="",Q187=""),"",IF(Setup!$H$10="","",IF(P187=0,Setup!$H$11,Setup!$H$10)))</f>
        <v/>
      </c>
      <c r="O187" s="61"/>
      <c r="P187" s="48" t="str">
        <f>IF(Setup!$H$9="N",0,IF(ISERROR(IF(O187="",PurchaseOrder!Q187*Setup!$I$8%,PurchaseOrder!O187/Setup!$H$8)),"",IF(O187="",PurchaseOrder!Q187*Setup!$I$8%,PurchaseOrder!O187/Setup!$H$8)))</f>
        <v/>
      </c>
      <c r="Q187" s="77" t="str">
        <f t="shared" si="3"/>
        <v/>
      </c>
    </row>
    <row r="188" spans="2:17" ht="30.75" hidden="1" customHeight="1" x14ac:dyDescent="0.2">
      <c r="B188" s="102"/>
      <c r="C188" s="103"/>
      <c r="D188" s="103"/>
      <c r="E188" s="103"/>
      <c r="F188" s="103"/>
      <c r="G188" s="104"/>
      <c r="H188" s="49"/>
      <c r="I188" s="51"/>
      <c r="J188" s="82"/>
      <c r="K188" s="47"/>
      <c r="L188" s="47"/>
      <c r="M188" s="47"/>
      <c r="N188" s="81" t="str">
        <f>IF(AND(O188="",Q188=""),"",IF(Setup!$H$10="","",IF(P188=0,Setup!$H$11,Setup!$H$10)))</f>
        <v/>
      </c>
      <c r="O188" s="61"/>
      <c r="P188" s="48" t="str">
        <f>IF(Setup!$H$9="N",0,IF(ISERROR(IF(O188="",PurchaseOrder!Q188*Setup!$I$8%,PurchaseOrder!O188/Setup!$H$8)),"",IF(O188="",PurchaseOrder!Q188*Setup!$I$8%,PurchaseOrder!O188/Setup!$H$8)))</f>
        <v/>
      </c>
      <c r="Q188" s="77" t="str">
        <f t="shared" si="3"/>
        <v/>
      </c>
    </row>
    <row r="189" spans="2:17" ht="30.75" hidden="1" customHeight="1" x14ac:dyDescent="0.2">
      <c r="B189" s="98"/>
      <c r="C189" s="99"/>
      <c r="D189" s="99"/>
      <c r="E189" s="99"/>
      <c r="F189" s="99"/>
      <c r="G189" s="99"/>
      <c r="H189" s="49"/>
      <c r="I189" s="51"/>
      <c r="J189" s="82"/>
      <c r="K189" s="47"/>
      <c r="L189" s="47"/>
      <c r="M189" s="47"/>
      <c r="N189" s="81" t="str">
        <f>IF(AND(O189="",Q189=""),"",IF(Setup!$H$10="","",IF(P189=0,Setup!$H$11,Setup!$H$10)))</f>
        <v/>
      </c>
      <c r="O189" s="61"/>
      <c r="P189" s="48" t="str">
        <f>IF(Setup!$H$9="N",0,IF(ISERROR(IF(O189="",PurchaseOrder!Q189*Setup!$I$8%,PurchaseOrder!O189/Setup!$H$8)),"",IF(O189="",PurchaseOrder!Q189*Setup!$I$8%,PurchaseOrder!O189/Setup!$H$8)))</f>
        <v/>
      </c>
      <c r="Q189" s="77" t="str">
        <f t="shared" si="3"/>
        <v/>
      </c>
    </row>
    <row r="190" spans="2:17" ht="30.75" hidden="1" customHeight="1" x14ac:dyDescent="0.2">
      <c r="B190" s="98"/>
      <c r="C190" s="99"/>
      <c r="D190" s="99"/>
      <c r="E190" s="99"/>
      <c r="F190" s="99"/>
      <c r="G190" s="99"/>
      <c r="H190" s="49"/>
      <c r="I190" s="51"/>
      <c r="J190" s="82"/>
      <c r="K190" s="47"/>
      <c r="L190" s="47"/>
      <c r="M190" s="47"/>
      <c r="N190" s="81" t="str">
        <f>IF(AND(O190="",Q190=""),"",IF(Setup!$H$10="","",IF(P190=0,Setup!$H$11,Setup!$H$10)))</f>
        <v/>
      </c>
      <c r="O190" s="61"/>
      <c r="P190" s="48" t="str">
        <f>IF(Setup!$H$9="N",0,IF(ISERROR(IF(O190="",PurchaseOrder!Q190*Setup!$I$8%,PurchaseOrder!O190/Setup!$H$8)),"",IF(O190="",PurchaseOrder!Q190*Setup!$I$8%,PurchaseOrder!O190/Setup!$H$8)))</f>
        <v/>
      </c>
      <c r="Q190" s="77" t="str">
        <f t="shared" si="3"/>
        <v/>
      </c>
    </row>
    <row r="191" spans="2:17" ht="30.75" hidden="1" customHeight="1" x14ac:dyDescent="0.2">
      <c r="B191" s="98"/>
      <c r="C191" s="99"/>
      <c r="D191" s="99"/>
      <c r="E191" s="99"/>
      <c r="F191" s="99"/>
      <c r="G191" s="99"/>
      <c r="H191" s="49"/>
      <c r="I191" s="51"/>
      <c r="J191" s="82"/>
      <c r="K191" s="47"/>
      <c r="L191" s="47"/>
      <c r="M191" s="47"/>
      <c r="N191" s="81" t="str">
        <f>IF(AND(O191="",Q191=""),"",IF(Setup!$H$10="","",IF(P191=0,Setup!$H$11,Setup!$H$10)))</f>
        <v/>
      </c>
      <c r="O191" s="61"/>
      <c r="P191" s="48" t="str">
        <f>IF(Setup!$H$9="N",0,IF(ISERROR(IF(O191="",PurchaseOrder!Q191*Setup!$I$8%,PurchaseOrder!O191/Setup!$H$8)),"",IF(O191="",PurchaseOrder!Q191*Setup!$I$8%,PurchaseOrder!O191/Setup!$H$8)))</f>
        <v/>
      </c>
      <c r="Q191" s="77" t="str">
        <f t="shared" si="3"/>
        <v/>
      </c>
    </row>
    <row r="192" spans="2:17" ht="30.75" hidden="1" customHeight="1" x14ac:dyDescent="0.2">
      <c r="B192" s="102"/>
      <c r="C192" s="103"/>
      <c r="D192" s="103"/>
      <c r="E192" s="103"/>
      <c r="F192" s="103"/>
      <c r="G192" s="104"/>
      <c r="H192" s="49"/>
      <c r="I192" s="51"/>
      <c r="J192" s="82"/>
      <c r="K192" s="47"/>
      <c r="L192" s="47"/>
      <c r="M192" s="47"/>
      <c r="N192" s="81" t="str">
        <f>IF(AND(O192="",Q192=""),"",IF(Setup!$H$10="","",IF(P192=0,Setup!$H$11,Setup!$H$10)))</f>
        <v/>
      </c>
      <c r="O192" s="61"/>
      <c r="P192" s="48" t="str">
        <f>IF(Setup!$H$9="N",0,IF(ISERROR(IF(O192="",PurchaseOrder!Q192*Setup!$I$8%,PurchaseOrder!O192/Setup!$H$8)),"",IF(O192="",PurchaseOrder!Q192*Setup!$I$8%,PurchaseOrder!O192/Setup!$H$8)))</f>
        <v/>
      </c>
      <c r="Q192" s="77" t="str">
        <f t="shared" si="3"/>
        <v/>
      </c>
    </row>
    <row r="193" spans="2:17" ht="30.75" hidden="1" customHeight="1" x14ac:dyDescent="0.2">
      <c r="B193" s="98"/>
      <c r="C193" s="99"/>
      <c r="D193" s="99"/>
      <c r="E193" s="99"/>
      <c r="F193" s="99"/>
      <c r="G193" s="99"/>
      <c r="H193" s="49"/>
      <c r="I193" s="51"/>
      <c r="J193" s="82"/>
      <c r="K193" s="47"/>
      <c r="L193" s="47"/>
      <c r="M193" s="47"/>
      <c r="N193" s="81" t="str">
        <f>IF(AND(O193="",Q193=""),"",IF(Setup!$H$10="","",IF(P193=0,Setup!$H$11,Setup!$H$10)))</f>
        <v/>
      </c>
      <c r="O193" s="61"/>
      <c r="P193" s="48" t="str">
        <f>IF(Setup!$H$9="N",0,IF(ISERROR(IF(O193="",PurchaseOrder!Q193*Setup!$I$8%,PurchaseOrder!O193/Setup!$H$8)),"",IF(O193="",PurchaseOrder!Q193*Setup!$I$8%,PurchaseOrder!O193/Setup!$H$8)))</f>
        <v/>
      </c>
      <c r="Q193" s="77" t="str">
        <f t="shared" si="3"/>
        <v/>
      </c>
    </row>
    <row r="194" spans="2:17" ht="30.75" hidden="1" customHeight="1" x14ac:dyDescent="0.2">
      <c r="B194" s="98"/>
      <c r="C194" s="99"/>
      <c r="D194" s="99"/>
      <c r="E194" s="99"/>
      <c r="F194" s="99"/>
      <c r="G194" s="99"/>
      <c r="H194" s="49"/>
      <c r="I194" s="51"/>
      <c r="J194" s="82"/>
      <c r="K194" s="47"/>
      <c r="L194" s="47"/>
      <c r="M194" s="47"/>
      <c r="N194" s="81" t="str">
        <f>IF(AND(O194="",Q194=""),"",IF(Setup!$H$10="","",IF(P194=0,Setup!$H$11,Setup!$H$10)))</f>
        <v/>
      </c>
      <c r="O194" s="61"/>
      <c r="P194" s="48" t="str">
        <f>IF(Setup!$H$9="N",0,IF(ISERROR(IF(O194="",PurchaseOrder!Q194*Setup!$I$8%,PurchaseOrder!O194/Setup!$H$8)),"",IF(O194="",PurchaseOrder!Q194*Setup!$I$8%,PurchaseOrder!O194/Setup!$H$8)))</f>
        <v/>
      </c>
      <c r="Q194" s="77" t="str">
        <f t="shared" si="3"/>
        <v/>
      </c>
    </row>
    <row r="195" spans="2:17" ht="30.75" hidden="1" customHeight="1" x14ac:dyDescent="0.2">
      <c r="B195" s="98"/>
      <c r="C195" s="99"/>
      <c r="D195" s="99"/>
      <c r="E195" s="99"/>
      <c r="F195" s="99"/>
      <c r="G195" s="99"/>
      <c r="H195" s="49"/>
      <c r="I195" s="51"/>
      <c r="J195" s="82"/>
      <c r="K195" s="47"/>
      <c r="L195" s="47"/>
      <c r="M195" s="47"/>
      <c r="N195" s="81" t="str">
        <f>IF(AND(O195="",Q195=""),"",IF(Setup!$H$10="","",IF(P195=0,Setup!$H$11,Setup!$H$10)))</f>
        <v/>
      </c>
      <c r="O195" s="61"/>
      <c r="P195" s="48" t="str">
        <f>IF(Setup!$H$9="N",0,IF(ISERROR(IF(O195="",PurchaseOrder!Q195*Setup!$I$8%,PurchaseOrder!O195/Setup!$H$8)),"",IF(O195="",PurchaseOrder!Q195*Setup!$I$8%,PurchaseOrder!O195/Setup!$H$8)))</f>
        <v/>
      </c>
      <c r="Q195" s="77" t="str">
        <f t="shared" si="3"/>
        <v/>
      </c>
    </row>
    <row r="196" spans="2:17" ht="30.75" hidden="1" customHeight="1" x14ac:dyDescent="0.2">
      <c r="B196" s="98"/>
      <c r="C196" s="99"/>
      <c r="D196" s="99"/>
      <c r="E196" s="99"/>
      <c r="F196" s="99"/>
      <c r="G196" s="99"/>
      <c r="H196" s="49"/>
      <c r="I196" s="51"/>
      <c r="J196" s="82"/>
      <c r="K196" s="47"/>
      <c r="L196" s="47"/>
      <c r="M196" s="47"/>
      <c r="N196" s="81" t="str">
        <f>IF(AND(O196="",Q196=""),"",IF(Setup!$H$10="","",IF(P196=0,Setup!$H$11,Setup!$H$10)))</f>
        <v/>
      </c>
      <c r="O196" s="61"/>
      <c r="P196" s="48" t="str">
        <f>IF(Setup!$H$9="N",0,IF(ISERROR(IF(O196="",PurchaseOrder!Q196*Setup!$I$8%,PurchaseOrder!O196/Setup!$H$8)),"",IF(O196="",PurchaseOrder!Q196*Setup!$I$8%,PurchaseOrder!O196/Setup!$H$8)))</f>
        <v/>
      </c>
      <c r="Q196" s="77" t="str">
        <f t="shared" si="3"/>
        <v/>
      </c>
    </row>
    <row r="197" spans="2:17" ht="30.75" hidden="1" customHeight="1" x14ac:dyDescent="0.2">
      <c r="B197" s="98"/>
      <c r="C197" s="99"/>
      <c r="D197" s="99"/>
      <c r="E197" s="99"/>
      <c r="F197" s="99"/>
      <c r="G197" s="99"/>
      <c r="H197" s="49"/>
      <c r="I197" s="51"/>
      <c r="J197" s="82"/>
      <c r="K197" s="47"/>
      <c r="L197" s="47"/>
      <c r="M197" s="47"/>
      <c r="N197" s="81" t="str">
        <f>IF(AND(O197="",Q197=""),"",IF(Setup!$H$10="","",IF(P197=0,Setup!$H$11,Setup!$H$10)))</f>
        <v/>
      </c>
      <c r="O197" s="61"/>
      <c r="P197" s="48" t="str">
        <f>IF(Setup!$H$9="N",0,IF(ISERROR(IF(O197="",PurchaseOrder!Q197*Setup!$I$8%,PurchaseOrder!O197/Setup!$H$8)),"",IF(O197="",PurchaseOrder!Q197*Setup!$I$8%,PurchaseOrder!O197/Setup!$H$8)))</f>
        <v/>
      </c>
      <c r="Q197" s="77" t="str">
        <f t="shared" si="3"/>
        <v/>
      </c>
    </row>
    <row r="198" spans="2:17" ht="30.75" hidden="1" customHeight="1" x14ac:dyDescent="0.2">
      <c r="B198" s="98"/>
      <c r="C198" s="99"/>
      <c r="D198" s="99"/>
      <c r="E198" s="99"/>
      <c r="F198" s="99"/>
      <c r="G198" s="99"/>
      <c r="H198" s="49"/>
      <c r="I198" s="51"/>
      <c r="J198" s="82"/>
      <c r="K198" s="47"/>
      <c r="L198" s="47"/>
      <c r="M198" s="47"/>
      <c r="N198" s="81" t="str">
        <f>IF(AND(O198="",Q198=""),"",IF(Setup!$H$10="","",IF(P198=0,Setup!$H$11,Setup!$H$10)))</f>
        <v/>
      </c>
      <c r="O198" s="61"/>
      <c r="P198" s="48" t="str">
        <f>IF(Setup!$H$9="N",0,IF(ISERROR(IF(O198="",PurchaseOrder!Q198*Setup!$I$8%,PurchaseOrder!O198/Setup!$H$8)),"",IF(O198="",PurchaseOrder!Q198*Setup!$I$8%,PurchaseOrder!O198/Setup!$H$8)))</f>
        <v/>
      </c>
      <c r="Q198" s="77" t="str">
        <f t="shared" si="3"/>
        <v/>
      </c>
    </row>
    <row r="199" spans="2:17" ht="30.75" hidden="1" customHeight="1" x14ac:dyDescent="0.2">
      <c r="B199" s="98"/>
      <c r="C199" s="99"/>
      <c r="D199" s="99"/>
      <c r="E199" s="99"/>
      <c r="F199" s="99"/>
      <c r="G199" s="99"/>
      <c r="H199" s="49"/>
      <c r="I199" s="51"/>
      <c r="J199" s="82"/>
      <c r="K199" s="47"/>
      <c r="L199" s="47"/>
      <c r="M199" s="47"/>
      <c r="N199" s="81" t="str">
        <f>IF(AND(O199="",Q199=""),"",IF(Setup!$H$10="","",IF(P199=0,Setup!$H$11,Setup!$H$10)))</f>
        <v/>
      </c>
      <c r="O199" s="61"/>
      <c r="P199" s="48" t="str">
        <f>IF(Setup!$H$9="N",0,IF(ISERROR(IF(O199="",PurchaseOrder!Q199*Setup!$I$8%,PurchaseOrder!O199/Setup!$H$8)),"",IF(O199="",PurchaseOrder!Q199*Setup!$I$8%,PurchaseOrder!O199/Setup!$H$8)))</f>
        <v/>
      </c>
      <c r="Q199" s="77" t="str">
        <f t="shared" si="3"/>
        <v/>
      </c>
    </row>
    <row r="200" spans="2:17" ht="30.75" hidden="1" customHeight="1" x14ac:dyDescent="0.2">
      <c r="B200" s="98"/>
      <c r="C200" s="99"/>
      <c r="D200" s="99"/>
      <c r="E200" s="99"/>
      <c r="F200" s="99"/>
      <c r="G200" s="99"/>
      <c r="H200" s="49"/>
      <c r="I200" s="51"/>
      <c r="J200" s="82"/>
      <c r="K200" s="47"/>
      <c r="L200" s="47"/>
      <c r="M200" s="47"/>
      <c r="N200" s="81" t="str">
        <f>IF(AND(O200="",Q200=""),"",IF(Setup!$H$10="","",IF(P200=0,Setup!$H$11,Setup!$H$10)))</f>
        <v/>
      </c>
      <c r="O200" s="61"/>
      <c r="P200" s="48" t="str">
        <f>IF(Setup!$H$9="N",0,IF(ISERROR(IF(O200="",PurchaseOrder!Q200*Setup!$I$8%,PurchaseOrder!O200/Setup!$H$8)),"",IF(O200="",PurchaseOrder!Q200*Setup!$I$8%,PurchaseOrder!O200/Setup!$H$8)))</f>
        <v/>
      </c>
      <c r="Q200" s="77" t="str">
        <f t="shared" si="3"/>
        <v/>
      </c>
    </row>
    <row r="201" spans="2:17" ht="30.75" hidden="1" customHeight="1" x14ac:dyDescent="0.2">
      <c r="B201" s="98"/>
      <c r="C201" s="99"/>
      <c r="D201" s="99"/>
      <c r="E201" s="99"/>
      <c r="F201" s="99"/>
      <c r="G201" s="99"/>
      <c r="H201" s="49"/>
      <c r="I201" s="51"/>
      <c r="J201" s="82"/>
      <c r="K201" s="47"/>
      <c r="L201" s="47"/>
      <c r="M201" s="47"/>
      <c r="N201" s="81" t="str">
        <f>IF(AND(O201="",Q201=""),"",IF(Setup!$H$10="","",IF(P201=0,Setup!$H$11,Setup!$H$10)))</f>
        <v/>
      </c>
      <c r="O201" s="61"/>
      <c r="P201" s="48" t="str">
        <f>IF(Setup!$H$9="N",0,IF(ISERROR(IF(O201="",PurchaseOrder!Q201*Setup!$I$8%,PurchaseOrder!O201/Setup!$H$8)),"",IF(O201="",PurchaseOrder!Q201*Setup!$I$8%,PurchaseOrder!O201/Setup!$H$8)))</f>
        <v/>
      </c>
      <c r="Q201" s="77" t="str">
        <f t="shared" si="3"/>
        <v/>
      </c>
    </row>
    <row r="202" spans="2:17" ht="30.75" hidden="1" customHeight="1" x14ac:dyDescent="0.2">
      <c r="B202" s="98"/>
      <c r="C202" s="99"/>
      <c r="D202" s="99"/>
      <c r="E202" s="99"/>
      <c r="F202" s="99"/>
      <c r="G202" s="99"/>
      <c r="H202" s="49"/>
      <c r="I202" s="51"/>
      <c r="J202" s="82"/>
      <c r="K202" s="47"/>
      <c r="L202" s="47"/>
      <c r="M202" s="47"/>
      <c r="N202" s="81" t="str">
        <f>IF(AND(O202="",Q202=""),"",IF(Setup!$H$10="","",IF(P202=0,Setup!$H$11,Setup!$H$10)))</f>
        <v/>
      </c>
      <c r="O202" s="61"/>
      <c r="P202" s="48" t="str">
        <f>IF(Setup!$H$9="N",0,IF(ISERROR(IF(O202="",PurchaseOrder!Q202*Setup!$I$8%,PurchaseOrder!O202/Setup!$H$8)),"",IF(O202="",PurchaseOrder!Q202*Setup!$I$8%,PurchaseOrder!O202/Setup!$H$8)))</f>
        <v/>
      </c>
      <c r="Q202" s="77" t="str">
        <f t="shared" si="3"/>
        <v/>
      </c>
    </row>
    <row r="203" spans="2:17" ht="30.75" hidden="1" customHeight="1" x14ac:dyDescent="0.2">
      <c r="B203" s="98"/>
      <c r="C203" s="99"/>
      <c r="D203" s="99"/>
      <c r="E203" s="99"/>
      <c r="F203" s="99"/>
      <c r="G203" s="99"/>
      <c r="H203" s="49"/>
      <c r="I203" s="51"/>
      <c r="J203" s="82"/>
      <c r="K203" s="47"/>
      <c r="L203" s="47"/>
      <c r="M203" s="47"/>
      <c r="N203" s="81" t="str">
        <f>IF(AND(O203="",Q203=""),"",IF(Setup!$H$10="","",IF(P203=0,Setup!$H$11,Setup!$H$10)))</f>
        <v/>
      </c>
      <c r="O203" s="61"/>
      <c r="P203" s="48" t="str">
        <f>IF(Setup!$H$9="N",0,IF(ISERROR(IF(O203="",PurchaseOrder!Q203*Setup!$I$8%,PurchaseOrder!O203/Setup!$H$8)),"",IF(O203="",PurchaseOrder!Q203*Setup!$I$8%,PurchaseOrder!O203/Setup!$H$8)))</f>
        <v/>
      </c>
      <c r="Q203" s="77" t="str">
        <f t="shared" si="3"/>
        <v/>
      </c>
    </row>
    <row r="204" spans="2:17" ht="30.75" hidden="1" customHeight="1" x14ac:dyDescent="0.2">
      <c r="B204" s="105"/>
      <c r="C204" s="106"/>
      <c r="D204" s="106"/>
      <c r="E204" s="106"/>
      <c r="F204" s="106"/>
      <c r="G204" s="106"/>
      <c r="H204" s="49"/>
      <c r="I204" s="51"/>
      <c r="J204" s="82"/>
      <c r="K204" s="47"/>
      <c r="L204" s="47"/>
      <c r="M204" s="47"/>
      <c r="N204" s="81" t="str">
        <f>IF(AND(O204="",Q204=""),"",IF(Setup!$H$10="","",IF(P204=0,Setup!$H$11,Setup!$H$10)))</f>
        <v/>
      </c>
      <c r="O204" s="61"/>
      <c r="P204" s="48" t="str">
        <f>IF(Setup!$H$9="N",0,IF(ISERROR(IF(O204="",PurchaseOrder!Q204*Setup!$I$8%,PurchaseOrder!O204/Setup!$H$8)),"",IF(O204="",PurchaseOrder!Q204*Setup!$I$8%,PurchaseOrder!O204/Setup!$H$8)))</f>
        <v/>
      </c>
      <c r="Q204" s="77" t="str">
        <f t="shared" si="3"/>
        <v/>
      </c>
    </row>
    <row r="205" spans="2:17" ht="30.75" hidden="1" customHeight="1" x14ac:dyDescent="0.2">
      <c r="B205" s="105"/>
      <c r="C205" s="106"/>
      <c r="D205" s="106"/>
      <c r="E205" s="106"/>
      <c r="F205" s="106"/>
      <c r="G205" s="106"/>
      <c r="H205" s="49"/>
      <c r="I205" s="51"/>
      <c r="J205" s="82"/>
      <c r="K205" s="47"/>
      <c r="L205" s="47"/>
      <c r="M205" s="47"/>
      <c r="N205" s="81" t="str">
        <f>IF(AND(O205="",Q205=""),"",IF(Setup!$H$10="","",IF(P205=0,Setup!$H$11,Setup!$H$10)))</f>
        <v/>
      </c>
      <c r="O205" s="61"/>
      <c r="P205" s="48" t="str">
        <f>IF(Setup!$H$9="N",0,IF(ISERROR(IF(O205="",PurchaseOrder!Q205*Setup!$I$8%,PurchaseOrder!O205/Setup!$H$8)),"",IF(O205="",PurchaseOrder!Q205*Setup!$I$8%,PurchaseOrder!O205/Setup!$H$8)))</f>
        <v/>
      </c>
      <c r="Q205" s="77" t="str">
        <f t="shared" si="3"/>
        <v/>
      </c>
    </row>
    <row r="206" spans="2:17" ht="30.75" hidden="1" customHeight="1" x14ac:dyDescent="0.2">
      <c r="B206" s="98"/>
      <c r="C206" s="99"/>
      <c r="D206" s="99"/>
      <c r="E206" s="99"/>
      <c r="F206" s="99"/>
      <c r="G206" s="99"/>
      <c r="H206" s="49"/>
      <c r="I206" s="51"/>
      <c r="J206" s="82"/>
      <c r="K206" s="47"/>
      <c r="L206" s="47"/>
      <c r="M206" s="47"/>
      <c r="N206" s="81" t="str">
        <f>IF(AND(O206="",Q206=""),"",IF(Setup!$H$10="","",IF(P206=0,Setup!$H$11,Setup!$H$10)))</f>
        <v/>
      </c>
      <c r="O206" s="61"/>
      <c r="P206" s="48" t="str">
        <f>IF(Setup!$H$9="N",0,IF(ISERROR(IF(O206="",PurchaseOrder!Q206*Setup!$I$8%,PurchaseOrder!O206/Setup!$H$8)),"",IF(O206="",PurchaseOrder!Q206*Setup!$I$8%,PurchaseOrder!O206/Setup!$H$8)))</f>
        <v/>
      </c>
      <c r="Q206" s="77" t="str">
        <f t="shared" si="3"/>
        <v/>
      </c>
    </row>
    <row r="207" spans="2:17" ht="30.75" hidden="1" customHeight="1" x14ac:dyDescent="0.2">
      <c r="B207" s="98"/>
      <c r="C207" s="99"/>
      <c r="D207" s="99"/>
      <c r="E207" s="99"/>
      <c r="F207" s="99"/>
      <c r="G207" s="99"/>
      <c r="H207" s="49"/>
      <c r="I207" s="51"/>
      <c r="J207" s="82"/>
      <c r="K207" s="47"/>
      <c r="L207" s="47"/>
      <c r="M207" s="47"/>
      <c r="N207" s="81" t="str">
        <f>IF(AND(O207="",Q207=""),"",IF(Setup!$H$10="","",IF(P207=0,Setup!$H$11,Setup!$H$10)))</f>
        <v/>
      </c>
      <c r="O207" s="61"/>
      <c r="P207" s="48" t="str">
        <f>IF(Setup!$H$9="N",0,IF(ISERROR(IF(O207="",PurchaseOrder!Q207*Setup!$I$8%,PurchaseOrder!O207/Setup!$H$8)),"",IF(O207="",PurchaseOrder!Q207*Setup!$I$8%,PurchaseOrder!O207/Setup!$H$8)))</f>
        <v/>
      </c>
      <c r="Q207" s="77" t="str">
        <f t="shared" si="3"/>
        <v/>
      </c>
    </row>
    <row r="208" spans="2:17" ht="30.75" hidden="1" customHeight="1" x14ac:dyDescent="0.2">
      <c r="B208" s="102"/>
      <c r="C208" s="103"/>
      <c r="D208" s="103"/>
      <c r="E208" s="103"/>
      <c r="F208" s="103"/>
      <c r="G208" s="104"/>
      <c r="H208" s="49"/>
      <c r="I208" s="51"/>
      <c r="J208" s="82"/>
      <c r="K208" s="47"/>
      <c r="L208" s="47"/>
      <c r="M208" s="47"/>
      <c r="N208" s="81" t="str">
        <f>IF(AND(O208="",Q208=""),"",IF(Setup!$H$10="","",IF(P208=0,Setup!$H$11,Setup!$H$10)))</f>
        <v/>
      </c>
      <c r="O208" s="61"/>
      <c r="P208" s="48" t="str">
        <f>IF(Setup!$H$9="N",0,IF(ISERROR(IF(O208="",PurchaseOrder!Q208*Setup!$I$8%,PurchaseOrder!O208/Setup!$H$8)),"",IF(O208="",PurchaseOrder!Q208*Setup!$I$8%,PurchaseOrder!O208/Setup!$H$8)))</f>
        <v/>
      </c>
      <c r="Q208" s="77" t="str">
        <f t="shared" si="3"/>
        <v/>
      </c>
    </row>
    <row r="209" spans="2:17" ht="30.75" hidden="1" customHeight="1" x14ac:dyDescent="0.2">
      <c r="B209" s="102"/>
      <c r="C209" s="103"/>
      <c r="D209" s="103"/>
      <c r="E209" s="103"/>
      <c r="F209" s="103"/>
      <c r="G209" s="104"/>
      <c r="H209" s="49"/>
      <c r="I209" s="51"/>
      <c r="J209" s="82"/>
      <c r="K209" s="47"/>
      <c r="L209" s="47"/>
      <c r="M209" s="47"/>
      <c r="N209" s="81" t="str">
        <f>IF(AND(O209="",Q209=""),"",IF(Setup!$H$10="","",IF(P209=0,Setup!$H$11,Setup!$H$10)))</f>
        <v/>
      </c>
      <c r="O209" s="61"/>
      <c r="P209" s="48" t="str">
        <f>IF(Setup!$H$9="N",0,IF(ISERROR(IF(O209="",PurchaseOrder!Q209*Setup!$I$8%,PurchaseOrder!O209/Setup!$H$8)),"",IF(O209="",PurchaseOrder!Q209*Setup!$I$8%,PurchaseOrder!O209/Setup!$H$8)))</f>
        <v/>
      </c>
      <c r="Q209" s="77" t="str">
        <f t="shared" si="3"/>
        <v/>
      </c>
    </row>
    <row r="210" spans="2:17" ht="30.75" hidden="1" customHeight="1" x14ac:dyDescent="0.2">
      <c r="B210" s="102"/>
      <c r="C210" s="103"/>
      <c r="D210" s="103"/>
      <c r="E210" s="103"/>
      <c r="F210" s="103"/>
      <c r="G210" s="104"/>
      <c r="H210" s="49"/>
      <c r="I210" s="51"/>
      <c r="J210" s="82"/>
      <c r="K210" s="47"/>
      <c r="L210" s="47"/>
      <c r="M210" s="47"/>
      <c r="N210" s="81" t="str">
        <f>IF(AND(O210="",Q210=""),"",IF(Setup!$H$10="","",IF(P210=0,Setup!$H$11,Setup!$H$10)))</f>
        <v/>
      </c>
      <c r="O210" s="61"/>
      <c r="P210" s="48" t="str">
        <f>IF(Setup!$H$9="N",0,IF(ISERROR(IF(O210="",PurchaseOrder!Q210*Setup!$I$8%,PurchaseOrder!O210/Setup!$H$8)),"",IF(O210="",PurchaseOrder!Q210*Setup!$I$8%,PurchaseOrder!O210/Setup!$H$8)))</f>
        <v/>
      </c>
      <c r="Q210" s="77" t="str">
        <f t="shared" si="3"/>
        <v/>
      </c>
    </row>
    <row r="211" spans="2:17" ht="30.75" hidden="1" customHeight="1" x14ac:dyDescent="0.2">
      <c r="B211" s="102"/>
      <c r="C211" s="103"/>
      <c r="D211" s="103"/>
      <c r="E211" s="103"/>
      <c r="F211" s="103"/>
      <c r="G211" s="104"/>
      <c r="H211" s="49"/>
      <c r="I211" s="51"/>
      <c r="J211" s="82"/>
      <c r="K211" s="47"/>
      <c r="L211" s="47"/>
      <c r="M211" s="47"/>
      <c r="N211" s="81" t="str">
        <f>IF(AND(O211="",Q211=""),"",IF(Setup!$H$10="","",IF(P211=0,Setup!$H$11,Setup!$H$10)))</f>
        <v/>
      </c>
      <c r="O211" s="61"/>
      <c r="P211" s="48" t="str">
        <f>IF(Setup!$H$9="N",0,IF(ISERROR(IF(O211="",PurchaseOrder!Q211*Setup!$I$8%,PurchaseOrder!O211/Setup!$H$8)),"",IF(O211="",PurchaseOrder!Q211*Setup!$I$8%,PurchaseOrder!O211/Setup!$H$8)))</f>
        <v/>
      </c>
      <c r="Q211" s="77" t="str">
        <f t="shared" si="3"/>
        <v/>
      </c>
    </row>
    <row r="212" spans="2:17" ht="30.75" hidden="1" customHeight="1" x14ac:dyDescent="0.2">
      <c r="B212" s="98"/>
      <c r="C212" s="99"/>
      <c r="D212" s="99"/>
      <c r="E212" s="99"/>
      <c r="F212" s="99"/>
      <c r="G212" s="99"/>
      <c r="H212" s="49"/>
      <c r="I212" s="51"/>
      <c r="J212" s="82"/>
      <c r="K212" s="47"/>
      <c r="L212" s="47"/>
      <c r="M212" s="47"/>
      <c r="N212" s="81" t="str">
        <f>IF(AND(O212="",Q212=""),"",IF(Setup!$H$10="","",IF(P212=0,Setup!$H$11,Setup!$H$10)))</f>
        <v/>
      </c>
      <c r="O212" s="61"/>
      <c r="P212" s="48" t="str">
        <f>IF(Setup!$H$9="N",0,IF(ISERROR(IF(O212="",PurchaseOrder!Q212*Setup!$I$8%,PurchaseOrder!O212/Setup!$H$8)),"",IF(O212="",PurchaseOrder!Q212*Setup!$I$8%,PurchaseOrder!O212/Setup!$H$8)))</f>
        <v/>
      </c>
      <c r="Q212" s="77" t="str">
        <f t="shared" si="3"/>
        <v/>
      </c>
    </row>
    <row r="213" spans="2:17" ht="30.75" hidden="1" customHeight="1" x14ac:dyDescent="0.2">
      <c r="B213" s="98"/>
      <c r="C213" s="99"/>
      <c r="D213" s="99"/>
      <c r="E213" s="99"/>
      <c r="F213" s="99"/>
      <c r="G213" s="99"/>
      <c r="H213" s="49"/>
      <c r="I213" s="51"/>
      <c r="J213" s="82"/>
      <c r="K213" s="47"/>
      <c r="L213" s="47"/>
      <c r="M213" s="47"/>
      <c r="N213" s="81" t="str">
        <f>IF(AND(O213="",Q213=""),"",IF(Setup!$H$10="","",IF(P213=0,Setup!$H$11,Setup!$H$10)))</f>
        <v/>
      </c>
      <c r="O213" s="61"/>
      <c r="P213" s="48" t="str">
        <f>IF(Setup!$H$9="N",0,IF(ISERROR(IF(O213="",PurchaseOrder!Q213*Setup!$I$8%,PurchaseOrder!O213/Setup!$H$8)),"",IF(O213="",PurchaseOrder!Q213*Setup!$I$8%,PurchaseOrder!O213/Setup!$H$8)))</f>
        <v/>
      </c>
      <c r="Q213" s="77" t="str">
        <f t="shared" si="3"/>
        <v/>
      </c>
    </row>
    <row r="214" spans="2:17" ht="30.75" hidden="1" customHeight="1" x14ac:dyDescent="0.2">
      <c r="B214" s="98"/>
      <c r="C214" s="99"/>
      <c r="D214" s="99"/>
      <c r="E214" s="99"/>
      <c r="F214" s="99"/>
      <c r="G214" s="99"/>
      <c r="H214" s="49"/>
      <c r="I214" s="51"/>
      <c r="J214" s="82"/>
      <c r="K214" s="47"/>
      <c r="L214" s="47"/>
      <c r="M214" s="47"/>
      <c r="N214" s="81" t="str">
        <f>IF(AND(O214="",Q214=""),"",IF(Setup!$H$10="","",IF(P214=0,Setup!$H$11,Setup!$H$10)))</f>
        <v/>
      </c>
      <c r="O214" s="61"/>
      <c r="P214" s="48" t="str">
        <f>IF(Setup!$H$9="N",0,IF(ISERROR(IF(O214="",PurchaseOrder!Q214*Setup!$I$8%,PurchaseOrder!O214/Setup!$H$8)),"",IF(O214="",PurchaseOrder!Q214*Setup!$I$8%,PurchaseOrder!O214/Setup!$H$8)))</f>
        <v/>
      </c>
      <c r="Q214" s="77" t="str">
        <f t="shared" si="3"/>
        <v/>
      </c>
    </row>
    <row r="215" spans="2:17" ht="30.75" hidden="1" customHeight="1" x14ac:dyDescent="0.2">
      <c r="B215" s="102"/>
      <c r="C215" s="103"/>
      <c r="D215" s="103"/>
      <c r="E215" s="103"/>
      <c r="F215" s="103"/>
      <c r="G215" s="104"/>
      <c r="H215" s="49"/>
      <c r="I215" s="51"/>
      <c r="J215" s="82"/>
      <c r="K215" s="47"/>
      <c r="L215" s="47"/>
      <c r="M215" s="47"/>
      <c r="N215" s="81" t="str">
        <f>IF(AND(O215="",Q215=""),"",IF(Setup!$H$10="","",IF(P215=0,Setup!$H$11,Setup!$H$10)))</f>
        <v/>
      </c>
      <c r="O215" s="61"/>
      <c r="P215" s="48" t="str">
        <f>IF(Setup!$H$9="N",0,IF(ISERROR(IF(O215="",PurchaseOrder!Q215*Setup!$I$8%,PurchaseOrder!O215/Setup!$H$8)),"",IF(O215="",PurchaseOrder!Q215*Setup!$I$8%,PurchaseOrder!O215/Setup!$H$8)))</f>
        <v/>
      </c>
      <c r="Q215" s="77" t="str">
        <f t="shared" si="3"/>
        <v/>
      </c>
    </row>
    <row r="216" spans="2:17" ht="30.75" hidden="1" customHeight="1" x14ac:dyDescent="0.2">
      <c r="B216" s="98"/>
      <c r="C216" s="99"/>
      <c r="D216" s="99"/>
      <c r="E216" s="99"/>
      <c r="F216" s="99"/>
      <c r="G216" s="99"/>
      <c r="H216" s="49"/>
      <c r="I216" s="51"/>
      <c r="J216" s="82"/>
      <c r="K216" s="47"/>
      <c r="L216" s="47"/>
      <c r="M216" s="47"/>
      <c r="N216" s="81" t="str">
        <f>IF(AND(O216="",Q216=""),"",IF(Setup!$H$10="","",IF(P216=0,Setup!$H$11,Setup!$H$10)))</f>
        <v/>
      </c>
      <c r="O216" s="61"/>
      <c r="P216" s="48" t="str">
        <f>IF(Setup!$H$9="N",0,IF(ISERROR(IF(O216="",PurchaseOrder!Q216*Setup!$I$8%,PurchaseOrder!O216/Setup!$H$8)),"",IF(O216="",PurchaseOrder!Q216*Setup!$I$8%,PurchaseOrder!O216/Setup!$H$8)))</f>
        <v/>
      </c>
      <c r="Q216" s="77" t="str">
        <f t="shared" si="3"/>
        <v/>
      </c>
    </row>
    <row r="217" spans="2:17" ht="30.75" hidden="1" customHeight="1" x14ac:dyDescent="0.2">
      <c r="B217" s="98"/>
      <c r="C217" s="99"/>
      <c r="D217" s="99"/>
      <c r="E217" s="99"/>
      <c r="F217" s="99"/>
      <c r="G217" s="99"/>
      <c r="H217" s="49"/>
      <c r="I217" s="51"/>
      <c r="J217" s="82"/>
      <c r="K217" s="47"/>
      <c r="L217" s="47"/>
      <c r="M217" s="47"/>
      <c r="N217" s="81" t="str">
        <f>IF(AND(O217="",Q217=""),"",IF(Setup!$H$10="","",IF(P217=0,Setup!$H$11,Setup!$H$10)))</f>
        <v/>
      </c>
      <c r="O217" s="61"/>
      <c r="P217" s="48" t="str">
        <f>IF(Setup!$H$9="N",0,IF(ISERROR(IF(O217="",PurchaseOrder!Q217*Setup!$I$8%,PurchaseOrder!O217/Setup!$H$8)),"",IF(O217="",PurchaseOrder!Q217*Setup!$I$8%,PurchaseOrder!O217/Setup!$H$8)))</f>
        <v/>
      </c>
      <c r="Q217" s="77" t="str">
        <f t="shared" si="3"/>
        <v/>
      </c>
    </row>
    <row r="218" spans="2:17" ht="30.75" hidden="1" customHeight="1" x14ac:dyDescent="0.2">
      <c r="B218" s="98"/>
      <c r="C218" s="99"/>
      <c r="D218" s="99"/>
      <c r="E218" s="99"/>
      <c r="F218" s="99"/>
      <c r="G218" s="99"/>
      <c r="H218" s="49"/>
      <c r="I218" s="51"/>
      <c r="J218" s="82"/>
      <c r="K218" s="47"/>
      <c r="L218" s="47"/>
      <c r="M218" s="47"/>
      <c r="N218" s="81" t="str">
        <f>IF(AND(O218="",Q218=""),"",IF(Setup!$H$10="","",IF(P218=0,Setup!$H$11,Setup!$H$10)))</f>
        <v/>
      </c>
      <c r="O218" s="61"/>
      <c r="P218" s="48" t="str">
        <f>IF(Setup!$H$9="N",0,IF(ISERROR(IF(O218="",PurchaseOrder!Q218*Setup!$I$8%,PurchaseOrder!O218/Setup!$H$8)),"",IF(O218="",PurchaseOrder!Q218*Setup!$I$8%,PurchaseOrder!O218/Setup!$H$8)))</f>
        <v/>
      </c>
      <c r="Q218" s="77" t="str">
        <f t="shared" si="3"/>
        <v/>
      </c>
    </row>
    <row r="219" spans="2:17" ht="30.75" hidden="1" customHeight="1" x14ac:dyDescent="0.2">
      <c r="B219" s="98"/>
      <c r="C219" s="99"/>
      <c r="D219" s="99"/>
      <c r="E219" s="99"/>
      <c r="F219" s="99"/>
      <c r="G219" s="99"/>
      <c r="H219" s="49"/>
      <c r="I219" s="51"/>
      <c r="J219" s="82"/>
      <c r="K219" s="47"/>
      <c r="L219" s="47"/>
      <c r="M219" s="47"/>
      <c r="N219" s="81" t="str">
        <f>IF(AND(O219="",Q219=""),"",IF(Setup!$H$10="","",IF(P219=0,Setup!$H$11,Setup!$H$10)))</f>
        <v/>
      </c>
      <c r="O219" s="61"/>
      <c r="P219" s="48" t="str">
        <f>IF(Setup!$H$9="N",0,IF(ISERROR(IF(O219="",PurchaseOrder!Q219*Setup!$I$8%,PurchaseOrder!O219/Setup!$H$8)),"",IF(O219="",PurchaseOrder!Q219*Setup!$I$8%,PurchaseOrder!O219/Setup!$H$8)))</f>
        <v/>
      </c>
      <c r="Q219" s="77" t="str">
        <f t="shared" si="3"/>
        <v/>
      </c>
    </row>
    <row r="220" spans="2:17" ht="30.75" hidden="1" customHeight="1" x14ac:dyDescent="0.2">
      <c r="B220" s="98"/>
      <c r="C220" s="99"/>
      <c r="D220" s="99"/>
      <c r="E220" s="99"/>
      <c r="F220" s="99"/>
      <c r="G220" s="99"/>
      <c r="H220" s="49"/>
      <c r="I220" s="51"/>
      <c r="J220" s="82"/>
      <c r="K220" s="47"/>
      <c r="L220" s="47"/>
      <c r="M220" s="47"/>
      <c r="N220" s="81" t="str">
        <f>IF(AND(O220="",Q220=""),"",IF(Setup!$H$10="","",IF(P220=0,Setup!$H$11,Setup!$H$10)))</f>
        <v/>
      </c>
      <c r="O220" s="61"/>
      <c r="P220" s="48" t="str">
        <f>IF(Setup!$H$9="N",0,IF(ISERROR(IF(O220="",PurchaseOrder!Q220*Setup!$I$8%,PurchaseOrder!O220/Setup!$H$8)),"",IF(O220="",PurchaseOrder!Q220*Setup!$I$8%,PurchaseOrder!O220/Setup!$H$8)))</f>
        <v/>
      </c>
      <c r="Q220" s="77" t="str">
        <f t="shared" si="3"/>
        <v/>
      </c>
    </row>
    <row r="221" spans="2:17" ht="30.75" hidden="1" customHeight="1" x14ac:dyDescent="0.2">
      <c r="B221" s="98"/>
      <c r="C221" s="99"/>
      <c r="D221" s="99"/>
      <c r="E221" s="99"/>
      <c r="F221" s="99"/>
      <c r="G221" s="99"/>
      <c r="H221" s="49"/>
      <c r="I221" s="51"/>
      <c r="J221" s="82"/>
      <c r="K221" s="47"/>
      <c r="L221" s="47"/>
      <c r="M221" s="47"/>
      <c r="N221" s="81" t="str">
        <f>IF(AND(O221="",Q221=""),"",IF(Setup!$H$10="","",IF(P221=0,Setup!$H$11,Setup!$H$10)))</f>
        <v/>
      </c>
      <c r="O221" s="61"/>
      <c r="P221" s="48" t="str">
        <f>IF(Setup!$H$9="N",0,IF(ISERROR(IF(O221="",PurchaseOrder!Q221*Setup!$I$8%,PurchaseOrder!O221/Setup!$H$8)),"",IF(O221="",PurchaseOrder!Q221*Setup!$I$8%,PurchaseOrder!O221/Setup!$H$8)))</f>
        <v/>
      </c>
      <c r="Q221" s="77" t="str">
        <f t="shared" si="3"/>
        <v/>
      </c>
    </row>
    <row r="222" spans="2:17" ht="30.75" hidden="1" customHeight="1" x14ac:dyDescent="0.2">
      <c r="B222" s="98"/>
      <c r="C222" s="99"/>
      <c r="D222" s="99"/>
      <c r="E222" s="99"/>
      <c r="F222" s="99"/>
      <c r="G222" s="99"/>
      <c r="H222" s="49"/>
      <c r="I222" s="51"/>
      <c r="J222" s="82"/>
      <c r="K222" s="47"/>
      <c r="L222" s="47"/>
      <c r="M222" s="47"/>
      <c r="N222" s="81" t="str">
        <f>IF(AND(O222="",Q222=""),"",IF(Setup!$H$10="","",IF(P222=0,Setup!$H$11,Setup!$H$10)))</f>
        <v/>
      </c>
      <c r="O222" s="61"/>
      <c r="P222" s="48" t="str">
        <f>IF(Setup!$H$9="N",0,IF(ISERROR(IF(O222="",PurchaseOrder!Q222*Setup!$I$8%,PurchaseOrder!O222/Setup!$H$8)),"",IF(O222="",PurchaseOrder!Q222*Setup!$I$8%,PurchaseOrder!O222/Setup!$H$8)))</f>
        <v/>
      </c>
      <c r="Q222" s="77" t="str">
        <f t="shared" si="3"/>
        <v/>
      </c>
    </row>
    <row r="223" spans="2:17" ht="30.75" hidden="1" customHeight="1" x14ac:dyDescent="0.2">
      <c r="B223" s="98"/>
      <c r="C223" s="99"/>
      <c r="D223" s="99"/>
      <c r="E223" s="99"/>
      <c r="F223" s="99"/>
      <c r="G223" s="99"/>
      <c r="H223" s="49"/>
      <c r="I223" s="51"/>
      <c r="J223" s="82"/>
      <c r="K223" s="47"/>
      <c r="L223" s="47"/>
      <c r="M223" s="47"/>
      <c r="N223" s="81" t="str">
        <f>IF(AND(O223="",Q223=""),"",IF(Setup!$H$10="","",IF(P223=0,Setup!$H$11,Setup!$H$10)))</f>
        <v/>
      </c>
      <c r="O223" s="61"/>
      <c r="P223" s="48" t="str">
        <f>IF(Setup!$H$9="N",0,IF(ISERROR(IF(O223="",PurchaseOrder!Q223*Setup!$I$8%,PurchaseOrder!O223/Setup!$H$8)),"",IF(O223="",PurchaseOrder!Q223*Setup!$I$8%,PurchaseOrder!O223/Setup!$H$8)))</f>
        <v/>
      </c>
      <c r="Q223" s="77" t="str">
        <f t="shared" si="3"/>
        <v/>
      </c>
    </row>
    <row r="224" spans="2:17" ht="30.75" hidden="1" customHeight="1" x14ac:dyDescent="0.2">
      <c r="B224" s="98"/>
      <c r="C224" s="99"/>
      <c r="D224" s="99"/>
      <c r="E224" s="99"/>
      <c r="F224" s="99"/>
      <c r="G224" s="99"/>
      <c r="H224" s="49"/>
      <c r="I224" s="51"/>
      <c r="J224" s="82"/>
      <c r="K224" s="47"/>
      <c r="L224" s="47"/>
      <c r="M224" s="47"/>
      <c r="N224" s="81" t="str">
        <f>IF(AND(O224="",Q224=""),"",IF(Setup!$H$10="","",IF(P224=0,Setup!$H$11,Setup!$H$10)))</f>
        <v/>
      </c>
      <c r="O224" s="61"/>
      <c r="P224" s="48" t="str">
        <f>IF(Setup!$H$9="N",0,IF(ISERROR(IF(O224="",PurchaseOrder!Q224*Setup!$I$8%,PurchaseOrder!O224/Setup!$H$8)),"",IF(O224="",PurchaseOrder!Q224*Setup!$I$8%,PurchaseOrder!O224/Setup!$H$8)))</f>
        <v/>
      </c>
      <c r="Q224" s="77" t="str">
        <f t="shared" si="3"/>
        <v/>
      </c>
    </row>
    <row r="225" spans="2:17" ht="30.75" hidden="1" customHeight="1" x14ac:dyDescent="0.2">
      <c r="B225" s="98"/>
      <c r="C225" s="99"/>
      <c r="D225" s="99"/>
      <c r="E225" s="99"/>
      <c r="F225" s="99"/>
      <c r="G225" s="99"/>
      <c r="H225" s="49"/>
      <c r="I225" s="51"/>
      <c r="J225" s="82"/>
      <c r="K225" s="47"/>
      <c r="L225" s="47"/>
      <c r="M225" s="47"/>
      <c r="N225" s="81" t="str">
        <f>IF(AND(O225="",Q225=""),"",IF(Setup!$H$10="","",IF(P225=0,Setup!$H$11,Setup!$H$10)))</f>
        <v/>
      </c>
      <c r="O225" s="61"/>
      <c r="P225" s="48" t="str">
        <f>IF(Setup!$H$9="N",0,IF(ISERROR(IF(O225="",PurchaseOrder!Q225*Setup!$I$8%,PurchaseOrder!O225/Setup!$H$8)),"",IF(O225="",PurchaseOrder!Q225*Setup!$I$8%,PurchaseOrder!O225/Setup!$H$8)))</f>
        <v/>
      </c>
      <c r="Q225" s="77" t="str">
        <f t="shared" si="3"/>
        <v/>
      </c>
    </row>
    <row r="226" spans="2:17" ht="30.75" hidden="1" customHeight="1" x14ac:dyDescent="0.2">
      <c r="B226" s="98"/>
      <c r="C226" s="99"/>
      <c r="D226" s="99"/>
      <c r="E226" s="99"/>
      <c r="F226" s="99"/>
      <c r="G226" s="99"/>
      <c r="H226" s="49"/>
      <c r="I226" s="51"/>
      <c r="J226" s="82"/>
      <c r="K226" s="47"/>
      <c r="L226" s="47"/>
      <c r="M226" s="47"/>
      <c r="N226" s="81" t="str">
        <f>IF(AND(O226="",Q226=""),"",IF(Setup!$H$10="","",IF(P226=0,Setup!$H$11,Setup!$H$10)))</f>
        <v/>
      </c>
      <c r="O226" s="61"/>
      <c r="P226" s="48" t="str">
        <f>IF(Setup!$H$9="N",0,IF(ISERROR(IF(O226="",PurchaseOrder!Q226*Setup!$I$8%,PurchaseOrder!O226/Setup!$H$8)),"",IF(O226="",PurchaseOrder!Q226*Setup!$I$8%,PurchaseOrder!O226/Setup!$H$8)))</f>
        <v/>
      </c>
      <c r="Q226" s="77" t="str">
        <f t="shared" ref="Q226:Q289" si="4">IF(O226="","",O226-P226)</f>
        <v/>
      </c>
    </row>
    <row r="227" spans="2:17" ht="30.75" hidden="1" customHeight="1" x14ac:dyDescent="0.2">
      <c r="B227" s="105"/>
      <c r="C227" s="106"/>
      <c r="D227" s="106"/>
      <c r="E227" s="106"/>
      <c r="F227" s="106"/>
      <c r="G227" s="106"/>
      <c r="H227" s="49"/>
      <c r="I227" s="51"/>
      <c r="J227" s="82"/>
      <c r="K227" s="47"/>
      <c r="L227" s="47"/>
      <c r="M227" s="47"/>
      <c r="N227" s="81" t="str">
        <f>IF(AND(O227="",Q227=""),"",IF(Setup!$H$10="","",IF(P227=0,Setup!$H$11,Setup!$H$10)))</f>
        <v/>
      </c>
      <c r="O227" s="61"/>
      <c r="P227" s="48" t="str">
        <f>IF(Setup!$H$9="N",0,IF(ISERROR(IF(O227="",PurchaseOrder!Q227*Setup!$I$8%,PurchaseOrder!O227/Setup!$H$8)),"",IF(O227="",PurchaseOrder!Q227*Setup!$I$8%,PurchaseOrder!O227/Setup!$H$8)))</f>
        <v/>
      </c>
      <c r="Q227" s="77" t="str">
        <f t="shared" si="4"/>
        <v/>
      </c>
    </row>
    <row r="228" spans="2:17" ht="30.75" hidden="1" customHeight="1" x14ac:dyDescent="0.2">
      <c r="B228" s="105"/>
      <c r="C228" s="106"/>
      <c r="D228" s="106"/>
      <c r="E228" s="106"/>
      <c r="F228" s="106"/>
      <c r="G228" s="106"/>
      <c r="H228" s="49"/>
      <c r="I228" s="51"/>
      <c r="J228" s="82"/>
      <c r="K228" s="47"/>
      <c r="L228" s="47"/>
      <c r="M228" s="47"/>
      <c r="N228" s="81" t="str">
        <f>IF(AND(O228="",Q228=""),"",IF(Setup!$H$10="","",IF(P228=0,Setup!$H$11,Setup!$H$10)))</f>
        <v/>
      </c>
      <c r="O228" s="61"/>
      <c r="P228" s="48" t="str">
        <f>IF(Setup!$H$9="N",0,IF(ISERROR(IF(O228="",PurchaseOrder!Q228*Setup!$I$8%,PurchaseOrder!O228/Setup!$H$8)),"",IF(O228="",PurchaseOrder!Q228*Setup!$I$8%,PurchaseOrder!O228/Setup!$H$8)))</f>
        <v/>
      </c>
      <c r="Q228" s="77" t="str">
        <f t="shared" si="4"/>
        <v/>
      </c>
    </row>
    <row r="229" spans="2:17" ht="30.75" hidden="1" customHeight="1" x14ac:dyDescent="0.2">
      <c r="B229" s="98"/>
      <c r="C229" s="99"/>
      <c r="D229" s="99"/>
      <c r="E229" s="99"/>
      <c r="F229" s="99"/>
      <c r="G229" s="99"/>
      <c r="H229" s="49"/>
      <c r="I229" s="51"/>
      <c r="J229" s="82"/>
      <c r="K229" s="47"/>
      <c r="L229" s="47"/>
      <c r="M229" s="47"/>
      <c r="N229" s="81" t="str">
        <f>IF(AND(O229="",Q229=""),"",IF(Setup!$H$10="","",IF(P229=0,Setup!$H$11,Setup!$H$10)))</f>
        <v/>
      </c>
      <c r="O229" s="61"/>
      <c r="P229" s="48" t="str">
        <f>IF(Setup!$H$9="N",0,IF(ISERROR(IF(O229="",PurchaseOrder!Q229*Setup!$I$8%,PurchaseOrder!O229/Setup!$H$8)),"",IF(O229="",PurchaseOrder!Q229*Setup!$I$8%,PurchaseOrder!O229/Setup!$H$8)))</f>
        <v/>
      </c>
      <c r="Q229" s="77" t="str">
        <f t="shared" si="4"/>
        <v/>
      </c>
    </row>
    <row r="230" spans="2:17" ht="30.75" hidden="1" customHeight="1" x14ac:dyDescent="0.2">
      <c r="B230" s="98"/>
      <c r="C230" s="99"/>
      <c r="D230" s="99"/>
      <c r="E230" s="99"/>
      <c r="F230" s="99"/>
      <c r="G230" s="99"/>
      <c r="H230" s="49"/>
      <c r="I230" s="51"/>
      <c r="J230" s="82"/>
      <c r="K230" s="47"/>
      <c r="L230" s="47"/>
      <c r="M230" s="47"/>
      <c r="N230" s="81" t="str">
        <f>IF(AND(O230="",Q230=""),"",IF(Setup!$H$10="","",IF(P230=0,Setup!$H$11,Setup!$H$10)))</f>
        <v/>
      </c>
      <c r="O230" s="61"/>
      <c r="P230" s="48" t="str">
        <f>IF(Setup!$H$9="N",0,IF(ISERROR(IF(O230="",PurchaseOrder!Q230*Setup!$I$8%,PurchaseOrder!O230/Setup!$H$8)),"",IF(O230="",PurchaseOrder!Q230*Setup!$I$8%,PurchaseOrder!O230/Setup!$H$8)))</f>
        <v/>
      </c>
      <c r="Q230" s="77" t="str">
        <f t="shared" si="4"/>
        <v/>
      </c>
    </row>
    <row r="231" spans="2:17" ht="30.75" hidden="1" customHeight="1" x14ac:dyDescent="0.2">
      <c r="B231" s="102"/>
      <c r="C231" s="103"/>
      <c r="D231" s="103"/>
      <c r="E231" s="103"/>
      <c r="F231" s="103"/>
      <c r="G231" s="104"/>
      <c r="H231" s="49"/>
      <c r="I231" s="51"/>
      <c r="J231" s="82"/>
      <c r="K231" s="47"/>
      <c r="L231" s="47"/>
      <c r="M231" s="47"/>
      <c r="N231" s="81" t="str">
        <f>IF(AND(O231="",Q231=""),"",IF(Setup!$H$10="","",IF(P231=0,Setup!$H$11,Setup!$H$10)))</f>
        <v/>
      </c>
      <c r="O231" s="61"/>
      <c r="P231" s="48" t="str">
        <f>IF(Setup!$H$9="N",0,IF(ISERROR(IF(O231="",PurchaseOrder!Q231*Setup!$I$8%,PurchaseOrder!O231/Setup!$H$8)),"",IF(O231="",PurchaseOrder!Q231*Setup!$I$8%,PurchaseOrder!O231/Setup!$H$8)))</f>
        <v/>
      </c>
      <c r="Q231" s="77" t="str">
        <f t="shared" si="4"/>
        <v/>
      </c>
    </row>
    <row r="232" spans="2:17" ht="30.75" hidden="1" customHeight="1" x14ac:dyDescent="0.2">
      <c r="B232" s="102"/>
      <c r="C232" s="103"/>
      <c r="D232" s="103"/>
      <c r="E232" s="103"/>
      <c r="F232" s="103"/>
      <c r="G232" s="104"/>
      <c r="H232" s="49"/>
      <c r="I232" s="51"/>
      <c r="J232" s="82"/>
      <c r="K232" s="47"/>
      <c r="L232" s="47"/>
      <c r="M232" s="47"/>
      <c r="N232" s="81" t="str">
        <f>IF(AND(O232="",Q232=""),"",IF(Setup!$H$10="","",IF(P232=0,Setup!$H$11,Setup!$H$10)))</f>
        <v/>
      </c>
      <c r="O232" s="61"/>
      <c r="P232" s="48" t="str">
        <f>IF(Setup!$H$9="N",0,IF(ISERROR(IF(O232="",PurchaseOrder!Q232*Setup!$I$8%,PurchaseOrder!O232/Setup!$H$8)),"",IF(O232="",PurchaseOrder!Q232*Setup!$I$8%,PurchaseOrder!O232/Setup!$H$8)))</f>
        <v/>
      </c>
      <c r="Q232" s="77" t="str">
        <f t="shared" si="4"/>
        <v/>
      </c>
    </row>
    <row r="233" spans="2:17" ht="30.75" hidden="1" customHeight="1" x14ac:dyDescent="0.2">
      <c r="B233" s="102"/>
      <c r="C233" s="103"/>
      <c r="D233" s="103"/>
      <c r="E233" s="103"/>
      <c r="F233" s="103"/>
      <c r="G233" s="104"/>
      <c r="H233" s="49"/>
      <c r="I233" s="51"/>
      <c r="J233" s="82"/>
      <c r="K233" s="47"/>
      <c r="L233" s="47"/>
      <c r="M233" s="47"/>
      <c r="N233" s="81" t="str">
        <f>IF(AND(O233="",Q233=""),"",IF(Setup!$H$10="","",IF(P233=0,Setup!$H$11,Setup!$H$10)))</f>
        <v/>
      </c>
      <c r="O233" s="61"/>
      <c r="P233" s="48" t="str">
        <f>IF(Setup!$H$9="N",0,IF(ISERROR(IF(O233="",PurchaseOrder!Q233*Setup!$I$8%,PurchaseOrder!O233/Setup!$H$8)),"",IF(O233="",PurchaseOrder!Q233*Setup!$I$8%,PurchaseOrder!O233/Setup!$H$8)))</f>
        <v/>
      </c>
      <c r="Q233" s="77" t="str">
        <f t="shared" si="4"/>
        <v/>
      </c>
    </row>
    <row r="234" spans="2:17" ht="30.75" hidden="1" customHeight="1" x14ac:dyDescent="0.2">
      <c r="B234" s="102"/>
      <c r="C234" s="103"/>
      <c r="D234" s="103"/>
      <c r="E234" s="103"/>
      <c r="F234" s="103"/>
      <c r="G234" s="104"/>
      <c r="H234" s="49"/>
      <c r="I234" s="51"/>
      <c r="J234" s="82"/>
      <c r="K234" s="47"/>
      <c r="L234" s="47"/>
      <c r="M234" s="47"/>
      <c r="N234" s="81" t="str">
        <f>IF(AND(O234="",Q234=""),"",IF(Setup!$H$10="","",IF(P234=0,Setup!$H$11,Setup!$H$10)))</f>
        <v/>
      </c>
      <c r="O234" s="61"/>
      <c r="P234" s="48" t="str">
        <f>IF(Setup!$H$9="N",0,IF(ISERROR(IF(O234="",PurchaseOrder!Q234*Setup!$I$8%,PurchaseOrder!O234/Setup!$H$8)),"",IF(O234="",PurchaseOrder!Q234*Setup!$I$8%,PurchaseOrder!O234/Setup!$H$8)))</f>
        <v/>
      </c>
      <c r="Q234" s="77" t="str">
        <f t="shared" si="4"/>
        <v/>
      </c>
    </row>
    <row r="235" spans="2:17" ht="30.75" hidden="1" customHeight="1" x14ac:dyDescent="0.2">
      <c r="B235" s="98"/>
      <c r="C235" s="99"/>
      <c r="D235" s="99"/>
      <c r="E235" s="99"/>
      <c r="F235" s="99"/>
      <c r="G235" s="99"/>
      <c r="H235" s="49"/>
      <c r="I235" s="51"/>
      <c r="J235" s="82"/>
      <c r="K235" s="47"/>
      <c r="L235" s="47"/>
      <c r="M235" s="47"/>
      <c r="N235" s="81" t="str">
        <f>IF(AND(O235="",Q235=""),"",IF(Setup!$H$10="","",IF(P235=0,Setup!$H$11,Setup!$H$10)))</f>
        <v/>
      </c>
      <c r="O235" s="61"/>
      <c r="P235" s="48" t="str">
        <f>IF(Setup!$H$9="N",0,IF(ISERROR(IF(O235="",PurchaseOrder!Q235*Setup!$I$8%,PurchaseOrder!O235/Setup!$H$8)),"",IF(O235="",PurchaseOrder!Q235*Setup!$I$8%,PurchaseOrder!O235/Setup!$H$8)))</f>
        <v/>
      </c>
      <c r="Q235" s="77" t="str">
        <f t="shared" si="4"/>
        <v/>
      </c>
    </row>
    <row r="236" spans="2:17" ht="30.75" hidden="1" customHeight="1" x14ac:dyDescent="0.2">
      <c r="B236" s="98"/>
      <c r="C236" s="99"/>
      <c r="D236" s="99"/>
      <c r="E236" s="99"/>
      <c r="F236" s="99"/>
      <c r="G236" s="99"/>
      <c r="H236" s="49"/>
      <c r="I236" s="51"/>
      <c r="J236" s="82"/>
      <c r="K236" s="47"/>
      <c r="L236" s="47"/>
      <c r="M236" s="47"/>
      <c r="N236" s="81" t="str">
        <f>IF(AND(O236="",Q236=""),"",IF(Setup!$H$10="","",IF(P236=0,Setup!$H$11,Setup!$H$10)))</f>
        <v/>
      </c>
      <c r="O236" s="61"/>
      <c r="P236" s="48" t="str">
        <f>IF(Setup!$H$9="N",0,IF(ISERROR(IF(O236="",PurchaseOrder!Q236*Setup!$I$8%,PurchaseOrder!O236/Setup!$H$8)),"",IF(O236="",PurchaseOrder!Q236*Setup!$I$8%,PurchaseOrder!O236/Setup!$H$8)))</f>
        <v/>
      </c>
      <c r="Q236" s="77" t="str">
        <f t="shared" si="4"/>
        <v/>
      </c>
    </row>
    <row r="237" spans="2:17" ht="30.75" hidden="1" customHeight="1" x14ac:dyDescent="0.2">
      <c r="B237" s="98"/>
      <c r="C237" s="99"/>
      <c r="D237" s="99"/>
      <c r="E237" s="99"/>
      <c r="F237" s="99"/>
      <c r="G237" s="99"/>
      <c r="H237" s="49"/>
      <c r="I237" s="51"/>
      <c r="J237" s="82"/>
      <c r="K237" s="47"/>
      <c r="L237" s="47"/>
      <c r="M237" s="47"/>
      <c r="N237" s="81" t="str">
        <f>IF(AND(O237="",Q237=""),"",IF(Setup!$H$10="","",IF(P237=0,Setup!$H$11,Setup!$H$10)))</f>
        <v/>
      </c>
      <c r="O237" s="61"/>
      <c r="P237" s="48" t="str">
        <f>IF(Setup!$H$9="N",0,IF(ISERROR(IF(O237="",PurchaseOrder!Q237*Setup!$I$8%,PurchaseOrder!O237/Setup!$H$8)),"",IF(O237="",PurchaseOrder!Q237*Setup!$I$8%,PurchaseOrder!O237/Setup!$H$8)))</f>
        <v/>
      </c>
      <c r="Q237" s="77" t="str">
        <f t="shared" si="4"/>
        <v/>
      </c>
    </row>
    <row r="238" spans="2:17" ht="30.75" hidden="1" customHeight="1" x14ac:dyDescent="0.2">
      <c r="B238" s="102"/>
      <c r="C238" s="103"/>
      <c r="D238" s="103"/>
      <c r="E238" s="103"/>
      <c r="F238" s="103"/>
      <c r="G238" s="104"/>
      <c r="H238" s="49"/>
      <c r="I238" s="51"/>
      <c r="J238" s="82"/>
      <c r="K238" s="47"/>
      <c r="L238" s="47"/>
      <c r="M238" s="47"/>
      <c r="N238" s="81" t="str">
        <f>IF(AND(O238="",Q238=""),"",IF(Setup!$H$10="","",IF(P238=0,Setup!$H$11,Setup!$H$10)))</f>
        <v/>
      </c>
      <c r="O238" s="61"/>
      <c r="P238" s="48" t="str">
        <f>IF(Setup!$H$9="N",0,IF(ISERROR(IF(O238="",PurchaseOrder!Q238*Setup!$I$8%,PurchaseOrder!O238/Setup!$H$8)),"",IF(O238="",PurchaseOrder!Q238*Setup!$I$8%,PurchaseOrder!O238/Setup!$H$8)))</f>
        <v/>
      </c>
      <c r="Q238" s="77" t="str">
        <f t="shared" si="4"/>
        <v/>
      </c>
    </row>
    <row r="239" spans="2:17" ht="30.75" hidden="1" customHeight="1" x14ac:dyDescent="0.2">
      <c r="B239" s="98"/>
      <c r="C239" s="99"/>
      <c r="D239" s="99"/>
      <c r="E239" s="99"/>
      <c r="F239" s="99"/>
      <c r="G239" s="99"/>
      <c r="H239" s="49"/>
      <c r="I239" s="51"/>
      <c r="J239" s="82"/>
      <c r="K239" s="47"/>
      <c r="L239" s="47"/>
      <c r="M239" s="47"/>
      <c r="N239" s="81" t="str">
        <f>IF(AND(O239="",Q239=""),"",IF(Setup!$H$10="","",IF(P239=0,Setup!$H$11,Setup!$H$10)))</f>
        <v/>
      </c>
      <c r="O239" s="61"/>
      <c r="P239" s="48" t="str">
        <f>IF(Setup!$H$9="N",0,IF(ISERROR(IF(O239="",PurchaseOrder!Q239*Setup!$I$8%,PurchaseOrder!O239/Setup!$H$8)),"",IF(O239="",PurchaseOrder!Q239*Setup!$I$8%,PurchaseOrder!O239/Setup!$H$8)))</f>
        <v/>
      </c>
      <c r="Q239" s="77" t="str">
        <f t="shared" si="4"/>
        <v/>
      </c>
    </row>
    <row r="240" spans="2:17" ht="30.75" hidden="1" customHeight="1" x14ac:dyDescent="0.2">
      <c r="B240" s="98"/>
      <c r="C240" s="99"/>
      <c r="D240" s="99"/>
      <c r="E240" s="99"/>
      <c r="F240" s="99"/>
      <c r="G240" s="99"/>
      <c r="H240" s="49"/>
      <c r="I240" s="51"/>
      <c r="J240" s="82"/>
      <c r="K240" s="47"/>
      <c r="L240" s="47"/>
      <c r="M240" s="47"/>
      <c r="N240" s="81" t="str">
        <f>IF(AND(O240="",Q240=""),"",IF(Setup!$H$10="","",IF(P240=0,Setup!$H$11,Setup!$H$10)))</f>
        <v/>
      </c>
      <c r="O240" s="61"/>
      <c r="P240" s="48" t="str">
        <f>IF(Setup!$H$9="N",0,IF(ISERROR(IF(O240="",PurchaseOrder!Q240*Setup!$I$8%,PurchaseOrder!O240/Setup!$H$8)),"",IF(O240="",PurchaseOrder!Q240*Setup!$I$8%,PurchaseOrder!O240/Setup!$H$8)))</f>
        <v/>
      </c>
      <c r="Q240" s="77" t="str">
        <f t="shared" si="4"/>
        <v/>
      </c>
    </row>
    <row r="241" spans="2:17" ht="30.75" hidden="1" customHeight="1" x14ac:dyDescent="0.2">
      <c r="B241" s="98"/>
      <c r="C241" s="99"/>
      <c r="D241" s="99"/>
      <c r="E241" s="99"/>
      <c r="F241" s="99"/>
      <c r="G241" s="99"/>
      <c r="H241" s="49"/>
      <c r="I241" s="51"/>
      <c r="J241" s="82"/>
      <c r="K241" s="47"/>
      <c r="L241" s="47"/>
      <c r="M241" s="47"/>
      <c r="N241" s="81" t="str">
        <f>IF(AND(O241="",Q241=""),"",IF(Setup!$H$10="","",IF(P241=0,Setup!$H$11,Setup!$H$10)))</f>
        <v/>
      </c>
      <c r="O241" s="61"/>
      <c r="P241" s="48" t="str">
        <f>IF(Setup!$H$9="N",0,IF(ISERROR(IF(O241="",PurchaseOrder!Q241*Setup!$I$8%,PurchaseOrder!O241/Setup!$H$8)),"",IF(O241="",PurchaseOrder!Q241*Setup!$I$8%,PurchaseOrder!O241/Setup!$H$8)))</f>
        <v/>
      </c>
      <c r="Q241" s="77" t="str">
        <f t="shared" si="4"/>
        <v/>
      </c>
    </row>
    <row r="242" spans="2:17" ht="30.75" hidden="1" customHeight="1" x14ac:dyDescent="0.2">
      <c r="B242" s="98"/>
      <c r="C242" s="99"/>
      <c r="D242" s="99"/>
      <c r="E242" s="99"/>
      <c r="F242" s="99"/>
      <c r="G242" s="99"/>
      <c r="H242" s="49"/>
      <c r="I242" s="51"/>
      <c r="J242" s="82"/>
      <c r="K242" s="47"/>
      <c r="L242" s="47"/>
      <c r="M242" s="47"/>
      <c r="N242" s="81" t="str">
        <f>IF(AND(O242="",Q242=""),"",IF(Setup!$H$10="","",IF(P242=0,Setup!$H$11,Setup!$H$10)))</f>
        <v/>
      </c>
      <c r="O242" s="61"/>
      <c r="P242" s="48" t="str">
        <f>IF(Setup!$H$9="N",0,IF(ISERROR(IF(O242="",PurchaseOrder!Q242*Setup!$I$8%,PurchaseOrder!O242/Setup!$H$8)),"",IF(O242="",PurchaseOrder!Q242*Setup!$I$8%,PurchaseOrder!O242/Setup!$H$8)))</f>
        <v/>
      </c>
      <c r="Q242" s="77" t="str">
        <f t="shared" si="4"/>
        <v/>
      </c>
    </row>
    <row r="243" spans="2:17" ht="30.75" hidden="1" customHeight="1" x14ac:dyDescent="0.2">
      <c r="B243" s="98"/>
      <c r="C243" s="99"/>
      <c r="D243" s="99"/>
      <c r="E243" s="99"/>
      <c r="F243" s="99"/>
      <c r="G243" s="99"/>
      <c r="H243" s="49"/>
      <c r="I243" s="51"/>
      <c r="J243" s="82"/>
      <c r="K243" s="47"/>
      <c r="L243" s="47"/>
      <c r="M243" s="47"/>
      <c r="N243" s="81" t="str">
        <f>IF(AND(O243="",Q243=""),"",IF(Setup!$H$10="","",IF(P243=0,Setup!$H$11,Setup!$H$10)))</f>
        <v/>
      </c>
      <c r="O243" s="61"/>
      <c r="P243" s="48" t="str">
        <f>IF(Setup!$H$9="N",0,IF(ISERROR(IF(O243="",PurchaseOrder!Q243*Setup!$I$8%,PurchaseOrder!O243/Setup!$H$8)),"",IF(O243="",PurchaseOrder!Q243*Setup!$I$8%,PurchaseOrder!O243/Setup!$H$8)))</f>
        <v/>
      </c>
      <c r="Q243" s="77" t="str">
        <f t="shared" si="4"/>
        <v/>
      </c>
    </row>
    <row r="244" spans="2:17" ht="30.75" hidden="1" customHeight="1" x14ac:dyDescent="0.2">
      <c r="B244" s="98"/>
      <c r="C244" s="99"/>
      <c r="D244" s="99"/>
      <c r="E244" s="99"/>
      <c r="F244" s="99"/>
      <c r="G244" s="99"/>
      <c r="H244" s="49"/>
      <c r="I244" s="51"/>
      <c r="J244" s="82"/>
      <c r="K244" s="47"/>
      <c r="L244" s="47"/>
      <c r="M244" s="47"/>
      <c r="N244" s="81" t="str">
        <f>IF(AND(O244="",Q244=""),"",IF(Setup!$H$10="","",IF(P244=0,Setup!$H$11,Setup!$H$10)))</f>
        <v/>
      </c>
      <c r="O244" s="61"/>
      <c r="P244" s="48" t="str">
        <f>IF(Setup!$H$9="N",0,IF(ISERROR(IF(O244="",PurchaseOrder!Q244*Setup!$I$8%,PurchaseOrder!O244/Setup!$H$8)),"",IF(O244="",PurchaseOrder!Q244*Setup!$I$8%,PurchaseOrder!O244/Setup!$H$8)))</f>
        <v/>
      </c>
      <c r="Q244" s="77" t="str">
        <f t="shared" si="4"/>
        <v/>
      </c>
    </row>
    <row r="245" spans="2:17" ht="30.75" hidden="1" customHeight="1" x14ac:dyDescent="0.2">
      <c r="B245" s="98"/>
      <c r="C245" s="99"/>
      <c r="D245" s="99"/>
      <c r="E245" s="99"/>
      <c r="F245" s="99"/>
      <c r="G245" s="99"/>
      <c r="H245" s="49"/>
      <c r="I245" s="51"/>
      <c r="J245" s="82"/>
      <c r="K245" s="47"/>
      <c r="L245" s="47"/>
      <c r="M245" s="47"/>
      <c r="N245" s="81" t="str">
        <f>IF(AND(O245="",Q245=""),"",IF(Setup!$H$10="","",IF(P245=0,Setup!$H$11,Setup!$H$10)))</f>
        <v/>
      </c>
      <c r="O245" s="61"/>
      <c r="P245" s="48" t="str">
        <f>IF(Setup!$H$9="N",0,IF(ISERROR(IF(O245="",PurchaseOrder!Q245*Setup!$I$8%,PurchaseOrder!O245/Setup!$H$8)),"",IF(O245="",PurchaseOrder!Q245*Setup!$I$8%,PurchaseOrder!O245/Setup!$H$8)))</f>
        <v/>
      </c>
      <c r="Q245" s="77" t="str">
        <f t="shared" si="4"/>
        <v/>
      </c>
    </row>
    <row r="246" spans="2:17" ht="30.75" hidden="1" customHeight="1" x14ac:dyDescent="0.2">
      <c r="B246" s="98"/>
      <c r="C246" s="99"/>
      <c r="D246" s="99"/>
      <c r="E246" s="99"/>
      <c r="F246" s="99"/>
      <c r="G246" s="99"/>
      <c r="H246" s="49"/>
      <c r="I246" s="51"/>
      <c r="J246" s="82"/>
      <c r="K246" s="47"/>
      <c r="L246" s="47"/>
      <c r="M246" s="47"/>
      <c r="N246" s="81" t="str">
        <f>IF(AND(O246="",Q246=""),"",IF(Setup!$H$10="","",IF(P246=0,Setup!$H$11,Setup!$H$10)))</f>
        <v/>
      </c>
      <c r="O246" s="61"/>
      <c r="P246" s="48" t="str">
        <f>IF(Setup!$H$9="N",0,IF(ISERROR(IF(O246="",PurchaseOrder!Q246*Setup!$I$8%,PurchaseOrder!O246/Setup!$H$8)),"",IF(O246="",PurchaseOrder!Q246*Setup!$I$8%,PurchaseOrder!O246/Setup!$H$8)))</f>
        <v/>
      </c>
      <c r="Q246" s="77" t="str">
        <f t="shared" si="4"/>
        <v/>
      </c>
    </row>
    <row r="247" spans="2:17" ht="30.75" hidden="1" customHeight="1" x14ac:dyDescent="0.2">
      <c r="B247" s="98"/>
      <c r="C247" s="99"/>
      <c r="D247" s="99"/>
      <c r="E247" s="99"/>
      <c r="F247" s="99"/>
      <c r="G247" s="99"/>
      <c r="H247" s="49"/>
      <c r="I247" s="51"/>
      <c r="J247" s="82"/>
      <c r="K247" s="47"/>
      <c r="L247" s="47"/>
      <c r="M247" s="47"/>
      <c r="N247" s="81" t="str">
        <f>IF(AND(O247="",Q247=""),"",IF(Setup!$H$10="","",IF(P247=0,Setup!$H$11,Setup!$H$10)))</f>
        <v/>
      </c>
      <c r="O247" s="61"/>
      <c r="P247" s="48" t="str">
        <f>IF(Setup!$H$9="N",0,IF(ISERROR(IF(O247="",PurchaseOrder!Q247*Setup!$I$8%,PurchaseOrder!O247/Setup!$H$8)),"",IF(O247="",PurchaseOrder!Q247*Setup!$I$8%,PurchaseOrder!O247/Setup!$H$8)))</f>
        <v/>
      </c>
      <c r="Q247" s="77" t="str">
        <f t="shared" si="4"/>
        <v/>
      </c>
    </row>
    <row r="248" spans="2:17" ht="30.75" hidden="1" customHeight="1" x14ac:dyDescent="0.2">
      <c r="B248" s="98"/>
      <c r="C248" s="99"/>
      <c r="D248" s="99"/>
      <c r="E248" s="99"/>
      <c r="F248" s="99"/>
      <c r="G248" s="99"/>
      <c r="H248" s="49"/>
      <c r="I248" s="51"/>
      <c r="J248" s="82"/>
      <c r="K248" s="47"/>
      <c r="L248" s="47"/>
      <c r="M248" s="47"/>
      <c r="N248" s="81" t="str">
        <f>IF(AND(O248="",Q248=""),"",IF(Setup!$H$10="","",IF(P248=0,Setup!$H$11,Setup!$H$10)))</f>
        <v/>
      </c>
      <c r="O248" s="61"/>
      <c r="P248" s="48" t="str">
        <f>IF(Setup!$H$9="N",0,IF(ISERROR(IF(O248="",PurchaseOrder!Q248*Setup!$I$8%,PurchaseOrder!O248/Setup!$H$8)),"",IF(O248="",PurchaseOrder!Q248*Setup!$I$8%,PurchaseOrder!O248/Setup!$H$8)))</f>
        <v/>
      </c>
      <c r="Q248" s="77" t="str">
        <f t="shared" si="4"/>
        <v/>
      </c>
    </row>
    <row r="249" spans="2:17" ht="30.75" hidden="1" customHeight="1" x14ac:dyDescent="0.2">
      <c r="B249" s="98"/>
      <c r="C249" s="99"/>
      <c r="D249" s="99"/>
      <c r="E249" s="99"/>
      <c r="F249" s="99"/>
      <c r="G249" s="99"/>
      <c r="H249" s="49"/>
      <c r="I249" s="51"/>
      <c r="J249" s="82"/>
      <c r="K249" s="47"/>
      <c r="L249" s="47"/>
      <c r="M249" s="47"/>
      <c r="N249" s="81" t="str">
        <f>IF(AND(O249="",Q249=""),"",IF(Setup!$H$10="","",IF(P249=0,Setup!$H$11,Setup!$H$10)))</f>
        <v/>
      </c>
      <c r="O249" s="61"/>
      <c r="P249" s="48" t="str">
        <f>IF(Setup!$H$9="N",0,IF(ISERROR(IF(O249="",PurchaseOrder!Q249*Setup!$I$8%,PurchaseOrder!O249/Setup!$H$8)),"",IF(O249="",PurchaseOrder!Q249*Setup!$I$8%,PurchaseOrder!O249/Setup!$H$8)))</f>
        <v/>
      </c>
      <c r="Q249" s="77" t="str">
        <f t="shared" si="4"/>
        <v/>
      </c>
    </row>
    <row r="250" spans="2:17" ht="30.75" hidden="1" customHeight="1" x14ac:dyDescent="0.2">
      <c r="B250" s="105"/>
      <c r="C250" s="106"/>
      <c r="D250" s="106"/>
      <c r="E250" s="106"/>
      <c r="F250" s="106"/>
      <c r="G250" s="106"/>
      <c r="H250" s="49"/>
      <c r="I250" s="51"/>
      <c r="J250" s="82"/>
      <c r="K250" s="47"/>
      <c r="L250" s="47"/>
      <c r="M250" s="47"/>
      <c r="N250" s="81" t="str">
        <f>IF(AND(O250="",Q250=""),"",IF(Setup!$H$10="","",IF(P250=0,Setup!$H$11,Setup!$H$10)))</f>
        <v/>
      </c>
      <c r="O250" s="61"/>
      <c r="P250" s="48" t="str">
        <f>IF(Setup!$H$9="N",0,IF(ISERROR(IF(O250="",PurchaseOrder!Q250*Setup!$I$8%,PurchaseOrder!O250/Setup!$H$8)),"",IF(O250="",PurchaseOrder!Q250*Setup!$I$8%,PurchaseOrder!O250/Setup!$H$8)))</f>
        <v/>
      </c>
      <c r="Q250" s="77" t="str">
        <f t="shared" si="4"/>
        <v/>
      </c>
    </row>
    <row r="251" spans="2:17" ht="30.75" hidden="1" customHeight="1" x14ac:dyDescent="0.2">
      <c r="B251" s="105"/>
      <c r="C251" s="106"/>
      <c r="D251" s="106"/>
      <c r="E251" s="106"/>
      <c r="F251" s="106"/>
      <c r="G251" s="106"/>
      <c r="H251" s="49"/>
      <c r="I251" s="51"/>
      <c r="J251" s="82"/>
      <c r="K251" s="47"/>
      <c r="L251" s="47"/>
      <c r="M251" s="47"/>
      <c r="N251" s="81" t="str">
        <f>IF(AND(O251="",Q251=""),"",IF(Setup!$H$10="","",IF(P251=0,Setup!$H$11,Setup!$H$10)))</f>
        <v/>
      </c>
      <c r="O251" s="61"/>
      <c r="P251" s="48" t="str">
        <f>IF(Setup!$H$9="N",0,IF(ISERROR(IF(O251="",PurchaseOrder!Q251*Setup!$I$8%,PurchaseOrder!O251/Setup!$H$8)),"",IF(O251="",PurchaseOrder!Q251*Setup!$I$8%,PurchaseOrder!O251/Setup!$H$8)))</f>
        <v/>
      </c>
      <c r="Q251" s="77" t="str">
        <f t="shared" si="4"/>
        <v/>
      </c>
    </row>
    <row r="252" spans="2:17" ht="30.75" hidden="1" customHeight="1" x14ac:dyDescent="0.2">
      <c r="B252" s="98"/>
      <c r="C252" s="99"/>
      <c r="D252" s="99"/>
      <c r="E252" s="99"/>
      <c r="F252" s="99"/>
      <c r="G252" s="99"/>
      <c r="H252" s="49"/>
      <c r="I252" s="51"/>
      <c r="J252" s="82"/>
      <c r="K252" s="47"/>
      <c r="L252" s="47"/>
      <c r="M252" s="47"/>
      <c r="N252" s="81" t="str">
        <f>IF(AND(O252="",Q252=""),"",IF(Setup!$H$10="","",IF(P252=0,Setup!$H$11,Setup!$H$10)))</f>
        <v/>
      </c>
      <c r="O252" s="61"/>
      <c r="P252" s="48" t="str">
        <f>IF(Setup!$H$9="N",0,IF(ISERROR(IF(O252="",PurchaseOrder!Q252*Setup!$I$8%,PurchaseOrder!O252/Setup!$H$8)),"",IF(O252="",PurchaseOrder!Q252*Setup!$I$8%,PurchaseOrder!O252/Setup!$H$8)))</f>
        <v/>
      </c>
      <c r="Q252" s="77" t="str">
        <f t="shared" si="4"/>
        <v/>
      </c>
    </row>
    <row r="253" spans="2:17" ht="30.75" hidden="1" customHeight="1" x14ac:dyDescent="0.2">
      <c r="B253" s="98"/>
      <c r="C253" s="99"/>
      <c r="D253" s="99"/>
      <c r="E253" s="99"/>
      <c r="F253" s="99"/>
      <c r="G253" s="99"/>
      <c r="H253" s="49"/>
      <c r="I253" s="51"/>
      <c r="J253" s="82"/>
      <c r="K253" s="47"/>
      <c r="L253" s="47"/>
      <c r="M253" s="47"/>
      <c r="N253" s="81" t="str">
        <f>IF(AND(O253="",Q253=""),"",IF(Setup!$H$10="","",IF(P253=0,Setup!$H$11,Setup!$H$10)))</f>
        <v/>
      </c>
      <c r="O253" s="61"/>
      <c r="P253" s="48" t="str">
        <f>IF(Setup!$H$9="N",0,IF(ISERROR(IF(O253="",PurchaseOrder!Q253*Setup!$I$8%,PurchaseOrder!O253/Setup!$H$8)),"",IF(O253="",PurchaseOrder!Q253*Setup!$I$8%,PurchaseOrder!O253/Setup!$H$8)))</f>
        <v/>
      </c>
      <c r="Q253" s="77" t="str">
        <f t="shared" si="4"/>
        <v/>
      </c>
    </row>
    <row r="254" spans="2:17" ht="30.75" hidden="1" customHeight="1" x14ac:dyDescent="0.2">
      <c r="B254" s="102"/>
      <c r="C254" s="103"/>
      <c r="D254" s="103"/>
      <c r="E254" s="103"/>
      <c r="F254" s="103"/>
      <c r="G254" s="104"/>
      <c r="H254" s="49"/>
      <c r="I254" s="51"/>
      <c r="J254" s="82"/>
      <c r="K254" s="47"/>
      <c r="L254" s="47"/>
      <c r="M254" s="47"/>
      <c r="N254" s="81" t="str">
        <f>IF(AND(O254="",Q254=""),"",IF(Setup!$H$10="","",IF(P254=0,Setup!$H$11,Setup!$H$10)))</f>
        <v/>
      </c>
      <c r="O254" s="61"/>
      <c r="P254" s="48" t="str">
        <f>IF(Setup!$H$9="N",0,IF(ISERROR(IF(O254="",PurchaseOrder!Q254*Setup!$I$8%,PurchaseOrder!O254/Setup!$H$8)),"",IF(O254="",PurchaseOrder!Q254*Setup!$I$8%,PurchaseOrder!O254/Setup!$H$8)))</f>
        <v/>
      </c>
      <c r="Q254" s="77" t="str">
        <f t="shared" si="4"/>
        <v/>
      </c>
    </row>
    <row r="255" spans="2:17" ht="30.75" hidden="1" customHeight="1" x14ac:dyDescent="0.2">
      <c r="B255" s="102"/>
      <c r="C255" s="103"/>
      <c r="D255" s="103"/>
      <c r="E255" s="103"/>
      <c r="F255" s="103"/>
      <c r="G255" s="104"/>
      <c r="H255" s="49"/>
      <c r="I255" s="51"/>
      <c r="J255" s="82"/>
      <c r="K255" s="47"/>
      <c r="L255" s="47"/>
      <c r="M255" s="47"/>
      <c r="N255" s="81" t="str">
        <f>IF(AND(O255="",Q255=""),"",IF(Setup!$H$10="","",IF(P255=0,Setup!$H$11,Setup!$H$10)))</f>
        <v/>
      </c>
      <c r="O255" s="61"/>
      <c r="P255" s="48" t="str">
        <f>IF(Setup!$H$9="N",0,IF(ISERROR(IF(O255="",PurchaseOrder!Q255*Setup!$I$8%,PurchaseOrder!O255/Setup!$H$8)),"",IF(O255="",PurchaseOrder!Q255*Setup!$I$8%,PurchaseOrder!O255/Setup!$H$8)))</f>
        <v/>
      </c>
      <c r="Q255" s="77" t="str">
        <f t="shared" si="4"/>
        <v/>
      </c>
    </row>
    <row r="256" spans="2:17" ht="30.75" hidden="1" customHeight="1" x14ac:dyDescent="0.2">
      <c r="B256" s="102"/>
      <c r="C256" s="103"/>
      <c r="D256" s="103"/>
      <c r="E256" s="103"/>
      <c r="F256" s="103"/>
      <c r="G256" s="104"/>
      <c r="H256" s="49"/>
      <c r="I256" s="51"/>
      <c r="J256" s="82"/>
      <c r="K256" s="47"/>
      <c r="L256" s="47"/>
      <c r="M256" s="47"/>
      <c r="N256" s="81" t="str">
        <f>IF(AND(O256="",Q256=""),"",IF(Setup!$H$10="","",IF(P256=0,Setup!$H$11,Setup!$H$10)))</f>
        <v/>
      </c>
      <c r="O256" s="61"/>
      <c r="P256" s="48" t="str">
        <f>IF(Setup!$H$9="N",0,IF(ISERROR(IF(O256="",PurchaseOrder!Q256*Setup!$I$8%,PurchaseOrder!O256/Setup!$H$8)),"",IF(O256="",PurchaseOrder!Q256*Setup!$I$8%,PurchaseOrder!O256/Setup!$H$8)))</f>
        <v/>
      </c>
      <c r="Q256" s="77" t="str">
        <f t="shared" si="4"/>
        <v/>
      </c>
    </row>
    <row r="257" spans="2:17" ht="30.75" hidden="1" customHeight="1" x14ac:dyDescent="0.2">
      <c r="B257" s="102"/>
      <c r="C257" s="103"/>
      <c r="D257" s="103"/>
      <c r="E257" s="103"/>
      <c r="F257" s="103"/>
      <c r="G257" s="104"/>
      <c r="H257" s="49"/>
      <c r="I257" s="51"/>
      <c r="J257" s="82"/>
      <c r="K257" s="47"/>
      <c r="L257" s="47"/>
      <c r="M257" s="47"/>
      <c r="N257" s="81" t="str">
        <f>IF(AND(O257="",Q257=""),"",IF(Setup!$H$10="","",IF(P257=0,Setup!$H$11,Setup!$H$10)))</f>
        <v/>
      </c>
      <c r="O257" s="61"/>
      <c r="P257" s="48" t="str">
        <f>IF(Setup!$H$9="N",0,IF(ISERROR(IF(O257="",PurchaseOrder!Q257*Setup!$I$8%,PurchaseOrder!O257/Setup!$H$8)),"",IF(O257="",PurchaseOrder!Q257*Setup!$I$8%,PurchaseOrder!O257/Setup!$H$8)))</f>
        <v/>
      </c>
      <c r="Q257" s="77" t="str">
        <f t="shared" si="4"/>
        <v/>
      </c>
    </row>
    <row r="258" spans="2:17" ht="30.75" hidden="1" customHeight="1" x14ac:dyDescent="0.2">
      <c r="B258" s="98"/>
      <c r="C258" s="99"/>
      <c r="D258" s="99"/>
      <c r="E258" s="99"/>
      <c r="F258" s="99"/>
      <c r="G258" s="99"/>
      <c r="H258" s="49"/>
      <c r="I258" s="51"/>
      <c r="J258" s="82"/>
      <c r="K258" s="47"/>
      <c r="L258" s="47"/>
      <c r="M258" s="47"/>
      <c r="N258" s="81" t="str">
        <f>IF(AND(O258="",Q258=""),"",IF(Setup!$H$10="","",IF(P258=0,Setup!$H$11,Setup!$H$10)))</f>
        <v/>
      </c>
      <c r="O258" s="61"/>
      <c r="P258" s="48" t="str">
        <f>IF(Setup!$H$9="N",0,IF(ISERROR(IF(O258="",PurchaseOrder!Q258*Setup!$I$8%,PurchaseOrder!O258/Setup!$H$8)),"",IF(O258="",PurchaseOrder!Q258*Setup!$I$8%,PurchaseOrder!O258/Setup!$H$8)))</f>
        <v/>
      </c>
      <c r="Q258" s="77" t="str">
        <f t="shared" si="4"/>
        <v/>
      </c>
    </row>
    <row r="259" spans="2:17" ht="30.75" hidden="1" customHeight="1" x14ac:dyDescent="0.2">
      <c r="B259" s="98"/>
      <c r="C259" s="99"/>
      <c r="D259" s="99"/>
      <c r="E259" s="99"/>
      <c r="F259" s="99"/>
      <c r="G259" s="99"/>
      <c r="H259" s="49"/>
      <c r="I259" s="51"/>
      <c r="J259" s="82"/>
      <c r="K259" s="47"/>
      <c r="L259" s="47"/>
      <c r="M259" s="47"/>
      <c r="N259" s="81" t="str">
        <f>IF(AND(O259="",Q259=""),"",IF(Setup!$H$10="","",IF(P259=0,Setup!$H$11,Setup!$H$10)))</f>
        <v/>
      </c>
      <c r="O259" s="61"/>
      <c r="P259" s="48" t="str">
        <f>IF(Setup!$H$9="N",0,IF(ISERROR(IF(O259="",PurchaseOrder!Q259*Setup!$I$8%,PurchaseOrder!O259/Setup!$H$8)),"",IF(O259="",PurchaseOrder!Q259*Setup!$I$8%,PurchaseOrder!O259/Setup!$H$8)))</f>
        <v/>
      </c>
      <c r="Q259" s="77" t="str">
        <f t="shared" si="4"/>
        <v/>
      </c>
    </row>
    <row r="260" spans="2:17" ht="30.75" hidden="1" customHeight="1" x14ac:dyDescent="0.2">
      <c r="B260" s="98"/>
      <c r="C260" s="99"/>
      <c r="D260" s="99"/>
      <c r="E260" s="99"/>
      <c r="F260" s="99"/>
      <c r="G260" s="99"/>
      <c r="H260" s="49"/>
      <c r="I260" s="51"/>
      <c r="J260" s="82"/>
      <c r="K260" s="47"/>
      <c r="L260" s="47"/>
      <c r="M260" s="47"/>
      <c r="N260" s="81" t="str">
        <f>IF(AND(O260="",Q260=""),"",IF(Setup!$H$10="","",IF(P260=0,Setup!$H$11,Setup!$H$10)))</f>
        <v/>
      </c>
      <c r="O260" s="61"/>
      <c r="P260" s="48" t="str">
        <f>IF(Setup!$H$9="N",0,IF(ISERROR(IF(O260="",PurchaseOrder!Q260*Setup!$I$8%,PurchaseOrder!O260/Setup!$H$8)),"",IF(O260="",PurchaseOrder!Q260*Setup!$I$8%,PurchaseOrder!O260/Setup!$H$8)))</f>
        <v/>
      </c>
      <c r="Q260" s="77" t="str">
        <f t="shared" si="4"/>
        <v/>
      </c>
    </row>
    <row r="261" spans="2:17" ht="30.75" hidden="1" customHeight="1" x14ac:dyDescent="0.2">
      <c r="B261" s="102"/>
      <c r="C261" s="103"/>
      <c r="D261" s="103"/>
      <c r="E261" s="103"/>
      <c r="F261" s="103"/>
      <c r="G261" s="104"/>
      <c r="H261" s="49"/>
      <c r="I261" s="51"/>
      <c r="J261" s="82"/>
      <c r="K261" s="47"/>
      <c r="L261" s="47"/>
      <c r="M261" s="47"/>
      <c r="N261" s="81" t="str">
        <f>IF(AND(O261="",Q261=""),"",IF(Setup!$H$10="","",IF(P261=0,Setup!$H$11,Setup!$H$10)))</f>
        <v/>
      </c>
      <c r="O261" s="61"/>
      <c r="P261" s="48" t="str">
        <f>IF(Setup!$H$9="N",0,IF(ISERROR(IF(O261="",PurchaseOrder!Q261*Setup!$I$8%,PurchaseOrder!O261/Setup!$H$8)),"",IF(O261="",PurchaseOrder!Q261*Setup!$I$8%,PurchaseOrder!O261/Setup!$H$8)))</f>
        <v/>
      </c>
      <c r="Q261" s="77" t="str">
        <f t="shared" si="4"/>
        <v/>
      </c>
    </row>
    <row r="262" spans="2:17" ht="30.75" hidden="1" customHeight="1" x14ac:dyDescent="0.2">
      <c r="B262" s="98"/>
      <c r="C262" s="99"/>
      <c r="D262" s="99"/>
      <c r="E262" s="99"/>
      <c r="F262" s="99"/>
      <c r="G262" s="99"/>
      <c r="H262" s="49"/>
      <c r="I262" s="51"/>
      <c r="J262" s="82"/>
      <c r="K262" s="47"/>
      <c r="L262" s="47"/>
      <c r="M262" s="47"/>
      <c r="N262" s="81" t="str">
        <f>IF(AND(O262="",Q262=""),"",IF(Setup!$H$10="","",IF(P262=0,Setup!$H$11,Setup!$H$10)))</f>
        <v/>
      </c>
      <c r="O262" s="61"/>
      <c r="P262" s="48" t="str">
        <f>IF(Setup!$H$9="N",0,IF(ISERROR(IF(O262="",PurchaseOrder!Q262*Setup!$I$8%,PurchaseOrder!O262/Setup!$H$8)),"",IF(O262="",PurchaseOrder!Q262*Setup!$I$8%,PurchaseOrder!O262/Setup!$H$8)))</f>
        <v/>
      </c>
      <c r="Q262" s="77" t="str">
        <f t="shared" si="4"/>
        <v/>
      </c>
    </row>
    <row r="263" spans="2:17" ht="30.75" hidden="1" customHeight="1" x14ac:dyDescent="0.2">
      <c r="B263" s="98"/>
      <c r="C263" s="99"/>
      <c r="D263" s="99"/>
      <c r="E263" s="99"/>
      <c r="F263" s="99"/>
      <c r="G263" s="99"/>
      <c r="H263" s="49"/>
      <c r="I263" s="51"/>
      <c r="J263" s="82"/>
      <c r="K263" s="47"/>
      <c r="L263" s="47"/>
      <c r="M263" s="47"/>
      <c r="N263" s="81" t="str">
        <f>IF(AND(O263="",Q263=""),"",IF(Setup!$H$10="","",IF(P263=0,Setup!$H$11,Setup!$H$10)))</f>
        <v/>
      </c>
      <c r="O263" s="61"/>
      <c r="P263" s="48" t="str">
        <f>IF(Setup!$H$9="N",0,IF(ISERROR(IF(O263="",PurchaseOrder!Q263*Setup!$I$8%,PurchaseOrder!O263/Setup!$H$8)),"",IF(O263="",PurchaseOrder!Q263*Setup!$I$8%,PurchaseOrder!O263/Setup!$H$8)))</f>
        <v/>
      </c>
      <c r="Q263" s="77" t="str">
        <f t="shared" si="4"/>
        <v/>
      </c>
    </row>
    <row r="264" spans="2:17" ht="30.75" hidden="1" customHeight="1" x14ac:dyDescent="0.2">
      <c r="B264" s="98"/>
      <c r="C264" s="99"/>
      <c r="D264" s="99"/>
      <c r="E264" s="99"/>
      <c r="F264" s="99"/>
      <c r="G264" s="99"/>
      <c r="H264" s="49"/>
      <c r="I264" s="51"/>
      <c r="J264" s="82"/>
      <c r="K264" s="47"/>
      <c r="L264" s="47"/>
      <c r="M264" s="47"/>
      <c r="N264" s="81" t="str">
        <f>IF(AND(O264="",Q264=""),"",IF(Setup!$H$10="","",IF(P264=0,Setup!$H$11,Setup!$H$10)))</f>
        <v/>
      </c>
      <c r="O264" s="61"/>
      <c r="P264" s="48" t="str">
        <f>IF(Setup!$H$9="N",0,IF(ISERROR(IF(O264="",PurchaseOrder!Q264*Setup!$I$8%,PurchaseOrder!O264/Setup!$H$8)),"",IF(O264="",PurchaseOrder!Q264*Setup!$I$8%,PurchaseOrder!O264/Setup!$H$8)))</f>
        <v/>
      </c>
      <c r="Q264" s="77" t="str">
        <f t="shared" si="4"/>
        <v/>
      </c>
    </row>
    <row r="265" spans="2:17" ht="30.75" hidden="1" customHeight="1" x14ac:dyDescent="0.2">
      <c r="B265" s="98"/>
      <c r="C265" s="99"/>
      <c r="D265" s="99"/>
      <c r="E265" s="99"/>
      <c r="F265" s="99"/>
      <c r="G265" s="99"/>
      <c r="H265" s="49"/>
      <c r="I265" s="51"/>
      <c r="J265" s="82"/>
      <c r="K265" s="47"/>
      <c r="L265" s="47"/>
      <c r="M265" s="47"/>
      <c r="N265" s="81" t="str">
        <f>IF(AND(O265="",Q265=""),"",IF(Setup!$H$10="","",IF(P265=0,Setup!$H$11,Setup!$H$10)))</f>
        <v/>
      </c>
      <c r="O265" s="61"/>
      <c r="P265" s="48" t="str">
        <f>IF(Setup!$H$9="N",0,IF(ISERROR(IF(O265="",PurchaseOrder!Q265*Setup!$I$8%,PurchaseOrder!O265/Setup!$H$8)),"",IF(O265="",PurchaseOrder!Q265*Setup!$I$8%,PurchaseOrder!O265/Setup!$H$8)))</f>
        <v/>
      </c>
      <c r="Q265" s="77" t="str">
        <f t="shared" si="4"/>
        <v/>
      </c>
    </row>
    <row r="266" spans="2:17" ht="30.75" hidden="1" customHeight="1" x14ac:dyDescent="0.2">
      <c r="B266" s="98"/>
      <c r="C266" s="99"/>
      <c r="D266" s="99"/>
      <c r="E266" s="99"/>
      <c r="F266" s="99"/>
      <c r="G266" s="99"/>
      <c r="H266" s="49"/>
      <c r="I266" s="51"/>
      <c r="J266" s="82"/>
      <c r="K266" s="47"/>
      <c r="L266" s="47"/>
      <c r="M266" s="47"/>
      <c r="N266" s="81" t="str">
        <f>IF(AND(O266="",Q266=""),"",IF(Setup!$H$10="","",IF(P266=0,Setup!$H$11,Setup!$H$10)))</f>
        <v/>
      </c>
      <c r="O266" s="61"/>
      <c r="P266" s="48" t="str">
        <f>IF(Setup!$H$9="N",0,IF(ISERROR(IF(O266="",PurchaseOrder!Q266*Setup!$I$8%,PurchaseOrder!O266/Setup!$H$8)),"",IF(O266="",PurchaseOrder!Q266*Setup!$I$8%,PurchaseOrder!O266/Setup!$H$8)))</f>
        <v/>
      </c>
      <c r="Q266" s="77" t="str">
        <f t="shared" si="4"/>
        <v/>
      </c>
    </row>
    <row r="267" spans="2:17" ht="30.75" hidden="1" customHeight="1" x14ac:dyDescent="0.2">
      <c r="B267" s="98"/>
      <c r="C267" s="99"/>
      <c r="D267" s="99"/>
      <c r="E267" s="99"/>
      <c r="F267" s="99"/>
      <c r="G267" s="99"/>
      <c r="H267" s="49"/>
      <c r="I267" s="51"/>
      <c r="J267" s="82"/>
      <c r="K267" s="47"/>
      <c r="L267" s="47"/>
      <c r="M267" s="47"/>
      <c r="N267" s="81" t="str">
        <f>IF(AND(O267="",Q267=""),"",IF(Setup!$H$10="","",IF(P267=0,Setup!$H$11,Setup!$H$10)))</f>
        <v/>
      </c>
      <c r="O267" s="61"/>
      <c r="P267" s="48" t="str">
        <f>IF(Setup!$H$9="N",0,IF(ISERROR(IF(O267="",PurchaseOrder!Q267*Setup!$I$8%,PurchaseOrder!O267/Setup!$H$8)),"",IF(O267="",PurchaseOrder!Q267*Setup!$I$8%,PurchaseOrder!O267/Setup!$H$8)))</f>
        <v/>
      </c>
      <c r="Q267" s="77" t="str">
        <f t="shared" si="4"/>
        <v/>
      </c>
    </row>
    <row r="268" spans="2:17" ht="30.75" hidden="1" customHeight="1" x14ac:dyDescent="0.2">
      <c r="B268" s="98"/>
      <c r="C268" s="99"/>
      <c r="D268" s="99"/>
      <c r="E268" s="99"/>
      <c r="F268" s="99"/>
      <c r="G268" s="99"/>
      <c r="H268" s="49"/>
      <c r="I268" s="51"/>
      <c r="J268" s="82"/>
      <c r="K268" s="47"/>
      <c r="L268" s="47"/>
      <c r="M268" s="47"/>
      <c r="N268" s="81" t="str">
        <f>IF(AND(O268="",Q268=""),"",IF(Setup!$H$10="","",IF(P268=0,Setup!$H$11,Setup!$H$10)))</f>
        <v/>
      </c>
      <c r="O268" s="61"/>
      <c r="P268" s="48" t="str">
        <f>IF(Setup!$H$9="N",0,IF(ISERROR(IF(O268="",PurchaseOrder!Q268*Setup!$I$8%,PurchaseOrder!O268/Setup!$H$8)),"",IF(O268="",PurchaseOrder!Q268*Setup!$I$8%,PurchaseOrder!O268/Setup!$H$8)))</f>
        <v/>
      </c>
      <c r="Q268" s="77" t="str">
        <f t="shared" si="4"/>
        <v/>
      </c>
    </row>
    <row r="269" spans="2:17" ht="30.75" hidden="1" customHeight="1" x14ac:dyDescent="0.2">
      <c r="B269" s="98"/>
      <c r="C269" s="99"/>
      <c r="D269" s="99"/>
      <c r="E269" s="99"/>
      <c r="F269" s="99"/>
      <c r="G269" s="99"/>
      <c r="H269" s="49"/>
      <c r="I269" s="51"/>
      <c r="J269" s="82"/>
      <c r="K269" s="47"/>
      <c r="L269" s="47"/>
      <c r="M269" s="47"/>
      <c r="N269" s="81" t="str">
        <f>IF(AND(O269="",Q269=""),"",IF(Setup!$H$10="","",IF(P269=0,Setup!$H$11,Setup!$H$10)))</f>
        <v/>
      </c>
      <c r="O269" s="61"/>
      <c r="P269" s="48" t="str">
        <f>IF(Setup!$H$9="N",0,IF(ISERROR(IF(O269="",PurchaseOrder!Q269*Setup!$I$8%,PurchaseOrder!O269/Setup!$H$8)),"",IF(O269="",PurchaseOrder!Q269*Setup!$I$8%,PurchaseOrder!O269/Setup!$H$8)))</f>
        <v/>
      </c>
      <c r="Q269" s="77" t="str">
        <f t="shared" si="4"/>
        <v/>
      </c>
    </row>
    <row r="270" spans="2:17" ht="30.75" hidden="1" customHeight="1" x14ac:dyDescent="0.2">
      <c r="B270" s="98"/>
      <c r="C270" s="99"/>
      <c r="D270" s="99"/>
      <c r="E270" s="99"/>
      <c r="F270" s="99"/>
      <c r="G270" s="99"/>
      <c r="H270" s="49"/>
      <c r="I270" s="51"/>
      <c r="J270" s="82"/>
      <c r="K270" s="47"/>
      <c r="L270" s="47"/>
      <c r="M270" s="47"/>
      <c r="N270" s="81" t="str">
        <f>IF(AND(O270="",Q270=""),"",IF(Setup!$H$10="","",IF(P270=0,Setup!$H$11,Setup!$H$10)))</f>
        <v/>
      </c>
      <c r="O270" s="61"/>
      <c r="P270" s="48" t="str">
        <f>IF(Setup!$H$9="N",0,IF(ISERROR(IF(O270="",PurchaseOrder!Q270*Setup!$I$8%,PurchaseOrder!O270/Setup!$H$8)),"",IF(O270="",PurchaseOrder!Q270*Setup!$I$8%,PurchaseOrder!O270/Setup!$H$8)))</f>
        <v/>
      </c>
      <c r="Q270" s="77" t="str">
        <f t="shared" si="4"/>
        <v/>
      </c>
    </row>
    <row r="271" spans="2:17" ht="30.75" hidden="1" customHeight="1" x14ac:dyDescent="0.2">
      <c r="B271" s="98"/>
      <c r="C271" s="99"/>
      <c r="D271" s="99"/>
      <c r="E271" s="99"/>
      <c r="F271" s="99"/>
      <c r="G271" s="99"/>
      <c r="H271" s="49"/>
      <c r="I271" s="51"/>
      <c r="J271" s="82"/>
      <c r="K271" s="47"/>
      <c r="L271" s="47"/>
      <c r="M271" s="47"/>
      <c r="N271" s="81" t="str">
        <f>IF(AND(O271="",Q271=""),"",IF(Setup!$H$10="","",IF(P271=0,Setup!$H$11,Setup!$H$10)))</f>
        <v/>
      </c>
      <c r="O271" s="61"/>
      <c r="P271" s="48" t="str">
        <f>IF(Setup!$H$9="N",0,IF(ISERROR(IF(O271="",PurchaseOrder!Q271*Setup!$I$8%,PurchaseOrder!O271/Setup!$H$8)),"",IF(O271="",PurchaseOrder!Q271*Setup!$I$8%,PurchaseOrder!O271/Setup!$H$8)))</f>
        <v/>
      </c>
      <c r="Q271" s="77" t="str">
        <f t="shared" si="4"/>
        <v/>
      </c>
    </row>
    <row r="272" spans="2:17" ht="30.75" hidden="1" customHeight="1" x14ac:dyDescent="0.2">
      <c r="B272" s="98"/>
      <c r="C272" s="99"/>
      <c r="D272" s="99"/>
      <c r="E272" s="99"/>
      <c r="F272" s="99"/>
      <c r="G272" s="99"/>
      <c r="H272" s="49"/>
      <c r="I272" s="51"/>
      <c r="J272" s="82"/>
      <c r="K272" s="47"/>
      <c r="L272" s="47"/>
      <c r="M272" s="47"/>
      <c r="N272" s="81" t="str">
        <f>IF(AND(O272="",Q272=""),"",IF(Setup!$H$10="","",IF(P272=0,Setup!$H$11,Setup!$H$10)))</f>
        <v/>
      </c>
      <c r="O272" s="61"/>
      <c r="P272" s="48" t="str">
        <f>IF(Setup!$H$9="N",0,IF(ISERROR(IF(O272="",PurchaseOrder!Q272*Setup!$I$8%,PurchaseOrder!O272/Setup!$H$8)),"",IF(O272="",PurchaseOrder!Q272*Setup!$I$8%,PurchaseOrder!O272/Setup!$H$8)))</f>
        <v/>
      </c>
      <c r="Q272" s="77" t="str">
        <f t="shared" si="4"/>
        <v/>
      </c>
    </row>
    <row r="273" spans="2:17" ht="30.75" hidden="1" customHeight="1" x14ac:dyDescent="0.2">
      <c r="B273" s="105"/>
      <c r="C273" s="106"/>
      <c r="D273" s="106"/>
      <c r="E273" s="106"/>
      <c r="F273" s="106"/>
      <c r="G273" s="106"/>
      <c r="H273" s="49"/>
      <c r="I273" s="51"/>
      <c r="J273" s="82"/>
      <c r="K273" s="47"/>
      <c r="L273" s="47"/>
      <c r="M273" s="47"/>
      <c r="N273" s="81" t="str">
        <f>IF(AND(O273="",Q273=""),"",IF(Setup!$H$10="","",IF(P273=0,Setup!$H$11,Setup!$H$10)))</f>
        <v/>
      </c>
      <c r="O273" s="61"/>
      <c r="P273" s="48" t="str">
        <f>IF(Setup!$H$9="N",0,IF(ISERROR(IF(O273="",PurchaseOrder!Q273*Setup!$I$8%,PurchaseOrder!O273/Setup!$H$8)),"",IF(O273="",PurchaseOrder!Q273*Setup!$I$8%,PurchaseOrder!O273/Setup!$H$8)))</f>
        <v/>
      </c>
      <c r="Q273" s="77" t="str">
        <f t="shared" si="4"/>
        <v/>
      </c>
    </row>
    <row r="274" spans="2:17" ht="30.75" hidden="1" customHeight="1" x14ac:dyDescent="0.2">
      <c r="B274" s="105"/>
      <c r="C274" s="106"/>
      <c r="D274" s="106"/>
      <c r="E274" s="106"/>
      <c r="F274" s="106"/>
      <c r="G274" s="106"/>
      <c r="H274" s="49"/>
      <c r="I274" s="51"/>
      <c r="J274" s="82"/>
      <c r="K274" s="47"/>
      <c r="L274" s="47"/>
      <c r="M274" s="47"/>
      <c r="N274" s="81" t="str">
        <f>IF(AND(O274="",Q274=""),"",IF(Setup!$H$10="","",IF(P274=0,Setup!$H$11,Setup!$H$10)))</f>
        <v/>
      </c>
      <c r="O274" s="61"/>
      <c r="P274" s="48" t="str">
        <f>IF(Setup!$H$9="N",0,IF(ISERROR(IF(O274="",PurchaseOrder!Q274*Setup!$I$8%,PurchaseOrder!O274/Setup!$H$8)),"",IF(O274="",PurchaseOrder!Q274*Setup!$I$8%,PurchaseOrder!O274/Setup!$H$8)))</f>
        <v/>
      </c>
      <c r="Q274" s="77" t="str">
        <f t="shared" si="4"/>
        <v/>
      </c>
    </row>
    <row r="275" spans="2:17" ht="30.75" hidden="1" customHeight="1" x14ac:dyDescent="0.2">
      <c r="B275" s="98"/>
      <c r="C275" s="99"/>
      <c r="D275" s="99"/>
      <c r="E275" s="99"/>
      <c r="F275" s="99"/>
      <c r="G275" s="99"/>
      <c r="H275" s="49"/>
      <c r="I275" s="51"/>
      <c r="J275" s="82"/>
      <c r="K275" s="47"/>
      <c r="L275" s="47"/>
      <c r="M275" s="47"/>
      <c r="N275" s="81" t="str">
        <f>IF(AND(O275="",Q275=""),"",IF(Setup!$H$10="","",IF(P275=0,Setup!$H$11,Setup!$H$10)))</f>
        <v/>
      </c>
      <c r="O275" s="61"/>
      <c r="P275" s="48" t="str">
        <f>IF(Setup!$H$9="N",0,IF(ISERROR(IF(O275="",PurchaseOrder!Q275*Setup!$I$8%,PurchaseOrder!O275/Setup!$H$8)),"",IF(O275="",PurchaseOrder!Q275*Setup!$I$8%,PurchaseOrder!O275/Setup!$H$8)))</f>
        <v/>
      </c>
      <c r="Q275" s="77" t="str">
        <f t="shared" si="4"/>
        <v/>
      </c>
    </row>
    <row r="276" spans="2:17" ht="30.75" hidden="1" customHeight="1" x14ac:dyDescent="0.2">
      <c r="B276" s="98"/>
      <c r="C276" s="99"/>
      <c r="D276" s="99"/>
      <c r="E276" s="99"/>
      <c r="F276" s="99"/>
      <c r="G276" s="99"/>
      <c r="H276" s="49"/>
      <c r="I276" s="51"/>
      <c r="J276" s="82"/>
      <c r="K276" s="47"/>
      <c r="L276" s="47"/>
      <c r="M276" s="47"/>
      <c r="N276" s="81" t="str">
        <f>IF(AND(O276="",Q276=""),"",IF(Setup!$H$10="","",IF(P276=0,Setup!$H$11,Setup!$H$10)))</f>
        <v/>
      </c>
      <c r="O276" s="61"/>
      <c r="P276" s="48" t="str">
        <f>IF(Setup!$H$9="N",0,IF(ISERROR(IF(O276="",PurchaseOrder!Q276*Setup!$I$8%,PurchaseOrder!O276/Setup!$H$8)),"",IF(O276="",PurchaseOrder!Q276*Setup!$I$8%,PurchaseOrder!O276/Setup!$H$8)))</f>
        <v/>
      </c>
      <c r="Q276" s="77" t="str">
        <f t="shared" si="4"/>
        <v/>
      </c>
    </row>
    <row r="277" spans="2:17" ht="30.75" hidden="1" customHeight="1" x14ac:dyDescent="0.2">
      <c r="B277" s="102"/>
      <c r="C277" s="103"/>
      <c r="D277" s="103"/>
      <c r="E277" s="103"/>
      <c r="F277" s="103"/>
      <c r="G277" s="104"/>
      <c r="H277" s="49"/>
      <c r="I277" s="51"/>
      <c r="J277" s="82"/>
      <c r="K277" s="47"/>
      <c r="L277" s="47"/>
      <c r="M277" s="47"/>
      <c r="N277" s="81" t="str">
        <f>IF(AND(O277="",Q277=""),"",IF(Setup!$H$10="","",IF(P277=0,Setup!$H$11,Setup!$H$10)))</f>
        <v/>
      </c>
      <c r="O277" s="61"/>
      <c r="P277" s="48" t="str">
        <f>IF(Setup!$H$9="N",0,IF(ISERROR(IF(O277="",PurchaseOrder!Q277*Setup!$I$8%,PurchaseOrder!O277/Setup!$H$8)),"",IF(O277="",PurchaseOrder!Q277*Setup!$I$8%,PurchaseOrder!O277/Setup!$H$8)))</f>
        <v/>
      </c>
      <c r="Q277" s="77" t="str">
        <f t="shared" si="4"/>
        <v/>
      </c>
    </row>
    <row r="278" spans="2:17" ht="30.75" hidden="1" customHeight="1" x14ac:dyDescent="0.2">
      <c r="B278" s="102"/>
      <c r="C278" s="103"/>
      <c r="D278" s="103"/>
      <c r="E278" s="103"/>
      <c r="F278" s="103"/>
      <c r="G278" s="104"/>
      <c r="H278" s="49"/>
      <c r="I278" s="51"/>
      <c r="J278" s="82"/>
      <c r="K278" s="47"/>
      <c r="L278" s="47"/>
      <c r="M278" s="47"/>
      <c r="N278" s="81" t="str">
        <f>IF(AND(O278="",Q278=""),"",IF(Setup!$H$10="","",IF(P278=0,Setup!$H$11,Setup!$H$10)))</f>
        <v/>
      </c>
      <c r="O278" s="61"/>
      <c r="P278" s="48" t="str">
        <f>IF(Setup!$H$9="N",0,IF(ISERROR(IF(O278="",PurchaseOrder!Q278*Setup!$I$8%,PurchaseOrder!O278/Setup!$H$8)),"",IF(O278="",PurchaseOrder!Q278*Setup!$I$8%,PurchaseOrder!O278/Setup!$H$8)))</f>
        <v/>
      </c>
      <c r="Q278" s="77" t="str">
        <f t="shared" si="4"/>
        <v/>
      </c>
    </row>
    <row r="279" spans="2:17" ht="30.75" hidden="1" customHeight="1" x14ac:dyDescent="0.2">
      <c r="B279" s="102"/>
      <c r="C279" s="103"/>
      <c r="D279" s="103"/>
      <c r="E279" s="103"/>
      <c r="F279" s="103"/>
      <c r="G279" s="104"/>
      <c r="H279" s="49"/>
      <c r="I279" s="51"/>
      <c r="J279" s="82"/>
      <c r="K279" s="47"/>
      <c r="L279" s="47"/>
      <c r="M279" s="47"/>
      <c r="N279" s="81" t="str">
        <f>IF(AND(O279="",Q279=""),"",IF(Setup!$H$10="","",IF(P279=0,Setup!$H$11,Setup!$H$10)))</f>
        <v/>
      </c>
      <c r="O279" s="61"/>
      <c r="P279" s="48" t="str">
        <f>IF(Setup!$H$9="N",0,IF(ISERROR(IF(O279="",PurchaseOrder!Q279*Setup!$I$8%,PurchaseOrder!O279/Setup!$H$8)),"",IF(O279="",PurchaseOrder!Q279*Setup!$I$8%,PurchaseOrder!O279/Setup!$H$8)))</f>
        <v/>
      </c>
      <c r="Q279" s="77" t="str">
        <f t="shared" si="4"/>
        <v/>
      </c>
    </row>
    <row r="280" spans="2:17" ht="30.75" hidden="1" customHeight="1" x14ac:dyDescent="0.2">
      <c r="B280" s="102"/>
      <c r="C280" s="103"/>
      <c r="D280" s="103"/>
      <c r="E280" s="103"/>
      <c r="F280" s="103"/>
      <c r="G280" s="104"/>
      <c r="H280" s="49"/>
      <c r="I280" s="51"/>
      <c r="J280" s="82"/>
      <c r="K280" s="47"/>
      <c r="L280" s="47"/>
      <c r="M280" s="47"/>
      <c r="N280" s="81" t="str">
        <f>IF(AND(O280="",Q280=""),"",IF(Setup!$H$10="","",IF(P280=0,Setup!$H$11,Setup!$H$10)))</f>
        <v/>
      </c>
      <c r="O280" s="61"/>
      <c r="P280" s="48" t="str">
        <f>IF(Setup!$H$9="N",0,IF(ISERROR(IF(O280="",PurchaseOrder!Q280*Setup!$I$8%,PurchaseOrder!O280/Setup!$H$8)),"",IF(O280="",PurchaseOrder!Q280*Setup!$I$8%,PurchaseOrder!O280/Setup!$H$8)))</f>
        <v/>
      </c>
      <c r="Q280" s="77" t="str">
        <f t="shared" si="4"/>
        <v/>
      </c>
    </row>
    <row r="281" spans="2:17" ht="30.75" hidden="1" customHeight="1" x14ac:dyDescent="0.2">
      <c r="B281" s="98"/>
      <c r="C281" s="99"/>
      <c r="D281" s="99"/>
      <c r="E281" s="99"/>
      <c r="F281" s="99"/>
      <c r="G281" s="99"/>
      <c r="H281" s="49"/>
      <c r="I281" s="51"/>
      <c r="J281" s="82"/>
      <c r="K281" s="47"/>
      <c r="L281" s="47"/>
      <c r="M281" s="47"/>
      <c r="N281" s="81" t="str">
        <f>IF(AND(O281="",Q281=""),"",IF(Setup!$H$10="","",IF(P281=0,Setup!$H$11,Setup!$H$10)))</f>
        <v/>
      </c>
      <c r="O281" s="61"/>
      <c r="P281" s="48" t="str">
        <f>IF(Setup!$H$9="N",0,IF(ISERROR(IF(O281="",PurchaseOrder!Q281*Setup!$I$8%,PurchaseOrder!O281/Setup!$H$8)),"",IF(O281="",PurchaseOrder!Q281*Setup!$I$8%,PurchaseOrder!O281/Setup!$H$8)))</f>
        <v/>
      </c>
      <c r="Q281" s="77" t="str">
        <f t="shared" si="4"/>
        <v/>
      </c>
    </row>
    <row r="282" spans="2:17" ht="30.75" hidden="1" customHeight="1" x14ac:dyDescent="0.2">
      <c r="B282" s="98"/>
      <c r="C282" s="99"/>
      <c r="D282" s="99"/>
      <c r="E282" s="99"/>
      <c r="F282" s="99"/>
      <c r="G282" s="99"/>
      <c r="H282" s="49"/>
      <c r="I282" s="51"/>
      <c r="J282" s="82"/>
      <c r="K282" s="47"/>
      <c r="L282" s="47"/>
      <c r="M282" s="47"/>
      <c r="N282" s="81" t="str">
        <f>IF(AND(O282="",Q282=""),"",IF(Setup!$H$10="","",IF(P282=0,Setup!$H$11,Setup!$H$10)))</f>
        <v/>
      </c>
      <c r="O282" s="61"/>
      <c r="P282" s="48" t="str">
        <f>IF(Setup!$H$9="N",0,IF(ISERROR(IF(O282="",PurchaseOrder!Q282*Setup!$I$8%,PurchaseOrder!O282/Setup!$H$8)),"",IF(O282="",PurchaseOrder!Q282*Setup!$I$8%,PurchaseOrder!O282/Setup!$H$8)))</f>
        <v/>
      </c>
      <c r="Q282" s="77" t="str">
        <f t="shared" si="4"/>
        <v/>
      </c>
    </row>
    <row r="283" spans="2:17" ht="30.75" hidden="1" customHeight="1" x14ac:dyDescent="0.2">
      <c r="B283" s="98"/>
      <c r="C283" s="99"/>
      <c r="D283" s="99"/>
      <c r="E283" s="99"/>
      <c r="F283" s="99"/>
      <c r="G283" s="99"/>
      <c r="H283" s="49"/>
      <c r="I283" s="51"/>
      <c r="J283" s="82"/>
      <c r="K283" s="47"/>
      <c r="L283" s="47"/>
      <c r="M283" s="47"/>
      <c r="N283" s="81" t="str">
        <f>IF(AND(O283="",Q283=""),"",IF(Setup!$H$10="","",IF(P283=0,Setup!$H$11,Setup!$H$10)))</f>
        <v/>
      </c>
      <c r="O283" s="61"/>
      <c r="P283" s="48" t="str">
        <f>IF(Setup!$H$9="N",0,IF(ISERROR(IF(O283="",PurchaseOrder!Q283*Setup!$I$8%,PurchaseOrder!O283/Setup!$H$8)),"",IF(O283="",PurchaseOrder!Q283*Setup!$I$8%,PurchaseOrder!O283/Setup!$H$8)))</f>
        <v/>
      </c>
      <c r="Q283" s="77" t="str">
        <f t="shared" si="4"/>
        <v/>
      </c>
    </row>
    <row r="284" spans="2:17" ht="30.75" hidden="1" customHeight="1" x14ac:dyDescent="0.2">
      <c r="B284" s="102"/>
      <c r="C284" s="103"/>
      <c r="D284" s="103"/>
      <c r="E284" s="103"/>
      <c r="F284" s="103"/>
      <c r="G284" s="104"/>
      <c r="H284" s="49"/>
      <c r="I284" s="51"/>
      <c r="J284" s="82"/>
      <c r="K284" s="47"/>
      <c r="L284" s="47"/>
      <c r="M284" s="47"/>
      <c r="N284" s="81" t="str">
        <f>IF(AND(O284="",Q284=""),"",IF(Setup!$H$10="","",IF(P284=0,Setup!$H$11,Setup!$H$10)))</f>
        <v/>
      </c>
      <c r="O284" s="61"/>
      <c r="P284" s="48" t="str">
        <f>IF(Setup!$H$9="N",0,IF(ISERROR(IF(O284="",PurchaseOrder!Q284*Setup!$I$8%,PurchaseOrder!O284/Setup!$H$8)),"",IF(O284="",PurchaseOrder!Q284*Setup!$I$8%,PurchaseOrder!O284/Setup!$H$8)))</f>
        <v/>
      </c>
      <c r="Q284" s="77" t="str">
        <f t="shared" si="4"/>
        <v/>
      </c>
    </row>
    <row r="285" spans="2:17" ht="30.75" hidden="1" customHeight="1" x14ac:dyDescent="0.2">
      <c r="B285" s="98"/>
      <c r="C285" s="99"/>
      <c r="D285" s="99"/>
      <c r="E285" s="99"/>
      <c r="F285" s="99"/>
      <c r="G285" s="99"/>
      <c r="H285" s="49"/>
      <c r="I285" s="51"/>
      <c r="J285" s="82"/>
      <c r="K285" s="47"/>
      <c r="L285" s="47"/>
      <c r="M285" s="47"/>
      <c r="N285" s="81" t="str">
        <f>IF(AND(O285="",Q285=""),"",IF(Setup!$H$10="","",IF(P285=0,Setup!$H$11,Setup!$H$10)))</f>
        <v/>
      </c>
      <c r="O285" s="61"/>
      <c r="P285" s="48" t="str">
        <f>IF(Setup!$H$9="N",0,IF(ISERROR(IF(O285="",PurchaseOrder!Q285*Setup!$I$8%,PurchaseOrder!O285/Setup!$H$8)),"",IF(O285="",PurchaseOrder!Q285*Setup!$I$8%,PurchaseOrder!O285/Setup!$H$8)))</f>
        <v/>
      </c>
      <c r="Q285" s="77" t="str">
        <f t="shared" si="4"/>
        <v/>
      </c>
    </row>
    <row r="286" spans="2:17" ht="30.75" hidden="1" customHeight="1" x14ac:dyDescent="0.2">
      <c r="B286" s="98"/>
      <c r="C286" s="99"/>
      <c r="D286" s="99"/>
      <c r="E286" s="99"/>
      <c r="F286" s="99"/>
      <c r="G286" s="99"/>
      <c r="H286" s="49"/>
      <c r="I286" s="51"/>
      <c r="J286" s="82"/>
      <c r="K286" s="47"/>
      <c r="L286" s="47"/>
      <c r="M286" s="47"/>
      <c r="N286" s="81" t="str">
        <f>IF(AND(O286="",Q286=""),"",IF(Setup!$H$10="","",IF(P286=0,Setup!$H$11,Setup!$H$10)))</f>
        <v/>
      </c>
      <c r="O286" s="61"/>
      <c r="P286" s="48" t="str">
        <f>IF(Setup!$H$9="N",0,IF(ISERROR(IF(O286="",PurchaseOrder!Q286*Setup!$I$8%,PurchaseOrder!O286/Setup!$H$8)),"",IF(O286="",PurchaseOrder!Q286*Setup!$I$8%,PurchaseOrder!O286/Setup!$H$8)))</f>
        <v/>
      </c>
      <c r="Q286" s="77" t="str">
        <f t="shared" si="4"/>
        <v/>
      </c>
    </row>
    <row r="287" spans="2:17" ht="30.75" hidden="1" customHeight="1" x14ac:dyDescent="0.2">
      <c r="B287" s="98"/>
      <c r="C287" s="99"/>
      <c r="D287" s="99"/>
      <c r="E287" s="99"/>
      <c r="F287" s="99"/>
      <c r="G287" s="99"/>
      <c r="H287" s="49"/>
      <c r="I287" s="51"/>
      <c r="J287" s="82"/>
      <c r="K287" s="47"/>
      <c r="L287" s="47"/>
      <c r="M287" s="47"/>
      <c r="N287" s="81" t="str">
        <f>IF(AND(O287="",Q287=""),"",IF(Setup!$H$10="","",IF(P287=0,Setup!$H$11,Setup!$H$10)))</f>
        <v/>
      </c>
      <c r="O287" s="61"/>
      <c r="P287" s="48" t="str">
        <f>IF(Setup!$H$9="N",0,IF(ISERROR(IF(O287="",PurchaseOrder!Q287*Setup!$I$8%,PurchaseOrder!O287/Setup!$H$8)),"",IF(O287="",PurchaseOrder!Q287*Setup!$I$8%,PurchaseOrder!O287/Setup!$H$8)))</f>
        <v/>
      </c>
      <c r="Q287" s="77" t="str">
        <f t="shared" si="4"/>
        <v/>
      </c>
    </row>
    <row r="288" spans="2:17" ht="30.75" hidden="1" customHeight="1" x14ac:dyDescent="0.2">
      <c r="B288" s="98"/>
      <c r="C288" s="99"/>
      <c r="D288" s="99"/>
      <c r="E288" s="99"/>
      <c r="F288" s="99"/>
      <c r="G288" s="99"/>
      <c r="H288" s="49"/>
      <c r="I288" s="51"/>
      <c r="J288" s="82"/>
      <c r="K288" s="47"/>
      <c r="L288" s="47"/>
      <c r="M288" s="47"/>
      <c r="N288" s="81" t="str">
        <f>IF(AND(O288="",Q288=""),"",IF(Setup!$H$10="","",IF(P288=0,Setup!$H$11,Setup!$H$10)))</f>
        <v/>
      </c>
      <c r="O288" s="61"/>
      <c r="P288" s="48" t="str">
        <f>IF(Setup!$H$9="N",0,IF(ISERROR(IF(O288="",PurchaseOrder!Q288*Setup!$I$8%,PurchaseOrder!O288/Setup!$H$8)),"",IF(O288="",PurchaseOrder!Q288*Setup!$I$8%,PurchaseOrder!O288/Setup!$H$8)))</f>
        <v/>
      </c>
      <c r="Q288" s="77" t="str">
        <f t="shared" si="4"/>
        <v/>
      </c>
    </row>
    <row r="289" spans="2:17" ht="30.75" hidden="1" customHeight="1" x14ac:dyDescent="0.2">
      <c r="B289" s="98"/>
      <c r="C289" s="99"/>
      <c r="D289" s="99"/>
      <c r="E289" s="99"/>
      <c r="F289" s="99"/>
      <c r="G289" s="99"/>
      <c r="H289" s="49"/>
      <c r="I289" s="51"/>
      <c r="J289" s="82"/>
      <c r="K289" s="47"/>
      <c r="L289" s="47"/>
      <c r="M289" s="47"/>
      <c r="N289" s="81" t="str">
        <f>IF(AND(O289="",Q289=""),"",IF(Setup!$H$10="","",IF(P289=0,Setup!$H$11,Setup!$H$10)))</f>
        <v/>
      </c>
      <c r="O289" s="61"/>
      <c r="P289" s="48" t="str">
        <f>IF(Setup!$H$9="N",0,IF(ISERROR(IF(O289="",PurchaseOrder!Q289*Setup!$I$8%,PurchaseOrder!O289/Setup!$H$8)),"",IF(O289="",PurchaseOrder!Q289*Setup!$I$8%,PurchaseOrder!O289/Setup!$H$8)))</f>
        <v/>
      </c>
      <c r="Q289" s="77" t="str">
        <f t="shared" si="4"/>
        <v/>
      </c>
    </row>
    <row r="290" spans="2:17" ht="30.75" hidden="1" customHeight="1" x14ac:dyDescent="0.2">
      <c r="B290" s="98"/>
      <c r="C290" s="99"/>
      <c r="D290" s="99"/>
      <c r="E290" s="99"/>
      <c r="F290" s="99"/>
      <c r="G290" s="99"/>
      <c r="H290" s="49"/>
      <c r="I290" s="51"/>
      <c r="J290" s="82"/>
      <c r="K290" s="47"/>
      <c r="L290" s="47"/>
      <c r="M290" s="47"/>
      <c r="N290" s="81" t="str">
        <f>IF(AND(O290="",Q290=""),"",IF(Setup!$H$10="","",IF(P290=0,Setup!$H$11,Setup!$H$10)))</f>
        <v/>
      </c>
      <c r="O290" s="61"/>
      <c r="P290" s="48" t="str">
        <f>IF(Setup!$H$9="N",0,IF(ISERROR(IF(O290="",PurchaseOrder!Q290*Setup!$I$8%,PurchaseOrder!O290/Setup!$H$8)),"",IF(O290="",PurchaseOrder!Q290*Setup!$I$8%,PurchaseOrder!O290/Setup!$H$8)))</f>
        <v/>
      </c>
      <c r="Q290" s="77" t="str">
        <f t="shared" ref="Q290:Q353" si="5">IF(O290="","",O290-P290)</f>
        <v/>
      </c>
    </row>
    <row r="291" spans="2:17" ht="30.75" hidden="1" customHeight="1" x14ac:dyDescent="0.2">
      <c r="B291" s="98"/>
      <c r="C291" s="99"/>
      <c r="D291" s="99"/>
      <c r="E291" s="99"/>
      <c r="F291" s="99"/>
      <c r="G291" s="99"/>
      <c r="H291" s="49"/>
      <c r="I291" s="51"/>
      <c r="J291" s="82"/>
      <c r="K291" s="47"/>
      <c r="L291" s="47"/>
      <c r="M291" s="47"/>
      <c r="N291" s="81" t="str">
        <f>IF(AND(O291="",Q291=""),"",IF(Setup!$H$10="","",IF(P291=0,Setup!$H$11,Setup!$H$10)))</f>
        <v/>
      </c>
      <c r="O291" s="61"/>
      <c r="P291" s="48" t="str">
        <f>IF(Setup!$H$9="N",0,IF(ISERROR(IF(O291="",PurchaseOrder!Q291*Setup!$I$8%,PurchaseOrder!O291/Setup!$H$8)),"",IF(O291="",PurchaseOrder!Q291*Setup!$I$8%,PurchaseOrder!O291/Setup!$H$8)))</f>
        <v/>
      </c>
      <c r="Q291" s="77" t="str">
        <f t="shared" si="5"/>
        <v/>
      </c>
    </row>
    <row r="292" spans="2:17" ht="30.75" hidden="1" customHeight="1" x14ac:dyDescent="0.2">
      <c r="B292" s="98"/>
      <c r="C292" s="99"/>
      <c r="D292" s="99"/>
      <c r="E292" s="99"/>
      <c r="F292" s="99"/>
      <c r="G292" s="99"/>
      <c r="H292" s="49"/>
      <c r="I292" s="51"/>
      <c r="J292" s="82"/>
      <c r="K292" s="47"/>
      <c r="L292" s="47"/>
      <c r="M292" s="47"/>
      <c r="N292" s="81" t="str">
        <f>IF(AND(O292="",Q292=""),"",IF(Setup!$H$10="","",IF(P292=0,Setup!$H$11,Setup!$H$10)))</f>
        <v/>
      </c>
      <c r="O292" s="61"/>
      <c r="P292" s="48" t="str">
        <f>IF(Setup!$H$9="N",0,IF(ISERROR(IF(O292="",PurchaseOrder!Q292*Setup!$I$8%,PurchaseOrder!O292/Setup!$H$8)),"",IF(O292="",PurchaseOrder!Q292*Setup!$I$8%,PurchaseOrder!O292/Setup!$H$8)))</f>
        <v/>
      </c>
      <c r="Q292" s="77" t="str">
        <f t="shared" si="5"/>
        <v/>
      </c>
    </row>
    <row r="293" spans="2:17" ht="30.75" hidden="1" customHeight="1" x14ac:dyDescent="0.2">
      <c r="B293" s="98"/>
      <c r="C293" s="99"/>
      <c r="D293" s="99"/>
      <c r="E293" s="99"/>
      <c r="F293" s="99"/>
      <c r="G293" s="99"/>
      <c r="H293" s="49"/>
      <c r="I293" s="51"/>
      <c r="J293" s="82"/>
      <c r="K293" s="47"/>
      <c r="L293" s="47"/>
      <c r="M293" s="47"/>
      <c r="N293" s="81" t="str">
        <f>IF(AND(O293="",Q293=""),"",IF(Setup!$H$10="","",IF(P293=0,Setup!$H$11,Setup!$H$10)))</f>
        <v/>
      </c>
      <c r="O293" s="61"/>
      <c r="P293" s="48" t="str">
        <f>IF(Setup!$H$9="N",0,IF(ISERROR(IF(O293="",PurchaseOrder!Q293*Setup!$I$8%,PurchaseOrder!O293/Setup!$H$8)),"",IF(O293="",PurchaseOrder!Q293*Setup!$I$8%,PurchaseOrder!O293/Setup!$H$8)))</f>
        <v/>
      </c>
      <c r="Q293" s="77" t="str">
        <f t="shared" si="5"/>
        <v/>
      </c>
    </row>
    <row r="294" spans="2:17" ht="30.75" hidden="1" customHeight="1" x14ac:dyDescent="0.2">
      <c r="B294" s="98"/>
      <c r="C294" s="99"/>
      <c r="D294" s="99"/>
      <c r="E294" s="99"/>
      <c r="F294" s="99"/>
      <c r="G294" s="99"/>
      <c r="H294" s="49"/>
      <c r="I294" s="51"/>
      <c r="J294" s="82"/>
      <c r="K294" s="47"/>
      <c r="L294" s="47"/>
      <c r="M294" s="47"/>
      <c r="N294" s="81" t="str">
        <f>IF(AND(O294="",Q294=""),"",IF(Setup!$H$10="","",IF(P294=0,Setup!$H$11,Setup!$H$10)))</f>
        <v/>
      </c>
      <c r="O294" s="61"/>
      <c r="P294" s="48" t="str">
        <f>IF(Setup!$H$9="N",0,IF(ISERROR(IF(O294="",PurchaseOrder!Q294*Setup!$I$8%,PurchaseOrder!O294/Setup!$H$8)),"",IF(O294="",PurchaseOrder!Q294*Setup!$I$8%,PurchaseOrder!O294/Setup!$H$8)))</f>
        <v/>
      </c>
      <c r="Q294" s="77" t="str">
        <f t="shared" si="5"/>
        <v/>
      </c>
    </row>
    <row r="295" spans="2:17" ht="30.75" hidden="1" customHeight="1" x14ac:dyDescent="0.2">
      <c r="B295" s="98"/>
      <c r="C295" s="99"/>
      <c r="D295" s="99"/>
      <c r="E295" s="99"/>
      <c r="F295" s="99"/>
      <c r="G295" s="99"/>
      <c r="H295" s="49"/>
      <c r="I295" s="51"/>
      <c r="J295" s="82"/>
      <c r="K295" s="47"/>
      <c r="L295" s="47"/>
      <c r="M295" s="47"/>
      <c r="N295" s="81" t="str">
        <f>IF(AND(O295="",Q295=""),"",IF(Setup!$H$10="","",IF(P295=0,Setup!$H$11,Setup!$H$10)))</f>
        <v/>
      </c>
      <c r="O295" s="61"/>
      <c r="P295" s="48" t="str">
        <f>IF(Setup!$H$9="N",0,IF(ISERROR(IF(O295="",PurchaseOrder!Q295*Setup!$I$8%,PurchaseOrder!O295/Setup!$H$8)),"",IF(O295="",PurchaseOrder!Q295*Setup!$I$8%,PurchaseOrder!O295/Setup!$H$8)))</f>
        <v/>
      </c>
      <c r="Q295" s="77" t="str">
        <f t="shared" si="5"/>
        <v/>
      </c>
    </row>
    <row r="296" spans="2:17" ht="30.75" hidden="1" customHeight="1" x14ac:dyDescent="0.2">
      <c r="B296" s="105"/>
      <c r="C296" s="106"/>
      <c r="D296" s="106"/>
      <c r="E296" s="106"/>
      <c r="F296" s="106"/>
      <c r="G296" s="106"/>
      <c r="H296" s="49"/>
      <c r="I296" s="51"/>
      <c r="J296" s="82"/>
      <c r="K296" s="47"/>
      <c r="L296" s="47"/>
      <c r="M296" s="47"/>
      <c r="N296" s="81" t="str">
        <f>IF(AND(O296="",Q296=""),"",IF(Setup!$H$10="","",IF(P296=0,Setup!$H$11,Setup!$H$10)))</f>
        <v/>
      </c>
      <c r="O296" s="61"/>
      <c r="P296" s="48" t="str">
        <f>IF(Setup!$H$9="N",0,IF(ISERROR(IF(O296="",PurchaseOrder!Q296*Setup!$I$8%,PurchaseOrder!O296/Setup!$H$8)),"",IF(O296="",PurchaseOrder!Q296*Setup!$I$8%,PurchaseOrder!O296/Setup!$H$8)))</f>
        <v/>
      </c>
      <c r="Q296" s="77" t="str">
        <f t="shared" si="5"/>
        <v/>
      </c>
    </row>
    <row r="297" spans="2:17" ht="30.75" hidden="1" customHeight="1" x14ac:dyDescent="0.2">
      <c r="B297" s="105"/>
      <c r="C297" s="106"/>
      <c r="D297" s="106"/>
      <c r="E297" s="106"/>
      <c r="F297" s="106"/>
      <c r="G297" s="106"/>
      <c r="H297" s="49"/>
      <c r="I297" s="51"/>
      <c r="J297" s="82"/>
      <c r="K297" s="47"/>
      <c r="L297" s="47"/>
      <c r="M297" s="47"/>
      <c r="N297" s="81" t="str">
        <f>IF(AND(O297="",Q297=""),"",IF(Setup!$H$10="","",IF(P297=0,Setup!$H$11,Setup!$H$10)))</f>
        <v/>
      </c>
      <c r="O297" s="61"/>
      <c r="P297" s="48" t="str">
        <f>IF(Setup!$H$9="N",0,IF(ISERROR(IF(O297="",PurchaseOrder!Q297*Setup!$I$8%,PurchaseOrder!O297/Setup!$H$8)),"",IF(O297="",PurchaseOrder!Q297*Setup!$I$8%,PurchaseOrder!O297/Setup!$H$8)))</f>
        <v/>
      </c>
      <c r="Q297" s="77" t="str">
        <f t="shared" si="5"/>
        <v/>
      </c>
    </row>
    <row r="298" spans="2:17" ht="30.75" hidden="1" customHeight="1" x14ac:dyDescent="0.2">
      <c r="B298" s="98"/>
      <c r="C298" s="99"/>
      <c r="D298" s="99"/>
      <c r="E298" s="99"/>
      <c r="F298" s="99"/>
      <c r="G298" s="99"/>
      <c r="H298" s="49"/>
      <c r="I298" s="51"/>
      <c r="J298" s="82"/>
      <c r="K298" s="47"/>
      <c r="L298" s="47"/>
      <c r="M298" s="47"/>
      <c r="N298" s="81" t="str">
        <f>IF(AND(O298="",Q298=""),"",IF(Setup!$H$10="","",IF(P298=0,Setup!$H$11,Setup!$H$10)))</f>
        <v/>
      </c>
      <c r="O298" s="61"/>
      <c r="P298" s="48" t="str">
        <f>IF(Setup!$H$9="N",0,IF(ISERROR(IF(O298="",PurchaseOrder!Q298*Setup!$I$8%,PurchaseOrder!O298/Setup!$H$8)),"",IF(O298="",PurchaseOrder!Q298*Setup!$I$8%,PurchaseOrder!O298/Setup!$H$8)))</f>
        <v/>
      </c>
      <c r="Q298" s="77" t="str">
        <f t="shared" si="5"/>
        <v/>
      </c>
    </row>
    <row r="299" spans="2:17" ht="30.75" hidden="1" customHeight="1" x14ac:dyDescent="0.2">
      <c r="B299" s="98"/>
      <c r="C299" s="99"/>
      <c r="D299" s="99"/>
      <c r="E299" s="99"/>
      <c r="F299" s="99"/>
      <c r="G299" s="99"/>
      <c r="H299" s="49"/>
      <c r="I299" s="51"/>
      <c r="J299" s="82"/>
      <c r="K299" s="47"/>
      <c r="L299" s="47"/>
      <c r="M299" s="47"/>
      <c r="N299" s="81" t="str">
        <f>IF(AND(O299="",Q299=""),"",IF(Setup!$H$10="","",IF(P299=0,Setup!$H$11,Setup!$H$10)))</f>
        <v/>
      </c>
      <c r="O299" s="61"/>
      <c r="P299" s="48" t="str">
        <f>IF(Setup!$H$9="N",0,IF(ISERROR(IF(O299="",PurchaseOrder!Q299*Setup!$I$8%,PurchaseOrder!O299/Setup!$H$8)),"",IF(O299="",PurchaseOrder!Q299*Setup!$I$8%,PurchaseOrder!O299/Setup!$H$8)))</f>
        <v/>
      </c>
      <c r="Q299" s="77" t="str">
        <f t="shared" si="5"/>
        <v/>
      </c>
    </row>
    <row r="300" spans="2:17" ht="30.75" hidden="1" customHeight="1" x14ac:dyDescent="0.2">
      <c r="B300" s="102"/>
      <c r="C300" s="103"/>
      <c r="D300" s="103"/>
      <c r="E300" s="103"/>
      <c r="F300" s="103"/>
      <c r="G300" s="104"/>
      <c r="H300" s="49"/>
      <c r="I300" s="51"/>
      <c r="J300" s="82"/>
      <c r="K300" s="47"/>
      <c r="L300" s="47"/>
      <c r="M300" s="47"/>
      <c r="N300" s="81" t="str">
        <f>IF(AND(O300="",Q300=""),"",IF(Setup!$H$10="","",IF(P300=0,Setup!$H$11,Setup!$H$10)))</f>
        <v/>
      </c>
      <c r="O300" s="61"/>
      <c r="P300" s="48" t="str">
        <f>IF(Setup!$H$9="N",0,IF(ISERROR(IF(O300="",PurchaseOrder!Q300*Setup!$I$8%,PurchaseOrder!O300/Setup!$H$8)),"",IF(O300="",PurchaseOrder!Q300*Setup!$I$8%,PurchaseOrder!O300/Setup!$H$8)))</f>
        <v/>
      </c>
      <c r="Q300" s="77" t="str">
        <f t="shared" si="5"/>
        <v/>
      </c>
    </row>
    <row r="301" spans="2:17" ht="30.75" hidden="1" customHeight="1" x14ac:dyDescent="0.2">
      <c r="B301" s="102"/>
      <c r="C301" s="103"/>
      <c r="D301" s="103"/>
      <c r="E301" s="103"/>
      <c r="F301" s="103"/>
      <c r="G301" s="104"/>
      <c r="H301" s="49"/>
      <c r="I301" s="51"/>
      <c r="J301" s="82"/>
      <c r="K301" s="47"/>
      <c r="L301" s="47"/>
      <c r="M301" s="47"/>
      <c r="N301" s="81" t="str">
        <f>IF(AND(O301="",Q301=""),"",IF(Setup!$H$10="","",IF(P301=0,Setup!$H$11,Setup!$H$10)))</f>
        <v/>
      </c>
      <c r="O301" s="61"/>
      <c r="P301" s="48" t="str">
        <f>IF(Setup!$H$9="N",0,IF(ISERROR(IF(O301="",PurchaseOrder!Q301*Setup!$I$8%,PurchaseOrder!O301/Setup!$H$8)),"",IF(O301="",PurchaseOrder!Q301*Setup!$I$8%,PurchaseOrder!O301/Setup!$H$8)))</f>
        <v/>
      </c>
      <c r="Q301" s="77" t="str">
        <f t="shared" si="5"/>
        <v/>
      </c>
    </row>
    <row r="302" spans="2:17" ht="30.75" hidden="1" customHeight="1" x14ac:dyDescent="0.2">
      <c r="B302" s="102"/>
      <c r="C302" s="103"/>
      <c r="D302" s="103"/>
      <c r="E302" s="103"/>
      <c r="F302" s="103"/>
      <c r="G302" s="104"/>
      <c r="H302" s="49"/>
      <c r="I302" s="51"/>
      <c r="J302" s="82"/>
      <c r="K302" s="47"/>
      <c r="L302" s="47"/>
      <c r="M302" s="47"/>
      <c r="N302" s="81" t="str">
        <f>IF(AND(O302="",Q302=""),"",IF(Setup!$H$10="","",IF(P302=0,Setup!$H$11,Setup!$H$10)))</f>
        <v/>
      </c>
      <c r="O302" s="61"/>
      <c r="P302" s="48" t="str">
        <f>IF(Setup!$H$9="N",0,IF(ISERROR(IF(O302="",PurchaseOrder!Q302*Setup!$I$8%,PurchaseOrder!O302/Setup!$H$8)),"",IF(O302="",PurchaseOrder!Q302*Setup!$I$8%,PurchaseOrder!O302/Setup!$H$8)))</f>
        <v/>
      </c>
      <c r="Q302" s="77" t="str">
        <f t="shared" si="5"/>
        <v/>
      </c>
    </row>
    <row r="303" spans="2:17" ht="30.75" hidden="1" customHeight="1" x14ac:dyDescent="0.2">
      <c r="B303" s="102"/>
      <c r="C303" s="103"/>
      <c r="D303" s="103"/>
      <c r="E303" s="103"/>
      <c r="F303" s="103"/>
      <c r="G303" s="104"/>
      <c r="H303" s="49"/>
      <c r="I303" s="51"/>
      <c r="J303" s="82"/>
      <c r="K303" s="47"/>
      <c r="L303" s="47"/>
      <c r="M303" s="47"/>
      <c r="N303" s="81" t="str">
        <f>IF(AND(O303="",Q303=""),"",IF(Setup!$H$10="","",IF(P303=0,Setup!$H$11,Setup!$H$10)))</f>
        <v/>
      </c>
      <c r="O303" s="61"/>
      <c r="P303" s="48" t="str">
        <f>IF(Setup!$H$9="N",0,IF(ISERROR(IF(O303="",PurchaseOrder!Q303*Setup!$I$8%,PurchaseOrder!O303/Setup!$H$8)),"",IF(O303="",PurchaseOrder!Q303*Setup!$I$8%,PurchaseOrder!O303/Setup!$H$8)))</f>
        <v/>
      </c>
      <c r="Q303" s="77" t="str">
        <f t="shared" si="5"/>
        <v/>
      </c>
    </row>
    <row r="304" spans="2:17" ht="30.75" hidden="1" customHeight="1" x14ac:dyDescent="0.2">
      <c r="B304" s="98"/>
      <c r="C304" s="99"/>
      <c r="D304" s="99"/>
      <c r="E304" s="99"/>
      <c r="F304" s="99"/>
      <c r="G304" s="99"/>
      <c r="H304" s="49"/>
      <c r="I304" s="51"/>
      <c r="J304" s="82"/>
      <c r="K304" s="47"/>
      <c r="L304" s="47"/>
      <c r="M304" s="47"/>
      <c r="N304" s="81" t="str">
        <f>IF(AND(O304="",Q304=""),"",IF(Setup!$H$10="","",IF(P304=0,Setup!$H$11,Setup!$H$10)))</f>
        <v/>
      </c>
      <c r="O304" s="61"/>
      <c r="P304" s="48" t="str">
        <f>IF(Setup!$H$9="N",0,IF(ISERROR(IF(O304="",PurchaseOrder!Q304*Setup!$I$8%,PurchaseOrder!O304/Setup!$H$8)),"",IF(O304="",PurchaseOrder!Q304*Setup!$I$8%,PurchaseOrder!O304/Setup!$H$8)))</f>
        <v/>
      </c>
      <c r="Q304" s="77" t="str">
        <f t="shared" si="5"/>
        <v/>
      </c>
    </row>
    <row r="305" spans="2:17" ht="30.75" hidden="1" customHeight="1" x14ac:dyDescent="0.2">
      <c r="B305" s="98"/>
      <c r="C305" s="99"/>
      <c r="D305" s="99"/>
      <c r="E305" s="99"/>
      <c r="F305" s="99"/>
      <c r="G305" s="99"/>
      <c r="H305" s="49"/>
      <c r="I305" s="51"/>
      <c r="J305" s="82"/>
      <c r="K305" s="47"/>
      <c r="L305" s="47"/>
      <c r="M305" s="47"/>
      <c r="N305" s="81" t="str">
        <f>IF(AND(O305="",Q305=""),"",IF(Setup!$H$10="","",IF(P305=0,Setup!$H$11,Setup!$H$10)))</f>
        <v/>
      </c>
      <c r="O305" s="61"/>
      <c r="P305" s="48" t="str">
        <f>IF(Setup!$H$9="N",0,IF(ISERROR(IF(O305="",PurchaseOrder!Q305*Setup!$I$8%,PurchaseOrder!O305/Setup!$H$8)),"",IF(O305="",PurchaseOrder!Q305*Setup!$I$8%,PurchaseOrder!O305/Setup!$H$8)))</f>
        <v/>
      </c>
      <c r="Q305" s="77" t="str">
        <f t="shared" si="5"/>
        <v/>
      </c>
    </row>
    <row r="306" spans="2:17" ht="30.75" hidden="1" customHeight="1" x14ac:dyDescent="0.2">
      <c r="B306" s="98"/>
      <c r="C306" s="99"/>
      <c r="D306" s="99"/>
      <c r="E306" s="99"/>
      <c r="F306" s="99"/>
      <c r="G306" s="99"/>
      <c r="H306" s="49"/>
      <c r="I306" s="51"/>
      <c r="J306" s="82"/>
      <c r="K306" s="47"/>
      <c r="L306" s="47"/>
      <c r="M306" s="47"/>
      <c r="N306" s="81" t="str">
        <f>IF(AND(O306="",Q306=""),"",IF(Setup!$H$10="","",IF(P306=0,Setup!$H$11,Setup!$H$10)))</f>
        <v/>
      </c>
      <c r="O306" s="61"/>
      <c r="P306" s="48" t="str">
        <f>IF(Setup!$H$9="N",0,IF(ISERROR(IF(O306="",PurchaseOrder!Q306*Setup!$I$8%,PurchaseOrder!O306/Setup!$H$8)),"",IF(O306="",PurchaseOrder!Q306*Setup!$I$8%,PurchaseOrder!O306/Setup!$H$8)))</f>
        <v/>
      </c>
      <c r="Q306" s="77" t="str">
        <f t="shared" si="5"/>
        <v/>
      </c>
    </row>
    <row r="307" spans="2:17" ht="30.75" hidden="1" customHeight="1" x14ac:dyDescent="0.2">
      <c r="B307" s="102"/>
      <c r="C307" s="103"/>
      <c r="D307" s="103"/>
      <c r="E307" s="103"/>
      <c r="F307" s="103"/>
      <c r="G307" s="104"/>
      <c r="H307" s="49"/>
      <c r="I307" s="51"/>
      <c r="J307" s="82"/>
      <c r="K307" s="47"/>
      <c r="L307" s="47"/>
      <c r="M307" s="47"/>
      <c r="N307" s="81" t="str">
        <f>IF(AND(O307="",Q307=""),"",IF(Setup!$H$10="","",IF(P307=0,Setup!$H$11,Setup!$H$10)))</f>
        <v/>
      </c>
      <c r="O307" s="61"/>
      <c r="P307" s="48" t="str">
        <f>IF(Setup!$H$9="N",0,IF(ISERROR(IF(O307="",PurchaseOrder!Q307*Setup!$I$8%,PurchaseOrder!O307/Setup!$H$8)),"",IF(O307="",PurchaseOrder!Q307*Setup!$I$8%,PurchaseOrder!O307/Setup!$H$8)))</f>
        <v/>
      </c>
      <c r="Q307" s="77" t="str">
        <f t="shared" si="5"/>
        <v/>
      </c>
    </row>
    <row r="308" spans="2:17" ht="30.75" hidden="1" customHeight="1" x14ac:dyDescent="0.2">
      <c r="B308" s="98"/>
      <c r="C308" s="99"/>
      <c r="D308" s="99"/>
      <c r="E308" s="99"/>
      <c r="F308" s="99"/>
      <c r="G308" s="99"/>
      <c r="H308" s="49"/>
      <c r="I308" s="51"/>
      <c r="J308" s="82"/>
      <c r="K308" s="47"/>
      <c r="L308" s="47"/>
      <c r="M308" s="47"/>
      <c r="N308" s="81" t="str">
        <f>IF(AND(O308="",Q308=""),"",IF(Setup!$H$10="","",IF(P308=0,Setup!$H$11,Setup!$H$10)))</f>
        <v/>
      </c>
      <c r="O308" s="61"/>
      <c r="P308" s="48" t="str">
        <f>IF(Setup!$H$9="N",0,IF(ISERROR(IF(O308="",PurchaseOrder!Q308*Setup!$I$8%,PurchaseOrder!O308/Setup!$H$8)),"",IF(O308="",PurchaseOrder!Q308*Setup!$I$8%,PurchaseOrder!O308/Setup!$H$8)))</f>
        <v/>
      </c>
      <c r="Q308" s="77" t="str">
        <f t="shared" si="5"/>
        <v/>
      </c>
    </row>
    <row r="309" spans="2:17" ht="30.75" hidden="1" customHeight="1" x14ac:dyDescent="0.2">
      <c r="B309" s="98"/>
      <c r="C309" s="99"/>
      <c r="D309" s="99"/>
      <c r="E309" s="99"/>
      <c r="F309" s="99"/>
      <c r="G309" s="99"/>
      <c r="H309" s="49"/>
      <c r="I309" s="51"/>
      <c r="J309" s="82"/>
      <c r="K309" s="47"/>
      <c r="L309" s="47"/>
      <c r="M309" s="47"/>
      <c r="N309" s="81" t="str">
        <f>IF(AND(O309="",Q309=""),"",IF(Setup!$H$10="","",IF(P309=0,Setup!$H$11,Setup!$H$10)))</f>
        <v/>
      </c>
      <c r="O309" s="61"/>
      <c r="P309" s="48" t="str">
        <f>IF(Setup!$H$9="N",0,IF(ISERROR(IF(O309="",PurchaseOrder!Q309*Setup!$I$8%,PurchaseOrder!O309/Setup!$H$8)),"",IF(O309="",PurchaseOrder!Q309*Setup!$I$8%,PurchaseOrder!O309/Setup!$H$8)))</f>
        <v/>
      </c>
      <c r="Q309" s="77" t="str">
        <f t="shared" si="5"/>
        <v/>
      </c>
    </row>
    <row r="310" spans="2:17" ht="30.75" hidden="1" customHeight="1" x14ac:dyDescent="0.2">
      <c r="B310" s="98"/>
      <c r="C310" s="99"/>
      <c r="D310" s="99"/>
      <c r="E310" s="99"/>
      <c r="F310" s="99"/>
      <c r="G310" s="99"/>
      <c r="H310" s="49"/>
      <c r="I310" s="51"/>
      <c r="J310" s="82"/>
      <c r="K310" s="47"/>
      <c r="L310" s="47"/>
      <c r="M310" s="47"/>
      <c r="N310" s="81" t="str">
        <f>IF(AND(O310="",Q310=""),"",IF(Setup!$H$10="","",IF(P310=0,Setup!$H$11,Setup!$H$10)))</f>
        <v/>
      </c>
      <c r="O310" s="61"/>
      <c r="P310" s="48" t="str">
        <f>IF(Setup!$H$9="N",0,IF(ISERROR(IF(O310="",PurchaseOrder!Q310*Setup!$I$8%,PurchaseOrder!O310/Setup!$H$8)),"",IF(O310="",PurchaseOrder!Q310*Setup!$I$8%,PurchaseOrder!O310/Setup!$H$8)))</f>
        <v/>
      </c>
      <c r="Q310" s="77" t="str">
        <f t="shared" si="5"/>
        <v/>
      </c>
    </row>
    <row r="311" spans="2:17" ht="30.75" hidden="1" customHeight="1" x14ac:dyDescent="0.2">
      <c r="B311" s="98"/>
      <c r="C311" s="99"/>
      <c r="D311" s="99"/>
      <c r="E311" s="99"/>
      <c r="F311" s="99"/>
      <c r="G311" s="99"/>
      <c r="H311" s="49"/>
      <c r="I311" s="51"/>
      <c r="J311" s="82"/>
      <c r="K311" s="47"/>
      <c r="L311" s="47"/>
      <c r="M311" s="47"/>
      <c r="N311" s="81" t="str">
        <f>IF(AND(O311="",Q311=""),"",IF(Setup!$H$10="","",IF(P311=0,Setup!$H$11,Setup!$H$10)))</f>
        <v/>
      </c>
      <c r="O311" s="61"/>
      <c r="P311" s="48" t="str">
        <f>IF(Setup!$H$9="N",0,IF(ISERROR(IF(O311="",PurchaseOrder!Q311*Setup!$I$8%,PurchaseOrder!O311/Setup!$H$8)),"",IF(O311="",PurchaseOrder!Q311*Setup!$I$8%,PurchaseOrder!O311/Setup!$H$8)))</f>
        <v/>
      </c>
      <c r="Q311" s="77" t="str">
        <f t="shared" si="5"/>
        <v/>
      </c>
    </row>
    <row r="312" spans="2:17" ht="30.75" hidden="1" customHeight="1" x14ac:dyDescent="0.2">
      <c r="B312" s="98"/>
      <c r="C312" s="99"/>
      <c r="D312" s="99"/>
      <c r="E312" s="99"/>
      <c r="F312" s="99"/>
      <c r="G312" s="99"/>
      <c r="H312" s="49"/>
      <c r="I312" s="51"/>
      <c r="J312" s="82"/>
      <c r="K312" s="47"/>
      <c r="L312" s="47"/>
      <c r="M312" s="47"/>
      <c r="N312" s="81" t="str">
        <f>IF(AND(O312="",Q312=""),"",IF(Setup!$H$10="","",IF(P312=0,Setup!$H$11,Setup!$H$10)))</f>
        <v/>
      </c>
      <c r="O312" s="61"/>
      <c r="P312" s="48" t="str">
        <f>IF(Setup!$H$9="N",0,IF(ISERROR(IF(O312="",PurchaseOrder!Q312*Setup!$I$8%,PurchaseOrder!O312/Setup!$H$8)),"",IF(O312="",PurchaseOrder!Q312*Setup!$I$8%,PurchaseOrder!O312/Setup!$H$8)))</f>
        <v/>
      </c>
      <c r="Q312" s="77" t="str">
        <f t="shared" si="5"/>
        <v/>
      </c>
    </row>
    <row r="313" spans="2:17" ht="30.75" hidden="1" customHeight="1" x14ac:dyDescent="0.2">
      <c r="B313" s="98"/>
      <c r="C313" s="99"/>
      <c r="D313" s="99"/>
      <c r="E313" s="99"/>
      <c r="F313" s="99"/>
      <c r="G313" s="99"/>
      <c r="H313" s="49"/>
      <c r="I313" s="51"/>
      <c r="J313" s="82"/>
      <c r="K313" s="47"/>
      <c r="L313" s="47"/>
      <c r="M313" s="47"/>
      <c r="N313" s="81" t="str">
        <f>IF(AND(O313="",Q313=""),"",IF(Setup!$H$10="","",IF(P313=0,Setup!$H$11,Setup!$H$10)))</f>
        <v/>
      </c>
      <c r="O313" s="61"/>
      <c r="P313" s="48" t="str">
        <f>IF(Setup!$H$9="N",0,IF(ISERROR(IF(O313="",PurchaseOrder!Q313*Setup!$I$8%,PurchaseOrder!O313/Setup!$H$8)),"",IF(O313="",PurchaseOrder!Q313*Setup!$I$8%,PurchaseOrder!O313/Setup!$H$8)))</f>
        <v/>
      </c>
      <c r="Q313" s="77" t="str">
        <f t="shared" si="5"/>
        <v/>
      </c>
    </row>
    <row r="314" spans="2:17" ht="30.75" hidden="1" customHeight="1" x14ac:dyDescent="0.2">
      <c r="B314" s="98"/>
      <c r="C314" s="99"/>
      <c r="D314" s="99"/>
      <c r="E314" s="99"/>
      <c r="F314" s="99"/>
      <c r="G314" s="99"/>
      <c r="H314" s="49"/>
      <c r="I314" s="51"/>
      <c r="J314" s="82"/>
      <c r="K314" s="47"/>
      <c r="L314" s="47"/>
      <c r="M314" s="47"/>
      <c r="N314" s="81" t="str">
        <f>IF(AND(O314="",Q314=""),"",IF(Setup!$H$10="","",IF(P314=0,Setup!$H$11,Setup!$H$10)))</f>
        <v/>
      </c>
      <c r="O314" s="61"/>
      <c r="P314" s="48" t="str">
        <f>IF(Setup!$H$9="N",0,IF(ISERROR(IF(O314="",PurchaseOrder!Q314*Setup!$I$8%,PurchaseOrder!O314/Setup!$H$8)),"",IF(O314="",PurchaseOrder!Q314*Setup!$I$8%,PurchaseOrder!O314/Setup!$H$8)))</f>
        <v/>
      </c>
      <c r="Q314" s="77" t="str">
        <f t="shared" si="5"/>
        <v/>
      </c>
    </row>
    <row r="315" spans="2:17" ht="30.75" hidden="1" customHeight="1" x14ac:dyDescent="0.2">
      <c r="B315" s="98"/>
      <c r="C315" s="99"/>
      <c r="D315" s="99"/>
      <c r="E315" s="99"/>
      <c r="F315" s="99"/>
      <c r="G315" s="99"/>
      <c r="H315" s="49"/>
      <c r="I315" s="51"/>
      <c r="J315" s="82"/>
      <c r="K315" s="47"/>
      <c r="L315" s="47"/>
      <c r="M315" s="47"/>
      <c r="N315" s="81" t="str">
        <f>IF(AND(O315="",Q315=""),"",IF(Setup!$H$10="","",IF(P315=0,Setup!$H$11,Setup!$H$10)))</f>
        <v/>
      </c>
      <c r="O315" s="61"/>
      <c r="P315" s="48" t="str">
        <f>IF(Setup!$H$9="N",0,IF(ISERROR(IF(O315="",PurchaseOrder!Q315*Setup!$I$8%,PurchaseOrder!O315/Setup!$H$8)),"",IF(O315="",PurchaseOrder!Q315*Setup!$I$8%,PurchaseOrder!O315/Setup!$H$8)))</f>
        <v/>
      </c>
      <c r="Q315" s="77" t="str">
        <f t="shared" si="5"/>
        <v/>
      </c>
    </row>
    <row r="316" spans="2:17" ht="30.75" hidden="1" customHeight="1" x14ac:dyDescent="0.2">
      <c r="B316" s="98"/>
      <c r="C316" s="99"/>
      <c r="D316" s="99"/>
      <c r="E316" s="99"/>
      <c r="F316" s="99"/>
      <c r="G316" s="99"/>
      <c r="H316" s="49"/>
      <c r="I316" s="51"/>
      <c r="J316" s="82"/>
      <c r="K316" s="47"/>
      <c r="L316" s="47"/>
      <c r="M316" s="47"/>
      <c r="N316" s="81" t="str">
        <f>IF(AND(O316="",Q316=""),"",IF(Setup!$H$10="","",IF(P316=0,Setup!$H$11,Setup!$H$10)))</f>
        <v/>
      </c>
      <c r="O316" s="61"/>
      <c r="P316" s="48" t="str">
        <f>IF(Setup!$H$9="N",0,IF(ISERROR(IF(O316="",PurchaseOrder!Q316*Setup!$I$8%,PurchaseOrder!O316/Setup!$H$8)),"",IF(O316="",PurchaseOrder!Q316*Setup!$I$8%,PurchaseOrder!O316/Setup!$H$8)))</f>
        <v/>
      </c>
      <c r="Q316" s="77" t="str">
        <f t="shared" si="5"/>
        <v/>
      </c>
    </row>
    <row r="317" spans="2:17" ht="30.75" hidden="1" customHeight="1" x14ac:dyDescent="0.2">
      <c r="B317" s="98"/>
      <c r="C317" s="99"/>
      <c r="D317" s="99"/>
      <c r="E317" s="99"/>
      <c r="F317" s="99"/>
      <c r="G317" s="99"/>
      <c r="H317" s="49"/>
      <c r="I317" s="51"/>
      <c r="J317" s="82"/>
      <c r="K317" s="47"/>
      <c r="L317" s="47"/>
      <c r="M317" s="47"/>
      <c r="N317" s="81" t="str">
        <f>IF(AND(O317="",Q317=""),"",IF(Setup!$H$10="","",IF(P317=0,Setup!$H$11,Setup!$H$10)))</f>
        <v/>
      </c>
      <c r="O317" s="61"/>
      <c r="P317" s="48" t="str">
        <f>IF(Setup!$H$9="N",0,IF(ISERROR(IF(O317="",PurchaseOrder!Q317*Setup!$I$8%,PurchaseOrder!O317/Setup!$H$8)),"",IF(O317="",PurchaseOrder!Q317*Setup!$I$8%,PurchaseOrder!O317/Setup!$H$8)))</f>
        <v/>
      </c>
      <c r="Q317" s="77" t="str">
        <f t="shared" si="5"/>
        <v/>
      </c>
    </row>
    <row r="318" spans="2:17" ht="30.75" hidden="1" customHeight="1" x14ac:dyDescent="0.2">
      <c r="B318" s="98"/>
      <c r="C318" s="99"/>
      <c r="D318" s="99"/>
      <c r="E318" s="99"/>
      <c r="F318" s="99"/>
      <c r="G318" s="99"/>
      <c r="H318" s="49"/>
      <c r="I318" s="51"/>
      <c r="J318" s="82"/>
      <c r="K318" s="47"/>
      <c r="L318" s="47"/>
      <c r="M318" s="47"/>
      <c r="N318" s="81" t="str">
        <f>IF(AND(O318="",Q318=""),"",IF(Setup!$H$10="","",IF(P318=0,Setup!$H$11,Setup!$H$10)))</f>
        <v/>
      </c>
      <c r="O318" s="61"/>
      <c r="P318" s="48" t="str">
        <f>IF(Setup!$H$9="N",0,IF(ISERROR(IF(O318="",PurchaseOrder!Q318*Setup!$I$8%,PurchaseOrder!O318/Setup!$H$8)),"",IF(O318="",PurchaseOrder!Q318*Setup!$I$8%,PurchaseOrder!O318/Setup!$H$8)))</f>
        <v/>
      </c>
      <c r="Q318" s="77" t="str">
        <f t="shared" si="5"/>
        <v/>
      </c>
    </row>
    <row r="319" spans="2:17" ht="30.75" hidden="1" customHeight="1" x14ac:dyDescent="0.2">
      <c r="B319" s="105"/>
      <c r="C319" s="106"/>
      <c r="D319" s="106"/>
      <c r="E319" s="106"/>
      <c r="F319" s="106"/>
      <c r="G319" s="106"/>
      <c r="H319" s="49"/>
      <c r="I319" s="51"/>
      <c r="J319" s="82"/>
      <c r="K319" s="47"/>
      <c r="L319" s="47"/>
      <c r="M319" s="47"/>
      <c r="N319" s="81" t="str">
        <f>IF(AND(O319="",Q319=""),"",IF(Setup!$H$10="","",IF(P319=0,Setup!$H$11,Setup!$H$10)))</f>
        <v/>
      </c>
      <c r="O319" s="61"/>
      <c r="P319" s="48" t="str">
        <f>IF(Setup!$H$9="N",0,IF(ISERROR(IF(O319="",PurchaseOrder!Q319*Setup!$I$8%,PurchaseOrder!O319/Setup!$H$8)),"",IF(O319="",PurchaseOrder!Q319*Setup!$I$8%,PurchaseOrder!O319/Setup!$H$8)))</f>
        <v/>
      </c>
      <c r="Q319" s="77" t="str">
        <f t="shared" si="5"/>
        <v/>
      </c>
    </row>
    <row r="320" spans="2:17" ht="30.75" hidden="1" customHeight="1" x14ac:dyDescent="0.2">
      <c r="B320" s="105"/>
      <c r="C320" s="106"/>
      <c r="D320" s="106"/>
      <c r="E320" s="106"/>
      <c r="F320" s="106"/>
      <c r="G320" s="106"/>
      <c r="H320" s="49"/>
      <c r="I320" s="51"/>
      <c r="J320" s="82"/>
      <c r="K320" s="47"/>
      <c r="L320" s="47"/>
      <c r="M320" s="47"/>
      <c r="N320" s="81" t="str">
        <f>IF(AND(O320="",Q320=""),"",IF(Setup!$H$10="","",IF(P320=0,Setup!$H$11,Setup!$H$10)))</f>
        <v/>
      </c>
      <c r="O320" s="61"/>
      <c r="P320" s="48" t="str">
        <f>IF(Setup!$H$9="N",0,IF(ISERROR(IF(O320="",PurchaseOrder!Q320*Setup!$I$8%,PurchaseOrder!O320/Setup!$H$8)),"",IF(O320="",PurchaseOrder!Q320*Setup!$I$8%,PurchaseOrder!O320/Setup!$H$8)))</f>
        <v/>
      </c>
      <c r="Q320" s="77" t="str">
        <f t="shared" si="5"/>
        <v/>
      </c>
    </row>
    <row r="321" spans="2:17" ht="30.75" hidden="1" customHeight="1" x14ac:dyDescent="0.2">
      <c r="B321" s="98"/>
      <c r="C321" s="99"/>
      <c r="D321" s="99"/>
      <c r="E321" s="99"/>
      <c r="F321" s="99"/>
      <c r="G321" s="99"/>
      <c r="H321" s="49"/>
      <c r="I321" s="51"/>
      <c r="J321" s="82"/>
      <c r="K321" s="47"/>
      <c r="L321" s="47"/>
      <c r="M321" s="47"/>
      <c r="N321" s="81" t="str">
        <f>IF(AND(O321="",Q321=""),"",IF(Setup!$H$10="","",IF(P321=0,Setup!$H$11,Setup!$H$10)))</f>
        <v/>
      </c>
      <c r="O321" s="61"/>
      <c r="P321" s="48" t="str">
        <f>IF(Setup!$H$9="N",0,IF(ISERROR(IF(O321="",PurchaseOrder!Q321*Setup!$I$8%,PurchaseOrder!O321/Setup!$H$8)),"",IF(O321="",PurchaseOrder!Q321*Setup!$I$8%,PurchaseOrder!O321/Setup!$H$8)))</f>
        <v/>
      </c>
      <c r="Q321" s="77" t="str">
        <f t="shared" si="5"/>
        <v/>
      </c>
    </row>
    <row r="322" spans="2:17" ht="30.75" hidden="1" customHeight="1" x14ac:dyDescent="0.2">
      <c r="B322" s="98"/>
      <c r="C322" s="99"/>
      <c r="D322" s="99"/>
      <c r="E322" s="99"/>
      <c r="F322" s="99"/>
      <c r="G322" s="99"/>
      <c r="H322" s="49"/>
      <c r="I322" s="51"/>
      <c r="J322" s="82"/>
      <c r="K322" s="47"/>
      <c r="L322" s="47"/>
      <c r="M322" s="47"/>
      <c r="N322" s="81" t="str">
        <f>IF(AND(O322="",Q322=""),"",IF(Setup!$H$10="","",IF(P322=0,Setup!$H$11,Setup!$H$10)))</f>
        <v/>
      </c>
      <c r="O322" s="61"/>
      <c r="P322" s="48" t="str">
        <f>IF(Setup!$H$9="N",0,IF(ISERROR(IF(O322="",PurchaseOrder!Q322*Setup!$I$8%,PurchaseOrder!O322/Setup!$H$8)),"",IF(O322="",PurchaseOrder!Q322*Setup!$I$8%,PurchaseOrder!O322/Setup!$H$8)))</f>
        <v/>
      </c>
      <c r="Q322" s="77" t="str">
        <f t="shared" si="5"/>
        <v/>
      </c>
    </row>
    <row r="323" spans="2:17" ht="30.75" hidden="1" customHeight="1" x14ac:dyDescent="0.2">
      <c r="B323" s="102"/>
      <c r="C323" s="103"/>
      <c r="D323" s="103"/>
      <c r="E323" s="103"/>
      <c r="F323" s="103"/>
      <c r="G323" s="104"/>
      <c r="H323" s="49"/>
      <c r="I323" s="51"/>
      <c r="J323" s="82"/>
      <c r="K323" s="47"/>
      <c r="L323" s="47"/>
      <c r="M323" s="47"/>
      <c r="N323" s="81" t="str">
        <f>IF(AND(O323="",Q323=""),"",IF(Setup!$H$10="","",IF(P323=0,Setup!$H$11,Setup!$H$10)))</f>
        <v/>
      </c>
      <c r="O323" s="61"/>
      <c r="P323" s="48" t="str">
        <f>IF(Setup!$H$9="N",0,IF(ISERROR(IF(O323="",PurchaseOrder!Q323*Setup!$I$8%,PurchaseOrder!O323/Setup!$H$8)),"",IF(O323="",PurchaseOrder!Q323*Setup!$I$8%,PurchaseOrder!O323/Setup!$H$8)))</f>
        <v/>
      </c>
      <c r="Q323" s="77" t="str">
        <f t="shared" si="5"/>
        <v/>
      </c>
    </row>
    <row r="324" spans="2:17" ht="30.75" hidden="1" customHeight="1" x14ac:dyDescent="0.2">
      <c r="B324" s="102"/>
      <c r="C324" s="103"/>
      <c r="D324" s="103"/>
      <c r="E324" s="103"/>
      <c r="F324" s="103"/>
      <c r="G324" s="104"/>
      <c r="H324" s="49"/>
      <c r="I324" s="51"/>
      <c r="J324" s="82"/>
      <c r="K324" s="47"/>
      <c r="L324" s="47"/>
      <c r="M324" s="47"/>
      <c r="N324" s="81" t="str">
        <f>IF(AND(O324="",Q324=""),"",IF(Setup!$H$10="","",IF(P324=0,Setup!$H$11,Setup!$H$10)))</f>
        <v/>
      </c>
      <c r="O324" s="61"/>
      <c r="P324" s="48" t="str">
        <f>IF(Setup!$H$9="N",0,IF(ISERROR(IF(O324="",PurchaseOrder!Q324*Setup!$I$8%,PurchaseOrder!O324/Setup!$H$8)),"",IF(O324="",PurchaseOrder!Q324*Setup!$I$8%,PurchaseOrder!O324/Setup!$H$8)))</f>
        <v/>
      </c>
      <c r="Q324" s="77" t="str">
        <f t="shared" si="5"/>
        <v/>
      </c>
    </row>
    <row r="325" spans="2:17" ht="30.75" hidden="1" customHeight="1" x14ac:dyDescent="0.2">
      <c r="B325" s="102"/>
      <c r="C325" s="103"/>
      <c r="D325" s="103"/>
      <c r="E325" s="103"/>
      <c r="F325" s="103"/>
      <c r="G325" s="104"/>
      <c r="H325" s="49"/>
      <c r="I325" s="51"/>
      <c r="J325" s="82"/>
      <c r="K325" s="47"/>
      <c r="L325" s="47"/>
      <c r="M325" s="47"/>
      <c r="N325" s="81" t="str">
        <f>IF(AND(O325="",Q325=""),"",IF(Setup!$H$10="","",IF(P325=0,Setup!$H$11,Setup!$H$10)))</f>
        <v/>
      </c>
      <c r="O325" s="61"/>
      <c r="P325" s="48" t="str">
        <f>IF(Setup!$H$9="N",0,IF(ISERROR(IF(O325="",PurchaseOrder!Q325*Setup!$I$8%,PurchaseOrder!O325/Setup!$H$8)),"",IF(O325="",PurchaseOrder!Q325*Setup!$I$8%,PurchaseOrder!O325/Setup!$H$8)))</f>
        <v/>
      </c>
      <c r="Q325" s="77" t="str">
        <f t="shared" si="5"/>
        <v/>
      </c>
    </row>
    <row r="326" spans="2:17" ht="30.75" hidden="1" customHeight="1" x14ac:dyDescent="0.2">
      <c r="B326" s="102"/>
      <c r="C326" s="103"/>
      <c r="D326" s="103"/>
      <c r="E326" s="103"/>
      <c r="F326" s="103"/>
      <c r="G326" s="104"/>
      <c r="H326" s="49"/>
      <c r="I326" s="51"/>
      <c r="J326" s="82"/>
      <c r="K326" s="47"/>
      <c r="L326" s="47"/>
      <c r="M326" s="47"/>
      <c r="N326" s="81" t="str">
        <f>IF(AND(O326="",Q326=""),"",IF(Setup!$H$10="","",IF(P326=0,Setup!$H$11,Setup!$H$10)))</f>
        <v/>
      </c>
      <c r="O326" s="61"/>
      <c r="P326" s="48" t="str">
        <f>IF(Setup!$H$9="N",0,IF(ISERROR(IF(O326="",PurchaseOrder!Q326*Setup!$I$8%,PurchaseOrder!O326/Setup!$H$8)),"",IF(O326="",PurchaseOrder!Q326*Setup!$I$8%,PurchaseOrder!O326/Setup!$H$8)))</f>
        <v/>
      </c>
      <c r="Q326" s="77" t="str">
        <f t="shared" si="5"/>
        <v/>
      </c>
    </row>
    <row r="327" spans="2:17" ht="30.75" hidden="1" customHeight="1" x14ac:dyDescent="0.2">
      <c r="B327" s="98"/>
      <c r="C327" s="99"/>
      <c r="D327" s="99"/>
      <c r="E327" s="99"/>
      <c r="F327" s="99"/>
      <c r="G327" s="99"/>
      <c r="H327" s="49"/>
      <c r="I327" s="51"/>
      <c r="J327" s="82"/>
      <c r="K327" s="47"/>
      <c r="L327" s="47"/>
      <c r="M327" s="47"/>
      <c r="N327" s="81" t="str">
        <f>IF(AND(O327="",Q327=""),"",IF(Setup!$H$10="","",IF(P327=0,Setup!$H$11,Setup!$H$10)))</f>
        <v/>
      </c>
      <c r="O327" s="61"/>
      <c r="P327" s="48" t="str">
        <f>IF(Setup!$H$9="N",0,IF(ISERROR(IF(O327="",PurchaseOrder!Q327*Setup!$I$8%,PurchaseOrder!O327/Setup!$H$8)),"",IF(O327="",PurchaseOrder!Q327*Setup!$I$8%,PurchaseOrder!O327/Setup!$H$8)))</f>
        <v/>
      </c>
      <c r="Q327" s="77" t="str">
        <f t="shared" si="5"/>
        <v/>
      </c>
    </row>
    <row r="328" spans="2:17" ht="30.75" hidden="1" customHeight="1" x14ac:dyDescent="0.2">
      <c r="B328" s="98"/>
      <c r="C328" s="99"/>
      <c r="D328" s="99"/>
      <c r="E328" s="99"/>
      <c r="F328" s="99"/>
      <c r="G328" s="99"/>
      <c r="H328" s="49"/>
      <c r="I328" s="51"/>
      <c r="J328" s="82"/>
      <c r="K328" s="47"/>
      <c r="L328" s="47"/>
      <c r="M328" s="47"/>
      <c r="N328" s="81" t="str">
        <f>IF(AND(O328="",Q328=""),"",IF(Setup!$H$10="","",IF(P328=0,Setup!$H$11,Setup!$H$10)))</f>
        <v/>
      </c>
      <c r="O328" s="61"/>
      <c r="P328" s="48" t="str">
        <f>IF(Setup!$H$9="N",0,IF(ISERROR(IF(O328="",PurchaseOrder!Q328*Setup!$I$8%,PurchaseOrder!O328/Setup!$H$8)),"",IF(O328="",PurchaseOrder!Q328*Setup!$I$8%,PurchaseOrder!O328/Setup!$H$8)))</f>
        <v/>
      </c>
      <c r="Q328" s="77" t="str">
        <f t="shared" si="5"/>
        <v/>
      </c>
    </row>
    <row r="329" spans="2:17" ht="30.75" hidden="1" customHeight="1" x14ac:dyDescent="0.2">
      <c r="B329" s="98"/>
      <c r="C329" s="99"/>
      <c r="D329" s="99"/>
      <c r="E329" s="99"/>
      <c r="F329" s="99"/>
      <c r="G329" s="99"/>
      <c r="H329" s="49"/>
      <c r="I329" s="51"/>
      <c r="J329" s="82"/>
      <c r="K329" s="47"/>
      <c r="L329" s="47"/>
      <c r="M329" s="47"/>
      <c r="N329" s="81" t="str">
        <f>IF(AND(O329="",Q329=""),"",IF(Setup!$H$10="","",IF(P329=0,Setup!$H$11,Setup!$H$10)))</f>
        <v/>
      </c>
      <c r="O329" s="61"/>
      <c r="P329" s="48" t="str">
        <f>IF(Setup!$H$9="N",0,IF(ISERROR(IF(O329="",PurchaseOrder!Q329*Setup!$I$8%,PurchaseOrder!O329/Setup!$H$8)),"",IF(O329="",PurchaseOrder!Q329*Setup!$I$8%,PurchaseOrder!O329/Setup!$H$8)))</f>
        <v/>
      </c>
      <c r="Q329" s="77" t="str">
        <f t="shared" si="5"/>
        <v/>
      </c>
    </row>
    <row r="330" spans="2:17" ht="30.75" hidden="1" customHeight="1" x14ac:dyDescent="0.2">
      <c r="B330" s="102"/>
      <c r="C330" s="103"/>
      <c r="D330" s="103"/>
      <c r="E330" s="103"/>
      <c r="F330" s="103"/>
      <c r="G330" s="104"/>
      <c r="H330" s="49"/>
      <c r="I330" s="51"/>
      <c r="J330" s="82"/>
      <c r="K330" s="47"/>
      <c r="L330" s="47"/>
      <c r="M330" s="47"/>
      <c r="N330" s="81" t="str">
        <f>IF(AND(O330="",Q330=""),"",IF(Setup!$H$10="","",IF(P330=0,Setup!$H$11,Setup!$H$10)))</f>
        <v/>
      </c>
      <c r="O330" s="61"/>
      <c r="P330" s="48" t="str">
        <f>IF(Setup!$H$9="N",0,IF(ISERROR(IF(O330="",PurchaseOrder!Q330*Setup!$I$8%,PurchaseOrder!O330/Setup!$H$8)),"",IF(O330="",PurchaseOrder!Q330*Setup!$I$8%,PurchaseOrder!O330/Setup!$H$8)))</f>
        <v/>
      </c>
      <c r="Q330" s="77" t="str">
        <f t="shared" si="5"/>
        <v/>
      </c>
    </row>
    <row r="331" spans="2:17" ht="30.75" hidden="1" customHeight="1" x14ac:dyDescent="0.2">
      <c r="B331" s="98"/>
      <c r="C331" s="99"/>
      <c r="D331" s="99"/>
      <c r="E331" s="99"/>
      <c r="F331" s="99"/>
      <c r="G331" s="99"/>
      <c r="H331" s="49"/>
      <c r="I331" s="51"/>
      <c r="J331" s="82"/>
      <c r="K331" s="47"/>
      <c r="L331" s="47"/>
      <c r="M331" s="47"/>
      <c r="N331" s="81" t="str">
        <f>IF(AND(O331="",Q331=""),"",IF(Setup!$H$10="","",IF(P331=0,Setup!$H$11,Setup!$H$10)))</f>
        <v/>
      </c>
      <c r="O331" s="61"/>
      <c r="P331" s="48" t="str">
        <f>IF(Setup!$H$9="N",0,IF(ISERROR(IF(O331="",PurchaseOrder!Q331*Setup!$I$8%,PurchaseOrder!O331/Setup!$H$8)),"",IF(O331="",PurchaseOrder!Q331*Setup!$I$8%,PurchaseOrder!O331/Setup!$H$8)))</f>
        <v/>
      </c>
      <c r="Q331" s="77" t="str">
        <f t="shared" si="5"/>
        <v/>
      </c>
    </row>
    <row r="332" spans="2:17" ht="30.75" hidden="1" customHeight="1" x14ac:dyDescent="0.2">
      <c r="B332" s="98"/>
      <c r="C332" s="99"/>
      <c r="D332" s="99"/>
      <c r="E332" s="99"/>
      <c r="F332" s="99"/>
      <c r="G332" s="99"/>
      <c r="H332" s="49"/>
      <c r="I332" s="51"/>
      <c r="J332" s="82"/>
      <c r="K332" s="47"/>
      <c r="L332" s="47"/>
      <c r="M332" s="47"/>
      <c r="N332" s="81" t="str">
        <f>IF(AND(O332="",Q332=""),"",IF(Setup!$H$10="","",IF(P332=0,Setup!$H$11,Setup!$H$10)))</f>
        <v/>
      </c>
      <c r="O332" s="61"/>
      <c r="P332" s="48" t="str">
        <f>IF(Setup!$H$9="N",0,IF(ISERROR(IF(O332="",PurchaseOrder!Q332*Setup!$I$8%,PurchaseOrder!O332/Setup!$H$8)),"",IF(O332="",PurchaseOrder!Q332*Setup!$I$8%,PurchaseOrder!O332/Setup!$H$8)))</f>
        <v/>
      </c>
      <c r="Q332" s="77" t="str">
        <f t="shared" si="5"/>
        <v/>
      </c>
    </row>
    <row r="333" spans="2:17" ht="30.75" hidden="1" customHeight="1" x14ac:dyDescent="0.2">
      <c r="B333" s="98"/>
      <c r="C333" s="99"/>
      <c r="D333" s="99"/>
      <c r="E333" s="99"/>
      <c r="F333" s="99"/>
      <c r="G333" s="99"/>
      <c r="H333" s="49"/>
      <c r="I333" s="51"/>
      <c r="J333" s="82"/>
      <c r="K333" s="47"/>
      <c r="L333" s="47"/>
      <c r="M333" s="47"/>
      <c r="N333" s="81" t="str">
        <f>IF(AND(O333="",Q333=""),"",IF(Setup!$H$10="","",IF(P333=0,Setup!$H$11,Setup!$H$10)))</f>
        <v/>
      </c>
      <c r="O333" s="61"/>
      <c r="P333" s="48" t="str">
        <f>IF(Setup!$H$9="N",0,IF(ISERROR(IF(O333="",PurchaseOrder!Q333*Setup!$I$8%,PurchaseOrder!O333/Setup!$H$8)),"",IF(O333="",PurchaseOrder!Q333*Setup!$I$8%,PurchaseOrder!O333/Setup!$H$8)))</f>
        <v/>
      </c>
      <c r="Q333" s="77" t="str">
        <f t="shared" si="5"/>
        <v/>
      </c>
    </row>
    <row r="334" spans="2:17" ht="30.75" hidden="1" customHeight="1" x14ac:dyDescent="0.2">
      <c r="B334" s="98"/>
      <c r="C334" s="99"/>
      <c r="D334" s="99"/>
      <c r="E334" s="99"/>
      <c r="F334" s="99"/>
      <c r="G334" s="99"/>
      <c r="H334" s="49"/>
      <c r="I334" s="51"/>
      <c r="J334" s="82"/>
      <c r="K334" s="47"/>
      <c r="L334" s="47"/>
      <c r="M334" s="47"/>
      <c r="N334" s="81" t="str">
        <f>IF(AND(O334="",Q334=""),"",IF(Setup!$H$10="","",IF(P334=0,Setup!$H$11,Setup!$H$10)))</f>
        <v/>
      </c>
      <c r="O334" s="61"/>
      <c r="P334" s="48" t="str">
        <f>IF(Setup!$H$9="N",0,IF(ISERROR(IF(O334="",PurchaseOrder!Q334*Setup!$I$8%,PurchaseOrder!O334/Setup!$H$8)),"",IF(O334="",PurchaseOrder!Q334*Setup!$I$8%,PurchaseOrder!O334/Setup!$H$8)))</f>
        <v/>
      </c>
      <c r="Q334" s="77" t="str">
        <f t="shared" si="5"/>
        <v/>
      </c>
    </row>
    <row r="335" spans="2:17" ht="30.75" hidden="1" customHeight="1" x14ac:dyDescent="0.2">
      <c r="B335" s="98"/>
      <c r="C335" s="99"/>
      <c r="D335" s="99"/>
      <c r="E335" s="99"/>
      <c r="F335" s="99"/>
      <c r="G335" s="99"/>
      <c r="H335" s="49"/>
      <c r="I335" s="51"/>
      <c r="J335" s="82"/>
      <c r="K335" s="47"/>
      <c r="L335" s="47"/>
      <c r="M335" s="47"/>
      <c r="N335" s="81" t="str">
        <f>IF(AND(O335="",Q335=""),"",IF(Setup!$H$10="","",IF(P335=0,Setup!$H$11,Setup!$H$10)))</f>
        <v/>
      </c>
      <c r="O335" s="61"/>
      <c r="P335" s="48" t="str">
        <f>IF(Setup!$H$9="N",0,IF(ISERROR(IF(O335="",PurchaseOrder!Q335*Setup!$I$8%,PurchaseOrder!O335/Setup!$H$8)),"",IF(O335="",PurchaseOrder!Q335*Setup!$I$8%,PurchaseOrder!O335/Setup!$H$8)))</f>
        <v/>
      </c>
      <c r="Q335" s="77" t="str">
        <f t="shared" si="5"/>
        <v/>
      </c>
    </row>
    <row r="336" spans="2:17" ht="30.75" hidden="1" customHeight="1" x14ac:dyDescent="0.2">
      <c r="B336" s="98"/>
      <c r="C336" s="99"/>
      <c r="D336" s="99"/>
      <c r="E336" s="99"/>
      <c r="F336" s="99"/>
      <c r="G336" s="99"/>
      <c r="H336" s="49"/>
      <c r="I336" s="51"/>
      <c r="J336" s="82"/>
      <c r="K336" s="47"/>
      <c r="L336" s="47"/>
      <c r="M336" s="47"/>
      <c r="N336" s="81" t="str">
        <f>IF(AND(O336="",Q336=""),"",IF(Setup!$H$10="","",IF(P336=0,Setup!$H$11,Setup!$H$10)))</f>
        <v/>
      </c>
      <c r="O336" s="61"/>
      <c r="P336" s="48" t="str">
        <f>IF(Setup!$H$9="N",0,IF(ISERROR(IF(O336="",PurchaseOrder!Q336*Setup!$I$8%,PurchaseOrder!O336/Setup!$H$8)),"",IF(O336="",PurchaseOrder!Q336*Setup!$I$8%,PurchaseOrder!O336/Setup!$H$8)))</f>
        <v/>
      </c>
      <c r="Q336" s="77" t="str">
        <f t="shared" si="5"/>
        <v/>
      </c>
    </row>
    <row r="337" spans="2:17" ht="30.75" hidden="1" customHeight="1" x14ac:dyDescent="0.2">
      <c r="B337" s="98"/>
      <c r="C337" s="99"/>
      <c r="D337" s="99"/>
      <c r="E337" s="99"/>
      <c r="F337" s="99"/>
      <c r="G337" s="99"/>
      <c r="H337" s="49"/>
      <c r="I337" s="51"/>
      <c r="J337" s="82"/>
      <c r="K337" s="47"/>
      <c r="L337" s="47"/>
      <c r="M337" s="47"/>
      <c r="N337" s="81" t="str">
        <f>IF(AND(O337="",Q337=""),"",IF(Setup!$H$10="","",IF(P337=0,Setup!$H$11,Setup!$H$10)))</f>
        <v/>
      </c>
      <c r="O337" s="61"/>
      <c r="P337" s="48" t="str">
        <f>IF(Setup!$H$9="N",0,IF(ISERROR(IF(O337="",PurchaseOrder!Q337*Setup!$I$8%,PurchaseOrder!O337/Setup!$H$8)),"",IF(O337="",PurchaseOrder!Q337*Setup!$I$8%,PurchaseOrder!O337/Setup!$H$8)))</f>
        <v/>
      </c>
      <c r="Q337" s="77" t="str">
        <f t="shared" si="5"/>
        <v/>
      </c>
    </row>
    <row r="338" spans="2:17" ht="30.75" hidden="1" customHeight="1" x14ac:dyDescent="0.2">
      <c r="B338" s="98"/>
      <c r="C338" s="99"/>
      <c r="D338" s="99"/>
      <c r="E338" s="99"/>
      <c r="F338" s="99"/>
      <c r="G338" s="99"/>
      <c r="H338" s="49"/>
      <c r="I338" s="51"/>
      <c r="J338" s="82"/>
      <c r="K338" s="47"/>
      <c r="L338" s="47"/>
      <c r="M338" s="47"/>
      <c r="N338" s="81" t="str">
        <f>IF(AND(O338="",Q338=""),"",IF(Setup!$H$10="","",IF(P338=0,Setup!$H$11,Setup!$H$10)))</f>
        <v/>
      </c>
      <c r="O338" s="61"/>
      <c r="P338" s="48" t="str">
        <f>IF(Setup!$H$9="N",0,IF(ISERROR(IF(O338="",PurchaseOrder!Q338*Setup!$I$8%,PurchaseOrder!O338/Setup!$H$8)),"",IF(O338="",PurchaseOrder!Q338*Setup!$I$8%,PurchaseOrder!O338/Setup!$H$8)))</f>
        <v/>
      </c>
      <c r="Q338" s="77" t="str">
        <f t="shared" si="5"/>
        <v/>
      </c>
    </row>
    <row r="339" spans="2:17" ht="30.75" hidden="1" customHeight="1" x14ac:dyDescent="0.2">
      <c r="B339" s="98"/>
      <c r="C339" s="99"/>
      <c r="D339" s="99"/>
      <c r="E339" s="99"/>
      <c r="F339" s="99"/>
      <c r="G339" s="99"/>
      <c r="H339" s="49"/>
      <c r="I339" s="51"/>
      <c r="J339" s="82"/>
      <c r="K339" s="47"/>
      <c r="L339" s="47"/>
      <c r="M339" s="47"/>
      <c r="N339" s="81" t="str">
        <f>IF(AND(O339="",Q339=""),"",IF(Setup!$H$10="","",IF(P339=0,Setup!$H$11,Setup!$H$10)))</f>
        <v/>
      </c>
      <c r="O339" s="61"/>
      <c r="P339" s="48" t="str">
        <f>IF(Setup!$H$9="N",0,IF(ISERROR(IF(O339="",PurchaseOrder!Q339*Setup!$I$8%,PurchaseOrder!O339/Setup!$H$8)),"",IF(O339="",PurchaseOrder!Q339*Setup!$I$8%,PurchaseOrder!O339/Setup!$H$8)))</f>
        <v/>
      </c>
      <c r="Q339" s="77" t="str">
        <f t="shared" si="5"/>
        <v/>
      </c>
    </row>
    <row r="340" spans="2:17" ht="30.75" hidden="1" customHeight="1" x14ac:dyDescent="0.2">
      <c r="B340" s="98"/>
      <c r="C340" s="99"/>
      <c r="D340" s="99"/>
      <c r="E340" s="99"/>
      <c r="F340" s="99"/>
      <c r="G340" s="99"/>
      <c r="H340" s="49"/>
      <c r="I340" s="51"/>
      <c r="J340" s="82"/>
      <c r="K340" s="47"/>
      <c r="L340" s="47"/>
      <c r="M340" s="47"/>
      <c r="N340" s="81" t="str">
        <f>IF(AND(O340="",Q340=""),"",IF(Setup!$H$10="","",IF(P340=0,Setup!$H$11,Setup!$H$10)))</f>
        <v/>
      </c>
      <c r="O340" s="61"/>
      <c r="P340" s="48" t="str">
        <f>IF(Setup!$H$9="N",0,IF(ISERROR(IF(O340="",PurchaseOrder!Q340*Setup!$I$8%,PurchaseOrder!O340/Setup!$H$8)),"",IF(O340="",PurchaseOrder!Q340*Setup!$I$8%,PurchaseOrder!O340/Setup!$H$8)))</f>
        <v/>
      </c>
      <c r="Q340" s="77" t="str">
        <f t="shared" si="5"/>
        <v/>
      </c>
    </row>
    <row r="341" spans="2:17" ht="30.75" hidden="1" customHeight="1" x14ac:dyDescent="0.2">
      <c r="B341" s="98"/>
      <c r="C341" s="99"/>
      <c r="D341" s="99"/>
      <c r="E341" s="99"/>
      <c r="F341" s="99"/>
      <c r="G341" s="99"/>
      <c r="H341" s="49"/>
      <c r="I341" s="51"/>
      <c r="J341" s="82"/>
      <c r="K341" s="47"/>
      <c r="L341" s="47"/>
      <c r="M341" s="47"/>
      <c r="N341" s="81" t="str">
        <f>IF(AND(O341="",Q341=""),"",IF(Setup!$H$10="","",IF(P341=0,Setup!$H$11,Setup!$H$10)))</f>
        <v/>
      </c>
      <c r="O341" s="61"/>
      <c r="P341" s="48" t="str">
        <f>IF(Setup!$H$9="N",0,IF(ISERROR(IF(O341="",PurchaseOrder!Q341*Setup!$I$8%,PurchaseOrder!O341/Setup!$H$8)),"",IF(O341="",PurchaseOrder!Q341*Setup!$I$8%,PurchaseOrder!O341/Setup!$H$8)))</f>
        <v/>
      </c>
      <c r="Q341" s="77" t="str">
        <f t="shared" si="5"/>
        <v/>
      </c>
    </row>
    <row r="342" spans="2:17" ht="30.75" hidden="1" customHeight="1" x14ac:dyDescent="0.2">
      <c r="B342" s="105"/>
      <c r="C342" s="106"/>
      <c r="D342" s="106"/>
      <c r="E342" s="106"/>
      <c r="F342" s="106"/>
      <c r="G342" s="106"/>
      <c r="H342" s="49"/>
      <c r="I342" s="51"/>
      <c r="J342" s="82"/>
      <c r="K342" s="47"/>
      <c r="L342" s="47"/>
      <c r="M342" s="47"/>
      <c r="N342" s="81" t="str">
        <f>IF(AND(O342="",Q342=""),"",IF(Setup!$H$10="","",IF(P342=0,Setup!$H$11,Setup!$H$10)))</f>
        <v/>
      </c>
      <c r="O342" s="61"/>
      <c r="P342" s="48" t="str">
        <f>IF(Setup!$H$9="N",0,IF(ISERROR(IF(O342="",PurchaseOrder!Q342*Setup!$I$8%,PurchaseOrder!O342/Setup!$H$8)),"",IF(O342="",PurchaseOrder!Q342*Setup!$I$8%,PurchaseOrder!O342/Setup!$H$8)))</f>
        <v/>
      </c>
      <c r="Q342" s="77" t="str">
        <f t="shared" si="5"/>
        <v/>
      </c>
    </row>
    <row r="343" spans="2:17" ht="30.75" hidden="1" customHeight="1" x14ac:dyDescent="0.2">
      <c r="B343" s="105"/>
      <c r="C343" s="106"/>
      <c r="D343" s="106"/>
      <c r="E343" s="106"/>
      <c r="F343" s="106"/>
      <c r="G343" s="106"/>
      <c r="H343" s="49"/>
      <c r="I343" s="51"/>
      <c r="J343" s="82"/>
      <c r="K343" s="47"/>
      <c r="L343" s="47"/>
      <c r="M343" s="47"/>
      <c r="N343" s="81" t="str">
        <f>IF(AND(O343="",Q343=""),"",IF(Setup!$H$10="","",IF(P343=0,Setup!$H$11,Setup!$H$10)))</f>
        <v/>
      </c>
      <c r="O343" s="61"/>
      <c r="P343" s="48" t="str">
        <f>IF(Setup!$H$9="N",0,IF(ISERROR(IF(O343="",PurchaseOrder!Q343*Setup!$I$8%,PurchaseOrder!O343/Setup!$H$8)),"",IF(O343="",PurchaseOrder!Q343*Setup!$I$8%,PurchaseOrder!O343/Setup!$H$8)))</f>
        <v/>
      </c>
      <c r="Q343" s="77" t="str">
        <f t="shared" si="5"/>
        <v/>
      </c>
    </row>
    <row r="344" spans="2:17" ht="30.75" hidden="1" customHeight="1" x14ac:dyDescent="0.2">
      <c r="B344" s="98"/>
      <c r="C344" s="99"/>
      <c r="D344" s="99"/>
      <c r="E344" s="99"/>
      <c r="F344" s="99"/>
      <c r="G344" s="99"/>
      <c r="H344" s="49"/>
      <c r="I344" s="51"/>
      <c r="J344" s="82"/>
      <c r="K344" s="47"/>
      <c r="L344" s="47"/>
      <c r="M344" s="47"/>
      <c r="N344" s="81" t="str">
        <f>IF(AND(O344="",Q344=""),"",IF(Setup!$H$10="","",IF(P344=0,Setup!$H$11,Setup!$H$10)))</f>
        <v/>
      </c>
      <c r="O344" s="61"/>
      <c r="P344" s="48" t="str">
        <f>IF(Setup!$H$9="N",0,IF(ISERROR(IF(O344="",PurchaseOrder!Q344*Setup!$I$8%,PurchaseOrder!O344/Setup!$H$8)),"",IF(O344="",PurchaseOrder!Q344*Setup!$I$8%,PurchaseOrder!O344/Setup!$H$8)))</f>
        <v/>
      </c>
      <c r="Q344" s="77" t="str">
        <f t="shared" si="5"/>
        <v/>
      </c>
    </row>
    <row r="345" spans="2:17" ht="30.75" hidden="1" customHeight="1" x14ac:dyDescent="0.2">
      <c r="B345" s="98"/>
      <c r="C345" s="99"/>
      <c r="D345" s="99"/>
      <c r="E345" s="99"/>
      <c r="F345" s="99"/>
      <c r="G345" s="99"/>
      <c r="H345" s="49"/>
      <c r="I345" s="51"/>
      <c r="J345" s="82"/>
      <c r="K345" s="47"/>
      <c r="L345" s="47"/>
      <c r="M345" s="47"/>
      <c r="N345" s="81" t="str">
        <f>IF(AND(O345="",Q345=""),"",IF(Setup!$H$10="","",IF(P345=0,Setup!$H$11,Setup!$H$10)))</f>
        <v/>
      </c>
      <c r="O345" s="61"/>
      <c r="P345" s="48" t="str">
        <f>IF(Setup!$H$9="N",0,IF(ISERROR(IF(O345="",PurchaseOrder!Q345*Setup!$I$8%,PurchaseOrder!O345/Setup!$H$8)),"",IF(O345="",PurchaseOrder!Q345*Setup!$I$8%,PurchaseOrder!O345/Setup!$H$8)))</f>
        <v/>
      </c>
      <c r="Q345" s="77" t="str">
        <f t="shared" si="5"/>
        <v/>
      </c>
    </row>
    <row r="346" spans="2:17" ht="30.75" hidden="1" customHeight="1" x14ac:dyDescent="0.2">
      <c r="B346" s="102"/>
      <c r="C346" s="103"/>
      <c r="D346" s="103"/>
      <c r="E346" s="103"/>
      <c r="F346" s="103"/>
      <c r="G346" s="104"/>
      <c r="H346" s="49"/>
      <c r="I346" s="51"/>
      <c r="J346" s="82"/>
      <c r="K346" s="47"/>
      <c r="L346" s="47"/>
      <c r="M346" s="47"/>
      <c r="N346" s="81" t="str">
        <f>IF(AND(O346="",Q346=""),"",IF(Setup!$H$10="","",IF(P346=0,Setup!$H$11,Setup!$H$10)))</f>
        <v/>
      </c>
      <c r="O346" s="61"/>
      <c r="P346" s="48" t="str">
        <f>IF(Setup!$H$9="N",0,IF(ISERROR(IF(O346="",PurchaseOrder!Q346*Setup!$I$8%,PurchaseOrder!O346/Setup!$H$8)),"",IF(O346="",PurchaseOrder!Q346*Setup!$I$8%,PurchaseOrder!O346/Setup!$H$8)))</f>
        <v/>
      </c>
      <c r="Q346" s="77" t="str">
        <f t="shared" si="5"/>
        <v/>
      </c>
    </row>
    <row r="347" spans="2:17" ht="30.75" hidden="1" customHeight="1" x14ac:dyDescent="0.2">
      <c r="B347" s="102"/>
      <c r="C347" s="103"/>
      <c r="D347" s="103"/>
      <c r="E347" s="103"/>
      <c r="F347" s="103"/>
      <c r="G347" s="104"/>
      <c r="H347" s="49"/>
      <c r="I347" s="51"/>
      <c r="J347" s="82"/>
      <c r="K347" s="47"/>
      <c r="L347" s="47"/>
      <c r="M347" s="47"/>
      <c r="N347" s="81" t="str">
        <f>IF(AND(O347="",Q347=""),"",IF(Setup!$H$10="","",IF(P347=0,Setup!$H$11,Setup!$H$10)))</f>
        <v/>
      </c>
      <c r="O347" s="61"/>
      <c r="P347" s="48" t="str">
        <f>IF(Setup!$H$9="N",0,IF(ISERROR(IF(O347="",PurchaseOrder!Q347*Setup!$I$8%,PurchaseOrder!O347/Setup!$H$8)),"",IF(O347="",PurchaseOrder!Q347*Setup!$I$8%,PurchaseOrder!O347/Setup!$H$8)))</f>
        <v/>
      </c>
      <c r="Q347" s="77" t="str">
        <f t="shared" si="5"/>
        <v/>
      </c>
    </row>
    <row r="348" spans="2:17" ht="30.75" hidden="1" customHeight="1" x14ac:dyDescent="0.2">
      <c r="B348" s="102"/>
      <c r="C348" s="103"/>
      <c r="D348" s="103"/>
      <c r="E348" s="103"/>
      <c r="F348" s="103"/>
      <c r="G348" s="104"/>
      <c r="H348" s="49"/>
      <c r="I348" s="51"/>
      <c r="J348" s="82"/>
      <c r="K348" s="47"/>
      <c r="L348" s="47"/>
      <c r="M348" s="47"/>
      <c r="N348" s="81" t="str">
        <f>IF(AND(O348="",Q348=""),"",IF(Setup!$H$10="","",IF(P348=0,Setup!$H$11,Setup!$H$10)))</f>
        <v/>
      </c>
      <c r="O348" s="61"/>
      <c r="P348" s="48" t="str">
        <f>IF(Setup!$H$9="N",0,IF(ISERROR(IF(O348="",PurchaseOrder!Q348*Setup!$I$8%,PurchaseOrder!O348/Setup!$H$8)),"",IF(O348="",PurchaseOrder!Q348*Setup!$I$8%,PurchaseOrder!O348/Setup!$H$8)))</f>
        <v/>
      </c>
      <c r="Q348" s="77" t="str">
        <f t="shared" si="5"/>
        <v/>
      </c>
    </row>
    <row r="349" spans="2:17" ht="30.75" hidden="1" customHeight="1" x14ac:dyDescent="0.2">
      <c r="B349" s="102"/>
      <c r="C349" s="103"/>
      <c r="D349" s="103"/>
      <c r="E349" s="103"/>
      <c r="F349" s="103"/>
      <c r="G349" s="104"/>
      <c r="H349" s="49"/>
      <c r="I349" s="51"/>
      <c r="J349" s="82"/>
      <c r="K349" s="47"/>
      <c r="L349" s="47"/>
      <c r="M349" s="47"/>
      <c r="N349" s="81" t="str">
        <f>IF(AND(O349="",Q349=""),"",IF(Setup!$H$10="","",IF(P349=0,Setup!$H$11,Setup!$H$10)))</f>
        <v/>
      </c>
      <c r="O349" s="61"/>
      <c r="P349" s="48" t="str">
        <f>IF(Setup!$H$9="N",0,IF(ISERROR(IF(O349="",PurchaseOrder!Q349*Setup!$I$8%,PurchaseOrder!O349/Setup!$H$8)),"",IF(O349="",PurchaseOrder!Q349*Setup!$I$8%,PurchaseOrder!O349/Setup!$H$8)))</f>
        <v/>
      </c>
      <c r="Q349" s="77" t="str">
        <f t="shared" si="5"/>
        <v/>
      </c>
    </row>
    <row r="350" spans="2:17" ht="30.75" hidden="1" customHeight="1" x14ac:dyDescent="0.2">
      <c r="B350" s="98"/>
      <c r="C350" s="99"/>
      <c r="D350" s="99"/>
      <c r="E350" s="99"/>
      <c r="F350" s="99"/>
      <c r="G350" s="99"/>
      <c r="H350" s="49"/>
      <c r="I350" s="51"/>
      <c r="J350" s="82"/>
      <c r="K350" s="47"/>
      <c r="L350" s="47"/>
      <c r="M350" s="47"/>
      <c r="N350" s="81" t="str">
        <f>IF(AND(O350="",Q350=""),"",IF(Setup!$H$10="","",IF(P350=0,Setup!$H$11,Setup!$H$10)))</f>
        <v/>
      </c>
      <c r="O350" s="61"/>
      <c r="P350" s="48" t="str">
        <f>IF(Setup!$H$9="N",0,IF(ISERROR(IF(O350="",PurchaseOrder!Q350*Setup!$I$8%,PurchaseOrder!O350/Setup!$H$8)),"",IF(O350="",PurchaseOrder!Q350*Setup!$I$8%,PurchaseOrder!O350/Setup!$H$8)))</f>
        <v/>
      </c>
      <c r="Q350" s="77" t="str">
        <f t="shared" si="5"/>
        <v/>
      </c>
    </row>
    <row r="351" spans="2:17" ht="30.75" hidden="1" customHeight="1" x14ac:dyDescent="0.2">
      <c r="B351" s="98"/>
      <c r="C351" s="99"/>
      <c r="D351" s="99"/>
      <c r="E351" s="99"/>
      <c r="F351" s="99"/>
      <c r="G351" s="99"/>
      <c r="H351" s="49"/>
      <c r="I351" s="51"/>
      <c r="J351" s="82"/>
      <c r="K351" s="47"/>
      <c r="L351" s="47"/>
      <c r="M351" s="47"/>
      <c r="N351" s="81" t="str">
        <f>IF(AND(O351="",Q351=""),"",IF(Setup!$H$10="","",IF(P351=0,Setup!$H$11,Setup!$H$10)))</f>
        <v/>
      </c>
      <c r="O351" s="61"/>
      <c r="P351" s="48" t="str">
        <f>IF(Setup!$H$9="N",0,IF(ISERROR(IF(O351="",PurchaseOrder!Q351*Setup!$I$8%,PurchaseOrder!O351/Setup!$H$8)),"",IF(O351="",PurchaseOrder!Q351*Setup!$I$8%,PurchaseOrder!O351/Setup!$H$8)))</f>
        <v/>
      </c>
      <c r="Q351" s="77" t="str">
        <f t="shared" si="5"/>
        <v/>
      </c>
    </row>
    <row r="352" spans="2:17" ht="30.75" hidden="1" customHeight="1" x14ac:dyDescent="0.2">
      <c r="B352" s="98"/>
      <c r="C352" s="99"/>
      <c r="D352" s="99"/>
      <c r="E352" s="99"/>
      <c r="F352" s="99"/>
      <c r="G352" s="99"/>
      <c r="H352" s="49"/>
      <c r="I352" s="51"/>
      <c r="J352" s="82"/>
      <c r="K352" s="47"/>
      <c r="L352" s="47"/>
      <c r="M352" s="47"/>
      <c r="N352" s="81" t="str">
        <f>IF(AND(O352="",Q352=""),"",IF(Setup!$H$10="","",IF(P352=0,Setup!$H$11,Setup!$H$10)))</f>
        <v/>
      </c>
      <c r="O352" s="61"/>
      <c r="P352" s="48" t="str">
        <f>IF(Setup!$H$9="N",0,IF(ISERROR(IF(O352="",PurchaseOrder!Q352*Setup!$I$8%,PurchaseOrder!O352/Setup!$H$8)),"",IF(O352="",PurchaseOrder!Q352*Setup!$I$8%,PurchaseOrder!O352/Setup!$H$8)))</f>
        <v/>
      </c>
      <c r="Q352" s="77" t="str">
        <f t="shared" si="5"/>
        <v/>
      </c>
    </row>
    <row r="353" spans="2:17" ht="30.75" hidden="1" customHeight="1" x14ac:dyDescent="0.2">
      <c r="B353" s="102"/>
      <c r="C353" s="103"/>
      <c r="D353" s="103"/>
      <c r="E353" s="103"/>
      <c r="F353" s="103"/>
      <c r="G353" s="104"/>
      <c r="H353" s="49"/>
      <c r="I353" s="51"/>
      <c r="J353" s="82"/>
      <c r="K353" s="47"/>
      <c r="L353" s="47"/>
      <c r="M353" s="47"/>
      <c r="N353" s="81" t="str">
        <f>IF(AND(O353="",Q353=""),"",IF(Setup!$H$10="","",IF(P353=0,Setup!$H$11,Setup!$H$10)))</f>
        <v/>
      </c>
      <c r="O353" s="61"/>
      <c r="P353" s="48" t="str">
        <f>IF(Setup!$H$9="N",0,IF(ISERROR(IF(O353="",PurchaseOrder!Q353*Setup!$I$8%,PurchaseOrder!O353/Setup!$H$8)),"",IF(O353="",PurchaseOrder!Q353*Setup!$I$8%,PurchaseOrder!O353/Setup!$H$8)))</f>
        <v/>
      </c>
      <c r="Q353" s="77" t="str">
        <f t="shared" si="5"/>
        <v/>
      </c>
    </row>
    <row r="354" spans="2:17" ht="30.75" hidden="1" customHeight="1" x14ac:dyDescent="0.2">
      <c r="B354" s="98"/>
      <c r="C354" s="99"/>
      <c r="D354" s="99"/>
      <c r="E354" s="99"/>
      <c r="F354" s="99"/>
      <c r="G354" s="99"/>
      <c r="H354" s="49"/>
      <c r="I354" s="51"/>
      <c r="J354" s="82"/>
      <c r="K354" s="47"/>
      <c r="L354" s="47"/>
      <c r="M354" s="47"/>
      <c r="N354" s="81" t="str">
        <f>IF(AND(O354="",Q354=""),"",IF(Setup!$H$10="","",IF(P354=0,Setup!$H$11,Setup!$H$10)))</f>
        <v/>
      </c>
      <c r="O354" s="61"/>
      <c r="P354" s="48" t="str">
        <f>IF(Setup!$H$9="N",0,IF(ISERROR(IF(O354="",PurchaseOrder!Q354*Setup!$I$8%,PurchaseOrder!O354/Setup!$H$8)),"",IF(O354="",PurchaseOrder!Q354*Setup!$I$8%,PurchaseOrder!O354/Setup!$H$8)))</f>
        <v/>
      </c>
      <c r="Q354" s="77" t="str">
        <f t="shared" ref="Q354:Q417" si="6">IF(O354="","",O354-P354)</f>
        <v/>
      </c>
    </row>
    <row r="355" spans="2:17" ht="30.75" hidden="1" customHeight="1" x14ac:dyDescent="0.2">
      <c r="B355" s="98"/>
      <c r="C355" s="99"/>
      <c r="D355" s="99"/>
      <c r="E355" s="99"/>
      <c r="F355" s="99"/>
      <c r="G355" s="99"/>
      <c r="H355" s="49"/>
      <c r="I355" s="51"/>
      <c r="J355" s="82"/>
      <c r="K355" s="47"/>
      <c r="L355" s="47"/>
      <c r="M355" s="47"/>
      <c r="N355" s="81" t="str">
        <f>IF(AND(O355="",Q355=""),"",IF(Setup!$H$10="","",IF(P355=0,Setup!$H$11,Setup!$H$10)))</f>
        <v/>
      </c>
      <c r="O355" s="61"/>
      <c r="P355" s="48" t="str">
        <f>IF(Setup!$H$9="N",0,IF(ISERROR(IF(O355="",PurchaseOrder!Q355*Setup!$I$8%,PurchaseOrder!O355/Setup!$H$8)),"",IF(O355="",PurchaseOrder!Q355*Setup!$I$8%,PurchaseOrder!O355/Setup!$H$8)))</f>
        <v/>
      </c>
      <c r="Q355" s="77" t="str">
        <f t="shared" si="6"/>
        <v/>
      </c>
    </row>
    <row r="356" spans="2:17" ht="30.75" hidden="1" customHeight="1" x14ac:dyDescent="0.2">
      <c r="B356" s="98"/>
      <c r="C356" s="99"/>
      <c r="D356" s="99"/>
      <c r="E356" s="99"/>
      <c r="F356" s="99"/>
      <c r="G356" s="99"/>
      <c r="H356" s="49"/>
      <c r="I356" s="51"/>
      <c r="J356" s="82"/>
      <c r="K356" s="47"/>
      <c r="L356" s="47"/>
      <c r="M356" s="47"/>
      <c r="N356" s="81" t="str">
        <f>IF(AND(O356="",Q356=""),"",IF(Setup!$H$10="","",IF(P356=0,Setup!$H$11,Setup!$H$10)))</f>
        <v/>
      </c>
      <c r="O356" s="61"/>
      <c r="P356" s="48" t="str">
        <f>IF(Setup!$H$9="N",0,IF(ISERROR(IF(O356="",PurchaseOrder!Q356*Setup!$I$8%,PurchaseOrder!O356/Setup!$H$8)),"",IF(O356="",PurchaseOrder!Q356*Setup!$I$8%,PurchaseOrder!O356/Setup!$H$8)))</f>
        <v/>
      </c>
      <c r="Q356" s="77" t="str">
        <f t="shared" si="6"/>
        <v/>
      </c>
    </row>
    <row r="357" spans="2:17" ht="30.75" hidden="1" customHeight="1" x14ac:dyDescent="0.2">
      <c r="B357" s="98"/>
      <c r="C357" s="99"/>
      <c r="D357" s="99"/>
      <c r="E357" s="99"/>
      <c r="F357" s="99"/>
      <c r="G357" s="99"/>
      <c r="H357" s="49"/>
      <c r="I357" s="51"/>
      <c r="J357" s="82"/>
      <c r="K357" s="47"/>
      <c r="L357" s="47"/>
      <c r="M357" s="47"/>
      <c r="N357" s="81" t="str">
        <f>IF(AND(O357="",Q357=""),"",IF(Setup!$H$10="","",IF(P357=0,Setup!$H$11,Setup!$H$10)))</f>
        <v/>
      </c>
      <c r="O357" s="61"/>
      <c r="P357" s="48" t="str">
        <f>IF(Setup!$H$9="N",0,IF(ISERROR(IF(O357="",PurchaseOrder!Q357*Setup!$I$8%,PurchaseOrder!O357/Setup!$H$8)),"",IF(O357="",PurchaseOrder!Q357*Setup!$I$8%,PurchaseOrder!O357/Setup!$H$8)))</f>
        <v/>
      </c>
      <c r="Q357" s="77" t="str">
        <f t="shared" si="6"/>
        <v/>
      </c>
    </row>
    <row r="358" spans="2:17" ht="30.75" hidden="1" customHeight="1" x14ac:dyDescent="0.2">
      <c r="B358" s="98"/>
      <c r="C358" s="99"/>
      <c r="D358" s="99"/>
      <c r="E358" s="99"/>
      <c r="F358" s="99"/>
      <c r="G358" s="99"/>
      <c r="H358" s="49"/>
      <c r="I358" s="51"/>
      <c r="J358" s="82"/>
      <c r="K358" s="47"/>
      <c r="L358" s="47"/>
      <c r="M358" s="47"/>
      <c r="N358" s="81" t="str">
        <f>IF(AND(O358="",Q358=""),"",IF(Setup!$H$10="","",IF(P358=0,Setup!$H$11,Setup!$H$10)))</f>
        <v/>
      </c>
      <c r="O358" s="61"/>
      <c r="P358" s="48" t="str">
        <f>IF(Setup!$H$9="N",0,IF(ISERROR(IF(O358="",PurchaseOrder!Q358*Setup!$I$8%,PurchaseOrder!O358/Setup!$H$8)),"",IF(O358="",PurchaseOrder!Q358*Setup!$I$8%,PurchaseOrder!O358/Setup!$H$8)))</f>
        <v/>
      </c>
      <c r="Q358" s="77" t="str">
        <f t="shared" si="6"/>
        <v/>
      </c>
    </row>
    <row r="359" spans="2:17" ht="30.75" hidden="1" customHeight="1" x14ac:dyDescent="0.2">
      <c r="B359" s="98"/>
      <c r="C359" s="99"/>
      <c r="D359" s="99"/>
      <c r="E359" s="99"/>
      <c r="F359" s="99"/>
      <c r="G359" s="99"/>
      <c r="H359" s="49"/>
      <c r="I359" s="51"/>
      <c r="J359" s="82"/>
      <c r="K359" s="47"/>
      <c r="L359" s="47"/>
      <c r="M359" s="47"/>
      <c r="N359" s="81" t="str">
        <f>IF(AND(O359="",Q359=""),"",IF(Setup!$H$10="","",IF(P359=0,Setup!$H$11,Setup!$H$10)))</f>
        <v/>
      </c>
      <c r="O359" s="61"/>
      <c r="P359" s="48" t="str">
        <f>IF(Setup!$H$9="N",0,IF(ISERROR(IF(O359="",PurchaseOrder!Q359*Setup!$I$8%,PurchaseOrder!O359/Setup!$H$8)),"",IF(O359="",PurchaseOrder!Q359*Setup!$I$8%,PurchaseOrder!O359/Setup!$H$8)))</f>
        <v/>
      </c>
      <c r="Q359" s="77" t="str">
        <f t="shared" si="6"/>
        <v/>
      </c>
    </row>
    <row r="360" spans="2:17" ht="30.75" hidden="1" customHeight="1" x14ac:dyDescent="0.2">
      <c r="B360" s="98"/>
      <c r="C360" s="99"/>
      <c r="D360" s="99"/>
      <c r="E360" s="99"/>
      <c r="F360" s="99"/>
      <c r="G360" s="99"/>
      <c r="H360" s="49"/>
      <c r="I360" s="51"/>
      <c r="J360" s="82"/>
      <c r="K360" s="47"/>
      <c r="L360" s="47"/>
      <c r="M360" s="47"/>
      <c r="N360" s="81" t="str">
        <f>IF(AND(O360="",Q360=""),"",IF(Setup!$H$10="","",IF(P360=0,Setup!$H$11,Setup!$H$10)))</f>
        <v/>
      </c>
      <c r="O360" s="61"/>
      <c r="P360" s="48" t="str">
        <f>IF(Setup!$H$9="N",0,IF(ISERROR(IF(O360="",PurchaseOrder!Q360*Setup!$I$8%,PurchaseOrder!O360/Setup!$H$8)),"",IF(O360="",PurchaseOrder!Q360*Setup!$I$8%,PurchaseOrder!O360/Setup!$H$8)))</f>
        <v/>
      </c>
      <c r="Q360" s="77" t="str">
        <f t="shared" si="6"/>
        <v/>
      </c>
    </row>
    <row r="361" spans="2:17" ht="30.75" hidden="1" customHeight="1" x14ac:dyDescent="0.2">
      <c r="B361" s="98"/>
      <c r="C361" s="99"/>
      <c r="D361" s="99"/>
      <c r="E361" s="99"/>
      <c r="F361" s="99"/>
      <c r="G361" s="99"/>
      <c r="H361" s="49"/>
      <c r="I361" s="51"/>
      <c r="J361" s="82"/>
      <c r="K361" s="47"/>
      <c r="L361" s="47"/>
      <c r="M361" s="47"/>
      <c r="N361" s="81" t="str">
        <f>IF(AND(O361="",Q361=""),"",IF(Setup!$H$10="","",IF(P361=0,Setup!$H$11,Setup!$H$10)))</f>
        <v/>
      </c>
      <c r="O361" s="61"/>
      <c r="P361" s="48" t="str">
        <f>IF(Setup!$H$9="N",0,IF(ISERROR(IF(O361="",PurchaseOrder!Q361*Setup!$I$8%,PurchaseOrder!O361/Setup!$H$8)),"",IF(O361="",PurchaseOrder!Q361*Setup!$I$8%,PurchaseOrder!O361/Setup!$H$8)))</f>
        <v/>
      </c>
      <c r="Q361" s="77" t="str">
        <f t="shared" si="6"/>
        <v/>
      </c>
    </row>
    <row r="362" spans="2:17" ht="30.75" hidden="1" customHeight="1" x14ac:dyDescent="0.2">
      <c r="B362" s="98"/>
      <c r="C362" s="99"/>
      <c r="D362" s="99"/>
      <c r="E362" s="99"/>
      <c r="F362" s="99"/>
      <c r="G362" s="99"/>
      <c r="H362" s="49"/>
      <c r="I362" s="51"/>
      <c r="J362" s="82"/>
      <c r="K362" s="47"/>
      <c r="L362" s="47"/>
      <c r="M362" s="47"/>
      <c r="N362" s="81" t="str">
        <f>IF(AND(O362="",Q362=""),"",IF(Setup!$H$10="","",IF(P362=0,Setup!$H$11,Setup!$H$10)))</f>
        <v/>
      </c>
      <c r="O362" s="61"/>
      <c r="P362" s="48" t="str">
        <f>IF(Setup!$H$9="N",0,IF(ISERROR(IF(O362="",PurchaseOrder!Q362*Setup!$I$8%,PurchaseOrder!O362/Setup!$H$8)),"",IF(O362="",PurchaseOrder!Q362*Setup!$I$8%,PurchaseOrder!O362/Setup!$H$8)))</f>
        <v/>
      </c>
      <c r="Q362" s="77" t="str">
        <f t="shared" si="6"/>
        <v/>
      </c>
    </row>
    <row r="363" spans="2:17" ht="30.75" hidden="1" customHeight="1" x14ac:dyDescent="0.2">
      <c r="B363" s="98"/>
      <c r="C363" s="99"/>
      <c r="D363" s="99"/>
      <c r="E363" s="99"/>
      <c r="F363" s="99"/>
      <c r="G363" s="99"/>
      <c r="H363" s="49"/>
      <c r="I363" s="51"/>
      <c r="J363" s="82"/>
      <c r="K363" s="47"/>
      <c r="L363" s="47"/>
      <c r="M363" s="47"/>
      <c r="N363" s="81" t="str">
        <f>IF(AND(O363="",Q363=""),"",IF(Setup!$H$10="","",IF(P363=0,Setup!$H$11,Setup!$H$10)))</f>
        <v/>
      </c>
      <c r="O363" s="61"/>
      <c r="P363" s="48" t="str">
        <f>IF(Setup!$H$9="N",0,IF(ISERROR(IF(O363="",PurchaseOrder!Q363*Setup!$I$8%,PurchaseOrder!O363/Setup!$H$8)),"",IF(O363="",PurchaseOrder!Q363*Setup!$I$8%,PurchaseOrder!O363/Setup!$H$8)))</f>
        <v/>
      </c>
      <c r="Q363" s="77" t="str">
        <f t="shared" si="6"/>
        <v/>
      </c>
    </row>
    <row r="364" spans="2:17" ht="30.75" hidden="1" customHeight="1" x14ac:dyDescent="0.2">
      <c r="B364" s="98"/>
      <c r="C364" s="99"/>
      <c r="D364" s="99"/>
      <c r="E364" s="99"/>
      <c r="F364" s="99"/>
      <c r="G364" s="99"/>
      <c r="H364" s="49"/>
      <c r="I364" s="51"/>
      <c r="J364" s="82"/>
      <c r="K364" s="47"/>
      <c r="L364" s="47"/>
      <c r="M364" s="47"/>
      <c r="N364" s="81" t="str">
        <f>IF(AND(O364="",Q364=""),"",IF(Setup!$H$10="","",IF(P364=0,Setup!$H$11,Setup!$H$10)))</f>
        <v/>
      </c>
      <c r="O364" s="61"/>
      <c r="P364" s="48" t="str">
        <f>IF(Setup!$H$9="N",0,IF(ISERROR(IF(O364="",PurchaseOrder!Q364*Setup!$I$8%,PurchaseOrder!O364/Setup!$H$8)),"",IF(O364="",PurchaseOrder!Q364*Setup!$I$8%,PurchaseOrder!O364/Setup!$H$8)))</f>
        <v/>
      </c>
      <c r="Q364" s="77" t="str">
        <f t="shared" si="6"/>
        <v/>
      </c>
    </row>
    <row r="365" spans="2:17" ht="30.75" hidden="1" customHeight="1" x14ac:dyDescent="0.2">
      <c r="B365" s="105"/>
      <c r="C365" s="106"/>
      <c r="D365" s="106"/>
      <c r="E365" s="106"/>
      <c r="F365" s="106"/>
      <c r="G365" s="106"/>
      <c r="H365" s="49"/>
      <c r="I365" s="51"/>
      <c r="J365" s="82"/>
      <c r="K365" s="47"/>
      <c r="L365" s="47"/>
      <c r="M365" s="47"/>
      <c r="N365" s="81" t="str">
        <f>IF(AND(O365="",Q365=""),"",IF(Setup!$H$10="","",IF(P365=0,Setup!$H$11,Setup!$H$10)))</f>
        <v/>
      </c>
      <c r="O365" s="61"/>
      <c r="P365" s="48" t="str">
        <f>IF(Setup!$H$9="N",0,IF(ISERROR(IF(O365="",PurchaseOrder!Q365*Setup!$I$8%,PurchaseOrder!O365/Setup!$H$8)),"",IF(O365="",PurchaseOrder!Q365*Setup!$I$8%,PurchaseOrder!O365/Setup!$H$8)))</f>
        <v/>
      </c>
      <c r="Q365" s="77" t="str">
        <f t="shared" si="6"/>
        <v/>
      </c>
    </row>
    <row r="366" spans="2:17" ht="30.75" hidden="1" customHeight="1" x14ac:dyDescent="0.2">
      <c r="B366" s="105"/>
      <c r="C366" s="106"/>
      <c r="D366" s="106"/>
      <c r="E366" s="106"/>
      <c r="F366" s="106"/>
      <c r="G366" s="106"/>
      <c r="H366" s="49"/>
      <c r="I366" s="51"/>
      <c r="J366" s="82"/>
      <c r="K366" s="47"/>
      <c r="L366" s="47"/>
      <c r="M366" s="47"/>
      <c r="N366" s="81" t="str">
        <f>IF(AND(O366="",Q366=""),"",IF(Setup!$H$10="","",IF(P366=0,Setup!$H$11,Setup!$H$10)))</f>
        <v/>
      </c>
      <c r="O366" s="61"/>
      <c r="P366" s="48" t="str">
        <f>IF(Setup!$H$9="N",0,IF(ISERROR(IF(O366="",PurchaseOrder!Q366*Setup!$I$8%,PurchaseOrder!O366/Setup!$H$8)),"",IF(O366="",PurchaseOrder!Q366*Setup!$I$8%,PurchaseOrder!O366/Setup!$H$8)))</f>
        <v/>
      </c>
      <c r="Q366" s="77" t="str">
        <f t="shared" si="6"/>
        <v/>
      </c>
    </row>
    <row r="367" spans="2:17" ht="30.75" hidden="1" customHeight="1" x14ac:dyDescent="0.2">
      <c r="B367" s="98"/>
      <c r="C367" s="99"/>
      <c r="D367" s="99"/>
      <c r="E367" s="99"/>
      <c r="F367" s="99"/>
      <c r="G367" s="99"/>
      <c r="H367" s="49"/>
      <c r="I367" s="51"/>
      <c r="J367" s="82"/>
      <c r="K367" s="47"/>
      <c r="L367" s="47"/>
      <c r="M367" s="47"/>
      <c r="N367" s="81" t="str">
        <f>IF(AND(O367="",Q367=""),"",IF(Setup!$H$10="","",IF(P367=0,Setup!$H$11,Setup!$H$10)))</f>
        <v/>
      </c>
      <c r="O367" s="61"/>
      <c r="P367" s="48" t="str">
        <f>IF(Setup!$H$9="N",0,IF(ISERROR(IF(O367="",PurchaseOrder!Q367*Setup!$I$8%,PurchaseOrder!O367/Setup!$H$8)),"",IF(O367="",PurchaseOrder!Q367*Setup!$I$8%,PurchaseOrder!O367/Setup!$H$8)))</f>
        <v/>
      </c>
      <c r="Q367" s="77" t="str">
        <f t="shared" si="6"/>
        <v/>
      </c>
    </row>
    <row r="368" spans="2:17" ht="30.75" hidden="1" customHeight="1" x14ac:dyDescent="0.2">
      <c r="B368" s="98"/>
      <c r="C368" s="99"/>
      <c r="D368" s="99"/>
      <c r="E368" s="99"/>
      <c r="F368" s="99"/>
      <c r="G368" s="99"/>
      <c r="H368" s="49"/>
      <c r="I368" s="51"/>
      <c r="J368" s="82"/>
      <c r="K368" s="47"/>
      <c r="L368" s="47"/>
      <c r="M368" s="47"/>
      <c r="N368" s="81" t="str">
        <f>IF(AND(O368="",Q368=""),"",IF(Setup!$H$10="","",IF(P368=0,Setup!$H$11,Setup!$H$10)))</f>
        <v/>
      </c>
      <c r="O368" s="61"/>
      <c r="P368" s="48" t="str">
        <f>IF(Setup!$H$9="N",0,IF(ISERROR(IF(O368="",PurchaseOrder!Q368*Setup!$I$8%,PurchaseOrder!O368/Setup!$H$8)),"",IF(O368="",PurchaseOrder!Q368*Setup!$I$8%,PurchaseOrder!O368/Setup!$H$8)))</f>
        <v/>
      </c>
      <c r="Q368" s="77" t="str">
        <f t="shared" si="6"/>
        <v/>
      </c>
    </row>
    <row r="369" spans="2:17" ht="30.75" hidden="1" customHeight="1" x14ac:dyDescent="0.2">
      <c r="B369" s="102"/>
      <c r="C369" s="103"/>
      <c r="D369" s="103"/>
      <c r="E369" s="103"/>
      <c r="F369" s="103"/>
      <c r="G369" s="104"/>
      <c r="H369" s="49"/>
      <c r="I369" s="51"/>
      <c r="J369" s="82"/>
      <c r="K369" s="47"/>
      <c r="L369" s="47"/>
      <c r="M369" s="47"/>
      <c r="N369" s="81" t="str">
        <f>IF(AND(O369="",Q369=""),"",IF(Setup!$H$10="","",IF(P369=0,Setup!$H$11,Setup!$H$10)))</f>
        <v/>
      </c>
      <c r="O369" s="61"/>
      <c r="P369" s="48" t="str">
        <f>IF(Setup!$H$9="N",0,IF(ISERROR(IF(O369="",PurchaseOrder!Q369*Setup!$I$8%,PurchaseOrder!O369/Setup!$H$8)),"",IF(O369="",PurchaseOrder!Q369*Setup!$I$8%,PurchaseOrder!O369/Setup!$H$8)))</f>
        <v/>
      </c>
      <c r="Q369" s="77" t="str">
        <f t="shared" si="6"/>
        <v/>
      </c>
    </row>
    <row r="370" spans="2:17" ht="30.75" hidden="1" customHeight="1" x14ac:dyDescent="0.2">
      <c r="B370" s="102"/>
      <c r="C370" s="103"/>
      <c r="D370" s="103"/>
      <c r="E370" s="103"/>
      <c r="F370" s="103"/>
      <c r="G370" s="104"/>
      <c r="H370" s="49"/>
      <c r="I370" s="51"/>
      <c r="J370" s="82"/>
      <c r="K370" s="47"/>
      <c r="L370" s="47"/>
      <c r="M370" s="47"/>
      <c r="N370" s="81" t="str">
        <f>IF(AND(O370="",Q370=""),"",IF(Setup!$H$10="","",IF(P370=0,Setup!$H$11,Setup!$H$10)))</f>
        <v/>
      </c>
      <c r="O370" s="61"/>
      <c r="P370" s="48" t="str">
        <f>IF(Setup!$H$9="N",0,IF(ISERROR(IF(O370="",PurchaseOrder!Q370*Setup!$I$8%,PurchaseOrder!O370/Setup!$H$8)),"",IF(O370="",PurchaseOrder!Q370*Setup!$I$8%,PurchaseOrder!O370/Setup!$H$8)))</f>
        <v/>
      </c>
      <c r="Q370" s="77" t="str">
        <f t="shared" si="6"/>
        <v/>
      </c>
    </row>
    <row r="371" spans="2:17" ht="30.75" hidden="1" customHeight="1" x14ac:dyDescent="0.2">
      <c r="B371" s="102"/>
      <c r="C371" s="103"/>
      <c r="D371" s="103"/>
      <c r="E371" s="103"/>
      <c r="F371" s="103"/>
      <c r="G371" s="104"/>
      <c r="H371" s="49"/>
      <c r="I371" s="51"/>
      <c r="J371" s="82"/>
      <c r="K371" s="47"/>
      <c r="L371" s="47"/>
      <c r="M371" s="47"/>
      <c r="N371" s="81" t="str">
        <f>IF(AND(O371="",Q371=""),"",IF(Setup!$H$10="","",IF(P371=0,Setup!$H$11,Setup!$H$10)))</f>
        <v/>
      </c>
      <c r="O371" s="61"/>
      <c r="P371" s="48" t="str">
        <f>IF(Setup!$H$9="N",0,IF(ISERROR(IF(O371="",PurchaseOrder!Q371*Setup!$I$8%,PurchaseOrder!O371/Setup!$H$8)),"",IF(O371="",PurchaseOrder!Q371*Setup!$I$8%,PurchaseOrder!O371/Setup!$H$8)))</f>
        <v/>
      </c>
      <c r="Q371" s="77" t="str">
        <f t="shared" si="6"/>
        <v/>
      </c>
    </row>
    <row r="372" spans="2:17" ht="30.75" hidden="1" customHeight="1" x14ac:dyDescent="0.2">
      <c r="B372" s="102"/>
      <c r="C372" s="103"/>
      <c r="D372" s="103"/>
      <c r="E372" s="103"/>
      <c r="F372" s="103"/>
      <c r="G372" s="104"/>
      <c r="H372" s="49"/>
      <c r="I372" s="51"/>
      <c r="J372" s="82"/>
      <c r="K372" s="47"/>
      <c r="L372" s="47"/>
      <c r="M372" s="47"/>
      <c r="N372" s="81" t="str">
        <f>IF(AND(O372="",Q372=""),"",IF(Setup!$H$10="","",IF(P372=0,Setup!$H$11,Setup!$H$10)))</f>
        <v/>
      </c>
      <c r="O372" s="61"/>
      <c r="P372" s="48" t="str">
        <f>IF(Setup!$H$9="N",0,IF(ISERROR(IF(O372="",PurchaseOrder!Q372*Setup!$I$8%,PurchaseOrder!O372/Setup!$H$8)),"",IF(O372="",PurchaseOrder!Q372*Setup!$I$8%,PurchaseOrder!O372/Setup!$H$8)))</f>
        <v/>
      </c>
      <c r="Q372" s="77" t="str">
        <f t="shared" si="6"/>
        <v/>
      </c>
    </row>
    <row r="373" spans="2:17" ht="30.75" hidden="1" customHeight="1" x14ac:dyDescent="0.2">
      <c r="B373" s="98"/>
      <c r="C373" s="99"/>
      <c r="D373" s="99"/>
      <c r="E373" s="99"/>
      <c r="F373" s="99"/>
      <c r="G373" s="99"/>
      <c r="H373" s="49"/>
      <c r="I373" s="51"/>
      <c r="J373" s="82"/>
      <c r="K373" s="47"/>
      <c r="L373" s="47"/>
      <c r="M373" s="47"/>
      <c r="N373" s="81" t="str">
        <f>IF(AND(O373="",Q373=""),"",IF(Setup!$H$10="","",IF(P373=0,Setup!$H$11,Setup!$H$10)))</f>
        <v/>
      </c>
      <c r="O373" s="61"/>
      <c r="P373" s="48" t="str">
        <f>IF(Setup!$H$9="N",0,IF(ISERROR(IF(O373="",PurchaseOrder!Q373*Setup!$I$8%,PurchaseOrder!O373/Setup!$H$8)),"",IF(O373="",PurchaseOrder!Q373*Setup!$I$8%,PurchaseOrder!O373/Setup!$H$8)))</f>
        <v/>
      </c>
      <c r="Q373" s="77" t="str">
        <f t="shared" si="6"/>
        <v/>
      </c>
    </row>
    <row r="374" spans="2:17" ht="30.75" hidden="1" customHeight="1" x14ac:dyDescent="0.2">
      <c r="B374" s="98"/>
      <c r="C374" s="99"/>
      <c r="D374" s="99"/>
      <c r="E374" s="99"/>
      <c r="F374" s="99"/>
      <c r="G374" s="99"/>
      <c r="H374" s="49"/>
      <c r="I374" s="51"/>
      <c r="J374" s="82"/>
      <c r="K374" s="47"/>
      <c r="L374" s="47"/>
      <c r="M374" s="47"/>
      <c r="N374" s="81" t="str">
        <f>IF(AND(O374="",Q374=""),"",IF(Setup!$H$10="","",IF(P374=0,Setup!$H$11,Setup!$H$10)))</f>
        <v/>
      </c>
      <c r="O374" s="61"/>
      <c r="P374" s="48" t="str">
        <f>IF(Setup!$H$9="N",0,IF(ISERROR(IF(O374="",PurchaseOrder!Q374*Setup!$I$8%,PurchaseOrder!O374/Setup!$H$8)),"",IF(O374="",PurchaseOrder!Q374*Setup!$I$8%,PurchaseOrder!O374/Setup!$H$8)))</f>
        <v/>
      </c>
      <c r="Q374" s="77" t="str">
        <f t="shared" si="6"/>
        <v/>
      </c>
    </row>
    <row r="375" spans="2:17" ht="30.75" hidden="1" customHeight="1" x14ac:dyDescent="0.2">
      <c r="B375" s="98"/>
      <c r="C375" s="99"/>
      <c r="D375" s="99"/>
      <c r="E375" s="99"/>
      <c r="F375" s="99"/>
      <c r="G375" s="99"/>
      <c r="H375" s="49"/>
      <c r="I375" s="51"/>
      <c r="J375" s="82"/>
      <c r="K375" s="47"/>
      <c r="L375" s="47"/>
      <c r="M375" s="47"/>
      <c r="N375" s="81" t="str">
        <f>IF(AND(O375="",Q375=""),"",IF(Setup!$H$10="","",IF(P375=0,Setup!$H$11,Setup!$H$10)))</f>
        <v/>
      </c>
      <c r="O375" s="61"/>
      <c r="P375" s="48" t="str">
        <f>IF(Setup!$H$9="N",0,IF(ISERROR(IF(O375="",PurchaseOrder!Q375*Setup!$I$8%,PurchaseOrder!O375/Setup!$H$8)),"",IF(O375="",PurchaseOrder!Q375*Setup!$I$8%,PurchaseOrder!O375/Setup!$H$8)))</f>
        <v/>
      </c>
      <c r="Q375" s="77" t="str">
        <f t="shared" si="6"/>
        <v/>
      </c>
    </row>
    <row r="376" spans="2:17" ht="30.75" hidden="1" customHeight="1" x14ac:dyDescent="0.2">
      <c r="B376" s="102"/>
      <c r="C376" s="103"/>
      <c r="D376" s="103"/>
      <c r="E376" s="103"/>
      <c r="F376" s="103"/>
      <c r="G376" s="104"/>
      <c r="H376" s="49"/>
      <c r="I376" s="51"/>
      <c r="J376" s="82"/>
      <c r="K376" s="47"/>
      <c r="L376" s="47"/>
      <c r="M376" s="47"/>
      <c r="N376" s="81" t="str">
        <f>IF(AND(O376="",Q376=""),"",IF(Setup!$H$10="","",IF(P376=0,Setup!$H$11,Setup!$H$10)))</f>
        <v/>
      </c>
      <c r="O376" s="61"/>
      <c r="P376" s="48" t="str">
        <f>IF(Setup!$H$9="N",0,IF(ISERROR(IF(O376="",PurchaseOrder!Q376*Setup!$I$8%,PurchaseOrder!O376/Setup!$H$8)),"",IF(O376="",PurchaseOrder!Q376*Setup!$I$8%,PurchaseOrder!O376/Setup!$H$8)))</f>
        <v/>
      </c>
      <c r="Q376" s="77" t="str">
        <f t="shared" si="6"/>
        <v/>
      </c>
    </row>
    <row r="377" spans="2:17" ht="30.75" hidden="1" customHeight="1" x14ac:dyDescent="0.2">
      <c r="B377" s="98"/>
      <c r="C377" s="99"/>
      <c r="D377" s="99"/>
      <c r="E377" s="99"/>
      <c r="F377" s="99"/>
      <c r="G377" s="99"/>
      <c r="H377" s="49"/>
      <c r="I377" s="51"/>
      <c r="J377" s="82"/>
      <c r="K377" s="47"/>
      <c r="L377" s="47"/>
      <c r="M377" s="47"/>
      <c r="N377" s="81" t="str">
        <f>IF(AND(O377="",Q377=""),"",IF(Setup!$H$10="","",IF(P377=0,Setup!$H$11,Setup!$H$10)))</f>
        <v/>
      </c>
      <c r="O377" s="61"/>
      <c r="P377" s="48" t="str">
        <f>IF(Setup!$H$9="N",0,IF(ISERROR(IF(O377="",PurchaseOrder!Q377*Setup!$I$8%,PurchaseOrder!O377/Setup!$H$8)),"",IF(O377="",PurchaseOrder!Q377*Setup!$I$8%,PurchaseOrder!O377/Setup!$H$8)))</f>
        <v/>
      </c>
      <c r="Q377" s="77" t="str">
        <f t="shared" si="6"/>
        <v/>
      </c>
    </row>
    <row r="378" spans="2:17" ht="30.75" hidden="1" customHeight="1" x14ac:dyDescent="0.2">
      <c r="B378" s="98"/>
      <c r="C378" s="99"/>
      <c r="D378" s="99"/>
      <c r="E378" s="99"/>
      <c r="F378" s="99"/>
      <c r="G378" s="99"/>
      <c r="H378" s="49"/>
      <c r="I378" s="51"/>
      <c r="J378" s="82"/>
      <c r="K378" s="47"/>
      <c r="L378" s="47"/>
      <c r="M378" s="47"/>
      <c r="N378" s="81" t="str">
        <f>IF(AND(O378="",Q378=""),"",IF(Setup!$H$10="","",IF(P378=0,Setup!$H$11,Setup!$H$10)))</f>
        <v/>
      </c>
      <c r="O378" s="61"/>
      <c r="P378" s="48" t="str">
        <f>IF(Setup!$H$9="N",0,IF(ISERROR(IF(O378="",PurchaseOrder!Q378*Setup!$I$8%,PurchaseOrder!O378/Setup!$H$8)),"",IF(O378="",PurchaseOrder!Q378*Setup!$I$8%,PurchaseOrder!O378/Setup!$H$8)))</f>
        <v/>
      </c>
      <c r="Q378" s="77" t="str">
        <f t="shared" si="6"/>
        <v/>
      </c>
    </row>
    <row r="379" spans="2:17" ht="30.75" hidden="1" customHeight="1" x14ac:dyDescent="0.2">
      <c r="B379" s="98"/>
      <c r="C379" s="99"/>
      <c r="D379" s="99"/>
      <c r="E379" s="99"/>
      <c r="F379" s="99"/>
      <c r="G379" s="99"/>
      <c r="H379" s="49"/>
      <c r="I379" s="51"/>
      <c r="J379" s="82"/>
      <c r="K379" s="47"/>
      <c r="L379" s="47"/>
      <c r="M379" s="47"/>
      <c r="N379" s="81" t="str">
        <f>IF(AND(O379="",Q379=""),"",IF(Setup!$H$10="","",IF(P379=0,Setup!$H$11,Setup!$H$10)))</f>
        <v/>
      </c>
      <c r="O379" s="61"/>
      <c r="P379" s="48" t="str">
        <f>IF(Setup!$H$9="N",0,IF(ISERROR(IF(O379="",PurchaseOrder!Q379*Setup!$I$8%,PurchaseOrder!O379/Setup!$H$8)),"",IF(O379="",PurchaseOrder!Q379*Setup!$I$8%,PurchaseOrder!O379/Setup!$H$8)))</f>
        <v/>
      </c>
      <c r="Q379" s="77" t="str">
        <f t="shared" si="6"/>
        <v/>
      </c>
    </row>
    <row r="380" spans="2:17" ht="30.75" hidden="1" customHeight="1" x14ac:dyDescent="0.2">
      <c r="B380" s="98"/>
      <c r="C380" s="99"/>
      <c r="D380" s="99"/>
      <c r="E380" s="99"/>
      <c r="F380" s="99"/>
      <c r="G380" s="99"/>
      <c r="H380" s="49"/>
      <c r="I380" s="51"/>
      <c r="J380" s="82"/>
      <c r="K380" s="47"/>
      <c r="L380" s="47"/>
      <c r="M380" s="47"/>
      <c r="N380" s="81" t="str">
        <f>IF(AND(O380="",Q380=""),"",IF(Setup!$H$10="","",IF(P380=0,Setup!$H$11,Setup!$H$10)))</f>
        <v/>
      </c>
      <c r="O380" s="61"/>
      <c r="P380" s="48" t="str">
        <f>IF(Setup!$H$9="N",0,IF(ISERROR(IF(O380="",PurchaseOrder!Q380*Setup!$I$8%,PurchaseOrder!O380/Setup!$H$8)),"",IF(O380="",PurchaseOrder!Q380*Setup!$I$8%,PurchaseOrder!O380/Setup!$H$8)))</f>
        <v/>
      </c>
      <c r="Q380" s="77" t="str">
        <f t="shared" si="6"/>
        <v/>
      </c>
    </row>
    <row r="381" spans="2:17" ht="30.75" hidden="1" customHeight="1" x14ac:dyDescent="0.2">
      <c r="B381" s="98"/>
      <c r="C381" s="99"/>
      <c r="D381" s="99"/>
      <c r="E381" s="99"/>
      <c r="F381" s="99"/>
      <c r="G381" s="99"/>
      <c r="H381" s="49"/>
      <c r="I381" s="51"/>
      <c r="J381" s="82"/>
      <c r="K381" s="47"/>
      <c r="L381" s="47"/>
      <c r="M381" s="47"/>
      <c r="N381" s="81" t="str">
        <f>IF(AND(O381="",Q381=""),"",IF(Setup!$H$10="","",IF(P381=0,Setup!$H$11,Setup!$H$10)))</f>
        <v/>
      </c>
      <c r="O381" s="61"/>
      <c r="P381" s="48" t="str">
        <f>IF(Setup!$H$9="N",0,IF(ISERROR(IF(O381="",PurchaseOrder!Q381*Setup!$I$8%,PurchaseOrder!O381/Setup!$H$8)),"",IF(O381="",PurchaseOrder!Q381*Setup!$I$8%,PurchaseOrder!O381/Setup!$H$8)))</f>
        <v/>
      </c>
      <c r="Q381" s="77" t="str">
        <f t="shared" si="6"/>
        <v/>
      </c>
    </row>
    <row r="382" spans="2:17" ht="30.75" hidden="1" customHeight="1" x14ac:dyDescent="0.2">
      <c r="B382" s="98"/>
      <c r="C382" s="99"/>
      <c r="D382" s="99"/>
      <c r="E382" s="99"/>
      <c r="F382" s="99"/>
      <c r="G382" s="99"/>
      <c r="H382" s="49"/>
      <c r="I382" s="51"/>
      <c r="J382" s="82"/>
      <c r="K382" s="47"/>
      <c r="L382" s="47"/>
      <c r="M382" s="47"/>
      <c r="N382" s="81" t="str">
        <f>IF(AND(O382="",Q382=""),"",IF(Setup!$H$10="","",IF(P382=0,Setup!$H$11,Setup!$H$10)))</f>
        <v/>
      </c>
      <c r="O382" s="61"/>
      <c r="P382" s="48" t="str">
        <f>IF(Setup!$H$9="N",0,IF(ISERROR(IF(O382="",PurchaseOrder!Q382*Setup!$I$8%,PurchaseOrder!O382/Setup!$H$8)),"",IF(O382="",PurchaseOrder!Q382*Setup!$I$8%,PurchaseOrder!O382/Setup!$H$8)))</f>
        <v/>
      </c>
      <c r="Q382" s="77" t="str">
        <f t="shared" si="6"/>
        <v/>
      </c>
    </row>
    <row r="383" spans="2:17" ht="30.75" hidden="1" customHeight="1" x14ac:dyDescent="0.2">
      <c r="B383" s="98"/>
      <c r="C383" s="99"/>
      <c r="D383" s="99"/>
      <c r="E383" s="99"/>
      <c r="F383" s="99"/>
      <c r="G383" s="99"/>
      <c r="H383" s="49"/>
      <c r="I383" s="51"/>
      <c r="J383" s="82"/>
      <c r="K383" s="47"/>
      <c r="L383" s="47"/>
      <c r="M383" s="47"/>
      <c r="N383" s="81" t="str">
        <f>IF(AND(O383="",Q383=""),"",IF(Setup!$H$10="","",IF(P383=0,Setup!$H$11,Setup!$H$10)))</f>
        <v/>
      </c>
      <c r="O383" s="61"/>
      <c r="P383" s="48" t="str">
        <f>IF(Setup!$H$9="N",0,IF(ISERROR(IF(O383="",PurchaseOrder!Q383*Setup!$I$8%,PurchaseOrder!O383/Setup!$H$8)),"",IF(O383="",PurchaseOrder!Q383*Setup!$I$8%,PurchaseOrder!O383/Setup!$H$8)))</f>
        <v/>
      </c>
      <c r="Q383" s="77" t="str">
        <f t="shared" si="6"/>
        <v/>
      </c>
    </row>
    <row r="384" spans="2:17" ht="30.75" hidden="1" customHeight="1" x14ac:dyDescent="0.2">
      <c r="B384" s="98"/>
      <c r="C384" s="99"/>
      <c r="D384" s="99"/>
      <c r="E384" s="99"/>
      <c r="F384" s="99"/>
      <c r="G384" s="99"/>
      <c r="H384" s="49"/>
      <c r="I384" s="51"/>
      <c r="J384" s="82"/>
      <c r="K384" s="47"/>
      <c r="L384" s="47"/>
      <c r="M384" s="47"/>
      <c r="N384" s="81" t="str">
        <f>IF(AND(O384="",Q384=""),"",IF(Setup!$H$10="","",IF(P384=0,Setup!$H$11,Setup!$H$10)))</f>
        <v/>
      </c>
      <c r="O384" s="61"/>
      <c r="P384" s="48" t="str">
        <f>IF(Setup!$H$9="N",0,IF(ISERROR(IF(O384="",PurchaseOrder!Q384*Setup!$I$8%,PurchaseOrder!O384/Setup!$H$8)),"",IF(O384="",PurchaseOrder!Q384*Setup!$I$8%,PurchaseOrder!O384/Setup!$H$8)))</f>
        <v/>
      </c>
      <c r="Q384" s="77" t="str">
        <f t="shared" si="6"/>
        <v/>
      </c>
    </row>
    <row r="385" spans="2:17" ht="30.75" hidden="1" customHeight="1" x14ac:dyDescent="0.2">
      <c r="B385" s="98"/>
      <c r="C385" s="99"/>
      <c r="D385" s="99"/>
      <c r="E385" s="99"/>
      <c r="F385" s="99"/>
      <c r="G385" s="99"/>
      <c r="H385" s="49"/>
      <c r="I385" s="51"/>
      <c r="J385" s="82"/>
      <c r="K385" s="47"/>
      <c r="L385" s="47"/>
      <c r="M385" s="47"/>
      <c r="N385" s="81" t="str">
        <f>IF(AND(O385="",Q385=""),"",IF(Setup!$H$10="","",IF(P385=0,Setup!$H$11,Setup!$H$10)))</f>
        <v/>
      </c>
      <c r="O385" s="61"/>
      <c r="P385" s="48" t="str">
        <f>IF(Setup!$H$9="N",0,IF(ISERROR(IF(O385="",PurchaseOrder!Q385*Setup!$I$8%,PurchaseOrder!O385/Setup!$H$8)),"",IF(O385="",PurchaseOrder!Q385*Setup!$I$8%,PurchaseOrder!O385/Setup!$H$8)))</f>
        <v/>
      </c>
      <c r="Q385" s="77" t="str">
        <f t="shared" si="6"/>
        <v/>
      </c>
    </row>
    <row r="386" spans="2:17" ht="30.75" hidden="1" customHeight="1" x14ac:dyDescent="0.2">
      <c r="B386" s="98"/>
      <c r="C386" s="99"/>
      <c r="D386" s="99"/>
      <c r="E386" s="99"/>
      <c r="F386" s="99"/>
      <c r="G386" s="99"/>
      <c r="H386" s="49"/>
      <c r="I386" s="51"/>
      <c r="J386" s="82"/>
      <c r="K386" s="47"/>
      <c r="L386" s="47"/>
      <c r="M386" s="47"/>
      <c r="N386" s="81" t="str">
        <f>IF(AND(O386="",Q386=""),"",IF(Setup!$H$10="","",IF(P386=0,Setup!$H$11,Setup!$H$10)))</f>
        <v/>
      </c>
      <c r="O386" s="61"/>
      <c r="P386" s="48" t="str">
        <f>IF(Setup!$H$9="N",0,IF(ISERROR(IF(O386="",PurchaseOrder!Q386*Setup!$I$8%,PurchaseOrder!O386/Setup!$H$8)),"",IF(O386="",PurchaseOrder!Q386*Setup!$I$8%,PurchaseOrder!O386/Setup!$H$8)))</f>
        <v/>
      </c>
      <c r="Q386" s="77" t="str">
        <f t="shared" si="6"/>
        <v/>
      </c>
    </row>
    <row r="387" spans="2:17" ht="30.75" hidden="1" customHeight="1" x14ac:dyDescent="0.2">
      <c r="B387" s="98"/>
      <c r="C387" s="99"/>
      <c r="D387" s="99"/>
      <c r="E387" s="99"/>
      <c r="F387" s="99"/>
      <c r="G387" s="99"/>
      <c r="H387" s="49"/>
      <c r="I387" s="51"/>
      <c r="J387" s="82"/>
      <c r="K387" s="47"/>
      <c r="L387" s="47"/>
      <c r="M387" s="47"/>
      <c r="N387" s="81" t="str">
        <f>IF(AND(O387="",Q387=""),"",IF(Setup!$H$10="","",IF(P387=0,Setup!$H$11,Setup!$H$10)))</f>
        <v/>
      </c>
      <c r="O387" s="61"/>
      <c r="P387" s="48" t="str">
        <f>IF(Setup!$H$9="N",0,IF(ISERROR(IF(O387="",PurchaseOrder!Q387*Setup!$I$8%,PurchaseOrder!O387/Setup!$H$8)),"",IF(O387="",PurchaseOrder!Q387*Setup!$I$8%,PurchaseOrder!O387/Setup!$H$8)))</f>
        <v/>
      </c>
      <c r="Q387" s="77" t="str">
        <f t="shared" si="6"/>
        <v/>
      </c>
    </row>
    <row r="388" spans="2:17" ht="30.75" hidden="1" customHeight="1" x14ac:dyDescent="0.2">
      <c r="B388" s="105"/>
      <c r="C388" s="106"/>
      <c r="D388" s="106"/>
      <c r="E388" s="106"/>
      <c r="F388" s="106"/>
      <c r="G388" s="106"/>
      <c r="H388" s="49"/>
      <c r="I388" s="51"/>
      <c r="J388" s="82"/>
      <c r="K388" s="47"/>
      <c r="L388" s="47"/>
      <c r="M388" s="47"/>
      <c r="N388" s="81" t="str">
        <f>IF(AND(O388="",Q388=""),"",IF(Setup!$H$10="","",IF(P388=0,Setup!$H$11,Setup!$H$10)))</f>
        <v/>
      </c>
      <c r="O388" s="61"/>
      <c r="P388" s="48" t="str">
        <f>IF(Setup!$H$9="N",0,IF(ISERROR(IF(O388="",PurchaseOrder!Q388*Setup!$I$8%,PurchaseOrder!O388/Setup!$H$8)),"",IF(O388="",PurchaseOrder!Q388*Setup!$I$8%,PurchaseOrder!O388/Setup!$H$8)))</f>
        <v/>
      </c>
      <c r="Q388" s="77" t="str">
        <f t="shared" si="6"/>
        <v/>
      </c>
    </row>
    <row r="389" spans="2:17" ht="30.75" hidden="1" customHeight="1" x14ac:dyDescent="0.2">
      <c r="B389" s="105"/>
      <c r="C389" s="106"/>
      <c r="D389" s="106"/>
      <c r="E389" s="106"/>
      <c r="F389" s="106"/>
      <c r="G389" s="106"/>
      <c r="H389" s="49"/>
      <c r="I389" s="51"/>
      <c r="J389" s="82"/>
      <c r="K389" s="47"/>
      <c r="L389" s="47"/>
      <c r="M389" s="47"/>
      <c r="N389" s="81" t="str">
        <f>IF(AND(O389="",Q389=""),"",IF(Setup!$H$10="","",IF(P389=0,Setup!$H$11,Setup!$H$10)))</f>
        <v/>
      </c>
      <c r="O389" s="61"/>
      <c r="P389" s="48" t="str">
        <f>IF(Setup!$H$9="N",0,IF(ISERROR(IF(O389="",PurchaseOrder!Q389*Setup!$I$8%,PurchaseOrder!O389/Setup!$H$8)),"",IF(O389="",PurchaseOrder!Q389*Setup!$I$8%,PurchaseOrder!O389/Setup!$H$8)))</f>
        <v/>
      </c>
      <c r="Q389" s="77" t="str">
        <f t="shared" si="6"/>
        <v/>
      </c>
    </row>
    <row r="390" spans="2:17" ht="30.75" hidden="1" customHeight="1" x14ac:dyDescent="0.2">
      <c r="B390" s="98"/>
      <c r="C390" s="99"/>
      <c r="D390" s="99"/>
      <c r="E390" s="99"/>
      <c r="F390" s="99"/>
      <c r="G390" s="99"/>
      <c r="H390" s="49"/>
      <c r="I390" s="51"/>
      <c r="J390" s="82"/>
      <c r="K390" s="47"/>
      <c r="L390" s="47"/>
      <c r="M390" s="47"/>
      <c r="N390" s="81" t="str">
        <f>IF(AND(O390="",Q390=""),"",IF(Setup!$H$10="","",IF(P390=0,Setup!$H$11,Setup!$H$10)))</f>
        <v/>
      </c>
      <c r="O390" s="61"/>
      <c r="P390" s="48" t="str">
        <f>IF(Setup!$H$9="N",0,IF(ISERROR(IF(O390="",PurchaseOrder!Q390*Setup!$I$8%,PurchaseOrder!O390/Setup!$H$8)),"",IF(O390="",PurchaseOrder!Q390*Setup!$I$8%,PurchaseOrder!O390/Setup!$H$8)))</f>
        <v/>
      </c>
      <c r="Q390" s="77" t="str">
        <f t="shared" si="6"/>
        <v/>
      </c>
    </row>
    <row r="391" spans="2:17" ht="30.75" hidden="1" customHeight="1" x14ac:dyDescent="0.2">
      <c r="B391" s="98"/>
      <c r="C391" s="99"/>
      <c r="D391" s="99"/>
      <c r="E391" s="99"/>
      <c r="F391" s="99"/>
      <c r="G391" s="99"/>
      <c r="H391" s="49"/>
      <c r="I391" s="51"/>
      <c r="J391" s="82"/>
      <c r="K391" s="47"/>
      <c r="L391" s="47"/>
      <c r="M391" s="47"/>
      <c r="N391" s="81" t="str">
        <f>IF(AND(O391="",Q391=""),"",IF(Setup!$H$10="","",IF(P391=0,Setup!$H$11,Setup!$H$10)))</f>
        <v/>
      </c>
      <c r="O391" s="61"/>
      <c r="P391" s="48" t="str">
        <f>IF(Setup!$H$9="N",0,IF(ISERROR(IF(O391="",PurchaseOrder!Q391*Setup!$I$8%,PurchaseOrder!O391/Setup!$H$8)),"",IF(O391="",PurchaseOrder!Q391*Setup!$I$8%,PurchaseOrder!O391/Setup!$H$8)))</f>
        <v/>
      </c>
      <c r="Q391" s="77" t="str">
        <f t="shared" si="6"/>
        <v/>
      </c>
    </row>
    <row r="392" spans="2:17" ht="30.75" hidden="1" customHeight="1" x14ac:dyDescent="0.2">
      <c r="B392" s="102"/>
      <c r="C392" s="103"/>
      <c r="D392" s="103"/>
      <c r="E392" s="103"/>
      <c r="F392" s="103"/>
      <c r="G392" s="104"/>
      <c r="H392" s="49"/>
      <c r="I392" s="51"/>
      <c r="J392" s="82"/>
      <c r="K392" s="47"/>
      <c r="L392" s="47"/>
      <c r="M392" s="47"/>
      <c r="N392" s="81" t="str">
        <f>IF(AND(O392="",Q392=""),"",IF(Setup!$H$10="","",IF(P392=0,Setup!$H$11,Setup!$H$10)))</f>
        <v/>
      </c>
      <c r="O392" s="61"/>
      <c r="P392" s="48" t="str">
        <f>IF(Setup!$H$9="N",0,IF(ISERROR(IF(O392="",PurchaseOrder!Q392*Setup!$I$8%,PurchaseOrder!O392/Setup!$H$8)),"",IF(O392="",PurchaseOrder!Q392*Setup!$I$8%,PurchaseOrder!O392/Setup!$H$8)))</f>
        <v/>
      </c>
      <c r="Q392" s="77" t="str">
        <f t="shared" si="6"/>
        <v/>
      </c>
    </row>
    <row r="393" spans="2:17" ht="30.75" hidden="1" customHeight="1" x14ac:dyDescent="0.2">
      <c r="B393" s="102"/>
      <c r="C393" s="103"/>
      <c r="D393" s="103"/>
      <c r="E393" s="103"/>
      <c r="F393" s="103"/>
      <c r="G393" s="104"/>
      <c r="H393" s="49"/>
      <c r="I393" s="51"/>
      <c r="J393" s="82"/>
      <c r="K393" s="47"/>
      <c r="L393" s="47"/>
      <c r="M393" s="47"/>
      <c r="N393" s="81" t="str">
        <f>IF(AND(O393="",Q393=""),"",IF(Setup!$H$10="","",IF(P393=0,Setup!$H$11,Setup!$H$10)))</f>
        <v/>
      </c>
      <c r="O393" s="61"/>
      <c r="P393" s="48" t="str">
        <f>IF(Setup!$H$9="N",0,IF(ISERROR(IF(O393="",PurchaseOrder!Q393*Setup!$I$8%,PurchaseOrder!O393/Setup!$H$8)),"",IF(O393="",PurchaseOrder!Q393*Setup!$I$8%,PurchaseOrder!O393/Setup!$H$8)))</f>
        <v/>
      </c>
      <c r="Q393" s="77" t="str">
        <f t="shared" si="6"/>
        <v/>
      </c>
    </row>
    <row r="394" spans="2:17" ht="30.75" hidden="1" customHeight="1" x14ac:dyDescent="0.2">
      <c r="B394" s="102"/>
      <c r="C394" s="103"/>
      <c r="D394" s="103"/>
      <c r="E394" s="103"/>
      <c r="F394" s="103"/>
      <c r="G394" s="104"/>
      <c r="H394" s="49"/>
      <c r="I394" s="51"/>
      <c r="J394" s="82"/>
      <c r="K394" s="47"/>
      <c r="L394" s="47"/>
      <c r="M394" s="47"/>
      <c r="N394" s="81" t="str">
        <f>IF(AND(O394="",Q394=""),"",IF(Setup!$H$10="","",IF(P394=0,Setup!$H$11,Setup!$H$10)))</f>
        <v/>
      </c>
      <c r="O394" s="61"/>
      <c r="P394" s="48" t="str">
        <f>IF(Setup!$H$9="N",0,IF(ISERROR(IF(O394="",PurchaseOrder!Q394*Setup!$I$8%,PurchaseOrder!O394/Setup!$H$8)),"",IF(O394="",PurchaseOrder!Q394*Setup!$I$8%,PurchaseOrder!O394/Setup!$H$8)))</f>
        <v/>
      </c>
      <c r="Q394" s="77" t="str">
        <f t="shared" si="6"/>
        <v/>
      </c>
    </row>
    <row r="395" spans="2:17" ht="30.75" hidden="1" customHeight="1" x14ac:dyDescent="0.2">
      <c r="B395" s="102"/>
      <c r="C395" s="103"/>
      <c r="D395" s="103"/>
      <c r="E395" s="103"/>
      <c r="F395" s="103"/>
      <c r="G395" s="104"/>
      <c r="H395" s="49"/>
      <c r="I395" s="51"/>
      <c r="J395" s="82"/>
      <c r="K395" s="47"/>
      <c r="L395" s="47"/>
      <c r="M395" s="47"/>
      <c r="N395" s="81" t="str">
        <f>IF(AND(O395="",Q395=""),"",IF(Setup!$H$10="","",IF(P395=0,Setup!$H$11,Setup!$H$10)))</f>
        <v/>
      </c>
      <c r="O395" s="61"/>
      <c r="P395" s="48" t="str">
        <f>IF(Setup!$H$9="N",0,IF(ISERROR(IF(O395="",PurchaseOrder!Q395*Setup!$I$8%,PurchaseOrder!O395/Setup!$H$8)),"",IF(O395="",PurchaseOrder!Q395*Setup!$I$8%,PurchaseOrder!O395/Setup!$H$8)))</f>
        <v/>
      </c>
      <c r="Q395" s="77" t="str">
        <f t="shared" si="6"/>
        <v/>
      </c>
    </row>
    <row r="396" spans="2:17" ht="30.75" hidden="1" customHeight="1" x14ac:dyDescent="0.2">
      <c r="B396" s="98"/>
      <c r="C396" s="99"/>
      <c r="D396" s="99"/>
      <c r="E396" s="99"/>
      <c r="F396" s="99"/>
      <c r="G396" s="99"/>
      <c r="H396" s="49"/>
      <c r="I396" s="51"/>
      <c r="J396" s="82"/>
      <c r="K396" s="47"/>
      <c r="L396" s="47"/>
      <c r="M396" s="47"/>
      <c r="N396" s="81" t="str">
        <f>IF(AND(O396="",Q396=""),"",IF(Setup!$H$10="","",IF(P396=0,Setup!$H$11,Setup!$H$10)))</f>
        <v/>
      </c>
      <c r="O396" s="61"/>
      <c r="P396" s="48" t="str">
        <f>IF(Setup!$H$9="N",0,IF(ISERROR(IF(O396="",PurchaseOrder!Q396*Setup!$I$8%,PurchaseOrder!O396/Setup!$H$8)),"",IF(O396="",PurchaseOrder!Q396*Setup!$I$8%,PurchaseOrder!O396/Setup!$H$8)))</f>
        <v/>
      </c>
      <c r="Q396" s="77" t="str">
        <f t="shared" si="6"/>
        <v/>
      </c>
    </row>
    <row r="397" spans="2:17" ht="30.75" hidden="1" customHeight="1" x14ac:dyDescent="0.2">
      <c r="B397" s="98"/>
      <c r="C397" s="99"/>
      <c r="D397" s="99"/>
      <c r="E397" s="99"/>
      <c r="F397" s="99"/>
      <c r="G397" s="99"/>
      <c r="H397" s="49"/>
      <c r="I397" s="51"/>
      <c r="J397" s="82"/>
      <c r="K397" s="47"/>
      <c r="L397" s="47"/>
      <c r="M397" s="47"/>
      <c r="N397" s="81" t="str">
        <f>IF(AND(O397="",Q397=""),"",IF(Setup!$H$10="","",IF(P397=0,Setup!$H$11,Setup!$H$10)))</f>
        <v/>
      </c>
      <c r="O397" s="61"/>
      <c r="P397" s="48" t="str">
        <f>IF(Setup!$H$9="N",0,IF(ISERROR(IF(O397="",PurchaseOrder!Q397*Setup!$I$8%,PurchaseOrder!O397/Setup!$H$8)),"",IF(O397="",PurchaseOrder!Q397*Setup!$I$8%,PurchaseOrder!O397/Setup!$H$8)))</f>
        <v/>
      </c>
      <c r="Q397" s="77" t="str">
        <f t="shared" si="6"/>
        <v/>
      </c>
    </row>
    <row r="398" spans="2:17" ht="30.75" hidden="1" customHeight="1" x14ac:dyDescent="0.2">
      <c r="B398" s="98"/>
      <c r="C398" s="99"/>
      <c r="D398" s="99"/>
      <c r="E398" s="99"/>
      <c r="F398" s="99"/>
      <c r="G398" s="99"/>
      <c r="H398" s="49"/>
      <c r="I398" s="51"/>
      <c r="J398" s="82"/>
      <c r="K398" s="47"/>
      <c r="L398" s="47"/>
      <c r="M398" s="47"/>
      <c r="N398" s="81" t="str">
        <f>IF(AND(O398="",Q398=""),"",IF(Setup!$H$10="","",IF(P398=0,Setup!$H$11,Setup!$H$10)))</f>
        <v/>
      </c>
      <c r="O398" s="61"/>
      <c r="P398" s="48" t="str">
        <f>IF(Setup!$H$9="N",0,IF(ISERROR(IF(O398="",PurchaseOrder!Q398*Setup!$I$8%,PurchaseOrder!O398/Setup!$H$8)),"",IF(O398="",PurchaseOrder!Q398*Setup!$I$8%,PurchaseOrder!O398/Setup!$H$8)))</f>
        <v/>
      </c>
      <c r="Q398" s="77" t="str">
        <f t="shared" si="6"/>
        <v/>
      </c>
    </row>
    <row r="399" spans="2:17" ht="30.75" hidden="1" customHeight="1" x14ac:dyDescent="0.2">
      <c r="B399" s="102"/>
      <c r="C399" s="103"/>
      <c r="D399" s="103"/>
      <c r="E399" s="103"/>
      <c r="F399" s="103"/>
      <c r="G399" s="104"/>
      <c r="H399" s="49"/>
      <c r="I399" s="51"/>
      <c r="J399" s="82"/>
      <c r="K399" s="47"/>
      <c r="L399" s="47"/>
      <c r="M399" s="47"/>
      <c r="N399" s="81" t="str">
        <f>IF(AND(O399="",Q399=""),"",IF(Setup!$H$10="","",IF(P399=0,Setup!$H$11,Setup!$H$10)))</f>
        <v/>
      </c>
      <c r="O399" s="61"/>
      <c r="P399" s="48" t="str">
        <f>IF(Setup!$H$9="N",0,IF(ISERROR(IF(O399="",PurchaseOrder!Q399*Setup!$I$8%,PurchaseOrder!O399/Setup!$H$8)),"",IF(O399="",PurchaseOrder!Q399*Setup!$I$8%,PurchaseOrder!O399/Setup!$H$8)))</f>
        <v/>
      </c>
      <c r="Q399" s="77" t="str">
        <f t="shared" si="6"/>
        <v/>
      </c>
    </row>
    <row r="400" spans="2:17" ht="30.75" hidden="1" customHeight="1" x14ac:dyDescent="0.2">
      <c r="B400" s="98"/>
      <c r="C400" s="99"/>
      <c r="D400" s="99"/>
      <c r="E400" s="99"/>
      <c r="F400" s="99"/>
      <c r="G400" s="99"/>
      <c r="H400" s="49"/>
      <c r="I400" s="51"/>
      <c r="J400" s="82"/>
      <c r="K400" s="47"/>
      <c r="L400" s="47"/>
      <c r="M400" s="47"/>
      <c r="N400" s="81" t="str">
        <f>IF(AND(O400="",Q400=""),"",IF(Setup!$H$10="","",IF(P400=0,Setup!$H$11,Setup!$H$10)))</f>
        <v/>
      </c>
      <c r="O400" s="61"/>
      <c r="P400" s="48" t="str">
        <f>IF(Setup!$H$9="N",0,IF(ISERROR(IF(O400="",PurchaseOrder!Q400*Setup!$I$8%,PurchaseOrder!O400/Setup!$H$8)),"",IF(O400="",PurchaseOrder!Q400*Setup!$I$8%,PurchaseOrder!O400/Setup!$H$8)))</f>
        <v/>
      </c>
      <c r="Q400" s="77" t="str">
        <f t="shared" si="6"/>
        <v/>
      </c>
    </row>
    <row r="401" spans="2:17" ht="30.75" hidden="1" customHeight="1" x14ac:dyDescent="0.2">
      <c r="B401" s="98"/>
      <c r="C401" s="99"/>
      <c r="D401" s="99"/>
      <c r="E401" s="99"/>
      <c r="F401" s="99"/>
      <c r="G401" s="99"/>
      <c r="H401" s="49"/>
      <c r="I401" s="51"/>
      <c r="J401" s="82"/>
      <c r="K401" s="47"/>
      <c r="L401" s="47"/>
      <c r="M401" s="47"/>
      <c r="N401" s="81" t="str">
        <f>IF(AND(O401="",Q401=""),"",IF(Setup!$H$10="","",IF(P401=0,Setup!$H$11,Setup!$H$10)))</f>
        <v/>
      </c>
      <c r="O401" s="61"/>
      <c r="P401" s="48" t="str">
        <f>IF(Setup!$H$9="N",0,IF(ISERROR(IF(O401="",PurchaseOrder!Q401*Setup!$I$8%,PurchaseOrder!O401/Setup!$H$8)),"",IF(O401="",PurchaseOrder!Q401*Setup!$I$8%,PurchaseOrder!O401/Setup!$H$8)))</f>
        <v/>
      </c>
      <c r="Q401" s="77" t="str">
        <f t="shared" si="6"/>
        <v/>
      </c>
    </row>
    <row r="402" spans="2:17" ht="30.75" hidden="1" customHeight="1" x14ac:dyDescent="0.2">
      <c r="B402" s="98"/>
      <c r="C402" s="99"/>
      <c r="D402" s="99"/>
      <c r="E402" s="99"/>
      <c r="F402" s="99"/>
      <c r="G402" s="99"/>
      <c r="H402" s="49"/>
      <c r="I402" s="51"/>
      <c r="J402" s="82"/>
      <c r="K402" s="47"/>
      <c r="L402" s="47"/>
      <c r="M402" s="47"/>
      <c r="N402" s="81" t="str">
        <f>IF(AND(O402="",Q402=""),"",IF(Setup!$H$10="","",IF(P402=0,Setup!$H$11,Setup!$H$10)))</f>
        <v/>
      </c>
      <c r="O402" s="61"/>
      <c r="P402" s="48" t="str">
        <f>IF(Setup!$H$9="N",0,IF(ISERROR(IF(O402="",PurchaseOrder!Q402*Setup!$I$8%,PurchaseOrder!O402/Setup!$H$8)),"",IF(O402="",PurchaseOrder!Q402*Setup!$I$8%,PurchaseOrder!O402/Setup!$H$8)))</f>
        <v/>
      </c>
      <c r="Q402" s="77" t="str">
        <f t="shared" si="6"/>
        <v/>
      </c>
    </row>
    <row r="403" spans="2:17" ht="30.75" hidden="1" customHeight="1" x14ac:dyDescent="0.2">
      <c r="B403" s="98"/>
      <c r="C403" s="99"/>
      <c r="D403" s="99"/>
      <c r="E403" s="99"/>
      <c r="F403" s="99"/>
      <c r="G403" s="99"/>
      <c r="H403" s="49"/>
      <c r="I403" s="51"/>
      <c r="J403" s="82"/>
      <c r="K403" s="47"/>
      <c r="L403" s="47"/>
      <c r="M403" s="47"/>
      <c r="N403" s="81" t="str">
        <f>IF(AND(O403="",Q403=""),"",IF(Setup!$H$10="","",IF(P403=0,Setup!$H$11,Setup!$H$10)))</f>
        <v/>
      </c>
      <c r="O403" s="61"/>
      <c r="P403" s="48" t="str">
        <f>IF(Setup!$H$9="N",0,IF(ISERROR(IF(O403="",PurchaseOrder!Q403*Setup!$I$8%,PurchaseOrder!O403/Setup!$H$8)),"",IF(O403="",PurchaseOrder!Q403*Setup!$I$8%,PurchaseOrder!O403/Setup!$H$8)))</f>
        <v/>
      </c>
      <c r="Q403" s="77" t="str">
        <f t="shared" si="6"/>
        <v/>
      </c>
    </row>
    <row r="404" spans="2:17" ht="30.75" hidden="1" customHeight="1" x14ac:dyDescent="0.2">
      <c r="B404" s="98"/>
      <c r="C404" s="99"/>
      <c r="D404" s="99"/>
      <c r="E404" s="99"/>
      <c r="F404" s="99"/>
      <c r="G404" s="99"/>
      <c r="H404" s="49"/>
      <c r="I404" s="51"/>
      <c r="J404" s="82"/>
      <c r="K404" s="47"/>
      <c r="L404" s="47"/>
      <c r="M404" s="47"/>
      <c r="N404" s="81" t="str">
        <f>IF(AND(O404="",Q404=""),"",IF(Setup!$H$10="","",IF(P404=0,Setup!$H$11,Setup!$H$10)))</f>
        <v/>
      </c>
      <c r="O404" s="61"/>
      <c r="P404" s="48" t="str">
        <f>IF(Setup!$H$9="N",0,IF(ISERROR(IF(O404="",PurchaseOrder!Q404*Setup!$I$8%,PurchaseOrder!O404/Setup!$H$8)),"",IF(O404="",PurchaseOrder!Q404*Setup!$I$8%,PurchaseOrder!O404/Setup!$H$8)))</f>
        <v/>
      </c>
      <c r="Q404" s="77" t="str">
        <f t="shared" si="6"/>
        <v/>
      </c>
    </row>
    <row r="405" spans="2:17" ht="30.75" hidden="1" customHeight="1" x14ac:dyDescent="0.2">
      <c r="B405" s="98"/>
      <c r="C405" s="99"/>
      <c r="D405" s="99"/>
      <c r="E405" s="99"/>
      <c r="F405" s="99"/>
      <c r="G405" s="99"/>
      <c r="H405" s="49"/>
      <c r="I405" s="51"/>
      <c r="J405" s="82"/>
      <c r="K405" s="47"/>
      <c r="L405" s="47"/>
      <c r="M405" s="47"/>
      <c r="N405" s="81" t="str">
        <f>IF(AND(O405="",Q405=""),"",IF(Setup!$H$10="","",IF(P405=0,Setup!$H$11,Setup!$H$10)))</f>
        <v/>
      </c>
      <c r="O405" s="61"/>
      <c r="P405" s="48" t="str">
        <f>IF(Setup!$H$9="N",0,IF(ISERROR(IF(O405="",PurchaseOrder!Q405*Setup!$I$8%,PurchaseOrder!O405/Setup!$H$8)),"",IF(O405="",PurchaseOrder!Q405*Setup!$I$8%,PurchaseOrder!O405/Setup!$H$8)))</f>
        <v/>
      </c>
      <c r="Q405" s="77" t="str">
        <f t="shared" si="6"/>
        <v/>
      </c>
    </row>
    <row r="406" spans="2:17" ht="30.75" hidden="1" customHeight="1" x14ac:dyDescent="0.2">
      <c r="B406" s="98"/>
      <c r="C406" s="99"/>
      <c r="D406" s="99"/>
      <c r="E406" s="99"/>
      <c r="F406" s="99"/>
      <c r="G406" s="99"/>
      <c r="H406" s="49"/>
      <c r="I406" s="51"/>
      <c r="J406" s="82"/>
      <c r="K406" s="47"/>
      <c r="L406" s="47"/>
      <c r="M406" s="47"/>
      <c r="N406" s="81" t="str">
        <f>IF(AND(O406="",Q406=""),"",IF(Setup!$H$10="","",IF(P406=0,Setup!$H$11,Setup!$H$10)))</f>
        <v/>
      </c>
      <c r="O406" s="61"/>
      <c r="P406" s="48" t="str">
        <f>IF(Setup!$H$9="N",0,IF(ISERROR(IF(O406="",PurchaseOrder!Q406*Setup!$I$8%,PurchaseOrder!O406/Setup!$H$8)),"",IF(O406="",PurchaseOrder!Q406*Setup!$I$8%,PurchaseOrder!O406/Setup!$H$8)))</f>
        <v/>
      </c>
      <c r="Q406" s="77" t="str">
        <f t="shared" si="6"/>
        <v/>
      </c>
    </row>
    <row r="407" spans="2:17" ht="30.75" hidden="1" customHeight="1" x14ac:dyDescent="0.2">
      <c r="B407" s="98"/>
      <c r="C407" s="99"/>
      <c r="D407" s="99"/>
      <c r="E407" s="99"/>
      <c r="F407" s="99"/>
      <c r="G407" s="99"/>
      <c r="H407" s="49"/>
      <c r="I407" s="51"/>
      <c r="J407" s="82"/>
      <c r="K407" s="47"/>
      <c r="L407" s="47"/>
      <c r="M407" s="47"/>
      <c r="N407" s="81" t="str">
        <f>IF(AND(O407="",Q407=""),"",IF(Setup!$H$10="","",IF(P407=0,Setup!$H$11,Setup!$H$10)))</f>
        <v/>
      </c>
      <c r="O407" s="61"/>
      <c r="P407" s="48" t="str">
        <f>IF(Setup!$H$9="N",0,IF(ISERROR(IF(O407="",PurchaseOrder!Q407*Setup!$I$8%,PurchaseOrder!O407/Setup!$H$8)),"",IF(O407="",PurchaseOrder!Q407*Setup!$I$8%,PurchaseOrder!O407/Setup!$H$8)))</f>
        <v/>
      </c>
      <c r="Q407" s="77" t="str">
        <f t="shared" si="6"/>
        <v/>
      </c>
    </row>
    <row r="408" spans="2:17" ht="30.75" hidden="1" customHeight="1" x14ac:dyDescent="0.2">
      <c r="B408" s="98"/>
      <c r="C408" s="99"/>
      <c r="D408" s="99"/>
      <c r="E408" s="99"/>
      <c r="F408" s="99"/>
      <c r="G408" s="99"/>
      <c r="H408" s="49"/>
      <c r="I408" s="51"/>
      <c r="J408" s="82"/>
      <c r="K408" s="47"/>
      <c r="L408" s="47"/>
      <c r="M408" s="47"/>
      <c r="N408" s="81" t="str">
        <f>IF(AND(O408="",Q408=""),"",IF(Setup!$H$10="","",IF(P408=0,Setup!$H$11,Setup!$H$10)))</f>
        <v/>
      </c>
      <c r="O408" s="61"/>
      <c r="P408" s="48" t="str">
        <f>IF(Setup!$H$9="N",0,IF(ISERROR(IF(O408="",PurchaseOrder!Q408*Setup!$I$8%,PurchaseOrder!O408/Setup!$H$8)),"",IF(O408="",PurchaseOrder!Q408*Setup!$I$8%,PurchaseOrder!O408/Setup!$H$8)))</f>
        <v/>
      </c>
      <c r="Q408" s="77" t="str">
        <f t="shared" si="6"/>
        <v/>
      </c>
    </row>
    <row r="409" spans="2:17" ht="30.75" hidden="1" customHeight="1" x14ac:dyDescent="0.2">
      <c r="B409" s="98"/>
      <c r="C409" s="99"/>
      <c r="D409" s="99"/>
      <c r="E409" s="99"/>
      <c r="F409" s="99"/>
      <c r="G409" s="99"/>
      <c r="H409" s="49"/>
      <c r="I409" s="51"/>
      <c r="J409" s="82"/>
      <c r="K409" s="47"/>
      <c r="L409" s="47"/>
      <c r="M409" s="47"/>
      <c r="N409" s="81" t="str">
        <f>IF(AND(O409="",Q409=""),"",IF(Setup!$H$10="","",IF(P409=0,Setup!$H$11,Setup!$H$10)))</f>
        <v/>
      </c>
      <c r="O409" s="61"/>
      <c r="P409" s="48" t="str">
        <f>IF(Setup!$H$9="N",0,IF(ISERROR(IF(O409="",PurchaseOrder!Q409*Setup!$I$8%,PurchaseOrder!O409/Setup!$H$8)),"",IF(O409="",PurchaseOrder!Q409*Setup!$I$8%,PurchaseOrder!O409/Setup!$H$8)))</f>
        <v/>
      </c>
      <c r="Q409" s="77" t="str">
        <f t="shared" si="6"/>
        <v/>
      </c>
    </row>
    <row r="410" spans="2:17" ht="30.75" hidden="1" customHeight="1" x14ac:dyDescent="0.2">
      <c r="B410" s="98"/>
      <c r="C410" s="99"/>
      <c r="D410" s="99"/>
      <c r="E410" s="99"/>
      <c r="F410" s="99"/>
      <c r="G410" s="99"/>
      <c r="H410" s="49"/>
      <c r="I410" s="51"/>
      <c r="J410" s="82"/>
      <c r="K410" s="47"/>
      <c r="L410" s="47"/>
      <c r="M410" s="47"/>
      <c r="N410" s="81" t="str">
        <f>IF(AND(O410="",Q410=""),"",IF(Setup!$H$10="","",IF(P410=0,Setup!$H$11,Setup!$H$10)))</f>
        <v/>
      </c>
      <c r="O410" s="61"/>
      <c r="P410" s="48" t="str">
        <f>IF(Setup!$H$9="N",0,IF(ISERROR(IF(O410="",PurchaseOrder!Q410*Setup!$I$8%,PurchaseOrder!O410/Setup!$H$8)),"",IF(O410="",PurchaseOrder!Q410*Setup!$I$8%,PurchaseOrder!O410/Setup!$H$8)))</f>
        <v/>
      </c>
      <c r="Q410" s="77" t="str">
        <f t="shared" si="6"/>
        <v/>
      </c>
    </row>
    <row r="411" spans="2:17" ht="30.75" hidden="1" customHeight="1" x14ac:dyDescent="0.2">
      <c r="B411" s="105"/>
      <c r="C411" s="106"/>
      <c r="D411" s="106"/>
      <c r="E411" s="106"/>
      <c r="F411" s="106"/>
      <c r="G411" s="106"/>
      <c r="H411" s="49"/>
      <c r="I411" s="51"/>
      <c r="J411" s="82"/>
      <c r="K411" s="47"/>
      <c r="L411" s="47"/>
      <c r="M411" s="47"/>
      <c r="N411" s="81" t="str">
        <f>IF(AND(O411="",Q411=""),"",IF(Setup!$H$10="","",IF(P411=0,Setup!$H$11,Setup!$H$10)))</f>
        <v/>
      </c>
      <c r="O411" s="61"/>
      <c r="P411" s="48" t="str">
        <f>IF(Setup!$H$9="N",0,IF(ISERROR(IF(O411="",PurchaseOrder!Q411*Setup!$I$8%,PurchaseOrder!O411/Setup!$H$8)),"",IF(O411="",PurchaseOrder!Q411*Setup!$I$8%,PurchaseOrder!O411/Setup!$H$8)))</f>
        <v/>
      </c>
      <c r="Q411" s="77" t="str">
        <f t="shared" si="6"/>
        <v/>
      </c>
    </row>
    <row r="412" spans="2:17" ht="30.75" hidden="1" customHeight="1" x14ac:dyDescent="0.2">
      <c r="B412" s="105"/>
      <c r="C412" s="106"/>
      <c r="D412" s="106"/>
      <c r="E412" s="106"/>
      <c r="F412" s="106"/>
      <c r="G412" s="106"/>
      <c r="H412" s="49"/>
      <c r="I412" s="51"/>
      <c r="J412" s="82"/>
      <c r="K412" s="47"/>
      <c r="L412" s="47"/>
      <c r="M412" s="47"/>
      <c r="N412" s="81" t="str">
        <f>IF(AND(O412="",Q412=""),"",IF(Setup!$H$10="","",IF(P412=0,Setup!$H$11,Setup!$H$10)))</f>
        <v/>
      </c>
      <c r="O412" s="61"/>
      <c r="P412" s="48" t="str">
        <f>IF(Setup!$H$9="N",0,IF(ISERROR(IF(O412="",PurchaseOrder!Q412*Setup!$I$8%,PurchaseOrder!O412/Setup!$H$8)),"",IF(O412="",PurchaseOrder!Q412*Setup!$I$8%,PurchaseOrder!O412/Setup!$H$8)))</f>
        <v/>
      </c>
      <c r="Q412" s="77" t="str">
        <f t="shared" si="6"/>
        <v/>
      </c>
    </row>
    <row r="413" spans="2:17" ht="30.75" hidden="1" customHeight="1" x14ac:dyDescent="0.2">
      <c r="B413" s="98"/>
      <c r="C413" s="99"/>
      <c r="D413" s="99"/>
      <c r="E413" s="99"/>
      <c r="F413" s="99"/>
      <c r="G413" s="99"/>
      <c r="H413" s="49"/>
      <c r="I413" s="51"/>
      <c r="J413" s="82"/>
      <c r="K413" s="47"/>
      <c r="L413" s="47"/>
      <c r="M413" s="47"/>
      <c r="N413" s="81" t="str">
        <f>IF(AND(O413="",Q413=""),"",IF(Setup!$H$10="","",IF(P413=0,Setup!$H$11,Setup!$H$10)))</f>
        <v/>
      </c>
      <c r="O413" s="61"/>
      <c r="P413" s="48" t="str">
        <f>IF(Setup!$H$9="N",0,IF(ISERROR(IF(O413="",PurchaseOrder!Q413*Setup!$I$8%,PurchaseOrder!O413/Setup!$H$8)),"",IF(O413="",PurchaseOrder!Q413*Setup!$I$8%,PurchaseOrder!O413/Setup!$H$8)))</f>
        <v/>
      </c>
      <c r="Q413" s="77" t="str">
        <f t="shared" si="6"/>
        <v/>
      </c>
    </row>
    <row r="414" spans="2:17" ht="30.75" hidden="1" customHeight="1" x14ac:dyDescent="0.2">
      <c r="B414" s="98"/>
      <c r="C414" s="99"/>
      <c r="D414" s="99"/>
      <c r="E414" s="99"/>
      <c r="F414" s="99"/>
      <c r="G414" s="99"/>
      <c r="H414" s="49"/>
      <c r="I414" s="51"/>
      <c r="J414" s="82"/>
      <c r="K414" s="47"/>
      <c r="L414" s="47"/>
      <c r="M414" s="47"/>
      <c r="N414" s="81" t="str">
        <f>IF(AND(O414="",Q414=""),"",IF(Setup!$H$10="","",IF(P414=0,Setup!$H$11,Setup!$H$10)))</f>
        <v/>
      </c>
      <c r="O414" s="61"/>
      <c r="P414" s="48" t="str">
        <f>IF(Setup!$H$9="N",0,IF(ISERROR(IF(O414="",PurchaseOrder!Q414*Setup!$I$8%,PurchaseOrder!O414/Setup!$H$8)),"",IF(O414="",PurchaseOrder!Q414*Setup!$I$8%,PurchaseOrder!O414/Setup!$H$8)))</f>
        <v/>
      </c>
      <c r="Q414" s="77" t="str">
        <f t="shared" si="6"/>
        <v/>
      </c>
    </row>
    <row r="415" spans="2:17" ht="30.75" hidden="1" customHeight="1" x14ac:dyDescent="0.2">
      <c r="B415" s="102"/>
      <c r="C415" s="103"/>
      <c r="D415" s="103"/>
      <c r="E415" s="103"/>
      <c r="F415" s="103"/>
      <c r="G415" s="104"/>
      <c r="H415" s="49"/>
      <c r="I415" s="51"/>
      <c r="J415" s="82"/>
      <c r="K415" s="47"/>
      <c r="L415" s="47"/>
      <c r="M415" s="47"/>
      <c r="N415" s="81" t="str">
        <f>IF(AND(O415="",Q415=""),"",IF(Setup!$H$10="","",IF(P415=0,Setup!$H$11,Setup!$H$10)))</f>
        <v/>
      </c>
      <c r="O415" s="61"/>
      <c r="P415" s="48" t="str">
        <f>IF(Setup!$H$9="N",0,IF(ISERROR(IF(O415="",PurchaseOrder!Q415*Setup!$I$8%,PurchaseOrder!O415/Setup!$H$8)),"",IF(O415="",PurchaseOrder!Q415*Setup!$I$8%,PurchaseOrder!O415/Setup!$H$8)))</f>
        <v/>
      </c>
      <c r="Q415" s="77" t="str">
        <f t="shared" si="6"/>
        <v/>
      </c>
    </row>
    <row r="416" spans="2:17" ht="30.75" hidden="1" customHeight="1" x14ac:dyDescent="0.2">
      <c r="B416" s="102"/>
      <c r="C416" s="103"/>
      <c r="D416" s="103"/>
      <c r="E416" s="103"/>
      <c r="F416" s="103"/>
      <c r="G416" s="104"/>
      <c r="H416" s="49"/>
      <c r="I416" s="51"/>
      <c r="J416" s="82"/>
      <c r="K416" s="47"/>
      <c r="L416" s="47"/>
      <c r="M416" s="47"/>
      <c r="N416" s="81" t="str">
        <f>IF(AND(O416="",Q416=""),"",IF(Setup!$H$10="","",IF(P416=0,Setup!$H$11,Setup!$H$10)))</f>
        <v/>
      </c>
      <c r="O416" s="61"/>
      <c r="P416" s="48" t="str">
        <f>IF(Setup!$H$9="N",0,IF(ISERROR(IF(O416="",PurchaseOrder!Q416*Setup!$I$8%,PurchaseOrder!O416/Setup!$H$8)),"",IF(O416="",PurchaseOrder!Q416*Setup!$I$8%,PurchaseOrder!O416/Setup!$H$8)))</f>
        <v/>
      </c>
      <c r="Q416" s="77" t="str">
        <f t="shared" si="6"/>
        <v/>
      </c>
    </row>
    <row r="417" spans="2:17" ht="30.75" hidden="1" customHeight="1" x14ac:dyDescent="0.2">
      <c r="B417" s="102"/>
      <c r="C417" s="103"/>
      <c r="D417" s="103"/>
      <c r="E417" s="103"/>
      <c r="F417" s="103"/>
      <c r="G417" s="104"/>
      <c r="H417" s="49"/>
      <c r="I417" s="51"/>
      <c r="J417" s="82"/>
      <c r="K417" s="47"/>
      <c r="L417" s="47"/>
      <c r="M417" s="47"/>
      <c r="N417" s="81" t="str">
        <f>IF(AND(O417="",Q417=""),"",IF(Setup!$H$10="","",IF(P417=0,Setup!$H$11,Setup!$H$10)))</f>
        <v/>
      </c>
      <c r="O417" s="61"/>
      <c r="P417" s="48" t="str">
        <f>IF(Setup!$H$9="N",0,IF(ISERROR(IF(O417="",PurchaseOrder!Q417*Setup!$I$8%,PurchaseOrder!O417/Setup!$H$8)),"",IF(O417="",PurchaseOrder!Q417*Setup!$I$8%,PurchaseOrder!O417/Setup!$H$8)))</f>
        <v/>
      </c>
      <c r="Q417" s="77" t="str">
        <f t="shared" si="6"/>
        <v/>
      </c>
    </row>
    <row r="418" spans="2:17" ht="30.75" hidden="1" customHeight="1" x14ac:dyDescent="0.2">
      <c r="B418" s="102"/>
      <c r="C418" s="103"/>
      <c r="D418" s="103"/>
      <c r="E418" s="103"/>
      <c r="F418" s="103"/>
      <c r="G418" s="104"/>
      <c r="H418" s="49"/>
      <c r="I418" s="51"/>
      <c r="J418" s="82"/>
      <c r="K418" s="47"/>
      <c r="L418" s="47"/>
      <c r="M418" s="47"/>
      <c r="N418" s="81" t="str">
        <f>IF(AND(O418="",Q418=""),"",IF(Setup!$H$10="","",IF(P418=0,Setup!$H$11,Setup!$H$10)))</f>
        <v/>
      </c>
      <c r="O418" s="61"/>
      <c r="P418" s="48" t="str">
        <f>IF(Setup!$H$9="N",0,IF(ISERROR(IF(O418="",PurchaseOrder!Q418*Setup!$I$8%,PurchaseOrder!O418/Setup!$H$8)),"",IF(O418="",PurchaseOrder!Q418*Setup!$I$8%,PurchaseOrder!O418/Setup!$H$8)))</f>
        <v/>
      </c>
      <c r="Q418" s="77" t="str">
        <f t="shared" ref="Q418:Q481" si="7">IF(O418="","",O418-P418)</f>
        <v/>
      </c>
    </row>
    <row r="419" spans="2:17" ht="30.75" hidden="1" customHeight="1" x14ac:dyDescent="0.2">
      <c r="B419" s="98"/>
      <c r="C419" s="99"/>
      <c r="D419" s="99"/>
      <c r="E419" s="99"/>
      <c r="F419" s="99"/>
      <c r="G419" s="99"/>
      <c r="H419" s="49"/>
      <c r="I419" s="51"/>
      <c r="J419" s="82"/>
      <c r="K419" s="47"/>
      <c r="L419" s="47"/>
      <c r="M419" s="47"/>
      <c r="N419" s="81" t="str">
        <f>IF(AND(O419="",Q419=""),"",IF(Setup!$H$10="","",IF(P419=0,Setup!$H$11,Setup!$H$10)))</f>
        <v/>
      </c>
      <c r="O419" s="61"/>
      <c r="P419" s="48" t="str">
        <f>IF(Setup!$H$9="N",0,IF(ISERROR(IF(O419="",PurchaseOrder!Q419*Setup!$I$8%,PurchaseOrder!O419/Setup!$H$8)),"",IF(O419="",PurchaseOrder!Q419*Setup!$I$8%,PurchaseOrder!O419/Setup!$H$8)))</f>
        <v/>
      </c>
      <c r="Q419" s="77" t="str">
        <f t="shared" si="7"/>
        <v/>
      </c>
    </row>
    <row r="420" spans="2:17" ht="30.75" hidden="1" customHeight="1" x14ac:dyDescent="0.2">
      <c r="B420" s="98"/>
      <c r="C420" s="99"/>
      <c r="D420" s="99"/>
      <c r="E420" s="99"/>
      <c r="F420" s="99"/>
      <c r="G420" s="99"/>
      <c r="H420" s="49"/>
      <c r="I420" s="51"/>
      <c r="J420" s="82"/>
      <c r="K420" s="47"/>
      <c r="L420" s="47"/>
      <c r="M420" s="47"/>
      <c r="N420" s="81" t="str">
        <f>IF(AND(O420="",Q420=""),"",IF(Setup!$H$10="","",IF(P420=0,Setup!$H$11,Setup!$H$10)))</f>
        <v/>
      </c>
      <c r="O420" s="61"/>
      <c r="P420" s="48" t="str">
        <f>IF(Setup!$H$9="N",0,IF(ISERROR(IF(O420="",PurchaseOrder!Q420*Setup!$I$8%,PurchaseOrder!O420/Setup!$H$8)),"",IF(O420="",PurchaseOrder!Q420*Setup!$I$8%,PurchaseOrder!O420/Setup!$H$8)))</f>
        <v/>
      </c>
      <c r="Q420" s="77" t="str">
        <f t="shared" si="7"/>
        <v/>
      </c>
    </row>
    <row r="421" spans="2:17" ht="30.75" hidden="1" customHeight="1" x14ac:dyDescent="0.2">
      <c r="B421" s="98"/>
      <c r="C421" s="99"/>
      <c r="D421" s="99"/>
      <c r="E421" s="99"/>
      <c r="F421" s="99"/>
      <c r="G421" s="99"/>
      <c r="H421" s="49"/>
      <c r="I421" s="51"/>
      <c r="J421" s="82"/>
      <c r="K421" s="47"/>
      <c r="L421" s="47"/>
      <c r="M421" s="47"/>
      <c r="N421" s="81" t="str">
        <f>IF(AND(O421="",Q421=""),"",IF(Setup!$H$10="","",IF(P421=0,Setup!$H$11,Setup!$H$10)))</f>
        <v/>
      </c>
      <c r="O421" s="61"/>
      <c r="P421" s="48" t="str">
        <f>IF(Setup!$H$9="N",0,IF(ISERROR(IF(O421="",PurchaseOrder!Q421*Setup!$I$8%,PurchaseOrder!O421/Setup!$H$8)),"",IF(O421="",PurchaseOrder!Q421*Setup!$I$8%,PurchaseOrder!O421/Setup!$H$8)))</f>
        <v/>
      </c>
      <c r="Q421" s="77" t="str">
        <f t="shared" si="7"/>
        <v/>
      </c>
    </row>
    <row r="422" spans="2:17" ht="30.75" hidden="1" customHeight="1" x14ac:dyDescent="0.2">
      <c r="B422" s="102"/>
      <c r="C422" s="103"/>
      <c r="D422" s="103"/>
      <c r="E422" s="103"/>
      <c r="F422" s="103"/>
      <c r="G422" s="104"/>
      <c r="H422" s="49"/>
      <c r="I422" s="51"/>
      <c r="J422" s="82"/>
      <c r="K422" s="47"/>
      <c r="L422" s="47"/>
      <c r="M422" s="47"/>
      <c r="N422" s="81" t="str">
        <f>IF(AND(O422="",Q422=""),"",IF(Setup!$H$10="","",IF(P422=0,Setup!$H$11,Setup!$H$10)))</f>
        <v/>
      </c>
      <c r="O422" s="61"/>
      <c r="P422" s="48" t="str">
        <f>IF(Setup!$H$9="N",0,IF(ISERROR(IF(O422="",PurchaseOrder!Q422*Setup!$I$8%,PurchaseOrder!O422/Setup!$H$8)),"",IF(O422="",PurchaseOrder!Q422*Setup!$I$8%,PurchaseOrder!O422/Setup!$H$8)))</f>
        <v/>
      </c>
      <c r="Q422" s="77" t="str">
        <f t="shared" si="7"/>
        <v/>
      </c>
    </row>
    <row r="423" spans="2:17" ht="30.75" hidden="1" customHeight="1" x14ac:dyDescent="0.2">
      <c r="B423" s="98"/>
      <c r="C423" s="99"/>
      <c r="D423" s="99"/>
      <c r="E423" s="99"/>
      <c r="F423" s="99"/>
      <c r="G423" s="99"/>
      <c r="H423" s="49"/>
      <c r="I423" s="51"/>
      <c r="J423" s="82"/>
      <c r="K423" s="47"/>
      <c r="L423" s="47"/>
      <c r="M423" s="47"/>
      <c r="N423" s="81" t="str">
        <f>IF(AND(O423="",Q423=""),"",IF(Setup!$H$10="","",IF(P423=0,Setup!$H$11,Setup!$H$10)))</f>
        <v/>
      </c>
      <c r="O423" s="61"/>
      <c r="P423" s="48" t="str">
        <f>IF(Setup!$H$9="N",0,IF(ISERROR(IF(O423="",PurchaseOrder!Q423*Setup!$I$8%,PurchaseOrder!O423/Setup!$H$8)),"",IF(O423="",PurchaseOrder!Q423*Setup!$I$8%,PurchaseOrder!O423/Setup!$H$8)))</f>
        <v/>
      </c>
      <c r="Q423" s="77" t="str">
        <f t="shared" si="7"/>
        <v/>
      </c>
    </row>
    <row r="424" spans="2:17" ht="30.75" hidden="1" customHeight="1" x14ac:dyDescent="0.2">
      <c r="B424" s="98"/>
      <c r="C424" s="99"/>
      <c r="D424" s="99"/>
      <c r="E424" s="99"/>
      <c r="F424" s="99"/>
      <c r="G424" s="99"/>
      <c r="H424" s="49"/>
      <c r="I424" s="51"/>
      <c r="J424" s="82"/>
      <c r="K424" s="47"/>
      <c r="L424" s="47"/>
      <c r="M424" s="47"/>
      <c r="N424" s="81" t="str">
        <f>IF(AND(O424="",Q424=""),"",IF(Setup!$H$10="","",IF(P424=0,Setup!$H$11,Setup!$H$10)))</f>
        <v/>
      </c>
      <c r="O424" s="61"/>
      <c r="P424" s="48" t="str">
        <f>IF(Setup!$H$9="N",0,IF(ISERROR(IF(O424="",PurchaseOrder!Q424*Setup!$I$8%,PurchaseOrder!O424/Setup!$H$8)),"",IF(O424="",PurchaseOrder!Q424*Setup!$I$8%,PurchaseOrder!O424/Setup!$H$8)))</f>
        <v/>
      </c>
      <c r="Q424" s="77" t="str">
        <f t="shared" si="7"/>
        <v/>
      </c>
    </row>
    <row r="425" spans="2:17" ht="30.75" hidden="1" customHeight="1" x14ac:dyDescent="0.2">
      <c r="B425" s="98"/>
      <c r="C425" s="99"/>
      <c r="D425" s="99"/>
      <c r="E425" s="99"/>
      <c r="F425" s="99"/>
      <c r="G425" s="99"/>
      <c r="H425" s="49"/>
      <c r="I425" s="51"/>
      <c r="J425" s="82"/>
      <c r="K425" s="47"/>
      <c r="L425" s="47"/>
      <c r="M425" s="47"/>
      <c r="N425" s="81" t="str">
        <f>IF(AND(O425="",Q425=""),"",IF(Setup!$H$10="","",IF(P425=0,Setup!$H$11,Setup!$H$10)))</f>
        <v/>
      </c>
      <c r="O425" s="61"/>
      <c r="P425" s="48" t="str">
        <f>IF(Setup!$H$9="N",0,IF(ISERROR(IF(O425="",PurchaseOrder!Q425*Setup!$I$8%,PurchaseOrder!O425/Setup!$H$8)),"",IF(O425="",PurchaseOrder!Q425*Setup!$I$8%,PurchaseOrder!O425/Setup!$H$8)))</f>
        <v/>
      </c>
      <c r="Q425" s="77" t="str">
        <f t="shared" si="7"/>
        <v/>
      </c>
    </row>
    <row r="426" spans="2:17" ht="30.75" hidden="1" customHeight="1" x14ac:dyDescent="0.2">
      <c r="B426" s="98"/>
      <c r="C426" s="99"/>
      <c r="D426" s="99"/>
      <c r="E426" s="99"/>
      <c r="F426" s="99"/>
      <c r="G426" s="99"/>
      <c r="H426" s="49"/>
      <c r="I426" s="51"/>
      <c r="J426" s="82"/>
      <c r="K426" s="47"/>
      <c r="L426" s="47"/>
      <c r="M426" s="47"/>
      <c r="N426" s="81" t="str">
        <f>IF(AND(O426="",Q426=""),"",IF(Setup!$H$10="","",IF(P426=0,Setup!$H$11,Setup!$H$10)))</f>
        <v/>
      </c>
      <c r="O426" s="61"/>
      <c r="P426" s="48" t="str">
        <f>IF(Setup!$H$9="N",0,IF(ISERROR(IF(O426="",PurchaseOrder!Q426*Setup!$I$8%,PurchaseOrder!O426/Setup!$H$8)),"",IF(O426="",PurchaseOrder!Q426*Setup!$I$8%,PurchaseOrder!O426/Setup!$H$8)))</f>
        <v/>
      </c>
      <c r="Q426" s="77" t="str">
        <f t="shared" si="7"/>
        <v/>
      </c>
    </row>
    <row r="427" spans="2:17" ht="30.75" hidden="1" customHeight="1" x14ac:dyDescent="0.2">
      <c r="B427" s="98"/>
      <c r="C427" s="99"/>
      <c r="D427" s="99"/>
      <c r="E427" s="99"/>
      <c r="F427" s="99"/>
      <c r="G427" s="99"/>
      <c r="H427" s="49"/>
      <c r="I427" s="51"/>
      <c r="J427" s="82"/>
      <c r="K427" s="47"/>
      <c r="L427" s="47"/>
      <c r="M427" s="47"/>
      <c r="N427" s="81" t="str">
        <f>IF(AND(O427="",Q427=""),"",IF(Setup!$H$10="","",IF(P427=0,Setup!$H$11,Setup!$H$10)))</f>
        <v/>
      </c>
      <c r="O427" s="61"/>
      <c r="P427" s="48" t="str">
        <f>IF(Setup!$H$9="N",0,IF(ISERROR(IF(O427="",PurchaseOrder!Q427*Setup!$I$8%,PurchaseOrder!O427/Setup!$H$8)),"",IF(O427="",PurchaseOrder!Q427*Setup!$I$8%,PurchaseOrder!O427/Setup!$H$8)))</f>
        <v/>
      </c>
      <c r="Q427" s="77" t="str">
        <f t="shared" si="7"/>
        <v/>
      </c>
    </row>
    <row r="428" spans="2:17" ht="30.75" hidden="1" customHeight="1" x14ac:dyDescent="0.2">
      <c r="B428" s="98"/>
      <c r="C428" s="99"/>
      <c r="D428" s="99"/>
      <c r="E428" s="99"/>
      <c r="F428" s="99"/>
      <c r="G428" s="99"/>
      <c r="H428" s="49"/>
      <c r="I428" s="51"/>
      <c r="J428" s="82"/>
      <c r="K428" s="47"/>
      <c r="L428" s="47"/>
      <c r="M428" s="47"/>
      <c r="N428" s="81" t="str">
        <f>IF(AND(O428="",Q428=""),"",IF(Setup!$H$10="","",IF(P428=0,Setup!$H$11,Setup!$H$10)))</f>
        <v/>
      </c>
      <c r="O428" s="61"/>
      <c r="P428" s="48" t="str">
        <f>IF(Setup!$H$9="N",0,IF(ISERROR(IF(O428="",PurchaseOrder!Q428*Setup!$I$8%,PurchaseOrder!O428/Setup!$H$8)),"",IF(O428="",PurchaseOrder!Q428*Setup!$I$8%,PurchaseOrder!O428/Setup!$H$8)))</f>
        <v/>
      </c>
      <c r="Q428" s="77" t="str">
        <f t="shared" si="7"/>
        <v/>
      </c>
    </row>
    <row r="429" spans="2:17" ht="30.75" hidden="1" customHeight="1" x14ac:dyDescent="0.2">
      <c r="B429" s="98"/>
      <c r="C429" s="99"/>
      <c r="D429" s="99"/>
      <c r="E429" s="99"/>
      <c r="F429" s="99"/>
      <c r="G429" s="99"/>
      <c r="H429" s="49"/>
      <c r="I429" s="51"/>
      <c r="J429" s="82"/>
      <c r="K429" s="47"/>
      <c r="L429" s="47"/>
      <c r="M429" s="47"/>
      <c r="N429" s="81" t="str">
        <f>IF(AND(O429="",Q429=""),"",IF(Setup!$H$10="","",IF(P429=0,Setup!$H$11,Setup!$H$10)))</f>
        <v/>
      </c>
      <c r="O429" s="61"/>
      <c r="P429" s="48" t="str">
        <f>IF(Setup!$H$9="N",0,IF(ISERROR(IF(O429="",PurchaseOrder!Q429*Setup!$I$8%,PurchaseOrder!O429/Setup!$H$8)),"",IF(O429="",PurchaseOrder!Q429*Setup!$I$8%,PurchaseOrder!O429/Setup!$H$8)))</f>
        <v/>
      </c>
      <c r="Q429" s="77" t="str">
        <f t="shared" si="7"/>
        <v/>
      </c>
    </row>
    <row r="430" spans="2:17" ht="30.75" hidden="1" customHeight="1" x14ac:dyDescent="0.2">
      <c r="B430" s="98"/>
      <c r="C430" s="99"/>
      <c r="D430" s="99"/>
      <c r="E430" s="99"/>
      <c r="F430" s="99"/>
      <c r="G430" s="99"/>
      <c r="H430" s="49"/>
      <c r="I430" s="51"/>
      <c r="J430" s="82"/>
      <c r="K430" s="47"/>
      <c r="L430" s="47"/>
      <c r="M430" s="47"/>
      <c r="N430" s="81" t="str">
        <f>IF(AND(O430="",Q430=""),"",IF(Setup!$H$10="","",IF(P430=0,Setup!$H$11,Setup!$H$10)))</f>
        <v/>
      </c>
      <c r="O430" s="61"/>
      <c r="P430" s="48" t="str">
        <f>IF(Setup!$H$9="N",0,IF(ISERROR(IF(O430="",PurchaseOrder!Q430*Setup!$I$8%,PurchaseOrder!O430/Setup!$H$8)),"",IF(O430="",PurchaseOrder!Q430*Setup!$I$8%,PurchaseOrder!O430/Setup!$H$8)))</f>
        <v/>
      </c>
      <c r="Q430" s="77" t="str">
        <f t="shared" si="7"/>
        <v/>
      </c>
    </row>
    <row r="431" spans="2:17" ht="30.75" hidden="1" customHeight="1" x14ac:dyDescent="0.2">
      <c r="B431" s="98"/>
      <c r="C431" s="99"/>
      <c r="D431" s="99"/>
      <c r="E431" s="99"/>
      <c r="F431" s="99"/>
      <c r="G431" s="99"/>
      <c r="H431" s="49"/>
      <c r="I431" s="51"/>
      <c r="J431" s="82"/>
      <c r="K431" s="47"/>
      <c r="L431" s="47"/>
      <c r="M431" s="47"/>
      <c r="N431" s="81" t="str">
        <f>IF(AND(O431="",Q431=""),"",IF(Setup!$H$10="","",IF(P431=0,Setup!$H$11,Setup!$H$10)))</f>
        <v/>
      </c>
      <c r="O431" s="61"/>
      <c r="P431" s="48" t="str">
        <f>IF(Setup!$H$9="N",0,IF(ISERROR(IF(O431="",PurchaseOrder!Q431*Setup!$I$8%,PurchaseOrder!O431/Setup!$H$8)),"",IF(O431="",PurchaseOrder!Q431*Setup!$I$8%,PurchaseOrder!O431/Setup!$H$8)))</f>
        <v/>
      </c>
      <c r="Q431" s="77" t="str">
        <f t="shared" si="7"/>
        <v/>
      </c>
    </row>
    <row r="432" spans="2:17" ht="30.75" hidden="1" customHeight="1" x14ac:dyDescent="0.2">
      <c r="B432" s="98"/>
      <c r="C432" s="99"/>
      <c r="D432" s="99"/>
      <c r="E432" s="99"/>
      <c r="F432" s="99"/>
      <c r="G432" s="99"/>
      <c r="H432" s="49"/>
      <c r="I432" s="51"/>
      <c r="J432" s="82"/>
      <c r="K432" s="47"/>
      <c r="L432" s="47"/>
      <c r="M432" s="47"/>
      <c r="N432" s="81" t="str">
        <f>IF(AND(O432="",Q432=""),"",IF(Setup!$H$10="","",IF(P432=0,Setup!$H$11,Setup!$H$10)))</f>
        <v/>
      </c>
      <c r="O432" s="61"/>
      <c r="P432" s="48" t="str">
        <f>IF(Setup!$H$9="N",0,IF(ISERROR(IF(O432="",PurchaseOrder!Q432*Setup!$I$8%,PurchaseOrder!O432/Setup!$H$8)),"",IF(O432="",PurchaseOrder!Q432*Setup!$I$8%,PurchaseOrder!O432/Setup!$H$8)))</f>
        <v/>
      </c>
      <c r="Q432" s="77" t="str">
        <f t="shared" si="7"/>
        <v/>
      </c>
    </row>
    <row r="433" spans="2:17" ht="30.75" hidden="1" customHeight="1" x14ac:dyDescent="0.2">
      <c r="B433" s="98"/>
      <c r="C433" s="99"/>
      <c r="D433" s="99"/>
      <c r="E433" s="99"/>
      <c r="F433" s="99"/>
      <c r="G433" s="99"/>
      <c r="H433" s="49"/>
      <c r="I433" s="51"/>
      <c r="J433" s="82"/>
      <c r="K433" s="47"/>
      <c r="L433" s="47"/>
      <c r="M433" s="47"/>
      <c r="N433" s="81" t="str">
        <f>IF(AND(O433="",Q433=""),"",IF(Setup!$H$10="","",IF(P433=0,Setup!$H$11,Setup!$H$10)))</f>
        <v/>
      </c>
      <c r="O433" s="61"/>
      <c r="P433" s="48" t="str">
        <f>IF(Setup!$H$9="N",0,IF(ISERROR(IF(O433="",PurchaseOrder!Q433*Setup!$I$8%,PurchaseOrder!O433/Setup!$H$8)),"",IF(O433="",PurchaseOrder!Q433*Setup!$I$8%,PurchaseOrder!O433/Setup!$H$8)))</f>
        <v/>
      </c>
      <c r="Q433" s="77" t="str">
        <f t="shared" si="7"/>
        <v/>
      </c>
    </row>
    <row r="434" spans="2:17" ht="30.75" hidden="1" customHeight="1" x14ac:dyDescent="0.2">
      <c r="B434" s="105"/>
      <c r="C434" s="106"/>
      <c r="D434" s="106"/>
      <c r="E434" s="106"/>
      <c r="F434" s="106"/>
      <c r="G434" s="106"/>
      <c r="H434" s="49"/>
      <c r="I434" s="51"/>
      <c r="J434" s="82"/>
      <c r="K434" s="47"/>
      <c r="L434" s="47"/>
      <c r="M434" s="47"/>
      <c r="N434" s="81" t="str">
        <f>IF(AND(O434="",Q434=""),"",IF(Setup!$H$10="","",IF(P434=0,Setup!$H$11,Setup!$H$10)))</f>
        <v/>
      </c>
      <c r="O434" s="61"/>
      <c r="P434" s="48" t="str">
        <f>IF(Setup!$H$9="N",0,IF(ISERROR(IF(O434="",PurchaseOrder!Q434*Setup!$I$8%,PurchaseOrder!O434/Setup!$H$8)),"",IF(O434="",PurchaseOrder!Q434*Setup!$I$8%,PurchaseOrder!O434/Setup!$H$8)))</f>
        <v/>
      </c>
      <c r="Q434" s="77" t="str">
        <f t="shared" si="7"/>
        <v/>
      </c>
    </row>
    <row r="435" spans="2:17" ht="30.75" hidden="1" customHeight="1" x14ac:dyDescent="0.2">
      <c r="B435" s="105"/>
      <c r="C435" s="106"/>
      <c r="D435" s="106"/>
      <c r="E435" s="106"/>
      <c r="F435" s="106"/>
      <c r="G435" s="106"/>
      <c r="H435" s="49"/>
      <c r="I435" s="51"/>
      <c r="J435" s="82"/>
      <c r="K435" s="47"/>
      <c r="L435" s="47"/>
      <c r="M435" s="47"/>
      <c r="N435" s="81" t="str">
        <f>IF(AND(O435="",Q435=""),"",IF(Setup!$H$10="","",IF(P435=0,Setup!$H$11,Setup!$H$10)))</f>
        <v/>
      </c>
      <c r="O435" s="61"/>
      <c r="P435" s="48" t="str">
        <f>IF(Setup!$H$9="N",0,IF(ISERROR(IF(O435="",PurchaseOrder!Q435*Setup!$I$8%,PurchaseOrder!O435/Setup!$H$8)),"",IF(O435="",PurchaseOrder!Q435*Setup!$I$8%,PurchaseOrder!O435/Setup!$H$8)))</f>
        <v/>
      </c>
      <c r="Q435" s="77" t="str">
        <f t="shared" si="7"/>
        <v/>
      </c>
    </row>
    <row r="436" spans="2:17" ht="30.75" hidden="1" customHeight="1" x14ac:dyDescent="0.2">
      <c r="B436" s="98"/>
      <c r="C436" s="99"/>
      <c r="D436" s="99"/>
      <c r="E436" s="99"/>
      <c r="F436" s="99"/>
      <c r="G436" s="99"/>
      <c r="H436" s="49"/>
      <c r="I436" s="51"/>
      <c r="J436" s="82"/>
      <c r="K436" s="47"/>
      <c r="L436" s="47"/>
      <c r="M436" s="47"/>
      <c r="N436" s="81" t="str">
        <f>IF(AND(O436="",Q436=""),"",IF(Setup!$H$10="","",IF(P436=0,Setup!$H$11,Setup!$H$10)))</f>
        <v/>
      </c>
      <c r="O436" s="61"/>
      <c r="P436" s="48" t="str">
        <f>IF(Setup!$H$9="N",0,IF(ISERROR(IF(O436="",PurchaseOrder!Q436*Setup!$I$8%,PurchaseOrder!O436/Setup!$H$8)),"",IF(O436="",PurchaseOrder!Q436*Setup!$I$8%,PurchaseOrder!O436/Setup!$H$8)))</f>
        <v/>
      </c>
      <c r="Q436" s="77" t="str">
        <f t="shared" si="7"/>
        <v/>
      </c>
    </row>
    <row r="437" spans="2:17" ht="30.75" hidden="1" customHeight="1" x14ac:dyDescent="0.2">
      <c r="B437" s="98"/>
      <c r="C437" s="99"/>
      <c r="D437" s="99"/>
      <c r="E437" s="99"/>
      <c r="F437" s="99"/>
      <c r="G437" s="99"/>
      <c r="H437" s="49"/>
      <c r="I437" s="51"/>
      <c r="J437" s="82"/>
      <c r="K437" s="47"/>
      <c r="L437" s="47"/>
      <c r="M437" s="47"/>
      <c r="N437" s="81" t="str">
        <f>IF(AND(O437="",Q437=""),"",IF(Setup!$H$10="","",IF(P437=0,Setup!$H$11,Setup!$H$10)))</f>
        <v/>
      </c>
      <c r="O437" s="61"/>
      <c r="P437" s="48" t="str">
        <f>IF(Setup!$H$9="N",0,IF(ISERROR(IF(O437="",PurchaseOrder!Q437*Setup!$I$8%,PurchaseOrder!O437/Setup!$H$8)),"",IF(O437="",PurchaseOrder!Q437*Setup!$I$8%,PurchaseOrder!O437/Setup!$H$8)))</f>
        <v/>
      </c>
      <c r="Q437" s="77" t="str">
        <f t="shared" si="7"/>
        <v/>
      </c>
    </row>
    <row r="438" spans="2:17" ht="30.75" hidden="1" customHeight="1" x14ac:dyDescent="0.2">
      <c r="B438" s="102"/>
      <c r="C438" s="103"/>
      <c r="D438" s="103"/>
      <c r="E438" s="103"/>
      <c r="F438" s="103"/>
      <c r="G438" s="104"/>
      <c r="H438" s="49"/>
      <c r="I438" s="51"/>
      <c r="J438" s="82"/>
      <c r="K438" s="47"/>
      <c r="L438" s="47"/>
      <c r="M438" s="47"/>
      <c r="N438" s="81" t="str">
        <f>IF(AND(O438="",Q438=""),"",IF(Setup!$H$10="","",IF(P438=0,Setup!$H$11,Setup!$H$10)))</f>
        <v/>
      </c>
      <c r="O438" s="61"/>
      <c r="P438" s="48" t="str">
        <f>IF(Setup!$H$9="N",0,IF(ISERROR(IF(O438="",PurchaseOrder!Q438*Setup!$I$8%,PurchaseOrder!O438/Setup!$H$8)),"",IF(O438="",PurchaseOrder!Q438*Setup!$I$8%,PurchaseOrder!O438/Setup!$H$8)))</f>
        <v/>
      </c>
      <c r="Q438" s="77" t="str">
        <f t="shared" si="7"/>
        <v/>
      </c>
    </row>
    <row r="439" spans="2:17" ht="30.75" hidden="1" customHeight="1" x14ac:dyDescent="0.2">
      <c r="B439" s="102"/>
      <c r="C439" s="103"/>
      <c r="D439" s="103"/>
      <c r="E439" s="103"/>
      <c r="F439" s="103"/>
      <c r="G439" s="104"/>
      <c r="H439" s="49"/>
      <c r="I439" s="51"/>
      <c r="J439" s="82"/>
      <c r="K439" s="47"/>
      <c r="L439" s="47"/>
      <c r="M439" s="47"/>
      <c r="N439" s="81" t="str">
        <f>IF(AND(O439="",Q439=""),"",IF(Setup!$H$10="","",IF(P439=0,Setup!$H$11,Setup!$H$10)))</f>
        <v/>
      </c>
      <c r="O439" s="61"/>
      <c r="P439" s="48" t="str">
        <f>IF(Setup!$H$9="N",0,IF(ISERROR(IF(O439="",PurchaseOrder!Q439*Setup!$I$8%,PurchaseOrder!O439/Setup!$H$8)),"",IF(O439="",PurchaseOrder!Q439*Setup!$I$8%,PurchaseOrder!O439/Setup!$H$8)))</f>
        <v/>
      </c>
      <c r="Q439" s="77" t="str">
        <f t="shared" si="7"/>
        <v/>
      </c>
    </row>
    <row r="440" spans="2:17" ht="30.75" hidden="1" customHeight="1" x14ac:dyDescent="0.2">
      <c r="B440" s="102"/>
      <c r="C440" s="103"/>
      <c r="D440" s="103"/>
      <c r="E440" s="103"/>
      <c r="F440" s="103"/>
      <c r="G440" s="104"/>
      <c r="H440" s="49"/>
      <c r="I440" s="51"/>
      <c r="J440" s="82"/>
      <c r="K440" s="47"/>
      <c r="L440" s="47"/>
      <c r="M440" s="47"/>
      <c r="N440" s="81" t="str">
        <f>IF(AND(O440="",Q440=""),"",IF(Setup!$H$10="","",IF(P440=0,Setup!$H$11,Setup!$H$10)))</f>
        <v/>
      </c>
      <c r="O440" s="61"/>
      <c r="P440" s="48" t="str">
        <f>IF(Setup!$H$9="N",0,IF(ISERROR(IF(O440="",PurchaseOrder!Q440*Setup!$I$8%,PurchaseOrder!O440/Setup!$H$8)),"",IF(O440="",PurchaseOrder!Q440*Setup!$I$8%,PurchaseOrder!O440/Setup!$H$8)))</f>
        <v/>
      </c>
      <c r="Q440" s="77" t="str">
        <f t="shared" si="7"/>
        <v/>
      </c>
    </row>
    <row r="441" spans="2:17" ht="30.75" hidden="1" customHeight="1" x14ac:dyDescent="0.2">
      <c r="B441" s="102"/>
      <c r="C441" s="103"/>
      <c r="D441" s="103"/>
      <c r="E441" s="103"/>
      <c r="F441" s="103"/>
      <c r="G441" s="104"/>
      <c r="H441" s="49"/>
      <c r="I441" s="51"/>
      <c r="J441" s="82"/>
      <c r="K441" s="47"/>
      <c r="L441" s="47"/>
      <c r="M441" s="47"/>
      <c r="N441" s="81" t="str">
        <f>IF(AND(O441="",Q441=""),"",IF(Setup!$H$10="","",IF(P441=0,Setup!$H$11,Setup!$H$10)))</f>
        <v/>
      </c>
      <c r="O441" s="61"/>
      <c r="P441" s="48" t="str">
        <f>IF(Setup!$H$9="N",0,IF(ISERROR(IF(O441="",PurchaseOrder!Q441*Setup!$I$8%,PurchaseOrder!O441/Setup!$H$8)),"",IF(O441="",PurchaseOrder!Q441*Setup!$I$8%,PurchaseOrder!O441/Setup!$H$8)))</f>
        <v/>
      </c>
      <c r="Q441" s="77" t="str">
        <f t="shared" si="7"/>
        <v/>
      </c>
    </row>
    <row r="442" spans="2:17" ht="30.75" hidden="1" customHeight="1" x14ac:dyDescent="0.2">
      <c r="B442" s="98"/>
      <c r="C442" s="99"/>
      <c r="D442" s="99"/>
      <c r="E442" s="99"/>
      <c r="F442" s="99"/>
      <c r="G442" s="99"/>
      <c r="H442" s="49"/>
      <c r="I442" s="51"/>
      <c r="J442" s="82"/>
      <c r="K442" s="47"/>
      <c r="L442" s="47"/>
      <c r="M442" s="47"/>
      <c r="N442" s="81" t="str">
        <f>IF(AND(O442="",Q442=""),"",IF(Setup!$H$10="","",IF(P442=0,Setup!$H$11,Setup!$H$10)))</f>
        <v/>
      </c>
      <c r="O442" s="61"/>
      <c r="P442" s="48" t="str">
        <f>IF(Setup!$H$9="N",0,IF(ISERROR(IF(O442="",PurchaseOrder!Q442*Setup!$I$8%,PurchaseOrder!O442/Setup!$H$8)),"",IF(O442="",PurchaseOrder!Q442*Setup!$I$8%,PurchaseOrder!O442/Setup!$H$8)))</f>
        <v/>
      </c>
      <c r="Q442" s="77" t="str">
        <f t="shared" si="7"/>
        <v/>
      </c>
    </row>
    <row r="443" spans="2:17" ht="30.75" hidden="1" customHeight="1" x14ac:dyDescent="0.2">
      <c r="B443" s="98"/>
      <c r="C443" s="99"/>
      <c r="D443" s="99"/>
      <c r="E443" s="99"/>
      <c r="F443" s="99"/>
      <c r="G443" s="99"/>
      <c r="H443" s="49"/>
      <c r="I443" s="51"/>
      <c r="J443" s="82"/>
      <c r="K443" s="47"/>
      <c r="L443" s="47"/>
      <c r="M443" s="47"/>
      <c r="N443" s="81" t="str">
        <f>IF(AND(O443="",Q443=""),"",IF(Setup!$H$10="","",IF(P443=0,Setup!$H$11,Setup!$H$10)))</f>
        <v/>
      </c>
      <c r="O443" s="61"/>
      <c r="P443" s="48" t="str">
        <f>IF(Setup!$H$9="N",0,IF(ISERROR(IF(O443="",PurchaseOrder!Q443*Setup!$I$8%,PurchaseOrder!O443/Setup!$H$8)),"",IF(O443="",PurchaseOrder!Q443*Setup!$I$8%,PurchaseOrder!O443/Setup!$H$8)))</f>
        <v/>
      </c>
      <c r="Q443" s="77" t="str">
        <f t="shared" si="7"/>
        <v/>
      </c>
    </row>
    <row r="444" spans="2:17" ht="30.75" hidden="1" customHeight="1" x14ac:dyDescent="0.2">
      <c r="B444" s="98"/>
      <c r="C444" s="99"/>
      <c r="D444" s="99"/>
      <c r="E444" s="99"/>
      <c r="F444" s="99"/>
      <c r="G444" s="99"/>
      <c r="H444" s="49"/>
      <c r="I444" s="51"/>
      <c r="J444" s="82"/>
      <c r="K444" s="47"/>
      <c r="L444" s="47"/>
      <c r="M444" s="47"/>
      <c r="N444" s="81" t="str">
        <f>IF(AND(O444="",Q444=""),"",IF(Setup!$H$10="","",IF(P444=0,Setup!$H$11,Setup!$H$10)))</f>
        <v/>
      </c>
      <c r="O444" s="61"/>
      <c r="P444" s="48" t="str">
        <f>IF(Setup!$H$9="N",0,IF(ISERROR(IF(O444="",PurchaseOrder!Q444*Setup!$I$8%,PurchaseOrder!O444/Setup!$H$8)),"",IF(O444="",PurchaseOrder!Q444*Setup!$I$8%,PurchaseOrder!O444/Setup!$H$8)))</f>
        <v/>
      </c>
      <c r="Q444" s="77" t="str">
        <f t="shared" si="7"/>
        <v/>
      </c>
    </row>
    <row r="445" spans="2:17" ht="30.75" hidden="1" customHeight="1" x14ac:dyDescent="0.2">
      <c r="B445" s="102"/>
      <c r="C445" s="103"/>
      <c r="D445" s="103"/>
      <c r="E445" s="103"/>
      <c r="F445" s="103"/>
      <c r="G445" s="104"/>
      <c r="H445" s="49"/>
      <c r="I445" s="51"/>
      <c r="J445" s="82"/>
      <c r="K445" s="47"/>
      <c r="L445" s="47"/>
      <c r="M445" s="47"/>
      <c r="N445" s="81" t="str">
        <f>IF(AND(O445="",Q445=""),"",IF(Setup!$H$10="","",IF(P445=0,Setup!$H$11,Setup!$H$10)))</f>
        <v/>
      </c>
      <c r="O445" s="61"/>
      <c r="P445" s="48" t="str">
        <f>IF(Setup!$H$9="N",0,IF(ISERROR(IF(O445="",PurchaseOrder!Q445*Setup!$I$8%,PurchaseOrder!O445/Setup!$H$8)),"",IF(O445="",PurchaseOrder!Q445*Setup!$I$8%,PurchaseOrder!O445/Setup!$H$8)))</f>
        <v/>
      </c>
      <c r="Q445" s="77" t="str">
        <f t="shared" si="7"/>
        <v/>
      </c>
    </row>
    <row r="446" spans="2:17" ht="30.75" hidden="1" customHeight="1" x14ac:dyDescent="0.2">
      <c r="B446" s="98"/>
      <c r="C446" s="99"/>
      <c r="D446" s="99"/>
      <c r="E446" s="99"/>
      <c r="F446" s="99"/>
      <c r="G446" s="99"/>
      <c r="H446" s="49"/>
      <c r="I446" s="51"/>
      <c r="J446" s="82"/>
      <c r="K446" s="47"/>
      <c r="L446" s="47"/>
      <c r="M446" s="47"/>
      <c r="N446" s="81" t="str">
        <f>IF(AND(O446="",Q446=""),"",IF(Setup!$H$10="","",IF(P446=0,Setup!$H$11,Setup!$H$10)))</f>
        <v/>
      </c>
      <c r="O446" s="61"/>
      <c r="P446" s="48" t="str">
        <f>IF(Setup!$H$9="N",0,IF(ISERROR(IF(O446="",PurchaseOrder!Q446*Setup!$I$8%,PurchaseOrder!O446/Setup!$H$8)),"",IF(O446="",PurchaseOrder!Q446*Setup!$I$8%,PurchaseOrder!O446/Setup!$H$8)))</f>
        <v/>
      </c>
      <c r="Q446" s="77" t="str">
        <f t="shared" si="7"/>
        <v/>
      </c>
    </row>
    <row r="447" spans="2:17" ht="30.75" hidden="1" customHeight="1" x14ac:dyDescent="0.2">
      <c r="B447" s="98"/>
      <c r="C447" s="99"/>
      <c r="D447" s="99"/>
      <c r="E447" s="99"/>
      <c r="F447" s="99"/>
      <c r="G447" s="99"/>
      <c r="H447" s="49"/>
      <c r="I447" s="51"/>
      <c r="J447" s="82"/>
      <c r="K447" s="47"/>
      <c r="L447" s="47"/>
      <c r="M447" s="47"/>
      <c r="N447" s="81" t="str">
        <f>IF(AND(O447="",Q447=""),"",IF(Setup!$H$10="","",IF(P447=0,Setup!$H$11,Setup!$H$10)))</f>
        <v/>
      </c>
      <c r="O447" s="61"/>
      <c r="P447" s="48" t="str">
        <f>IF(Setup!$H$9="N",0,IF(ISERROR(IF(O447="",PurchaseOrder!Q447*Setup!$I$8%,PurchaseOrder!O447/Setup!$H$8)),"",IF(O447="",PurchaseOrder!Q447*Setup!$I$8%,PurchaseOrder!O447/Setup!$H$8)))</f>
        <v/>
      </c>
      <c r="Q447" s="77" t="str">
        <f t="shared" si="7"/>
        <v/>
      </c>
    </row>
    <row r="448" spans="2:17" ht="30.75" hidden="1" customHeight="1" x14ac:dyDescent="0.2">
      <c r="B448" s="98"/>
      <c r="C448" s="99"/>
      <c r="D448" s="99"/>
      <c r="E448" s="99"/>
      <c r="F448" s="99"/>
      <c r="G448" s="99"/>
      <c r="H448" s="49"/>
      <c r="I448" s="51"/>
      <c r="J448" s="82"/>
      <c r="K448" s="47"/>
      <c r="L448" s="47"/>
      <c r="M448" s="47"/>
      <c r="N448" s="81" t="str">
        <f>IF(AND(O448="",Q448=""),"",IF(Setup!$H$10="","",IF(P448=0,Setup!$H$11,Setup!$H$10)))</f>
        <v/>
      </c>
      <c r="O448" s="61"/>
      <c r="P448" s="48" t="str">
        <f>IF(Setup!$H$9="N",0,IF(ISERROR(IF(O448="",PurchaseOrder!Q448*Setup!$I$8%,PurchaseOrder!O448/Setup!$H$8)),"",IF(O448="",PurchaseOrder!Q448*Setup!$I$8%,PurchaseOrder!O448/Setup!$H$8)))</f>
        <v/>
      </c>
      <c r="Q448" s="77" t="str">
        <f t="shared" si="7"/>
        <v/>
      </c>
    </row>
    <row r="449" spans="2:17" ht="30.75" hidden="1" customHeight="1" x14ac:dyDescent="0.2">
      <c r="B449" s="98"/>
      <c r="C449" s="99"/>
      <c r="D449" s="99"/>
      <c r="E449" s="99"/>
      <c r="F449" s="99"/>
      <c r="G449" s="99"/>
      <c r="H449" s="49"/>
      <c r="I449" s="51"/>
      <c r="J449" s="82"/>
      <c r="K449" s="47"/>
      <c r="L449" s="47"/>
      <c r="M449" s="47"/>
      <c r="N449" s="81" t="str">
        <f>IF(AND(O449="",Q449=""),"",IF(Setup!$H$10="","",IF(P449=0,Setup!$H$11,Setup!$H$10)))</f>
        <v/>
      </c>
      <c r="O449" s="61"/>
      <c r="P449" s="48" t="str">
        <f>IF(Setup!$H$9="N",0,IF(ISERROR(IF(O449="",PurchaseOrder!Q449*Setup!$I$8%,PurchaseOrder!O449/Setup!$H$8)),"",IF(O449="",PurchaseOrder!Q449*Setup!$I$8%,PurchaseOrder!O449/Setup!$H$8)))</f>
        <v/>
      </c>
      <c r="Q449" s="77" t="str">
        <f t="shared" si="7"/>
        <v/>
      </c>
    </row>
    <row r="450" spans="2:17" ht="30.75" hidden="1" customHeight="1" x14ac:dyDescent="0.2">
      <c r="B450" s="98"/>
      <c r="C450" s="99"/>
      <c r="D450" s="99"/>
      <c r="E450" s="99"/>
      <c r="F450" s="99"/>
      <c r="G450" s="99"/>
      <c r="H450" s="49"/>
      <c r="I450" s="51"/>
      <c r="J450" s="82"/>
      <c r="K450" s="47"/>
      <c r="L450" s="47"/>
      <c r="M450" s="47"/>
      <c r="N450" s="81" t="str">
        <f>IF(AND(O450="",Q450=""),"",IF(Setup!$H$10="","",IF(P450=0,Setup!$H$11,Setup!$H$10)))</f>
        <v/>
      </c>
      <c r="O450" s="61"/>
      <c r="P450" s="48" t="str">
        <f>IF(Setup!$H$9="N",0,IF(ISERROR(IF(O450="",PurchaseOrder!Q450*Setup!$I$8%,PurchaseOrder!O450/Setup!$H$8)),"",IF(O450="",PurchaseOrder!Q450*Setup!$I$8%,PurchaseOrder!O450/Setup!$H$8)))</f>
        <v/>
      </c>
      <c r="Q450" s="77" t="str">
        <f t="shared" si="7"/>
        <v/>
      </c>
    </row>
    <row r="451" spans="2:17" ht="30.75" hidden="1" customHeight="1" x14ac:dyDescent="0.2">
      <c r="B451" s="98"/>
      <c r="C451" s="99"/>
      <c r="D451" s="99"/>
      <c r="E451" s="99"/>
      <c r="F451" s="99"/>
      <c r="G451" s="99"/>
      <c r="H451" s="49"/>
      <c r="I451" s="51"/>
      <c r="J451" s="82"/>
      <c r="K451" s="47"/>
      <c r="L451" s="47"/>
      <c r="M451" s="47"/>
      <c r="N451" s="81" t="str">
        <f>IF(AND(O451="",Q451=""),"",IF(Setup!$H$10="","",IF(P451=0,Setup!$H$11,Setup!$H$10)))</f>
        <v/>
      </c>
      <c r="O451" s="61"/>
      <c r="P451" s="48" t="str">
        <f>IF(Setup!$H$9="N",0,IF(ISERROR(IF(O451="",PurchaseOrder!Q451*Setup!$I$8%,PurchaseOrder!O451/Setup!$H$8)),"",IF(O451="",PurchaseOrder!Q451*Setup!$I$8%,PurchaseOrder!O451/Setup!$H$8)))</f>
        <v/>
      </c>
      <c r="Q451" s="77" t="str">
        <f t="shared" si="7"/>
        <v/>
      </c>
    </row>
    <row r="452" spans="2:17" ht="30.75" hidden="1" customHeight="1" x14ac:dyDescent="0.2">
      <c r="B452" s="98"/>
      <c r="C452" s="99"/>
      <c r="D452" s="99"/>
      <c r="E452" s="99"/>
      <c r="F452" s="99"/>
      <c r="G452" s="99"/>
      <c r="H452" s="49"/>
      <c r="I452" s="51"/>
      <c r="J452" s="82"/>
      <c r="K452" s="47"/>
      <c r="L452" s="47"/>
      <c r="M452" s="47"/>
      <c r="N452" s="81" t="str">
        <f>IF(AND(O452="",Q452=""),"",IF(Setup!$H$10="","",IF(P452=0,Setup!$H$11,Setup!$H$10)))</f>
        <v/>
      </c>
      <c r="O452" s="61"/>
      <c r="P452" s="48" t="str">
        <f>IF(Setup!$H$9="N",0,IF(ISERROR(IF(O452="",PurchaseOrder!Q452*Setup!$I$8%,PurchaseOrder!O452/Setup!$H$8)),"",IF(O452="",PurchaseOrder!Q452*Setup!$I$8%,PurchaseOrder!O452/Setup!$H$8)))</f>
        <v/>
      </c>
      <c r="Q452" s="77" t="str">
        <f t="shared" si="7"/>
        <v/>
      </c>
    </row>
    <row r="453" spans="2:17" ht="30.75" hidden="1" customHeight="1" x14ac:dyDescent="0.2">
      <c r="B453" s="98"/>
      <c r="C453" s="99"/>
      <c r="D453" s="99"/>
      <c r="E453" s="99"/>
      <c r="F453" s="99"/>
      <c r="G453" s="99"/>
      <c r="H453" s="49"/>
      <c r="I453" s="51"/>
      <c r="J453" s="82"/>
      <c r="K453" s="47"/>
      <c r="L453" s="47"/>
      <c r="M453" s="47"/>
      <c r="N453" s="81" t="str">
        <f>IF(AND(O453="",Q453=""),"",IF(Setup!$H$10="","",IF(P453=0,Setup!$H$11,Setup!$H$10)))</f>
        <v/>
      </c>
      <c r="O453" s="61"/>
      <c r="P453" s="48" t="str">
        <f>IF(Setup!$H$9="N",0,IF(ISERROR(IF(O453="",PurchaseOrder!Q453*Setup!$I$8%,PurchaseOrder!O453/Setup!$H$8)),"",IF(O453="",PurchaseOrder!Q453*Setup!$I$8%,PurchaseOrder!O453/Setup!$H$8)))</f>
        <v/>
      </c>
      <c r="Q453" s="77" t="str">
        <f t="shared" si="7"/>
        <v/>
      </c>
    </row>
    <row r="454" spans="2:17" ht="30.75" hidden="1" customHeight="1" x14ac:dyDescent="0.2">
      <c r="B454" s="98"/>
      <c r="C454" s="99"/>
      <c r="D454" s="99"/>
      <c r="E454" s="99"/>
      <c r="F454" s="99"/>
      <c r="G454" s="99"/>
      <c r="H454" s="49"/>
      <c r="I454" s="51"/>
      <c r="J454" s="82"/>
      <c r="K454" s="47"/>
      <c r="L454" s="47"/>
      <c r="M454" s="47"/>
      <c r="N454" s="81" t="str">
        <f>IF(AND(O454="",Q454=""),"",IF(Setup!$H$10="","",IF(P454=0,Setup!$H$11,Setup!$H$10)))</f>
        <v/>
      </c>
      <c r="O454" s="61"/>
      <c r="P454" s="48" t="str">
        <f>IF(Setup!$H$9="N",0,IF(ISERROR(IF(O454="",PurchaseOrder!Q454*Setup!$I$8%,PurchaseOrder!O454/Setup!$H$8)),"",IF(O454="",PurchaseOrder!Q454*Setup!$I$8%,PurchaseOrder!O454/Setup!$H$8)))</f>
        <v/>
      </c>
      <c r="Q454" s="77" t="str">
        <f t="shared" si="7"/>
        <v/>
      </c>
    </row>
    <row r="455" spans="2:17" ht="30.75" hidden="1" customHeight="1" x14ac:dyDescent="0.2">
      <c r="B455" s="98"/>
      <c r="C455" s="99"/>
      <c r="D455" s="99"/>
      <c r="E455" s="99"/>
      <c r="F455" s="99"/>
      <c r="G455" s="99"/>
      <c r="H455" s="49"/>
      <c r="I455" s="51"/>
      <c r="J455" s="82"/>
      <c r="K455" s="47"/>
      <c r="L455" s="47"/>
      <c r="M455" s="47"/>
      <c r="N455" s="81" t="str">
        <f>IF(AND(O455="",Q455=""),"",IF(Setup!$H$10="","",IF(P455=0,Setup!$H$11,Setup!$H$10)))</f>
        <v/>
      </c>
      <c r="O455" s="61"/>
      <c r="P455" s="48" t="str">
        <f>IF(Setup!$H$9="N",0,IF(ISERROR(IF(O455="",PurchaseOrder!Q455*Setup!$I$8%,PurchaseOrder!O455/Setup!$H$8)),"",IF(O455="",PurchaseOrder!Q455*Setup!$I$8%,PurchaseOrder!O455/Setup!$H$8)))</f>
        <v/>
      </c>
      <c r="Q455" s="77" t="str">
        <f t="shared" si="7"/>
        <v/>
      </c>
    </row>
    <row r="456" spans="2:17" ht="30.75" hidden="1" customHeight="1" x14ac:dyDescent="0.2">
      <c r="B456" s="98"/>
      <c r="C456" s="99"/>
      <c r="D456" s="99"/>
      <c r="E456" s="99"/>
      <c r="F456" s="99"/>
      <c r="G456" s="99"/>
      <c r="H456" s="49"/>
      <c r="I456" s="51"/>
      <c r="J456" s="82"/>
      <c r="K456" s="47"/>
      <c r="L456" s="47"/>
      <c r="M456" s="47"/>
      <c r="N456" s="81" t="str">
        <f>IF(AND(O456="",Q456=""),"",IF(Setup!$H$10="","",IF(P456=0,Setup!$H$11,Setup!$H$10)))</f>
        <v/>
      </c>
      <c r="O456" s="61"/>
      <c r="P456" s="48" t="str">
        <f>IF(Setup!$H$9="N",0,IF(ISERROR(IF(O456="",PurchaseOrder!Q456*Setup!$I$8%,PurchaseOrder!O456/Setup!$H$8)),"",IF(O456="",PurchaseOrder!Q456*Setup!$I$8%,PurchaseOrder!O456/Setup!$H$8)))</f>
        <v/>
      </c>
      <c r="Q456" s="77" t="str">
        <f t="shared" si="7"/>
        <v/>
      </c>
    </row>
    <row r="457" spans="2:17" ht="30.75" hidden="1" customHeight="1" x14ac:dyDescent="0.2">
      <c r="B457" s="105"/>
      <c r="C457" s="106"/>
      <c r="D457" s="106"/>
      <c r="E457" s="106"/>
      <c r="F457" s="106"/>
      <c r="G457" s="106"/>
      <c r="H457" s="49"/>
      <c r="I457" s="51"/>
      <c r="J457" s="82"/>
      <c r="K457" s="47"/>
      <c r="L457" s="47"/>
      <c r="M457" s="47"/>
      <c r="N457" s="81" t="str">
        <f>IF(AND(O457="",Q457=""),"",IF(Setup!$H$10="","",IF(P457=0,Setup!$H$11,Setup!$H$10)))</f>
        <v/>
      </c>
      <c r="O457" s="61"/>
      <c r="P457" s="48" t="str">
        <f>IF(Setup!$H$9="N",0,IF(ISERROR(IF(O457="",PurchaseOrder!Q457*Setup!$I$8%,PurchaseOrder!O457/Setup!$H$8)),"",IF(O457="",PurchaseOrder!Q457*Setup!$I$8%,PurchaseOrder!O457/Setup!$H$8)))</f>
        <v/>
      </c>
      <c r="Q457" s="77" t="str">
        <f t="shared" si="7"/>
        <v/>
      </c>
    </row>
    <row r="458" spans="2:17" ht="30.75" hidden="1" customHeight="1" x14ac:dyDescent="0.2">
      <c r="B458" s="105"/>
      <c r="C458" s="106"/>
      <c r="D458" s="106"/>
      <c r="E458" s="106"/>
      <c r="F458" s="106"/>
      <c r="G458" s="106"/>
      <c r="H458" s="49"/>
      <c r="I458" s="51"/>
      <c r="J458" s="82"/>
      <c r="K458" s="47"/>
      <c r="L458" s="47"/>
      <c r="M458" s="47"/>
      <c r="N458" s="81" t="str">
        <f>IF(AND(O458="",Q458=""),"",IF(Setup!$H$10="","",IF(P458=0,Setup!$H$11,Setup!$H$10)))</f>
        <v/>
      </c>
      <c r="O458" s="61"/>
      <c r="P458" s="48" t="str">
        <f>IF(Setup!$H$9="N",0,IF(ISERROR(IF(O458="",PurchaseOrder!Q458*Setup!$I$8%,PurchaseOrder!O458/Setup!$H$8)),"",IF(O458="",PurchaseOrder!Q458*Setup!$I$8%,PurchaseOrder!O458/Setup!$H$8)))</f>
        <v/>
      </c>
      <c r="Q458" s="77" t="str">
        <f t="shared" si="7"/>
        <v/>
      </c>
    </row>
    <row r="459" spans="2:17" ht="30.75" hidden="1" customHeight="1" x14ac:dyDescent="0.2">
      <c r="B459" s="98"/>
      <c r="C459" s="99"/>
      <c r="D459" s="99"/>
      <c r="E459" s="99"/>
      <c r="F459" s="99"/>
      <c r="G459" s="99"/>
      <c r="H459" s="49"/>
      <c r="I459" s="51"/>
      <c r="J459" s="82"/>
      <c r="K459" s="47"/>
      <c r="L459" s="47"/>
      <c r="M459" s="47"/>
      <c r="N459" s="81" t="str">
        <f>IF(AND(O459="",Q459=""),"",IF(Setup!$H$10="","",IF(P459=0,Setup!$H$11,Setup!$H$10)))</f>
        <v/>
      </c>
      <c r="O459" s="61"/>
      <c r="P459" s="48" t="str">
        <f>IF(Setup!$H$9="N",0,IF(ISERROR(IF(O459="",PurchaseOrder!Q459*Setup!$I$8%,PurchaseOrder!O459/Setup!$H$8)),"",IF(O459="",PurchaseOrder!Q459*Setup!$I$8%,PurchaseOrder!O459/Setup!$H$8)))</f>
        <v/>
      </c>
      <c r="Q459" s="77" t="str">
        <f t="shared" si="7"/>
        <v/>
      </c>
    </row>
    <row r="460" spans="2:17" ht="30.75" hidden="1" customHeight="1" x14ac:dyDescent="0.2">
      <c r="B460" s="98"/>
      <c r="C460" s="99"/>
      <c r="D460" s="99"/>
      <c r="E460" s="99"/>
      <c r="F460" s="99"/>
      <c r="G460" s="99"/>
      <c r="H460" s="49"/>
      <c r="I460" s="51"/>
      <c r="J460" s="82"/>
      <c r="K460" s="47"/>
      <c r="L460" s="47"/>
      <c r="M460" s="47"/>
      <c r="N460" s="81" t="str">
        <f>IF(AND(O460="",Q460=""),"",IF(Setup!$H$10="","",IF(P460=0,Setup!$H$11,Setup!$H$10)))</f>
        <v/>
      </c>
      <c r="O460" s="61"/>
      <c r="P460" s="48" t="str">
        <f>IF(Setup!$H$9="N",0,IF(ISERROR(IF(O460="",PurchaseOrder!Q460*Setup!$I$8%,PurchaseOrder!O460/Setup!$H$8)),"",IF(O460="",PurchaseOrder!Q460*Setup!$I$8%,PurchaseOrder!O460/Setup!$H$8)))</f>
        <v/>
      </c>
      <c r="Q460" s="77" t="str">
        <f t="shared" si="7"/>
        <v/>
      </c>
    </row>
    <row r="461" spans="2:17" ht="30.75" hidden="1" customHeight="1" x14ac:dyDescent="0.2">
      <c r="B461" s="102"/>
      <c r="C461" s="103"/>
      <c r="D461" s="103"/>
      <c r="E461" s="103"/>
      <c r="F461" s="103"/>
      <c r="G461" s="104"/>
      <c r="H461" s="49"/>
      <c r="I461" s="51"/>
      <c r="J461" s="82"/>
      <c r="K461" s="47"/>
      <c r="L461" s="47"/>
      <c r="M461" s="47"/>
      <c r="N461" s="81" t="str">
        <f>IF(AND(O461="",Q461=""),"",IF(Setup!$H$10="","",IF(P461=0,Setup!$H$11,Setup!$H$10)))</f>
        <v/>
      </c>
      <c r="O461" s="61"/>
      <c r="P461" s="48" t="str">
        <f>IF(Setup!$H$9="N",0,IF(ISERROR(IF(O461="",PurchaseOrder!Q461*Setup!$I$8%,PurchaseOrder!O461/Setup!$H$8)),"",IF(O461="",PurchaseOrder!Q461*Setup!$I$8%,PurchaseOrder!O461/Setup!$H$8)))</f>
        <v/>
      </c>
      <c r="Q461" s="77" t="str">
        <f t="shared" si="7"/>
        <v/>
      </c>
    </row>
    <row r="462" spans="2:17" ht="30.75" hidden="1" customHeight="1" x14ac:dyDescent="0.2">
      <c r="B462" s="102"/>
      <c r="C462" s="103"/>
      <c r="D462" s="103"/>
      <c r="E462" s="103"/>
      <c r="F462" s="103"/>
      <c r="G462" s="104"/>
      <c r="H462" s="49"/>
      <c r="I462" s="51"/>
      <c r="J462" s="82"/>
      <c r="K462" s="47"/>
      <c r="L462" s="47"/>
      <c r="M462" s="47"/>
      <c r="N462" s="81" t="str">
        <f>IF(AND(O462="",Q462=""),"",IF(Setup!$H$10="","",IF(P462=0,Setup!$H$11,Setup!$H$10)))</f>
        <v/>
      </c>
      <c r="O462" s="61"/>
      <c r="P462" s="48" t="str">
        <f>IF(Setup!$H$9="N",0,IF(ISERROR(IF(O462="",PurchaseOrder!Q462*Setup!$I$8%,PurchaseOrder!O462/Setup!$H$8)),"",IF(O462="",PurchaseOrder!Q462*Setup!$I$8%,PurchaseOrder!O462/Setup!$H$8)))</f>
        <v/>
      </c>
      <c r="Q462" s="77" t="str">
        <f t="shared" si="7"/>
        <v/>
      </c>
    </row>
    <row r="463" spans="2:17" ht="30.75" hidden="1" customHeight="1" x14ac:dyDescent="0.2">
      <c r="B463" s="102"/>
      <c r="C463" s="103"/>
      <c r="D463" s="103"/>
      <c r="E463" s="103"/>
      <c r="F463" s="103"/>
      <c r="G463" s="104"/>
      <c r="H463" s="49"/>
      <c r="I463" s="51"/>
      <c r="J463" s="82"/>
      <c r="K463" s="47"/>
      <c r="L463" s="47"/>
      <c r="M463" s="47"/>
      <c r="N463" s="81" t="str">
        <f>IF(AND(O463="",Q463=""),"",IF(Setup!$H$10="","",IF(P463=0,Setup!$H$11,Setup!$H$10)))</f>
        <v/>
      </c>
      <c r="O463" s="61"/>
      <c r="P463" s="48" t="str">
        <f>IF(Setup!$H$9="N",0,IF(ISERROR(IF(O463="",PurchaseOrder!Q463*Setup!$I$8%,PurchaseOrder!O463/Setup!$H$8)),"",IF(O463="",PurchaseOrder!Q463*Setup!$I$8%,PurchaseOrder!O463/Setup!$H$8)))</f>
        <v/>
      </c>
      <c r="Q463" s="77" t="str">
        <f t="shared" si="7"/>
        <v/>
      </c>
    </row>
    <row r="464" spans="2:17" ht="30.75" hidden="1" customHeight="1" x14ac:dyDescent="0.2">
      <c r="B464" s="102"/>
      <c r="C464" s="103"/>
      <c r="D464" s="103"/>
      <c r="E464" s="103"/>
      <c r="F464" s="103"/>
      <c r="G464" s="104"/>
      <c r="H464" s="49"/>
      <c r="I464" s="51"/>
      <c r="J464" s="82"/>
      <c r="K464" s="47"/>
      <c r="L464" s="47"/>
      <c r="M464" s="47"/>
      <c r="N464" s="81" t="str">
        <f>IF(AND(O464="",Q464=""),"",IF(Setup!$H$10="","",IF(P464=0,Setup!$H$11,Setup!$H$10)))</f>
        <v/>
      </c>
      <c r="O464" s="61"/>
      <c r="P464" s="48" t="str">
        <f>IF(Setup!$H$9="N",0,IF(ISERROR(IF(O464="",PurchaseOrder!Q464*Setup!$I$8%,PurchaseOrder!O464/Setup!$H$8)),"",IF(O464="",PurchaseOrder!Q464*Setup!$I$8%,PurchaseOrder!O464/Setup!$H$8)))</f>
        <v/>
      </c>
      <c r="Q464" s="77" t="str">
        <f t="shared" si="7"/>
        <v/>
      </c>
    </row>
    <row r="465" spans="2:17" ht="30.75" hidden="1" customHeight="1" x14ac:dyDescent="0.2">
      <c r="B465" s="98"/>
      <c r="C465" s="99"/>
      <c r="D465" s="99"/>
      <c r="E465" s="99"/>
      <c r="F465" s="99"/>
      <c r="G465" s="99"/>
      <c r="H465" s="49"/>
      <c r="I465" s="51"/>
      <c r="J465" s="82"/>
      <c r="K465" s="47"/>
      <c r="L465" s="47"/>
      <c r="M465" s="47"/>
      <c r="N465" s="81" t="str">
        <f>IF(AND(O465="",Q465=""),"",IF(Setup!$H$10="","",IF(P465=0,Setup!$H$11,Setup!$H$10)))</f>
        <v/>
      </c>
      <c r="O465" s="61"/>
      <c r="P465" s="48" t="str">
        <f>IF(Setup!$H$9="N",0,IF(ISERROR(IF(O465="",PurchaseOrder!Q465*Setup!$I$8%,PurchaseOrder!O465/Setup!$H$8)),"",IF(O465="",PurchaseOrder!Q465*Setup!$I$8%,PurchaseOrder!O465/Setup!$H$8)))</f>
        <v/>
      </c>
      <c r="Q465" s="77" t="str">
        <f t="shared" si="7"/>
        <v/>
      </c>
    </row>
    <row r="466" spans="2:17" ht="30.75" hidden="1" customHeight="1" x14ac:dyDescent="0.2">
      <c r="B466" s="98"/>
      <c r="C466" s="99"/>
      <c r="D466" s="99"/>
      <c r="E466" s="99"/>
      <c r="F466" s="99"/>
      <c r="G466" s="99"/>
      <c r="H466" s="49"/>
      <c r="I466" s="51"/>
      <c r="J466" s="82"/>
      <c r="K466" s="47"/>
      <c r="L466" s="47"/>
      <c r="M466" s="47"/>
      <c r="N466" s="81" t="str">
        <f>IF(AND(O466="",Q466=""),"",IF(Setup!$H$10="","",IF(P466=0,Setup!$H$11,Setup!$H$10)))</f>
        <v/>
      </c>
      <c r="O466" s="61"/>
      <c r="P466" s="48" t="str">
        <f>IF(Setup!$H$9="N",0,IF(ISERROR(IF(O466="",PurchaseOrder!Q466*Setup!$I$8%,PurchaseOrder!O466/Setup!$H$8)),"",IF(O466="",PurchaseOrder!Q466*Setup!$I$8%,PurchaseOrder!O466/Setup!$H$8)))</f>
        <v/>
      </c>
      <c r="Q466" s="77" t="str">
        <f t="shared" si="7"/>
        <v/>
      </c>
    </row>
    <row r="467" spans="2:17" ht="30.75" hidden="1" customHeight="1" x14ac:dyDescent="0.2">
      <c r="B467" s="98"/>
      <c r="C467" s="99"/>
      <c r="D467" s="99"/>
      <c r="E467" s="99"/>
      <c r="F467" s="99"/>
      <c r="G467" s="99"/>
      <c r="H467" s="49"/>
      <c r="I467" s="51"/>
      <c r="J467" s="82"/>
      <c r="K467" s="47"/>
      <c r="L467" s="47"/>
      <c r="M467" s="47"/>
      <c r="N467" s="81" t="str">
        <f>IF(AND(O467="",Q467=""),"",IF(Setup!$H$10="","",IF(P467=0,Setup!$H$11,Setup!$H$10)))</f>
        <v/>
      </c>
      <c r="O467" s="61"/>
      <c r="P467" s="48" t="str">
        <f>IF(Setup!$H$9="N",0,IF(ISERROR(IF(O467="",PurchaseOrder!Q467*Setup!$I$8%,PurchaseOrder!O467/Setup!$H$8)),"",IF(O467="",PurchaseOrder!Q467*Setup!$I$8%,PurchaseOrder!O467/Setup!$H$8)))</f>
        <v/>
      </c>
      <c r="Q467" s="77" t="str">
        <f t="shared" si="7"/>
        <v/>
      </c>
    </row>
    <row r="468" spans="2:17" ht="30.75" hidden="1" customHeight="1" x14ac:dyDescent="0.2">
      <c r="B468" s="102"/>
      <c r="C468" s="103"/>
      <c r="D468" s="103"/>
      <c r="E468" s="103"/>
      <c r="F468" s="103"/>
      <c r="G468" s="104"/>
      <c r="H468" s="49"/>
      <c r="I468" s="51"/>
      <c r="J468" s="82"/>
      <c r="K468" s="47"/>
      <c r="L468" s="47"/>
      <c r="M468" s="47"/>
      <c r="N468" s="81" t="str">
        <f>IF(AND(O468="",Q468=""),"",IF(Setup!$H$10="","",IF(P468=0,Setup!$H$11,Setup!$H$10)))</f>
        <v/>
      </c>
      <c r="O468" s="61"/>
      <c r="P468" s="48" t="str">
        <f>IF(Setup!$H$9="N",0,IF(ISERROR(IF(O468="",PurchaseOrder!Q468*Setup!$I$8%,PurchaseOrder!O468/Setup!$H$8)),"",IF(O468="",PurchaseOrder!Q468*Setup!$I$8%,PurchaseOrder!O468/Setup!$H$8)))</f>
        <v/>
      </c>
      <c r="Q468" s="77" t="str">
        <f t="shared" si="7"/>
        <v/>
      </c>
    </row>
    <row r="469" spans="2:17" ht="30.75" hidden="1" customHeight="1" x14ac:dyDescent="0.2">
      <c r="B469" s="98"/>
      <c r="C469" s="99"/>
      <c r="D469" s="99"/>
      <c r="E469" s="99"/>
      <c r="F469" s="99"/>
      <c r="G469" s="99"/>
      <c r="H469" s="49"/>
      <c r="I469" s="51"/>
      <c r="J469" s="82"/>
      <c r="K469" s="47"/>
      <c r="L469" s="47"/>
      <c r="M469" s="47"/>
      <c r="N469" s="81" t="str">
        <f>IF(AND(O469="",Q469=""),"",IF(Setup!$H$10="","",IF(P469=0,Setup!$H$11,Setup!$H$10)))</f>
        <v/>
      </c>
      <c r="O469" s="61"/>
      <c r="P469" s="48" t="str">
        <f>IF(Setup!$H$9="N",0,IF(ISERROR(IF(O469="",PurchaseOrder!Q469*Setup!$I$8%,PurchaseOrder!O469/Setup!$H$8)),"",IF(O469="",PurchaseOrder!Q469*Setup!$I$8%,PurchaseOrder!O469/Setup!$H$8)))</f>
        <v/>
      </c>
      <c r="Q469" s="77" t="str">
        <f t="shared" si="7"/>
        <v/>
      </c>
    </row>
    <row r="470" spans="2:17" ht="30.75" hidden="1" customHeight="1" x14ac:dyDescent="0.2">
      <c r="B470" s="98"/>
      <c r="C470" s="99"/>
      <c r="D470" s="99"/>
      <c r="E470" s="99"/>
      <c r="F470" s="99"/>
      <c r="G470" s="99"/>
      <c r="H470" s="49"/>
      <c r="I470" s="51"/>
      <c r="J470" s="82"/>
      <c r="K470" s="47"/>
      <c r="L470" s="47"/>
      <c r="M470" s="47"/>
      <c r="N470" s="81" t="str">
        <f>IF(AND(O470="",Q470=""),"",IF(Setup!$H$10="","",IF(P470=0,Setup!$H$11,Setup!$H$10)))</f>
        <v/>
      </c>
      <c r="O470" s="61"/>
      <c r="P470" s="48" t="str">
        <f>IF(Setup!$H$9="N",0,IF(ISERROR(IF(O470="",PurchaseOrder!Q470*Setup!$I$8%,PurchaseOrder!O470/Setup!$H$8)),"",IF(O470="",PurchaseOrder!Q470*Setup!$I$8%,PurchaseOrder!O470/Setup!$H$8)))</f>
        <v/>
      </c>
      <c r="Q470" s="77" t="str">
        <f t="shared" si="7"/>
        <v/>
      </c>
    </row>
    <row r="471" spans="2:17" ht="30.75" hidden="1" customHeight="1" x14ac:dyDescent="0.2">
      <c r="B471" s="98"/>
      <c r="C471" s="99"/>
      <c r="D471" s="99"/>
      <c r="E471" s="99"/>
      <c r="F471" s="99"/>
      <c r="G471" s="99"/>
      <c r="H471" s="49"/>
      <c r="I471" s="51"/>
      <c r="J471" s="82"/>
      <c r="K471" s="47"/>
      <c r="L471" s="47"/>
      <c r="M471" s="47"/>
      <c r="N471" s="81" t="str">
        <f>IF(AND(O471="",Q471=""),"",IF(Setup!$H$10="","",IF(P471=0,Setup!$H$11,Setup!$H$10)))</f>
        <v/>
      </c>
      <c r="O471" s="61"/>
      <c r="P471" s="48" t="str">
        <f>IF(Setup!$H$9="N",0,IF(ISERROR(IF(O471="",PurchaseOrder!Q471*Setup!$I$8%,PurchaseOrder!O471/Setup!$H$8)),"",IF(O471="",PurchaseOrder!Q471*Setup!$I$8%,PurchaseOrder!O471/Setup!$H$8)))</f>
        <v/>
      </c>
      <c r="Q471" s="77" t="str">
        <f t="shared" si="7"/>
        <v/>
      </c>
    </row>
    <row r="472" spans="2:17" ht="30.75" hidden="1" customHeight="1" x14ac:dyDescent="0.2">
      <c r="B472" s="98"/>
      <c r="C472" s="99"/>
      <c r="D472" s="99"/>
      <c r="E472" s="99"/>
      <c r="F472" s="99"/>
      <c r="G472" s="99"/>
      <c r="H472" s="49"/>
      <c r="I472" s="51"/>
      <c r="J472" s="82"/>
      <c r="K472" s="47"/>
      <c r="L472" s="47"/>
      <c r="M472" s="47"/>
      <c r="N472" s="81" t="str">
        <f>IF(AND(O472="",Q472=""),"",IF(Setup!$H$10="","",IF(P472=0,Setup!$H$11,Setup!$H$10)))</f>
        <v/>
      </c>
      <c r="O472" s="61"/>
      <c r="P472" s="48" t="str">
        <f>IF(Setup!$H$9="N",0,IF(ISERROR(IF(O472="",PurchaseOrder!Q472*Setup!$I$8%,PurchaseOrder!O472/Setup!$H$8)),"",IF(O472="",PurchaseOrder!Q472*Setup!$I$8%,PurchaseOrder!O472/Setup!$H$8)))</f>
        <v/>
      </c>
      <c r="Q472" s="77" t="str">
        <f t="shared" si="7"/>
        <v/>
      </c>
    </row>
    <row r="473" spans="2:17" ht="30.75" hidden="1" customHeight="1" x14ac:dyDescent="0.2">
      <c r="B473" s="98"/>
      <c r="C473" s="99"/>
      <c r="D473" s="99"/>
      <c r="E473" s="99"/>
      <c r="F473" s="99"/>
      <c r="G473" s="99"/>
      <c r="H473" s="49"/>
      <c r="I473" s="51"/>
      <c r="J473" s="82"/>
      <c r="K473" s="47"/>
      <c r="L473" s="47"/>
      <c r="M473" s="47"/>
      <c r="N473" s="81" t="str">
        <f>IF(AND(O473="",Q473=""),"",IF(Setup!$H$10="","",IF(P473=0,Setup!$H$11,Setup!$H$10)))</f>
        <v/>
      </c>
      <c r="O473" s="61"/>
      <c r="P473" s="48" t="str">
        <f>IF(Setup!$H$9="N",0,IF(ISERROR(IF(O473="",PurchaseOrder!Q473*Setup!$I$8%,PurchaseOrder!O473/Setup!$H$8)),"",IF(O473="",PurchaseOrder!Q473*Setup!$I$8%,PurchaseOrder!O473/Setup!$H$8)))</f>
        <v/>
      </c>
      <c r="Q473" s="77" t="str">
        <f t="shared" si="7"/>
        <v/>
      </c>
    </row>
    <row r="474" spans="2:17" ht="30.75" hidden="1" customHeight="1" x14ac:dyDescent="0.2">
      <c r="B474" s="98"/>
      <c r="C474" s="99"/>
      <c r="D474" s="99"/>
      <c r="E474" s="99"/>
      <c r="F474" s="99"/>
      <c r="G474" s="99"/>
      <c r="H474" s="49"/>
      <c r="I474" s="51"/>
      <c r="J474" s="82"/>
      <c r="K474" s="47"/>
      <c r="L474" s="47"/>
      <c r="M474" s="47"/>
      <c r="N474" s="81" t="str">
        <f>IF(AND(O474="",Q474=""),"",IF(Setup!$H$10="","",IF(P474=0,Setup!$H$11,Setup!$H$10)))</f>
        <v/>
      </c>
      <c r="O474" s="61"/>
      <c r="P474" s="48" t="str">
        <f>IF(Setup!$H$9="N",0,IF(ISERROR(IF(O474="",PurchaseOrder!Q474*Setup!$I$8%,PurchaseOrder!O474/Setup!$H$8)),"",IF(O474="",PurchaseOrder!Q474*Setup!$I$8%,PurchaseOrder!O474/Setup!$H$8)))</f>
        <v/>
      </c>
      <c r="Q474" s="77" t="str">
        <f t="shared" si="7"/>
        <v/>
      </c>
    </row>
    <row r="475" spans="2:17" ht="30.75" hidden="1" customHeight="1" x14ac:dyDescent="0.2">
      <c r="B475" s="98"/>
      <c r="C475" s="99"/>
      <c r="D475" s="99"/>
      <c r="E475" s="99"/>
      <c r="F475" s="99"/>
      <c r="G475" s="99"/>
      <c r="H475" s="49"/>
      <c r="I475" s="51"/>
      <c r="J475" s="82"/>
      <c r="K475" s="47"/>
      <c r="L475" s="47"/>
      <c r="M475" s="47"/>
      <c r="N475" s="81" t="str">
        <f>IF(AND(O475="",Q475=""),"",IF(Setup!$H$10="","",IF(P475=0,Setup!$H$11,Setup!$H$10)))</f>
        <v/>
      </c>
      <c r="O475" s="61"/>
      <c r="P475" s="48" t="str">
        <f>IF(Setup!$H$9="N",0,IF(ISERROR(IF(O475="",PurchaseOrder!Q475*Setup!$I$8%,PurchaseOrder!O475/Setup!$H$8)),"",IF(O475="",PurchaseOrder!Q475*Setup!$I$8%,PurchaseOrder!O475/Setup!$H$8)))</f>
        <v/>
      </c>
      <c r="Q475" s="77" t="str">
        <f t="shared" si="7"/>
        <v/>
      </c>
    </row>
    <row r="476" spans="2:17" ht="30.75" hidden="1" customHeight="1" x14ac:dyDescent="0.2">
      <c r="B476" s="98"/>
      <c r="C476" s="99"/>
      <c r="D476" s="99"/>
      <c r="E476" s="99"/>
      <c r="F476" s="99"/>
      <c r="G476" s="99"/>
      <c r="H476" s="49"/>
      <c r="I476" s="51"/>
      <c r="J476" s="82"/>
      <c r="K476" s="47"/>
      <c r="L476" s="47"/>
      <c r="M476" s="47"/>
      <c r="N476" s="81" t="str">
        <f>IF(AND(O476="",Q476=""),"",IF(Setup!$H$10="","",IF(P476=0,Setup!$H$11,Setup!$H$10)))</f>
        <v/>
      </c>
      <c r="O476" s="61"/>
      <c r="P476" s="48" t="str">
        <f>IF(Setup!$H$9="N",0,IF(ISERROR(IF(O476="",PurchaseOrder!Q476*Setup!$I$8%,PurchaseOrder!O476/Setup!$H$8)),"",IF(O476="",PurchaseOrder!Q476*Setup!$I$8%,PurchaseOrder!O476/Setup!$H$8)))</f>
        <v/>
      </c>
      <c r="Q476" s="77" t="str">
        <f t="shared" si="7"/>
        <v/>
      </c>
    </row>
    <row r="477" spans="2:17" ht="30.75" hidden="1" customHeight="1" x14ac:dyDescent="0.2">
      <c r="B477" s="98"/>
      <c r="C477" s="99"/>
      <c r="D477" s="99"/>
      <c r="E477" s="99"/>
      <c r="F477" s="99"/>
      <c r="G477" s="99"/>
      <c r="H477" s="49"/>
      <c r="I477" s="51"/>
      <c r="J477" s="82"/>
      <c r="K477" s="47"/>
      <c r="L477" s="47"/>
      <c r="M477" s="47"/>
      <c r="N477" s="81" t="str">
        <f>IF(AND(O477="",Q477=""),"",IF(Setup!$H$10="","",IF(P477=0,Setup!$H$11,Setup!$H$10)))</f>
        <v/>
      </c>
      <c r="O477" s="61"/>
      <c r="P477" s="48" t="str">
        <f>IF(Setup!$H$9="N",0,IF(ISERROR(IF(O477="",PurchaseOrder!Q477*Setup!$I$8%,PurchaseOrder!O477/Setup!$H$8)),"",IF(O477="",PurchaseOrder!Q477*Setup!$I$8%,PurchaseOrder!O477/Setup!$H$8)))</f>
        <v/>
      </c>
      <c r="Q477" s="77" t="str">
        <f t="shared" si="7"/>
        <v/>
      </c>
    </row>
    <row r="478" spans="2:17" ht="30.75" hidden="1" customHeight="1" x14ac:dyDescent="0.2">
      <c r="B478" s="98"/>
      <c r="C478" s="99"/>
      <c r="D478" s="99"/>
      <c r="E478" s="99"/>
      <c r="F478" s="99"/>
      <c r="G478" s="99"/>
      <c r="H478" s="49"/>
      <c r="I478" s="51"/>
      <c r="J478" s="82"/>
      <c r="K478" s="47"/>
      <c r="L478" s="47"/>
      <c r="M478" s="47"/>
      <c r="N478" s="81" t="str">
        <f>IF(AND(O478="",Q478=""),"",IF(Setup!$H$10="","",IF(P478=0,Setup!$H$11,Setup!$H$10)))</f>
        <v/>
      </c>
      <c r="O478" s="61"/>
      <c r="P478" s="48" t="str">
        <f>IF(Setup!$H$9="N",0,IF(ISERROR(IF(O478="",PurchaseOrder!Q478*Setup!$I$8%,PurchaseOrder!O478/Setup!$H$8)),"",IF(O478="",PurchaseOrder!Q478*Setup!$I$8%,PurchaseOrder!O478/Setup!$H$8)))</f>
        <v/>
      </c>
      <c r="Q478" s="77" t="str">
        <f t="shared" si="7"/>
        <v/>
      </c>
    </row>
    <row r="479" spans="2:17" ht="30.75" hidden="1" customHeight="1" x14ac:dyDescent="0.2">
      <c r="B479" s="98"/>
      <c r="C479" s="99"/>
      <c r="D479" s="99"/>
      <c r="E479" s="99"/>
      <c r="F479" s="99"/>
      <c r="G479" s="99"/>
      <c r="H479" s="49"/>
      <c r="I479" s="51"/>
      <c r="J479" s="82"/>
      <c r="K479" s="47"/>
      <c r="L479" s="47"/>
      <c r="M479" s="47"/>
      <c r="N479" s="81" t="str">
        <f>IF(AND(O479="",Q479=""),"",IF(Setup!$H$10="","",IF(P479=0,Setup!$H$11,Setup!$H$10)))</f>
        <v/>
      </c>
      <c r="O479" s="61"/>
      <c r="P479" s="48" t="str">
        <f>IF(Setup!$H$9="N",0,IF(ISERROR(IF(O479="",PurchaseOrder!Q479*Setup!$I$8%,PurchaseOrder!O479/Setup!$H$8)),"",IF(O479="",PurchaseOrder!Q479*Setup!$I$8%,PurchaseOrder!O479/Setup!$H$8)))</f>
        <v/>
      </c>
      <c r="Q479" s="77" t="str">
        <f t="shared" si="7"/>
        <v/>
      </c>
    </row>
    <row r="480" spans="2:17" ht="30.75" hidden="1" customHeight="1" x14ac:dyDescent="0.2">
      <c r="B480" s="105"/>
      <c r="C480" s="106"/>
      <c r="D480" s="106"/>
      <c r="E480" s="106"/>
      <c r="F480" s="106"/>
      <c r="G480" s="106"/>
      <c r="H480" s="49"/>
      <c r="I480" s="51"/>
      <c r="J480" s="82"/>
      <c r="K480" s="47"/>
      <c r="L480" s="47"/>
      <c r="M480" s="47"/>
      <c r="N480" s="81" t="str">
        <f>IF(AND(O480="",Q480=""),"",IF(Setup!$H$10="","",IF(P480=0,Setup!$H$11,Setup!$H$10)))</f>
        <v/>
      </c>
      <c r="O480" s="61"/>
      <c r="P480" s="48" t="str">
        <f>IF(Setup!$H$9="N",0,IF(ISERROR(IF(O480="",PurchaseOrder!Q480*Setup!$I$8%,PurchaseOrder!O480/Setup!$H$8)),"",IF(O480="",PurchaseOrder!Q480*Setup!$I$8%,PurchaseOrder!O480/Setup!$H$8)))</f>
        <v/>
      </c>
      <c r="Q480" s="77" t="str">
        <f t="shared" si="7"/>
        <v/>
      </c>
    </row>
    <row r="481" spans="2:17" ht="30.75" hidden="1" customHeight="1" x14ac:dyDescent="0.2">
      <c r="B481" s="105"/>
      <c r="C481" s="106"/>
      <c r="D481" s="106"/>
      <c r="E481" s="106"/>
      <c r="F481" s="106"/>
      <c r="G481" s="106"/>
      <c r="H481" s="49"/>
      <c r="I481" s="51"/>
      <c r="J481" s="82"/>
      <c r="K481" s="47"/>
      <c r="L481" s="47"/>
      <c r="M481" s="47"/>
      <c r="N481" s="81" t="str">
        <f>IF(AND(O481="",Q481=""),"",IF(Setup!$H$10="","",IF(P481=0,Setup!$H$11,Setup!$H$10)))</f>
        <v/>
      </c>
      <c r="O481" s="61"/>
      <c r="P481" s="48" t="str">
        <f>IF(Setup!$H$9="N",0,IF(ISERROR(IF(O481="",PurchaseOrder!Q481*Setup!$I$8%,PurchaseOrder!O481/Setup!$H$8)),"",IF(O481="",PurchaseOrder!Q481*Setup!$I$8%,PurchaseOrder!O481/Setup!$H$8)))</f>
        <v/>
      </c>
      <c r="Q481" s="77" t="str">
        <f t="shared" si="7"/>
        <v/>
      </c>
    </row>
    <row r="482" spans="2:17" ht="30.75" hidden="1" customHeight="1" x14ac:dyDescent="0.2">
      <c r="B482" s="98"/>
      <c r="C482" s="99"/>
      <c r="D482" s="99"/>
      <c r="E482" s="99"/>
      <c r="F482" s="99"/>
      <c r="G482" s="99"/>
      <c r="H482" s="49"/>
      <c r="I482" s="51"/>
      <c r="J482" s="82"/>
      <c r="K482" s="47"/>
      <c r="L482" s="47"/>
      <c r="M482" s="47"/>
      <c r="N482" s="81" t="str">
        <f>IF(AND(O482="",Q482=""),"",IF(Setup!$H$10="","",IF(P482=0,Setup!$H$11,Setup!$H$10)))</f>
        <v/>
      </c>
      <c r="O482" s="61"/>
      <c r="P482" s="48" t="str">
        <f>IF(Setup!$H$9="N",0,IF(ISERROR(IF(O482="",PurchaseOrder!Q482*Setup!$I$8%,PurchaseOrder!O482/Setup!$H$8)),"",IF(O482="",PurchaseOrder!Q482*Setup!$I$8%,PurchaseOrder!O482/Setup!$H$8)))</f>
        <v/>
      </c>
      <c r="Q482" s="77" t="str">
        <f t="shared" ref="Q482:Q530" si="8">IF(O482="","",O482-P482)</f>
        <v/>
      </c>
    </row>
    <row r="483" spans="2:17" ht="30.75" hidden="1" customHeight="1" x14ac:dyDescent="0.2">
      <c r="B483" s="98"/>
      <c r="C483" s="99"/>
      <c r="D483" s="99"/>
      <c r="E483" s="99"/>
      <c r="F483" s="99"/>
      <c r="G483" s="99"/>
      <c r="H483" s="49"/>
      <c r="I483" s="51"/>
      <c r="J483" s="82"/>
      <c r="K483" s="47"/>
      <c r="L483" s="47"/>
      <c r="M483" s="47"/>
      <c r="N483" s="81" t="str">
        <f>IF(AND(O483="",Q483=""),"",IF(Setup!$H$10="","",IF(P483=0,Setup!$H$11,Setup!$H$10)))</f>
        <v/>
      </c>
      <c r="O483" s="61"/>
      <c r="P483" s="48" t="str">
        <f>IF(Setup!$H$9="N",0,IF(ISERROR(IF(O483="",PurchaseOrder!Q483*Setup!$I$8%,PurchaseOrder!O483/Setup!$H$8)),"",IF(O483="",PurchaseOrder!Q483*Setup!$I$8%,PurchaseOrder!O483/Setup!$H$8)))</f>
        <v/>
      </c>
      <c r="Q483" s="77" t="str">
        <f t="shared" si="8"/>
        <v/>
      </c>
    </row>
    <row r="484" spans="2:17" ht="30.75" hidden="1" customHeight="1" x14ac:dyDescent="0.2">
      <c r="B484" s="102"/>
      <c r="C484" s="103"/>
      <c r="D484" s="103"/>
      <c r="E484" s="103"/>
      <c r="F484" s="103"/>
      <c r="G484" s="104"/>
      <c r="H484" s="49"/>
      <c r="I484" s="51"/>
      <c r="J484" s="82"/>
      <c r="K484" s="47"/>
      <c r="L484" s="47"/>
      <c r="M484" s="47"/>
      <c r="N484" s="81" t="str">
        <f>IF(AND(O484="",Q484=""),"",IF(Setup!$H$10="","",IF(P484=0,Setup!$H$11,Setup!$H$10)))</f>
        <v/>
      </c>
      <c r="O484" s="61"/>
      <c r="P484" s="48" t="str">
        <f>IF(Setup!$H$9="N",0,IF(ISERROR(IF(O484="",PurchaseOrder!Q484*Setup!$I$8%,PurchaseOrder!O484/Setup!$H$8)),"",IF(O484="",PurchaseOrder!Q484*Setup!$I$8%,PurchaseOrder!O484/Setup!$H$8)))</f>
        <v/>
      </c>
      <c r="Q484" s="77" t="str">
        <f t="shared" si="8"/>
        <v/>
      </c>
    </row>
    <row r="485" spans="2:17" ht="30.75" hidden="1" customHeight="1" x14ac:dyDescent="0.2">
      <c r="B485" s="102"/>
      <c r="C485" s="103"/>
      <c r="D485" s="103"/>
      <c r="E485" s="103"/>
      <c r="F485" s="103"/>
      <c r="G485" s="104"/>
      <c r="H485" s="49"/>
      <c r="I485" s="51"/>
      <c r="J485" s="82"/>
      <c r="K485" s="47"/>
      <c r="L485" s="47"/>
      <c r="M485" s="47"/>
      <c r="N485" s="81" t="str">
        <f>IF(AND(O485="",Q485=""),"",IF(Setup!$H$10="","",IF(P485=0,Setup!$H$11,Setup!$H$10)))</f>
        <v/>
      </c>
      <c r="O485" s="61"/>
      <c r="P485" s="48" t="str">
        <f>IF(Setup!$H$9="N",0,IF(ISERROR(IF(O485="",PurchaseOrder!Q485*Setup!$I$8%,PurchaseOrder!O485/Setup!$H$8)),"",IF(O485="",PurchaseOrder!Q485*Setup!$I$8%,PurchaseOrder!O485/Setup!$H$8)))</f>
        <v/>
      </c>
      <c r="Q485" s="77" t="str">
        <f t="shared" si="8"/>
        <v/>
      </c>
    </row>
    <row r="486" spans="2:17" ht="30.75" hidden="1" customHeight="1" x14ac:dyDescent="0.2">
      <c r="B486" s="102"/>
      <c r="C486" s="103"/>
      <c r="D486" s="103"/>
      <c r="E486" s="103"/>
      <c r="F486" s="103"/>
      <c r="G486" s="104"/>
      <c r="H486" s="49"/>
      <c r="I486" s="51"/>
      <c r="J486" s="82"/>
      <c r="K486" s="47"/>
      <c r="L486" s="47"/>
      <c r="M486" s="47"/>
      <c r="N486" s="81" t="str">
        <f>IF(AND(O486="",Q486=""),"",IF(Setup!$H$10="","",IF(P486=0,Setup!$H$11,Setup!$H$10)))</f>
        <v/>
      </c>
      <c r="O486" s="61"/>
      <c r="P486" s="48" t="str">
        <f>IF(Setup!$H$9="N",0,IF(ISERROR(IF(O486="",PurchaseOrder!Q486*Setup!$I$8%,PurchaseOrder!O486/Setup!$H$8)),"",IF(O486="",PurchaseOrder!Q486*Setup!$I$8%,PurchaseOrder!O486/Setup!$H$8)))</f>
        <v/>
      </c>
      <c r="Q486" s="77" t="str">
        <f t="shared" si="8"/>
        <v/>
      </c>
    </row>
    <row r="487" spans="2:17" ht="30.75" hidden="1" customHeight="1" x14ac:dyDescent="0.2">
      <c r="B487" s="102"/>
      <c r="C487" s="103"/>
      <c r="D487" s="103"/>
      <c r="E487" s="103"/>
      <c r="F487" s="103"/>
      <c r="G487" s="104"/>
      <c r="H487" s="49"/>
      <c r="I487" s="51"/>
      <c r="J487" s="82"/>
      <c r="K487" s="47"/>
      <c r="L487" s="47"/>
      <c r="M487" s="47"/>
      <c r="N487" s="81" t="str">
        <f>IF(AND(O487="",Q487=""),"",IF(Setup!$H$10="","",IF(P487=0,Setup!$H$11,Setup!$H$10)))</f>
        <v/>
      </c>
      <c r="O487" s="61"/>
      <c r="P487" s="48" t="str">
        <f>IF(Setup!$H$9="N",0,IF(ISERROR(IF(O487="",PurchaseOrder!Q487*Setup!$I$8%,PurchaseOrder!O487/Setup!$H$8)),"",IF(O487="",PurchaseOrder!Q487*Setup!$I$8%,PurchaseOrder!O487/Setup!$H$8)))</f>
        <v/>
      </c>
      <c r="Q487" s="77" t="str">
        <f t="shared" si="8"/>
        <v/>
      </c>
    </row>
    <row r="488" spans="2:17" ht="30.75" hidden="1" customHeight="1" x14ac:dyDescent="0.2">
      <c r="B488" s="98"/>
      <c r="C488" s="99"/>
      <c r="D488" s="99"/>
      <c r="E488" s="99"/>
      <c r="F488" s="99"/>
      <c r="G488" s="99"/>
      <c r="H488" s="49"/>
      <c r="I488" s="51"/>
      <c r="J488" s="82"/>
      <c r="K488" s="47"/>
      <c r="L488" s="47"/>
      <c r="M488" s="47"/>
      <c r="N488" s="81" t="str">
        <f>IF(AND(O488="",Q488=""),"",IF(Setup!$H$10="","",IF(P488=0,Setup!$H$11,Setup!$H$10)))</f>
        <v/>
      </c>
      <c r="O488" s="61"/>
      <c r="P488" s="48" t="str">
        <f>IF(Setup!$H$9="N",0,IF(ISERROR(IF(O488="",PurchaseOrder!Q488*Setup!$I$8%,PurchaseOrder!O488/Setup!$H$8)),"",IF(O488="",PurchaseOrder!Q488*Setup!$I$8%,PurchaseOrder!O488/Setup!$H$8)))</f>
        <v/>
      </c>
      <c r="Q488" s="77" t="str">
        <f t="shared" si="8"/>
        <v/>
      </c>
    </row>
    <row r="489" spans="2:17" ht="30.75" hidden="1" customHeight="1" x14ac:dyDescent="0.2">
      <c r="B489" s="98"/>
      <c r="C489" s="99"/>
      <c r="D489" s="99"/>
      <c r="E489" s="99"/>
      <c r="F489" s="99"/>
      <c r="G489" s="99"/>
      <c r="H489" s="49"/>
      <c r="I489" s="51"/>
      <c r="J489" s="82"/>
      <c r="K489" s="47"/>
      <c r="L489" s="47"/>
      <c r="M489" s="47"/>
      <c r="N489" s="81" t="str">
        <f>IF(AND(O489="",Q489=""),"",IF(Setup!$H$10="","",IF(P489=0,Setup!$H$11,Setup!$H$10)))</f>
        <v/>
      </c>
      <c r="O489" s="61"/>
      <c r="P489" s="48" t="str">
        <f>IF(Setup!$H$9="N",0,IF(ISERROR(IF(O489="",PurchaseOrder!Q489*Setup!$I$8%,PurchaseOrder!O489/Setup!$H$8)),"",IF(O489="",PurchaseOrder!Q489*Setup!$I$8%,PurchaseOrder!O489/Setup!$H$8)))</f>
        <v/>
      </c>
      <c r="Q489" s="77" t="str">
        <f t="shared" si="8"/>
        <v/>
      </c>
    </row>
    <row r="490" spans="2:17" ht="30.75" hidden="1" customHeight="1" x14ac:dyDescent="0.2">
      <c r="B490" s="98"/>
      <c r="C490" s="99"/>
      <c r="D490" s="99"/>
      <c r="E490" s="99"/>
      <c r="F490" s="99"/>
      <c r="G490" s="99"/>
      <c r="H490" s="49"/>
      <c r="I490" s="51"/>
      <c r="J490" s="82"/>
      <c r="K490" s="47"/>
      <c r="L490" s="47"/>
      <c r="M490" s="47"/>
      <c r="N490" s="81" t="str">
        <f>IF(AND(O490="",Q490=""),"",IF(Setup!$H$10="","",IF(P490=0,Setup!$H$11,Setup!$H$10)))</f>
        <v/>
      </c>
      <c r="O490" s="61"/>
      <c r="P490" s="48" t="str">
        <f>IF(Setup!$H$9="N",0,IF(ISERROR(IF(O490="",PurchaseOrder!Q490*Setup!$I$8%,PurchaseOrder!O490/Setup!$H$8)),"",IF(O490="",PurchaseOrder!Q490*Setup!$I$8%,PurchaseOrder!O490/Setup!$H$8)))</f>
        <v/>
      </c>
      <c r="Q490" s="77" t="str">
        <f t="shared" si="8"/>
        <v/>
      </c>
    </row>
    <row r="491" spans="2:17" ht="30.75" hidden="1" customHeight="1" x14ac:dyDescent="0.2">
      <c r="B491" s="102"/>
      <c r="C491" s="103"/>
      <c r="D491" s="103"/>
      <c r="E491" s="103"/>
      <c r="F491" s="103"/>
      <c r="G491" s="104"/>
      <c r="H491" s="49"/>
      <c r="I491" s="51"/>
      <c r="J491" s="82"/>
      <c r="K491" s="47"/>
      <c r="L491" s="47"/>
      <c r="M491" s="47"/>
      <c r="N491" s="81" t="str">
        <f>IF(AND(O491="",Q491=""),"",IF(Setup!$H$10="","",IF(P491=0,Setup!$H$11,Setup!$H$10)))</f>
        <v/>
      </c>
      <c r="O491" s="61"/>
      <c r="P491" s="48" t="str">
        <f>IF(Setup!$H$9="N",0,IF(ISERROR(IF(O491="",PurchaseOrder!Q491*Setup!$I$8%,PurchaseOrder!O491/Setup!$H$8)),"",IF(O491="",PurchaseOrder!Q491*Setup!$I$8%,PurchaseOrder!O491/Setup!$H$8)))</f>
        <v/>
      </c>
      <c r="Q491" s="77" t="str">
        <f t="shared" si="8"/>
        <v/>
      </c>
    </row>
    <row r="492" spans="2:17" ht="30.75" hidden="1" customHeight="1" x14ac:dyDescent="0.2">
      <c r="B492" s="98"/>
      <c r="C492" s="99"/>
      <c r="D492" s="99"/>
      <c r="E492" s="99"/>
      <c r="F492" s="99"/>
      <c r="G492" s="99"/>
      <c r="H492" s="49"/>
      <c r="I492" s="51"/>
      <c r="J492" s="82"/>
      <c r="K492" s="47"/>
      <c r="L492" s="47"/>
      <c r="M492" s="47"/>
      <c r="N492" s="81" t="str">
        <f>IF(AND(O492="",Q492=""),"",IF(Setup!$H$10="","",IF(P492=0,Setup!$H$11,Setup!$H$10)))</f>
        <v/>
      </c>
      <c r="O492" s="61"/>
      <c r="P492" s="48" t="str">
        <f>IF(Setup!$H$9="N",0,IF(ISERROR(IF(O492="",PurchaseOrder!Q492*Setup!$I$8%,PurchaseOrder!O492/Setup!$H$8)),"",IF(O492="",PurchaseOrder!Q492*Setup!$I$8%,PurchaseOrder!O492/Setup!$H$8)))</f>
        <v/>
      </c>
      <c r="Q492" s="77" t="str">
        <f t="shared" si="8"/>
        <v/>
      </c>
    </row>
    <row r="493" spans="2:17" ht="30.75" hidden="1" customHeight="1" x14ac:dyDescent="0.2">
      <c r="B493" s="98"/>
      <c r="C493" s="99"/>
      <c r="D493" s="99"/>
      <c r="E493" s="99"/>
      <c r="F493" s="99"/>
      <c r="G493" s="99"/>
      <c r="H493" s="49"/>
      <c r="I493" s="51"/>
      <c r="J493" s="82"/>
      <c r="K493" s="47"/>
      <c r="L493" s="47"/>
      <c r="M493" s="47"/>
      <c r="N493" s="81" t="str">
        <f>IF(AND(O493="",Q493=""),"",IF(Setup!$H$10="","",IF(P493=0,Setup!$H$11,Setup!$H$10)))</f>
        <v/>
      </c>
      <c r="O493" s="61"/>
      <c r="P493" s="48" t="str">
        <f>IF(Setup!$H$9="N",0,IF(ISERROR(IF(O493="",PurchaseOrder!Q493*Setup!$I$8%,PurchaseOrder!O493/Setup!$H$8)),"",IF(O493="",PurchaseOrder!Q493*Setup!$I$8%,PurchaseOrder!O493/Setup!$H$8)))</f>
        <v/>
      </c>
      <c r="Q493" s="77" t="str">
        <f t="shared" si="8"/>
        <v/>
      </c>
    </row>
    <row r="494" spans="2:17" ht="30.75" hidden="1" customHeight="1" x14ac:dyDescent="0.2">
      <c r="B494" s="98"/>
      <c r="C494" s="99"/>
      <c r="D494" s="99"/>
      <c r="E494" s="99"/>
      <c r="F494" s="99"/>
      <c r="G494" s="99"/>
      <c r="H494" s="49"/>
      <c r="I494" s="51"/>
      <c r="J494" s="82"/>
      <c r="K494" s="47"/>
      <c r="L494" s="47"/>
      <c r="M494" s="47"/>
      <c r="N494" s="81" t="str">
        <f>IF(AND(O494="",Q494=""),"",IF(Setup!$H$10="","",IF(P494=0,Setup!$H$11,Setup!$H$10)))</f>
        <v/>
      </c>
      <c r="O494" s="61"/>
      <c r="P494" s="48" t="str">
        <f>IF(Setup!$H$9="N",0,IF(ISERROR(IF(O494="",PurchaseOrder!Q494*Setup!$I$8%,PurchaseOrder!O494/Setup!$H$8)),"",IF(O494="",PurchaseOrder!Q494*Setup!$I$8%,PurchaseOrder!O494/Setup!$H$8)))</f>
        <v/>
      </c>
      <c r="Q494" s="77" t="str">
        <f t="shared" si="8"/>
        <v/>
      </c>
    </row>
    <row r="495" spans="2:17" ht="30.75" hidden="1" customHeight="1" x14ac:dyDescent="0.2">
      <c r="B495" s="98"/>
      <c r="C495" s="99"/>
      <c r="D495" s="99"/>
      <c r="E495" s="99"/>
      <c r="F495" s="99"/>
      <c r="G495" s="99"/>
      <c r="H495" s="49"/>
      <c r="I495" s="51"/>
      <c r="J495" s="82"/>
      <c r="K495" s="47"/>
      <c r="L495" s="47"/>
      <c r="M495" s="47"/>
      <c r="N495" s="81" t="str">
        <f>IF(AND(O495="",Q495=""),"",IF(Setup!$H$10="","",IF(P495=0,Setup!$H$11,Setup!$H$10)))</f>
        <v/>
      </c>
      <c r="O495" s="61"/>
      <c r="P495" s="48" t="str">
        <f>IF(Setup!$H$9="N",0,IF(ISERROR(IF(O495="",PurchaseOrder!Q495*Setup!$I$8%,PurchaseOrder!O495/Setup!$H$8)),"",IF(O495="",PurchaseOrder!Q495*Setup!$I$8%,PurchaseOrder!O495/Setup!$H$8)))</f>
        <v/>
      </c>
      <c r="Q495" s="77" t="str">
        <f t="shared" si="8"/>
        <v/>
      </c>
    </row>
    <row r="496" spans="2:17" ht="30.75" hidden="1" customHeight="1" x14ac:dyDescent="0.2">
      <c r="B496" s="98"/>
      <c r="C496" s="99"/>
      <c r="D496" s="99"/>
      <c r="E496" s="99"/>
      <c r="F496" s="99"/>
      <c r="G496" s="99"/>
      <c r="H496" s="49"/>
      <c r="I496" s="51"/>
      <c r="J496" s="82"/>
      <c r="K496" s="47"/>
      <c r="L496" s="47"/>
      <c r="M496" s="47"/>
      <c r="N496" s="81" t="str">
        <f>IF(AND(O496="",Q496=""),"",IF(Setup!$H$10="","",IF(P496=0,Setup!$H$11,Setup!$H$10)))</f>
        <v/>
      </c>
      <c r="O496" s="61"/>
      <c r="P496" s="48" t="str">
        <f>IF(Setup!$H$9="N",0,IF(ISERROR(IF(O496="",PurchaseOrder!Q496*Setup!$I$8%,PurchaseOrder!O496/Setup!$H$8)),"",IF(O496="",PurchaseOrder!Q496*Setup!$I$8%,PurchaseOrder!O496/Setup!$H$8)))</f>
        <v/>
      </c>
      <c r="Q496" s="77" t="str">
        <f t="shared" si="8"/>
        <v/>
      </c>
    </row>
    <row r="497" spans="2:17" ht="30.75" hidden="1" customHeight="1" x14ac:dyDescent="0.2">
      <c r="B497" s="98"/>
      <c r="C497" s="99"/>
      <c r="D497" s="99"/>
      <c r="E497" s="99"/>
      <c r="F497" s="99"/>
      <c r="G497" s="99"/>
      <c r="H497" s="49"/>
      <c r="I497" s="51"/>
      <c r="J497" s="82"/>
      <c r="K497" s="47"/>
      <c r="L497" s="47"/>
      <c r="M497" s="47"/>
      <c r="N497" s="81" t="str">
        <f>IF(AND(O497="",Q497=""),"",IF(Setup!$H$10="","",IF(P497=0,Setup!$H$11,Setup!$H$10)))</f>
        <v/>
      </c>
      <c r="O497" s="61"/>
      <c r="P497" s="48" t="str">
        <f>IF(Setup!$H$9="N",0,IF(ISERROR(IF(O497="",PurchaseOrder!Q497*Setup!$I$8%,PurchaseOrder!O497/Setup!$H$8)),"",IF(O497="",PurchaseOrder!Q497*Setup!$I$8%,PurchaseOrder!O497/Setup!$H$8)))</f>
        <v/>
      </c>
      <c r="Q497" s="77" t="str">
        <f t="shared" si="8"/>
        <v/>
      </c>
    </row>
    <row r="498" spans="2:17" ht="30.75" hidden="1" customHeight="1" x14ac:dyDescent="0.2">
      <c r="B498" s="98"/>
      <c r="C498" s="99"/>
      <c r="D498" s="99"/>
      <c r="E498" s="99"/>
      <c r="F498" s="99"/>
      <c r="G498" s="99"/>
      <c r="H498" s="49"/>
      <c r="I498" s="51"/>
      <c r="J498" s="82"/>
      <c r="K498" s="47"/>
      <c r="L498" s="47"/>
      <c r="M498" s="47"/>
      <c r="N498" s="81" t="str">
        <f>IF(AND(O498="",Q498=""),"",IF(Setup!$H$10="","",IF(P498=0,Setup!$H$11,Setup!$H$10)))</f>
        <v/>
      </c>
      <c r="O498" s="61"/>
      <c r="P498" s="48" t="str">
        <f>IF(Setup!$H$9="N",0,IF(ISERROR(IF(O498="",PurchaseOrder!Q498*Setup!$I$8%,PurchaseOrder!O498/Setup!$H$8)),"",IF(O498="",PurchaseOrder!Q498*Setup!$I$8%,PurchaseOrder!O498/Setup!$H$8)))</f>
        <v/>
      </c>
      <c r="Q498" s="77" t="str">
        <f t="shared" si="8"/>
        <v/>
      </c>
    </row>
    <row r="499" spans="2:17" ht="30.75" hidden="1" customHeight="1" x14ac:dyDescent="0.2">
      <c r="B499" s="98"/>
      <c r="C499" s="99"/>
      <c r="D499" s="99"/>
      <c r="E499" s="99"/>
      <c r="F499" s="99"/>
      <c r="G499" s="99"/>
      <c r="H499" s="49"/>
      <c r="I499" s="51"/>
      <c r="J499" s="82"/>
      <c r="K499" s="47"/>
      <c r="L499" s="47"/>
      <c r="M499" s="47"/>
      <c r="N499" s="81" t="str">
        <f>IF(AND(O499="",Q499=""),"",IF(Setup!$H$10="","",IF(P499=0,Setup!$H$11,Setup!$H$10)))</f>
        <v/>
      </c>
      <c r="O499" s="61"/>
      <c r="P499" s="48" t="str">
        <f>IF(Setup!$H$9="N",0,IF(ISERROR(IF(O499="",PurchaseOrder!Q499*Setup!$I$8%,PurchaseOrder!O499/Setup!$H$8)),"",IF(O499="",PurchaseOrder!Q499*Setup!$I$8%,PurchaseOrder!O499/Setup!$H$8)))</f>
        <v/>
      </c>
      <c r="Q499" s="77" t="str">
        <f t="shared" si="8"/>
        <v/>
      </c>
    </row>
    <row r="500" spans="2:17" ht="30.75" hidden="1" customHeight="1" x14ac:dyDescent="0.2">
      <c r="B500" s="98"/>
      <c r="C500" s="99"/>
      <c r="D500" s="99"/>
      <c r="E500" s="99"/>
      <c r="F500" s="99"/>
      <c r="G500" s="99"/>
      <c r="H500" s="49"/>
      <c r="I500" s="51"/>
      <c r="J500" s="82"/>
      <c r="K500" s="47"/>
      <c r="L500" s="47"/>
      <c r="M500" s="47"/>
      <c r="N500" s="81" t="str">
        <f>IF(AND(O500="",Q500=""),"",IF(Setup!$H$10="","",IF(P500=0,Setup!$H$11,Setup!$H$10)))</f>
        <v/>
      </c>
      <c r="O500" s="61"/>
      <c r="P500" s="48" t="str">
        <f>IF(Setup!$H$9="N",0,IF(ISERROR(IF(O500="",PurchaseOrder!Q500*Setup!$I$8%,PurchaseOrder!O500/Setup!$H$8)),"",IF(O500="",PurchaseOrder!Q500*Setup!$I$8%,PurchaseOrder!O500/Setup!$H$8)))</f>
        <v/>
      </c>
      <c r="Q500" s="77" t="str">
        <f t="shared" si="8"/>
        <v/>
      </c>
    </row>
    <row r="501" spans="2:17" ht="30.75" hidden="1" customHeight="1" x14ac:dyDescent="0.2">
      <c r="B501" s="98"/>
      <c r="C501" s="99"/>
      <c r="D501" s="99"/>
      <c r="E501" s="99"/>
      <c r="F501" s="99"/>
      <c r="G501" s="99"/>
      <c r="H501" s="49"/>
      <c r="I501" s="51"/>
      <c r="J501" s="82"/>
      <c r="K501" s="47"/>
      <c r="L501" s="47"/>
      <c r="M501" s="47"/>
      <c r="N501" s="81" t="str">
        <f>IF(AND(O501="",Q501=""),"",IF(Setup!$H$10="","",IF(P501=0,Setup!$H$11,Setup!$H$10)))</f>
        <v/>
      </c>
      <c r="O501" s="61"/>
      <c r="P501" s="48" t="str">
        <f>IF(Setup!$H$9="N",0,IF(ISERROR(IF(O501="",PurchaseOrder!Q501*Setup!$I$8%,PurchaseOrder!O501/Setup!$H$8)),"",IF(O501="",PurchaseOrder!Q501*Setup!$I$8%,PurchaseOrder!O501/Setup!$H$8)))</f>
        <v/>
      </c>
      <c r="Q501" s="77" t="str">
        <f t="shared" si="8"/>
        <v/>
      </c>
    </row>
    <row r="502" spans="2:17" ht="30.75" hidden="1" customHeight="1" x14ac:dyDescent="0.2">
      <c r="B502" s="98"/>
      <c r="C502" s="99"/>
      <c r="D502" s="99"/>
      <c r="E502" s="99"/>
      <c r="F502" s="99"/>
      <c r="G502" s="99"/>
      <c r="H502" s="49"/>
      <c r="I502" s="51"/>
      <c r="J502" s="82"/>
      <c r="K502" s="47"/>
      <c r="L502" s="47"/>
      <c r="M502" s="47"/>
      <c r="N502" s="81" t="str">
        <f>IF(AND(O502="",Q502=""),"",IF(Setup!$H$10="","",IF(P502=0,Setup!$H$11,Setup!$H$10)))</f>
        <v/>
      </c>
      <c r="O502" s="61"/>
      <c r="P502" s="48" t="str">
        <f>IF(Setup!$H$9="N",0,IF(ISERROR(IF(O502="",PurchaseOrder!Q502*Setup!$I$8%,PurchaseOrder!O502/Setup!$H$8)),"",IF(O502="",PurchaseOrder!Q502*Setup!$I$8%,PurchaseOrder!O502/Setup!$H$8)))</f>
        <v/>
      </c>
      <c r="Q502" s="77" t="str">
        <f t="shared" si="8"/>
        <v/>
      </c>
    </row>
    <row r="503" spans="2:17" ht="30.75" hidden="1" customHeight="1" x14ac:dyDescent="0.2">
      <c r="B503" s="105"/>
      <c r="C503" s="106"/>
      <c r="D503" s="106"/>
      <c r="E503" s="106"/>
      <c r="F503" s="106"/>
      <c r="G503" s="106"/>
      <c r="H503" s="49"/>
      <c r="I503" s="51"/>
      <c r="J503" s="82"/>
      <c r="K503" s="47"/>
      <c r="L503" s="47"/>
      <c r="M503" s="47"/>
      <c r="N503" s="81" t="str">
        <f>IF(AND(O503="",Q503=""),"",IF(Setup!$H$10="","",IF(P503=0,Setup!$H$11,Setup!$H$10)))</f>
        <v/>
      </c>
      <c r="O503" s="61"/>
      <c r="P503" s="48" t="str">
        <f>IF(Setup!$H$9="N",0,IF(ISERROR(IF(O503="",PurchaseOrder!Q503*Setup!$I$8%,PurchaseOrder!O503/Setup!$H$8)),"",IF(O503="",PurchaseOrder!Q503*Setup!$I$8%,PurchaseOrder!O503/Setup!$H$8)))</f>
        <v/>
      </c>
      <c r="Q503" s="77" t="str">
        <f t="shared" si="8"/>
        <v/>
      </c>
    </row>
    <row r="504" spans="2:17" ht="30.75" hidden="1" customHeight="1" x14ac:dyDescent="0.2">
      <c r="B504" s="105"/>
      <c r="C504" s="106"/>
      <c r="D504" s="106"/>
      <c r="E504" s="106"/>
      <c r="F504" s="106"/>
      <c r="G504" s="106"/>
      <c r="H504" s="49"/>
      <c r="I504" s="51"/>
      <c r="J504" s="82"/>
      <c r="K504" s="47"/>
      <c r="L504" s="47"/>
      <c r="M504" s="47"/>
      <c r="N504" s="81" t="str">
        <f>IF(AND(O504="",Q504=""),"",IF(Setup!$H$10="","",IF(P504=0,Setup!$H$11,Setup!$H$10)))</f>
        <v/>
      </c>
      <c r="O504" s="61"/>
      <c r="P504" s="48" t="str">
        <f>IF(Setup!$H$9="N",0,IF(ISERROR(IF(O504="",PurchaseOrder!Q504*Setup!$I$8%,PurchaseOrder!O504/Setup!$H$8)),"",IF(O504="",PurchaseOrder!Q504*Setup!$I$8%,PurchaseOrder!O504/Setup!$H$8)))</f>
        <v/>
      </c>
      <c r="Q504" s="77" t="str">
        <f t="shared" si="8"/>
        <v/>
      </c>
    </row>
    <row r="505" spans="2:17" ht="30.75" hidden="1" customHeight="1" x14ac:dyDescent="0.2">
      <c r="B505" s="98"/>
      <c r="C505" s="99"/>
      <c r="D505" s="99"/>
      <c r="E505" s="99"/>
      <c r="F505" s="99"/>
      <c r="G505" s="99"/>
      <c r="H505" s="49"/>
      <c r="I505" s="51"/>
      <c r="J505" s="82"/>
      <c r="K505" s="47"/>
      <c r="L505" s="47"/>
      <c r="M505" s="47"/>
      <c r="N505" s="81" t="str">
        <f>IF(AND(O505="",Q505=""),"",IF(Setup!$H$10="","",IF(P505=0,Setup!$H$11,Setup!$H$10)))</f>
        <v/>
      </c>
      <c r="O505" s="61"/>
      <c r="P505" s="48" t="str">
        <f>IF(Setup!$H$9="N",0,IF(ISERROR(IF(O505="",PurchaseOrder!Q505*Setup!$I$8%,PurchaseOrder!O505/Setup!$H$8)),"",IF(O505="",PurchaseOrder!Q505*Setup!$I$8%,PurchaseOrder!O505/Setup!$H$8)))</f>
        <v/>
      </c>
      <c r="Q505" s="77" t="str">
        <f t="shared" si="8"/>
        <v/>
      </c>
    </row>
    <row r="506" spans="2:17" ht="30.75" hidden="1" customHeight="1" x14ac:dyDescent="0.2">
      <c r="B506" s="98"/>
      <c r="C506" s="99"/>
      <c r="D506" s="99"/>
      <c r="E506" s="99"/>
      <c r="F506" s="99"/>
      <c r="G506" s="99"/>
      <c r="H506" s="49"/>
      <c r="I506" s="51"/>
      <c r="J506" s="82"/>
      <c r="K506" s="47"/>
      <c r="L506" s="47"/>
      <c r="M506" s="47"/>
      <c r="N506" s="81" t="str">
        <f>IF(AND(O506="",Q506=""),"",IF(Setup!$H$10="","",IF(P506=0,Setup!$H$11,Setup!$H$10)))</f>
        <v/>
      </c>
      <c r="O506" s="61"/>
      <c r="P506" s="48" t="str">
        <f>IF(Setup!$H$9="N",0,IF(ISERROR(IF(O506="",PurchaseOrder!Q506*Setup!$I$8%,PurchaseOrder!O506/Setup!$H$8)),"",IF(O506="",PurchaseOrder!Q506*Setup!$I$8%,PurchaseOrder!O506/Setup!$H$8)))</f>
        <v/>
      </c>
      <c r="Q506" s="77" t="str">
        <f t="shared" si="8"/>
        <v/>
      </c>
    </row>
    <row r="507" spans="2:17" ht="30.75" hidden="1" customHeight="1" x14ac:dyDescent="0.2">
      <c r="B507" s="102"/>
      <c r="C507" s="103"/>
      <c r="D507" s="103"/>
      <c r="E507" s="103"/>
      <c r="F507" s="103"/>
      <c r="G507" s="104"/>
      <c r="H507" s="49"/>
      <c r="I507" s="51"/>
      <c r="J507" s="82"/>
      <c r="K507" s="47"/>
      <c r="L507" s="47"/>
      <c r="M507" s="47"/>
      <c r="N507" s="81" t="str">
        <f>IF(AND(O507="",Q507=""),"",IF(Setup!$H$10="","",IF(P507=0,Setup!$H$11,Setup!$H$10)))</f>
        <v/>
      </c>
      <c r="O507" s="61"/>
      <c r="P507" s="48" t="str">
        <f>IF(Setup!$H$9="N",0,IF(ISERROR(IF(O507="",PurchaseOrder!Q507*Setup!$I$8%,PurchaseOrder!O507/Setup!$H$8)),"",IF(O507="",PurchaseOrder!Q507*Setup!$I$8%,PurchaseOrder!O507/Setup!$H$8)))</f>
        <v/>
      </c>
      <c r="Q507" s="77" t="str">
        <f t="shared" si="8"/>
        <v/>
      </c>
    </row>
    <row r="508" spans="2:17" ht="30.75" hidden="1" customHeight="1" x14ac:dyDescent="0.2">
      <c r="B508" s="102"/>
      <c r="C508" s="103"/>
      <c r="D508" s="103"/>
      <c r="E508" s="103"/>
      <c r="F508" s="103"/>
      <c r="G508" s="104"/>
      <c r="H508" s="49"/>
      <c r="I508" s="51"/>
      <c r="J508" s="82"/>
      <c r="K508" s="47"/>
      <c r="L508" s="47"/>
      <c r="M508" s="47"/>
      <c r="N508" s="81" t="str">
        <f>IF(AND(O508="",Q508=""),"",IF(Setup!$H$10="","",IF(P508=0,Setup!$H$11,Setup!$H$10)))</f>
        <v/>
      </c>
      <c r="O508" s="61"/>
      <c r="P508" s="48" t="str">
        <f>IF(Setup!$H$9="N",0,IF(ISERROR(IF(O508="",PurchaseOrder!Q508*Setup!$I$8%,PurchaseOrder!O508/Setup!$H$8)),"",IF(O508="",PurchaseOrder!Q508*Setup!$I$8%,PurchaseOrder!O508/Setup!$H$8)))</f>
        <v/>
      </c>
      <c r="Q508" s="77" t="str">
        <f t="shared" si="8"/>
        <v/>
      </c>
    </row>
    <row r="509" spans="2:17" ht="30.75" hidden="1" customHeight="1" x14ac:dyDescent="0.2">
      <c r="B509" s="102"/>
      <c r="C509" s="103"/>
      <c r="D509" s="103"/>
      <c r="E509" s="103"/>
      <c r="F509" s="103"/>
      <c r="G509" s="104"/>
      <c r="H509" s="49"/>
      <c r="I509" s="51"/>
      <c r="J509" s="82"/>
      <c r="K509" s="47"/>
      <c r="L509" s="47"/>
      <c r="M509" s="47"/>
      <c r="N509" s="81" t="str">
        <f>IF(AND(O509="",Q509=""),"",IF(Setup!$H$10="","",IF(P509=0,Setup!$H$11,Setup!$H$10)))</f>
        <v/>
      </c>
      <c r="O509" s="61"/>
      <c r="P509" s="48" t="str">
        <f>IF(Setup!$H$9="N",0,IF(ISERROR(IF(O509="",PurchaseOrder!Q509*Setup!$I$8%,PurchaseOrder!O509/Setup!$H$8)),"",IF(O509="",PurchaseOrder!Q509*Setup!$I$8%,PurchaseOrder!O509/Setup!$H$8)))</f>
        <v/>
      </c>
      <c r="Q509" s="77" t="str">
        <f t="shared" si="8"/>
        <v/>
      </c>
    </row>
    <row r="510" spans="2:17" ht="30.75" hidden="1" customHeight="1" x14ac:dyDescent="0.2">
      <c r="B510" s="102"/>
      <c r="C510" s="103"/>
      <c r="D510" s="103"/>
      <c r="E510" s="103"/>
      <c r="F510" s="103"/>
      <c r="G510" s="104"/>
      <c r="H510" s="49"/>
      <c r="I510" s="51"/>
      <c r="J510" s="82"/>
      <c r="K510" s="47"/>
      <c r="L510" s="47"/>
      <c r="M510" s="47"/>
      <c r="N510" s="81" t="str">
        <f>IF(AND(O510="",Q510=""),"",IF(Setup!$H$10="","",IF(P510=0,Setup!$H$11,Setup!$H$10)))</f>
        <v/>
      </c>
      <c r="O510" s="61"/>
      <c r="P510" s="48" t="str">
        <f>IF(Setup!$H$9="N",0,IF(ISERROR(IF(O510="",PurchaseOrder!Q510*Setup!$I$8%,PurchaseOrder!O510/Setup!$H$8)),"",IF(O510="",PurchaseOrder!Q510*Setup!$I$8%,PurchaseOrder!O510/Setup!$H$8)))</f>
        <v/>
      </c>
      <c r="Q510" s="77" t="str">
        <f t="shared" si="8"/>
        <v/>
      </c>
    </row>
    <row r="511" spans="2:17" ht="30.75" hidden="1" customHeight="1" x14ac:dyDescent="0.2">
      <c r="B511" s="98"/>
      <c r="C511" s="99"/>
      <c r="D511" s="99"/>
      <c r="E511" s="99"/>
      <c r="F511" s="99"/>
      <c r="G511" s="99"/>
      <c r="H511" s="49"/>
      <c r="I511" s="51"/>
      <c r="J511" s="82"/>
      <c r="K511" s="47"/>
      <c r="L511" s="47"/>
      <c r="M511" s="47"/>
      <c r="N511" s="81" t="str">
        <f>IF(AND(O511="",Q511=""),"",IF(Setup!$H$10="","",IF(P511=0,Setup!$H$11,Setup!$H$10)))</f>
        <v/>
      </c>
      <c r="O511" s="61"/>
      <c r="P511" s="48" t="str">
        <f>IF(Setup!$H$9="N",0,IF(ISERROR(IF(O511="",PurchaseOrder!Q511*Setup!$I$8%,PurchaseOrder!O511/Setup!$H$8)),"",IF(O511="",PurchaseOrder!Q511*Setup!$I$8%,PurchaseOrder!O511/Setup!$H$8)))</f>
        <v/>
      </c>
      <c r="Q511" s="77" t="str">
        <f t="shared" si="8"/>
        <v/>
      </c>
    </row>
    <row r="512" spans="2:17" ht="30.75" hidden="1" customHeight="1" x14ac:dyDescent="0.2">
      <c r="B512" s="98"/>
      <c r="C512" s="99"/>
      <c r="D512" s="99"/>
      <c r="E512" s="99"/>
      <c r="F512" s="99"/>
      <c r="G512" s="99"/>
      <c r="H512" s="49"/>
      <c r="I512" s="51"/>
      <c r="J512" s="82"/>
      <c r="K512" s="47"/>
      <c r="L512" s="47"/>
      <c r="M512" s="47"/>
      <c r="N512" s="81" t="str">
        <f>IF(AND(O512="",Q512=""),"",IF(Setup!$H$10="","",IF(P512=0,Setup!$H$11,Setup!$H$10)))</f>
        <v/>
      </c>
      <c r="O512" s="61"/>
      <c r="P512" s="48" t="str">
        <f>IF(Setup!$H$9="N",0,IF(ISERROR(IF(O512="",PurchaseOrder!Q512*Setup!$I$8%,PurchaseOrder!O512/Setup!$H$8)),"",IF(O512="",PurchaseOrder!Q512*Setup!$I$8%,PurchaseOrder!O512/Setup!$H$8)))</f>
        <v/>
      </c>
      <c r="Q512" s="77" t="str">
        <f t="shared" si="8"/>
        <v/>
      </c>
    </row>
    <row r="513" spans="2:17" ht="30.75" hidden="1" customHeight="1" x14ac:dyDescent="0.2">
      <c r="B513" s="98"/>
      <c r="C513" s="99"/>
      <c r="D513" s="99"/>
      <c r="E513" s="99"/>
      <c r="F513" s="99"/>
      <c r="G513" s="99"/>
      <c r="H513" s="49"/>
      <c r="I513" s="51"/>
      <c r="J513" s="82"/>
      <c r="K513" s="47"/>
      <c r="L513" s="47"/>
      <c r="M513" s="47"/>
      <c r="N513" s="81" t="str">
        <f>IF(AND(O513="",Q513=""),"",IF(Setup!$H$10="","",IF(P513=0,Setup!$H$11,Setup!$H$10)))</f>
        <v/>
      </c>
      <c r="O513" s="61"/>
      <c r="P513" s="48" t="str">
        <f>IF(Setup!$H$9="N",0,IF(ISERROR(IF(O513="",PurchaseOrder!Q513*Setup!$I$8%,PurchaseOrder!O513/Setup!$H$8)),"",IF(O513="",PurchaseOrder!Q513*Setup!$I$8%,PurchaseOrder!O513/Setup!$H$8)))</f>
        <v/>
      </c>
      <c r="Q513" s="77" t="str">
        <f t="shared" si="8"/>
        <v/>
      </c>
    </row>
    <row r="514" spans="2:17" ht="30.75" hidden="1" customHeight="1" x14ac:dyDescent="0.2">
      <c r="B514" s="102"/>
      <c r="C514" s="103"/>
      <c r="D514" s="103"/>
      <c r="E514" s="103"/>
      <c r="F514" s="103"/>
      <c r="G514" s="104"/>
      <c r="H514" s="49"/>
      <c r="I514" s="51"/>
      <c r="J514" s="82"/>
      <c r="K514" s="47"/>
      <c r="L514" s="47"/>
      <c r="M514" s="47"/>
      <c r="N514" s="81" t="str">
        <f>IF(AND(O514="",Q514=""),"",IF(Setup!$H$10="","",IF(P514=0,Setup!$H$11,Setup!$H$10)))</f>
        <v/>
      </c>
      <c r="O514" s="61"/>
      <c r="P514" s="48" t="str">
        <f>IF(Setup!$H$9="N",0,IF(ISERROR(IF(O514="",PurchaseOrder!Q514*Setup!$I$8%,PurchaseOrder!O514/Setup!$H$8)),"",IF(O514="",PurchaseOrder!Q514*Setup!$I$8%,PurchaseOrder!O514/Setup!$H$8)))</f>
        <v/>
      </c>
      <c r="Q514" s="77" t="str">
        <f t="shared" si="8"/>
        <v/>
      </c>
    </row>
    <row r="515" spans="2:17" ht="30.75" hidden="1" customHeight="1" x14ac:dyDescent="0.2">
      <c r="B515" s="98"/>
      <c r="C515" s="99"/>
      <c r="D515" s="99"/>
      <c r="E515" s="99"/>
      <c r="F515" s="99"/>
      <c r="G515" s="99"/>
      <c r="H515" s="49"/>
      <c r="I515" s="51"/>
      <c r="J515" s="82"/>
      <c r="K515" s="47"/>
      <c r="L515" s="47"/>
      <c r="M515" s="47"/>
      <c r="N515" s="81" t="str">
        <f>IF(AND(O515="",Q515=""),"",IF(Setup!$H$10="","",IF(P515=0,Setup!$H$11,Setup!$H$10)))</f>
        <v/>
      </c>
      <c r="O515" s="61"/>
      <c r="P515" s="48" t="str">
        <f>IF(Setup!$H$9="N",0,IF(ISERROR(IF(O515="",PurchaseOrder!Q515*Setup!$I$8%,PurchaseOrder!O515/Setup!$H$8)),"",IF(O515="",PurchaseOrder!Q515*Setup!$I$8%,PurchaseOrder!O515/Setup!$H$8)))</f>
        <v/>
      </c>
      <c r="Q515" s="77" t="str">
        <f t="shared" si="8"/>
        <v/>
      </c>
    </row>
    <row r="516" spans="2:17" ht="30.75" hidden="1" customHeight="1" x14ac:dyDescent="0.2">
      <c r="B516" s="98"/>
      <c r="C516" s="99"/>
      <c r="D516" s="99"/>
      <c r="E516" s="99"/>
      <c r="F516" s="99"/>
      <c r="G516" s="99"/>
      <c r="H516" s="49"/>
      <c r="I516" s="51"/>
      <c r="J516" s="82"/>
      <c r="K516" s="47"/>
      <c r="L516" s="47"/>
      <c r="M516" s="47"/>
      <c r="N516" s="81" t="str">
        <f>IF(AND(O516="",Q516=""),"",IF(Setup!$H$10="","",IF(P516=0,Setup!$H$11,Setup!$H$10)))</f>
        <v/>
      </c>
      <c r="O516" s="61"/>
      <c r="P516" s="48" t="str">
        <f>IF(Setup!$H$9="N",0,IF(ISERROR(IF(O516="",PurchaseOrder!Q516*Setup!$I$8%,PurchaseOrder!O516/Setup!$H$8)),"",IF(O516="",PurchaseOrder!Q516*Setup!$I$8%,PurchaseOrder!O516/Setup!$H$8)))</f>
        <v/>
      </c>
      <c r="Q516" s="77" t="str">
        <f t="shared" si="8"/>
        <v/>
      </c>
    </row>
    <row r="517" spans="2:17" ht="30.75" hidden="1" customHeight="1" x14ac:dyDescent="0.2">
      <c r="B517" s="98"/>
      <c r="C517" s="99"/>
      <c r="D517" s="99"/>
      <c r="E517" s="99"/>
      <c r="F517" s="99"/>
      <c r="G517" s="99"/>
      <c r="H517" s="49"/>
      <c r="I517" s="51"/>
      <c r="J517" s="82"/>
      <c r="K517" s="47"/>
      <c r="L517" s="47"/>
      <c r="M517" s="47"/>
      <c r="N517" s="81" t="str">
        <f>IF(AND(O517="",Q517=""),"",IF(Setup!$H$10="","",IF(P517=0,Setup!$H$11,Setup!$H$10)))</f>
        <v/>
      </c>
      <c r="O517" s="61"/>
      <c r="P517" s="48" t="str">
        <f>IF(Setup!$H$9="N",0,IF(ISERROR(IF(O517="",PurchaseOrder!Q517*Setup!$I$8%,PurchaseOrder!O517/Setup!$H$8)),"",IF(O517="",PurchaseOrder!Q517*Setup!$I$8%,PurchaseOrder!O517/Setup!$H$8)))</f>
        <v/>
      </c>
      <c r="Q517" s="77" t="str">
        <f t="shared" si="8"/>
        <v/>
      </c>
    </row>
    <row r="518" spans="2:17" ht="30.75" hidden="1" customHeight="1" x14ac:dyDescent="0.2">
      <c r="B518" s="98"/>
      <c r="C518" s="99"/>
      <c r="D518" s="99"/>
      <c r="E518" s="99"/>
      <c r="F518" s="99"/>
      <c r="G518" s="99"/>
      <c r="H518" s="49"/>
      <c r="I518" s="51"/>
      <c r="J518" s="82"/>
      <c r="K518" s="47"/>
      <c r="L518" s="47"/>
      <c r="M518" s="47"/>
      <c r="N518" s="81" t="str">
        <f>IF(AND(O518="",Q518=""),"",IF(Setup!$H$10="","",IF(P518=0,Setup!$H$11,Setup!$H$10)))</f>
        <v/>
      </c>
      <c r="O518" s="61"/>
      <c r="P518" s="48" t="str">
        <f>IF(Setup!$H$9="N",0,IF(ISERROR(IF(O518="",PurchaseOrder!Q518*Setup!$I$8%,PurchaseOrder!O518/Setup!$H$8)),"",IF(O518="",PurchaseOrder!Q518*Setup!$I$8%,PurchaseOrder!O518/Setup!$H$8)))</f>
        <v/>
      </c>
      <c r="Q518" s="77" t="str">
        <f t="shared" si="8"/>
        <v/>
      </c>
    </row>
    <row r="519" spans="2:17" ht="30.75" hidden="1" customHeight="1" x14ac:dyDescent="0.2">
      <c r="B519" s="98"/>
      <c r="C519" s="99"/>
      <c r="D519" s="99"/>
      <c r="E519" s="99"/>
      <c r="F519" s="99"/>
      <c r="G519" s="99"/>
      <c r="H519" s="49"/>
      <c r="I519" s="51"/>
      <c r="J519" s="82"/>
      <c r="K519" s="47"/>
      <c r="L519" s="47"/>
      <c r="M519" s="47"/>
      <c r="N519" s="81" t="str">
        <f>IF(AND(O519="",Q519=""),"",IF(Setup!$H$10="","",IF(P519=0,Setup!$H$11,Setup!$H$10)))</f>
        <v/>
      </c>
      <c r="O519" s="61"/>
      <c r="P519" s="48" t="str">
        <f>IF(Setup!$H$9="N",0,IF(ISERROR(IF(O519="",PurchaseOrder!Q519*Setup!$I$8%,PurchaseOrder!O519/Setup!$H$8)),"",IF(O519="",PurchaseOrder!Q519*Setup!$I$8%,PurchaseOrder!O519/Setup!$H$8)))</f>
        <v/>
      </c>
      <c r="Q519" s="77" t="str">
        <f t="shared" si="8"/>
        <v/>
      </c>
    </row>
    <row r="520" spans="2:17" ht="30.75" hidden="1" customHeight="1" x14ac:dyDescent="0.2">
      <c r="B520" s="98"/>
      <c r="C520" s="99"/>
      <c r="D520" s="99"/>
      <c r="E520" s="99"/>
      <c r="F520" s="99"/>
      <c r="G520" s="99"/>
      <c r="H520" s="49"/>
      <c r="I520" s="51"/>
      <c r="J520" s="82"/>
      <c r="K520" s="47"/>
      <c r="L520" s="47"/>
      <c r="M520" s="47"/>
      <c r="N520" s="81" t="str">
        <f>IF(AND(O520="",Q520=""),"",IF(Setup!$H$10="","",IF(P520=0,Setup!$H$11,Setup!$H$10)))</f>
        <v/>
      </c>
      <c r="O520" s="61"/>
      <c r="P520" s="48" t="str">
        <f>IF(Setup!$H$9="N",0,IF(ISERROR(IF(O520="",PurchaseOrder!Q520*Setup!$I$8%,PurchaseOrder!O520/Setup!$H$8)),"",IF(O520="",PurchaseOrder!Q520*Setup!$I$8%,PurchaseOrder!O520/Setup!$H$8)))</f>
        <v/>
      </c>
      <c r="Q520" s="77" t="str">
        <f t="shared" si="8"/>
        <v/>
      </c>
    </row>
    <row r="521" spans="2:17" ht="30.75" hidden="1" customHeight="1" x14ac:dyDescent="0.2">
      <c r="B521" s="98"/>
      <c r="C521" s="99"/>
      <c r="D521" s="99"/>
      <c r="E521" s="99"/>
      <c r="F521" s="99"/>
      <c r="G521" s="99"/>
      <c r="H521" s="49"/>
      <c r="I521" s="51"/>
      <c r="J521" s="82"/>
      <c r="K521" s="47"/>
      <c r="L521" s="47"/>
      <c r="M521" s="47"/>
      <c r="N521" s="81" t="str">
        <f>IF(AND(O521="",Q521=""),"",IF(Setup!$H$10="","",IF(P521=0,Setup!$H$11,Setup!$H$10)))</f>
        <v/>
      </c>
      <c r="O521" s="61"/>
      <c r="P521" s="48" t="str">
        <f>IF(Setup!$H$9="N",0,IF(ISERROR(IF(O521="",PurchaseOrder!Q521*Setup!$I$8%,PurchaseOrder!O521/Setup!$H$8)),"",IF(O521="",PurchaseOrder!Q521*Setup!$I$8%,PurchaseOrder!O521/Setup!$H$8)))</f>
        <v/>
      </c>
      <c r="Q521" s="77" t="str">
        <f t="shared" si="8"/>
        <v/>
      </c>
    </row>
    <row r="522" spans="2:17" ht="30.75" hidden="1" customHeight="1" x14ac:dyDescent="0.2">
      <c r="B522" s="98"/>
      <c r="C522" s="99"/>
      <c r="D522" s="99"/>
      <c r="E522" s="99"/>
      <c r="F522" s="99"/>
      <c r="G522" s="99"/>
      <c r="H522" s="49"/>
      <c r="I522" s="51"/>
      <c r="J522" s="82"/>
      <c r="K522" s="47"/>
      <c r="L522" s="47"/>
      <c r="M522" s="47"/>
      <c r="N522" s="81" t="str">
        <f>IF(AND(O522="",Q522=""),"",IF(Setup!$H$10="","",IF(P522=0,Setup!$H$11,Setup!$H$10)))</f>
        <v/>
      </c>
      <c r="O522" s="61"/>
      <c r="P522" s="48" t="str">
        <f>IF(Setup!$H$9="N",0,IF(ISERROR(IF(O522="",PurchaseOrder!Q522*Setup!$I$8%,PurchaseOrder!O522/Setup!$H$8)),"",IF(O522="",PurchaseOrder!Q522*Setup!$I$8%,PurchaseOrder!O522/Setup!$H$8)))</f>
        <v/>
      </c>
      <c r="Q522" s="77" t="str">
        <f t="shared" si="8"/>
        <v/>
      </c>
    </row>
    <row r="523" spans="2:17" ht="30.75" hidden="1" customHeight="1" x14ac:dyDescent="0.2">
      <c r="B523" s="98"/>
      <c r="C523" s="99"/>
      <c r="D523" s="99"/>
      <c r="E523" s="99"/>
      <c r="F523" s="99"/>
      <c r="G523" s="99"/>
      <c r="H523" s="49"/>
      <c r="I523" s="51"/>
      <c r="J523" s="82"/>
      <c r="K523" s="47"/>
      <c r="L523" s="47"/>
      <c r="M523" s="47"/>
      <c r="N523" s="81" t="str">
        <f>IF(AND(O523="",Q523=""),"",IF(Setup!$H$10="","",IF(P523=0,Setup!$H$11,Setup!$H$10)))</f>
        <v/>
      </c>
      <c r="O523" s="61"/>
      <c r="P523" s="48" t="str">
        <f>IF(Setup!$H$9="N",0,IF(ISERROR(IF(O523="",PurchaseOrder!Q523*Setup!$I$8%,PurchaseOrder!O523/Setup!$H$8)),"",IF(O523="",PurchaseOrder!Q523*Setup!$I$8%,PurchaseOrder!O523/Setup!$H$8)))</f>
        <v/>
      </c>
      <c r="Q523" s="77" t="str">
        <f t="shared" si="8"/>
        <v/>
      </c>
    </row>
    <row r="524" spans="2:17" ht="30.75" hidden="1" customHeight="1" x14ac:dyDescent="0.2">
      <c r="B524" s="98"/>
      <c r="C524" s="99"/>
      <c r="D524" s="99"/>
      <c r="E524" s="99"/>
      <c r="F524" s="99"/>
      <c r="G524" s="99"/>
      <c r="H524" s="49"/>
      <c r="I524" s="51"/>
      <c r="J524" s="82"/>
      <c r="K524" s="47"/>
      <c r="L524" s="47"/>
      <c r="M524" s="47"/>
      <c r="N524" s="81" t="str">
        <f>IF(AND(O524="",Q524=""),"",IF(Setup!$H$10="","",IF(P524=0,Setup!$H$11,Setup!$H$10)))</f>
        <v/>
      </c>
      <c r="O524" s="61"/>
      <c r="P524" s="48" t="str">
        <f>IF(Setup!$H$9="N",0,IF(ISERROR(IF(O524="",PurchaseOrder!Q524*Setup!$I$8%,PurchaseOrder!O524/Setup!$H$8)),"",IF(O524="",PurchaseOrder!Q524*Setup!$I$8%,PurchaseOrder!O524/Setup!$H$8)))</f>
        <v/>
      </c>
      <c r="Q524" s="77" t="str">
        <f t="shared" si="8"/>
        <v/>
      </c>
    </row>
    <row r="525" spans="2:17" ht="30.75" hidden="1" customHeight="1" x14ac:dyDescent="0.2">
      <c r="B525" s="98"/>
      <c r="C525" s="99"/>
      <c r="D525" s="99"/>
      <c r="E525" s="99"/>
      <c r="F525" s="99"/>
      <c r="G525" s="99"/>
      <c r="H525" s="49"/>
      <c r="I525" s="51"/>
      <c r="J525" s="82"/>
      <c r="K525" s="47"/>
      <c r="L525" s="47"/>
      <c r="M525" s="47"/>
      <c r="N525" s="81" t="str">
        <f>IF(AND(O525="",Q525=""),"",IF(Setup!$H$10="","",IF(P525=0,Setup!$H$11,Setup!$H$10)))</f>
        <v/>
      </c>
      <c r="O525" s="61"/>
      <c r="P525" s="48" t="str">
        <f>IF(Setup!$H$9="N",0,IF(ISERROR(IF(O525="",PurchaseOrder!Q525*Setup!$I$8%,PurchaseOrder!O525/Setup!$H$8)),"",IF(O525="",PurchaseOrder!Q525*Setup!$I$8%,PurchaseOrder!O525/Setup!$H$8)))</f>
        <v/>
      </c>
      <c r="Q525" s="77" t="str">
        <f t="shared" si="8"/>
        <v/>
      </c>
    </row>
    <row r="526" spans="2:17" ht="30.75" hidden="1" customHeight="1" x14ac:dyDescent="0.2">
      <c r="B526" s="98"/>
      <c r="C526" s="99"/>
      <c r="D526" s="99"/>
      <c r="E526" s="99"/>
      <c r="F526" s="99"/>
      <c r="G526" s="99"/>
      <c r="H526" s="49"/>
      <c r="I526" s="51"/>
      <c r="J526" s="82"/>
      <c r="K526" s="47"/>
      <c r="L526" s="47"/>
      <c r="M526" s="47"/>
      <c r="N526" s="81" t="str">
        <f>IF(AND(O526="",Q526=""),"",IF(Setup!$H$10="","",IF(P526=0,Setup!$H$11,Setup!$H$10)))</f>
        <v/>
      </c>
      <c r="O526" s="61"/>
      <c r="P526" s="48" t="str">
        <f>IF(Setup!$H$9="N",0,IF(ISERROR(IF(O526="",PurchaseOrder!Q526*Setup!$I$8%,PurchaseOrder!O526/Setup!$H$8)),"",IF(O526="",PurchaseOrder!Q526*Setup!$I$8%,PurchaseOrder!O526/Setup!$H$8)))</f>
        <v/>
      </c>
      <c r="Q526" s="77" t="str">
        <f t="shared" si="8"/>
        <v/>
      </c>
    </row>
    <row r="527" spans="2:17" ht="30.75" hidden="1" customHeight="1" x14ac:dyDescent="0.2">
      <c r="B527" s="98"/>
      <c r="C527" s="99"/>
      <c r="D527" s="99"/>
      <c r="E527" s="99"/>
      <c r="F527" s="99"/>
      <c r="G527" s="99"/>
      <c r="H527" s="49"/>
      <c r="I527" s="51"/>
      <c r="J527" s="82"/>
      <c r="K527" s="47"/>
      <c r="L527" s="47"/>
      <c r="M527" s="47"/>
      <c r="N527" s="81" t="str">
        <f>IF(AND(O527="",Q527=""),"",IF(Setup!$H$10="","",IF(P527=0,Setup!$H$11,Setup!$H$10)))</f>
        <v/>
      </c>
      <c r="O527" s="61"/>
      <c r="P527" s="48" t="str">
        <f>IF(Setup!$H$9="N",0,IF(ISERROR(IF(O527="",PurchaseOrder!Q527*Setup!$I$8%,PurchaseOrder!O527/Setup!$H$8)),"",IF(O527="",PurchaseOrder!Q527*Setup!$I$8%,PurchaseOrder!O527/Setup!$H$8)))</f>
        <v/>
      </c>
      <c r="Q527" s="77" t="str">
        <f t="shared" si="8"/>
        <v/>
      </c>
    </row>
    <row r="528" spans="2:17" ht="30.75" hidden="1" customHeight="1" x14ac:dyDescent="0.2">
      <c r="B528" s="98"/>
      <c r="C528" s="99"/>
      <c r="D528" s="99"/>
      <c r="E528" s="99"/>
      <c r="F528" s="99"/>
      <c r="G528" s="99"/>
      <c r="H528" s="49"/>
      <c r="I528" s="51"/>
      <c r="J528" s="82"/>
      <c r="K528" s="47"/>
      <c r="L528" s="47"/>
      <c r="M528" s="47"/>
      <c r="N528" s="81" t="str">
        <f>IF(AND(O528="",Q528=""),"",IF(Setup!$H$10="","",IF(P528=0,Setup!$H$11,Setup!$H$10)))</f>
        <v/>
      </c>
      <c r="O528" s="61"/>
      <c r="P528" s="48" t="str">
        <f>IF(Setup!$H$9="N",0,IF(ISERROR(IF(O528="",PurchaseOrder!Q528*Setup!$I$8%,PurchaseOrder!O528/Setup!$H$8)),"",IF(O528="",PurchaseOrder!Q528*Setup!$I$8%,PurchaseOrder!O528/Setup!$H$8)))</f>
        <v/>
      </c>
      <c r="Q528" s="77" t="str">
        <f t="shared" si="8"/>
        <v/>
      </c>
    </row>
    <row r="529" spans="2:17" ht="30.75" hidden="1" customHeight="1" x14ac:dyDescent="0.2">
      <c r="B529" s="98"/>
      <c r="C529" s="99"/>
      <c r="D529" s="99"/>
      <c r="E529" s="99"/>
      <c r="F529" s="99"/>
      <c r="G529" s="99"/>
      <c r="H529" s="49"/>
      <c r="I529" s="51"/>
      <c r="J529" s="82"/>
      <c r="K529" s="47"/>
      <c r="L529" s="47"/>
      <c r="M529" s="47"/>
      <c r="N529" s="81" t="str">
        <f>IF(AND(O529="",Q529=""),"",IF(Setup!$H$10="","",IF(P529=0,Setup!$H$11,Setup!$H$10)))</f>
        <v/>
      </c>
      <c r="O529" s="61"/>
      <c r="P529" s="48" t="str">
        <f>IF(Setup!$H$9="N",0,IF(ISERROR(IF(O529="",PurchaseOrder!Q529*Setup!$I$8%,PurchaseOrder!O529/Setup!$H$8)),"",IF(O529="",PurchaseOrder!Q529*Setup!$I$8%,PurchaseOrder!O529/Setup!$H$8)))</f>
        <v/>
      </c>
      <c r="Q529" s="77" t="str">
        <f t="shared" si="8"/>
        <v/>
      </c>
    </row>
    <row r="530" spans="2:17" ht="30.75" hidden="1" customHeight="1" thickBot="1" x14ac:dyDescent="0.25">
      <c r="B530" s="100"/>
      <c r="C530" s="101"/>
      <c r="D530" s="101"/>
      <c r="E530" s="101"/>
      <c r="F530" s="101"/>
      <c r="G530" s="101"/>
      <c r="H530" s="85"/>
      <c r="I530" s="86"/>
      <c r="J530" s="87"/>
      <c r="K530" s="88"/>
      <c r="L530" s="88"/>
      <c r="M530" s="88"/>
      <c r="N530" s="89" t="str">
        <f>IF(AND(O530="",Q530=""),"",IF(Setup!$H$10="","",IF(P530=0,Setup!$H$11,Setup!$H$10)))</f>
        <v/>
      </c>
      <c r="O530" s="90"/>
      <c r="P530" s="91" t="str">
        <f>IF(Setup!$H$9="N",0,IF(ISERROR(IF(O530="",PurchaseOrder!Q530*Setup!$I$8%,PurchaseOrder!O530/Setup!$H$8)),"",IF(O530="",PurchaseOrder!Q530*Setup!$I$8%,PurchaseOrder!O530/Setup!$H$8)))</f>
        <v/>
      </c>
      <c r="Q530" s="92" t="str">
        <f t="shared" si="8"/>
        <v/>
      </c>
    </row>
    <row r="531" spans="2:17" ht="30.75" customHeight="1" thickBot="1" x14ac:dyDescent="0.3">
      <c r="B531" s="93"/>
      <c r="C531" s="93"/>
      <c r="D531" s="93"/>
      <c r="E531" s="93"/>
      <c r="F531" s="93"/>
      <c r="G531" s="93"/>
      <c r="H531" s="93"/>
      <c r="I531" s="93"/>
      <c r="J531" s="110" t="s">
        <v>10</v>
      </c>
      <c r="K531" s="110"/>
      <c r="L531" s="110"/>
      <c r="M531" s="110"/>
      <c r="N531" s="94"/>
      <c r="O531" s="95">
        <f>Q531+P531</f>
        <v>0</v>
      </c>
      <c r="P531" s="96">
        <f>SUM(P22:P530)</f>
        <v>0</v>
      </c>
      <c r="Q531" s="97">
        <f>SUM(Q22:Q530)</f>
        <v>0</v>
      </c>
    </row>
    <row r="532" spans="2:17" ht="30.75" customHeight="1" thickTop="1" x14ac:dyDescent="0.2"/>
  </sheetData>
  <protectedRanges>
    <protectedRange sqref="M13 H16 O9 F17 B22:P22 I13:J13 C18:C19 C9:C16 B23:J530 Q22:Q530 O23:P530" name="Range1"/>
    <protectedRange sqref="P19" name="Range1_1"/>
    <protectedRange sqref="C17" name="Range1_2"/>
  </protectedRanges>
  <mergeCells count="536">
    <mergeCell ref="J19:M19"/>
    <mergeCell ref="D2:M2"/>
    <mergeCell ref="O2:Q2"/>
    <mergeCell ref="B7:Q8"/>
    <mergeCell ref="P15:Q15"/>
    <mergeCell ref="C10:M10"/>
    <mergeCell ref="C9:D9"/>
    <mergeCell ref="C11:M11"/>
    <mergeCell ref="C14:E14"/>
    <mergeCell ref="L13:M13"/>
    <mergeCell ref="C15:I15"/>
    <mergeCell ref="H13:I13"/>
    <mergeCell ref="O9:Q13"/>
    <mergeCell ref="J13:K13"/>
    <mergeCell ref="C12:M12"/>
    <mergeCell ref="C19:E19"/>
    <mergeCell ref="F13:G13"/>
    <mergeCell ref="C17:D17"/>
    <mergeCell ref="H16:M16"/>
    <mergeCell ref="F16:G16"/>
    <mergeCell ref="C13:E13"/>
    <mergeCell ref="C16:E16"/>
    <mergeCell ref="B35:G35"/>
    <mergeCell ref="F17:G17"/>
    <mergeCell ref="B26:G26"/>
    <mergeCell ref="B27:G27"/>
    <mergeCell ref="B28:G28"/>
    <mergeCell ref="B29:G29"/>
    <mergeCell ref="B33:G33"/>
    <mergeCell ref="B32:G32"/>
    <mergeCell ref="B24:G24"/>
    <mergeCell ref="B23:G23"/>
    <mergeCell ref="B34:G34"/>
    <mergeCell ref="B22:G22"/>
    <mergeCell ref="B31:G31"/>
    <mergeCell ref="B25:G25"/>
    <mergeCell ref="B30:G30"/>
    <mergeCell ref="F19:I19"/>
    <mergeCell ref="K21:M21"/>
    <mergeCell ref="C18:M18"/>
    <mergeCell ref="J531:M531"/>
    <mergeCell ref="B36:G36"/>
    <mergeCell ref="B37:G37"/>
    <mergeCell ref="B38:G38"/>
    <mergeCell ref="B39:G39"/>
    <mergeCell ref="B40:G40"/>
    <mergeCell ref="B41:G41"/>
    <mergeCell ref="B42:G42"/>
    <mergeCell ref="B43:G43"/>
    <mergeCell ref="B44:G44"/>
    <mergeCell ref="B49:G49"/>
    <mergeCell ref="B50:G50"/>
    <mergeCell ref="B51:G51"/>
    <mergeCell ref="B52:G52"/>
    <mergeCell ref="B45:G45"/>
    <mergeCell ref="B46:G46"/>
    <mergeCell ref="B47:G47"/>
    <mergeCell ref="B48:G48"/>
    <mergeCell ref="B57:G57"/>
    <mergeCell ref="B58:G58"/>
    <mergeCell ref="B59:G59"/>
    <mergeCell ref="B60:G60"/>
    <mergeCell ref="B53:G53"/>
    <mergeCell ref="B54:G54"/>
    <mergeCell ref="B55:G55"/>
    <mergeCell ref="B56:G56"/>
    <mergeCell ref="B65:G65"/>
    <mergeCell ref="B66:G66"/>
    <mergeCell ref="B67:G67"/>
    <mergeCell ref="B68:G68"/>
    <mergeCell ref="B61:G61"/>
    <mergeCell ref="B62:G62"/>
    <mergeCell ref="B63:G63"/>
    <mergeCell ref="B64:G64"/>
    <mergeCell ref="B73:G73"/>
    <mergeCell ref="B74:G74"/>
    <mergeCell ref="B75:G75"/>
    <mergeCell ref="B76:G76"/>
    <mergeCell ref="B69:G69"/>
    <mergeCell ref="B70:G70"/>
    <mergeCell ref="B71:G71"/>
    <mergeCell ref="B72:G72"/>
    <mergeCell ref="B81:G81"/>
    <mergeCell ref="B82:G82"/>
    <mergeCell ref="B83:G83"/>
    <mergeCell ref="B84:G84"/>
    <mergeCell ref="B77:G77"/>
    <mergeCell ref="B78:G78"/>
    <mergeCell ref="B79:G79"/>
    <mergeCell ref="B80:G80"/>
    <mergeCell ref="B89:G89"/>
    <mergeCell ref="B90:G90"/>
    <mergeCell ref="B91:G91"/>
    <mergeCell ref="B92:G92"/>
    <mergeCell ref="B85:G85"/>
    <mergeCell ref="B86:G86"/>
    <mergeCell ref="B87:G87"/>
    <mergeCell ref="B88:G88"/>
    <mergeCell ref="B97:G97"/>
    <mergeCell ref="B98:G98"/>
    <mergeCell ref="B99:G99"/>
    <mergeCell ref="B100:G100"/>
    <mergeCell ref="B93:G93"/>
    <mergeCell ref="B94:G94"/>
    <mergeCell ref="B95:G95"/>
    <mergeCell ref="B96:G96"/>
    <mergeCell ref="B105:G105"/>
    <mergeCell ref="B106:G106"/>
    <mergeCell ref="B107:G107"/>
    <mergeCell ref="B108:G108"/>
    <mergeCell ref="B101:G101"/>
    <mergeCell ref="B102:G102"/>
    <mergeCell ref="B103:G103"/>
    <mergeCell ref="B104:G104"/>
    <mergeCell ref="B113:G113"/>
    <mergeCell ref="B114:G114"/>
    <mergeCell ref="B115:G115"/>
    <mergeCell ref="B116:G116"/>
    <mergeCell ref="B109:G109"/>
    <mergeCell ref="B110:G110"/>
    <mergeCell ref="B111:G111"/>
    <mergeCell ref="B112:G112"/>
    <mergeCell ref="B121:G121"/>
    <mergeCell ref="B122:G122"/>
    <mergeCell ref="B123:G123"/>
    <mergeCell ref="B124:G124"/>
    <mergeCell ref="B117:G117"/>
    <mergeCell ref="B118:G118"/>
    <mergeCell ref="B119:G119"/>
    <mergeCell ref="B120:G120"/>
    <mergeCell ref="B129:G129"/>
    <mergeCell ref="B130:G130"/>
    <mergeCell ref="B131:G131"/>
    <mergeCell ref="B132:G132"/>
    <mergeCell ref="B125:G125"/>
    <mergeCell ref="B126:G126"/>
    <mergeCell ref="B127:G127"/>
    <mergeCell ref="B128:G128"/>
    <mergeCell ref="B137:G137"/>
    <mergeCell ref="B138:G138"/>
    <mergeCell ref="B139:G139"/>
    <mergeCell ref="B140:G140"/>
    <mergeCell ref="B133:G133"/>
    <mergeCell ref="B134:G134"/>
    <mergeCell ref="B135:G135"/>
    <mergeCell ref="B136:G136"/>
    <mergeCell ref="B145:G145"/>
    <mergeCell ref="B146:G146"/>
    <mergeCell ref="B147:G147"/>
    <mergeCell ref="B148:G148"/>
    <mergeCell ref="B141:G141"/>
    <mergeCell ref="B142:G142"/>
    <mergeCell ref="B143:G143"/>
    <mergeCell ref="B144:G144"/>
    <mergeCell ref="B153:G153"/>
    <mergeCell ref="B154:G154"/>
    <mergeCell ref="B155:G155"/>
    <mergeCell ref="B156:G156"/>
    <mergeCell ref="B149:G149"/>
    <mergeCell ref="B150:G150"/>
    <mergeCell ref="B151:G151"/>
    <mergeCell ref="B152:G152"/>
    <mergeCell ref="B161:G161"/>
    <mergeCell ref="B162:G162"/>
    <mergeCell ref="B163:G163"/>
    <mergeCell ref="B164:G164"/>
    <mergeCell ref="B157:G157"/>
    <mergeCell ref="B158:G158"/>
    <mergeCell ref="B159:G159"/>
    <mergeCell ref="B160:G160"/>
    <mergeCell ref="B169:G169"/>
    <mergeCell ref="B170:G170"/>
    <mergeCell ref="B171:G171"/>
    <mergeCell ref="B172:G172"/>
    <mergeCell ref="B165:G165"/>
    <mergeCell ref="B166:G166"/>
    <mergeCell ref="B167:G167"/>
    <mergeCell ref="B168:G168"/>
    <mergeCell ref="B177:G177"/>
    <mergeCell ref="B178:G178"/>
    <mergeCell ref="B179:G179"/>
    <mergeCell ref="B180:G180"/>
    <mergeCell ref="B173:G173"/>
    <mergeCell ref="B174:G174"/>
    <mergeCell ref="B175:G175"/>
    <mergeCell ref="B176:G176"/>
    <mergeCell ref="B185:G185"/>
    <mergeCell ref="B186:G186"/>
    <mergeCell ref="B187:G187"/>
    <mergeCell ref="B188:G188"/>
    <mergeCell ref="B181:G181"/>
    <mergeCell ref="B182:G182"/>
    <mergeCell ref="B183:G183"/>
    <mergeCell ref="B184:G184"/>
    <mergeCell ref="B193:G193"/>
    <mergeCell ref="B194:G194"/>
    <mergeCell ref="B195:G195"/>
    <mergeCell ref="B196:G196"/>
    <mergeCell ref="B189:G189"/>
    <mergeCell ref="B190:G190"/>
    <mergeCell ref="B191:G191"/>
    <mergeCell ref="B192:G192"/>
    <mergeCell ref="B201:G201"/>
    <mergeCell ref="B202:G202"/>
    <mergeCell ref="B203:G203"/>
    <mergeCell ref="B204:G204"/>
    <mergeCell ref="B197:G197"/>
    <mergeCell ref="B198:G198"/>
    <mergeCell ref="B199:G199"/>
    <mergeCell ref="B200:G200"/>
    <mergeCell ref="B209:G209"/>
    <mergeCell ref="B210:G210"/>
    <mergeCell ref="B211:G211"/>
    <mergeCell ref="B212:G212"/>
    <mergeCell ref="B205:G205"/>
    <mergeCell ref="B206:G206"/>
    <mergeCell ref="B207:G207"/>
    <mergeCell ref="B208:G208"/>
    <mergeCell ref="B217:G217"/>
    <mergeCell ref="B218:G218"/>
    <mergeCell ref="B219:G219"/>
    <mergeCell ref="B220:G220"/>
    <mergeCell ref="B213:G213"/>
    <mergeCell ref="B214:G214"/>
    <mergeCell ref="B215:G215"/>
    <mergeCell ref="B216:G216"/>
    <mergeCell ref="B225:G225"/>
    <mergeCell ref="B226:G226"/>
    <mergeCell ref="B227:G227"/>
    <mergeCell ref="B228:G228"/>
    <mergeCell ref="B221:G221"/>
    <mergeCell ref="B222:G222"/>
    <mergeCell ref="B223:G223"/>
    <mergeCell ref="B224:G224"/>
    <mergeCell ref="B233:G233"/>
    <mergeCell ref="B234:G234"/>
    <mergeCell ref="B235:G235"/>
    <mergeCell ref="B236:G236"/>
    <mergeCell ref="B229:G229"/>
    <mergeCell ref="B230:G230"/>
    <mergeCell ref="B231:G231"/>
    <mergeCell ref="B232:G232"/>
    <mergeCell ref="B241:G241"/>
    <mergeCell ref="B242:G242"/>
    <mergeCell ref="B243:G243"/>
    <mergeCell ref="B244:G244"/>
    <mergeCell ref="B237:G237"/>
    <mergeCell ref="B238:G238"/>
    <mergeCell ref="B239:G239"/>
    <mergeCell ref="B240:G240"/>
    <mergeCell ref="B249:G249"/>
    <mergeCell ref="B250:G250"/>
    <mergeCell ref="B251:G251"/>
    <mergeCell ref="B252:G252"/>
    <mergeCell ref="B245:G245"/>
    <mergeCell ref="B246:G246"/>
    <mergeCell ref="B247:G247"/>
    <mergeCell ref="B248:G248"/>
    <mergeCell ref="B257:G257"/>
    <mergeCell ref="B258:G258"/>
    <mergeCell ref="B259:G259"/>
    <mergeCell ref="B260:G260"/>
    <mergeCell ref="B253:G253"/>
    <mergeCell ref="B254:G254"/>
    <mergeCell ref="B255:G255"/>
    <mergeCell ref="B256:G256"/>
    <mergeCell ref="B265:G265"/>
    <mergeCell ref="B266:G266"/>
    <mergeCell ref="B267:G267"/>
    <mergeCell ref="B268:G268"/>
    <mergeCell ref="B261:G261"/>
    <mergeCell ref="B262:G262"/>
    <mergeCell ref="B263:G263"/>
    <mergeCell ref="B264:G264"/>
    <mergeCell ref="B273:G273"/>
    <mergeCell ref="B274:G274"/>
    <mergeCell ref="B275:G275"/>
    <mergeCell ref="B276:G276"/>
    <mergeCell ref="B269:G269"/>
    <mergeCell ref="B270:G270"/>
    <mergeCell ref="B271:G271"/>
    <mergeCell ref="B272:G272"/>
    <mergeCell ref="B281:G281"/>
    <mergeCell ref="B282:G282"/>
    <mergeCell ref="B283:G283"/>
    <mergeCell ref="B284:G284"/>
    <mergeCell ref="B277:G277"/>
    <mergeCell ref="B278:G278"/>
    <mergeCell ref="B279:G279"/>
    <mergeCell ref="B280:G280"/>
    <mergeCell ref="B289:G289"/>
    <mergeCell ref="B290:G290"/>
    <mergeCell ref="B291:G291"/>
    <mergeCell ref="B292:G292"/>
    <mergeCell ref="B285:G285"/>
    <mergeCell ref="B286:G286"/>
    <mergeCell ref="B287:G287"/>
    <mergeCell ref="B288:G288"/>
    <mergeCell ref="B297:G297"/>
    <mergeCell ref="B298:G298"/>
    <mergeCell ref="B299:G299"/>
    <mergeCell ref="B300:G300"/>
    <mergeCell ref="B293:G293"/>
    <mergeCell ref="B294:G294"/>
    <mergeCell ref="B295:G295"/>
    <mergeCell ref="B296:G296"/>
    <mergeCell ref="B305:G305"/>
    <mergeCell ref="B306:G306"/>
    <mergeCell ref="B307:G307"/>
    <mergeCell ref="B308:G308"/>
    <mergeCell ref="B301:G301"/>
    <mergeCell ref="B302:G302"/>
    <mergeCell ref="B303:G303"/>
    <mergeCell ref="B304:G304"/>
    <mergeCell ref="B313:G313"/>
    <mergeCell ref="B314:G314"/>
    <mergeCell ref="B315:G315"/>
    <mergeCell ref="B316:G316"/>
    <mergeCell ref="B309:G309"/>
    <mergeCell ref="B310:G310"/>
    <mergeCell ref="B311:G311"/>
    <mergeCell ref="B312:G312"/>
    <mergeCell ref="B321:G321"/>
    <mergeCell ref="B322:G322"/>
    <mergeCell ref="B323:G323"/>
    <mergeCell ref="B324:G324"/>
    <mergeCell ref="B317:G317"/>
    <mergeCell ref="B318:G318"/>
    <mergeCell ref="B319:G319"/>
    <mergeCell ref="B320:G320"/>
    <mergeCell ref="B329:G329"/>
    <mergeCell ref="B330:G330"/>
    <mergeCell ref="B331:G331"/>
    <mergeCell ref="B332:G332"/>
    <mergeCell ref="B325:G325"/>
    <mergeCell ref="B326:G326"/>
    <mergeCell ref="B327:G327"/>
    <mergeCell ref="B328:G328"/>
    <mergeCell ref="B337:G337"/>
    <mergeCell ref="B338:G338"/>
    <mergeCell ref="B339:G339"/>
    <mergeCell ref="B340:G340"/>
    <mergeCell ref="B333:G333"/>
    <mergeCell ref="B334:G334"/>
    <mergeCell ref="B335:G335"/>
    <mergeCell ref="B336:G336"/>
    <mergeCell ref="B345:G345"/>
    <mergeCell ref="B346:G346"/>
    <mergeCell ref="B347:G347"/>
    <mergeCell ref="B348:G348"/>
    <mergeCell ref="B341:G341"/>
    <mergeCell ref="B342:G342"/>
    <mergeCell ref="B343:G343"/>
    <mergeCell ref="B344:G344"/>
    <mergeCell ref="B353:G353"/>
    <mergeCell ref="B354:G354"/>
    <mergeCell ref="B355:G355"/>
    <mergeCell ref="B356:G356"/>
    <mergeCell ref="B349:G349"/>
    <mergeCell ref="B350:G350"/>
    <mergeCell ref="B351:G351"/>
    <mergeCell ref="B352:G352"/>
    <mergeCell ref="B361:G361"/>
    <mergeCell ref="B362:G362"/>
    <mergeCell ref="B363:G363"/>
    <mergeCell ref="B364:G364"/>
    <mergeCell ref="B357:G357"/>
    <mergeCell ref="B358:G358"/>
    <mergeCell ref="B359:G359"/>
    <mergeCell ref="B360:G360"/>
    <mergeCell ref="B369:G369"/>
    <mergeCell ref="B370:G370"/>
    <mergeCell ref="B371:G371"/>
    <mergeCell ref="B372:G372"/>
    <mergeCell ref="B365:G365"/>
    <mergeCell ref="B366:G366"/>
    <mergeCell ref="B367:G367"/>
    <mergeCell ref="B368:G368"/>
    <mergeCell ref="B377:G377"/>
    <mergeCell ref="B378:G378"/>
    <mergeCell ref="B379:G379"/>
    <mergeCell ref="B380:G380"/>
    <mergeCell ref="B373:G373"/>
    <mergeCell ref="B374:G374"/>
    <mergeCell ref="B375:G375"/>
    <mergeCell ref="B376:G376"/>
    <mergeCell ref="B385:G385"/>
    <mergeCell ref="B386:G386"/>
    <mergeCell ref="B387:G387"/>
    <mergeCell ref="B388:G388"/>
    <mergeCell ref="B381:G381"/>
    <mergeCell ref="B382:G382"/>
    <mergeCell ref="B383:G383"/>
    <mergeCell ref="B384:G384"/>
    <mergeCell ref="B393:G393"/>
    <mergeCell ref="B394:G394"/>
    <mergeCell ref="B395:G395"/>
    <mergeCell ref="B396:G396"/>
    <mergeCell ref="B389:G389"/>
    <mergeCell ref="B390:G390"/>
    <mergeCell ref="B391:G391"/>
    <mergeCell ref="B392:G392"/>
    <mergeCell ref="B401:G401"/>
    <mergeCell ref="B402:G402"/>
    <mergeCell ref="B403:G403"/>
    <mergeCell ref="B404:G404"/>
    <mergeCell ref="B397:G397"/>
    <mergeCell ref="B398:G398"/>
    <mergeCell ref="B399:G399"/>
    <mergeCell ref="B400:G400"/>
    <mergeCell ref="B409:G409"/>
    <mergeCell ref="B410:G410"/>
    <mergeCell ref="B411:G411"/>
    <mergeCell ref="B412:G412"/>
    <mergeCell ref="B405:G405"/>
    <mergeCell ref="B406:G406"/>
    <mergeCell ref="B407:G407"/>
    <mergeCell ref="B408:G408"/>
    <mergeCell ref="B417:G417"/>
    <mergeCell ref="B418:G418"/>
    <mergeCell ref="B419:G419"/>
    <mergeCell ref="B420:G420"/>
    <mergeCell ref="B413:G413"/>
    <mergeCell ref="B414:G414"/>
    <mergeCell ref="B415:G415"/>
    <mergeCell ref="B416:G416"/>
    <mergeCell ref="B425:G425"/>
    <mergeCell ref="B426:G426"/>
    <mergeCell ref="B427:G427"/>
    <mergeCell ref="B428:G428"/>
    <mergeCell ref="B421:G421"/>
    <mergeCell ref="B422:G422"/>
    <mergeCell ref="B423:G423"/>
    <mergeCell ref="B424:G424"/>
    <mergeCell ref="B433:G433"/>
    <mergeCell ref="B434:G434"/>
    <mergeCell ref="B435:G435"/>
    <mergeCell ref="B436:G436"/>
    <mergeCell ref="B429:G429"/>
    <mergeCell ref="B430:G430"/>
    <mergeCell ref="B431:G431"/>
    <mergeCell ref="B432:G432"/>
    <mergeCell ref="B441:G441"/>
    <mergeCell ref="B442:G442"/>
    <mergeCell ref="B443:G443"/>
    <mergeCell ref="B444:G444"/>
    <mergeCell ref="B437:G437"/>
    <mergeCell ref="B438:G438"/>
    <mergeCell ref="B439:G439"/>
    <mergeCell ref="B440:G440"/>
    <mergeCell ref="B449:G449"/>
    <mergeCell ref="B450:G450"/>
    <mergeCell ref="B451:G451"/>
    <mergeCell ref="B452:G452"/>
    <mergeCell ref="B445:G445"/>
    <mergeCell ref="B446:G446"/>
    <mergeCell ref="B447:G447"/>
    <mergeCell ref="B448:G448"/>
    <mergeCell ref="B457:G457"/>
    <mergeCell ref="B458:G458"/>
    <mergeCell ref="B459:G459"/>
    <mergeCell ref="B460:G460"/>
    <mergeCell ref="B453:G453"/>
    <mergeCell ref="B454:G454"/>
    <mergeCell ref="B455:G455"/>
    <mergeCell ref="B456:G456"/>
    <mergeCell ref="B465:G465"/>
    <mergeCell ref="B466:G466"/>
    <mergeCell ref="B467:G467"/>
    <mergeCell ref="B468:G468"/>
    <mergeCell ref="B461:G461"/>
    <mergeCell ref="B462:G462"/>
    <mergeCell ref="B463:G463"/>
    <mergeCell ref="B464:G464"/>
    <mergeCell ref="B473:G473"/>
    <mergeCell ref="B474:G474"/>
    <mergeCell ref="B475:G475"/>
    <mergeCell ref="B476:G476"/>
    <mergeCell ref="B469:G469"/>
    <mergeCell ref="B470:G470"/>
    <mergeCell ref="B471:G471"/>
    <mergeCell ref="B472:G472"/>
    <mergeCell ref="B481:G481"/>
    <mergeCell ref="B482:G482"/>
    <mergeCell ref="B483:G483"/>
    <mergeCell ref="B484:G484"/>
    <mergeCell ref="B477:G477"/>
    <mergeCell ref="B478:G478"/>
    <mergeCell ref="B479:G479"/>
    <mergeCell ref="B480:G480"/>
    <mergeCell ref="B489:G489"/>
    <mergeCell ref="B490:G490"/>
    <mergeCell ref="B491:G491"/>
    <mergeCell ref="B492:G492"/>
    <mergeCell ref="B485:G485"/>
    <mergeCell ref="B486:G486"/>
    <mergeCell ref="B487:G487"/>
    <mergeCell ref="B488:G488"/>
    <mergeCell ref="B497:G497"/>
    <mergeCell ref="B498:G498"/>
    <mergeCell ref="B499:G499"/>
    <mergeCell ref="B500:G500"/>
    <mergeCell ref="B493:G493"/>
    <mergeCell ref="B494:G494"/>
    <mergeCell ref="B495:G495"/>
    <mergeCell ref="B496:G496"/>
    <mergeCell ref="B505:G505"/>
    <mergeCell ref="B506:G506"/>
    <mergeCell ref="B507:G507"/>
    <mergeCell ref="B508:G508"/>
    <mergeCell ref="B501:G501"/>
    <mergeCell ref="B502:G502"/>
    <mergeCell ref="B503:G503"/>
    <mergeCell ref="B504:G504"/>
    <mergeCell ref="B513:G513"/>
    <mergeCell ref="B514:G514"/>
    <mergeCell ref="B515:G515"/>
    <mergeCell ref="B516:G516"/>
    <mergeCell ref="B509:G509"/>
    <mergeCell ref="B510:G510"/>
    <mergeCell ref="B511:G511"/>
    <mergeCell ref="B512:G512"/>
    <mergeCell ref="B521:G521"/>
    <mergeCell ref="B522:G522"/>
    <mergeCell ref="B523:G523"/>
    <mergeCell ref="B524:G524"/>
    <mergeCell ref="B517:G517"/>
    <mergeCell ref="B518:G518"/>
    <mergeCell ref="B519:G519"/>
    <mergeCell ref="B520:G520"/>
    <mergeCell ref="B529:G529"/>
    <mergeCell ref="B530:G530"/>
    <mergeCell ref="B525:G525"/>
    <mergeCell ref="B526:G526"/>
    <mergeCell ref="B527:G527"/>
    <mergeCell ref="B528:G528"/>
  </mergeCells>
  <phoneticPr fontId="3" type="noConversion"/>
  <dataValidations count="5">
    <dataValidation allowBlank="1" showErrorMessage="1" promptTitle="Account Code" prompt="Enter in code as per codes list. EG Code 2520 with Set 801 enter 2520-801. Refer to your accounts dept for more information." sqref="N22 K22:L22"/>
    <dataValidation type="list" allowBlank="1" showInputMessage="1" showErrorMessage="1" errorTitle="Invalid Currency" error="Select currency from list. Setup currency if not available." sqref="L9">
      <formula1>Currency</formula1>
    </dataValidation>
    <dataValidation allowBlank="1" showDropDown="1" showInputMessage="1" showErrorMessage="1" errorTitle="Invalid Value" error="Enter Y or N" sqref="L17:M17 H17:J17 B17:E17"/>
    <dataValidation type="list" allowBlank="1" showDropDown="1" showInputMessage="1" showErrorMessage="1" errorTitle="Invalid Value" error="Enter Y for Yes or N for No." sqref="F17:G17 K17">
      <formula1>"Y,N,"</formula1>
    </dataValidation>
    <dataValidation type="date" allowBlank="1" showInputMessage="1" showErrorMessage="1" errorTitle="Wrong date format" error="Enter date as dd/mm/yyyy" sqref="C9:D9">
      <formula1>29221</formula1>
      <formula2>401768</formula2>
    </dataValidation>
  </dataValidations>
  <printOptions horizontalCentered="1"/>
  <pageMargins left="0.23622047244094491" right="0.23622047244094491" top="0.62" bottom="0.23622047244094491" header="0.56000000000000005" footer="0.1574803149606299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19"/>
  <sheetViews>
    <sheetView workbookViewId="0">
      <selection activeCell="A7" sqref="A7"/>
    </sheetView>
  </sheetViews>
  <sheetFormatPr defaultRowHeight="12.75" x14ac:dyDescent="0.2"/>
  <cols>
    <col min="1" max="1" width="28.140625" customWidth="1"/>
    <col min="2" max="7" width="23.5703125" customWidth="1"/>
    <col min="8" max="8" width="22.140625" hidden="1" customWidth="1"/>
    <col min="9" max="9" width="9.140625" hidden="1" customWidth="1"/>
    <col min="10" max="10" width="4.140625" hidden="1" customWidth="1"/>
    <col min="11" max="11" width="19.5703125" hidden="1" customWidth="1"/>
  </cols>
  <sheetData>
    <row r="1" spans="1:11" x14ac:dyDescent="0.2">
      <c r="A1" s="33" t="s">
        <v>17</v>
      </c>
      <c r="B1" s="39" t="s">
        <v>61</v>
      </c>
      <c r="C1" s="34" t="s">
        <v>16</v>
      </c>
      <c r="D1" s="34" t="s">
        <v>18</v>
      </c>
      <c r="E1" s="34" t="s">
        <v>59</v>
      </c>
      <c r="F1" s="34" t="s">
        <v>66</v>
      </c>
      <c r="G1" s="34" t="s">
        <v>19</v>
      </c>
      <c r="H1" s="34" t="s">
        <v>20</v>
      </c>
      <c r="I1" s="35" t="s">
        <v>20</v>
      </c>
      <c r="K1" s="23" t="s">
        <v>73</v>
      </c>
    </row>
    <row r="2" spans="1:11" x14ac:dyDescent="0.2">
      <c r="A2" s="24" t="s">
        <v>40</v>
      </c>
      <c r="B2" s="40" t="s">
        <v>36</v>
      </c>
      <c r="C2" s="36" t="s">
        <v>37</v>
      </c>
      <c r="D2" s="36"/>
      <c r="E2" s="36" t="s">
        <v>37</v>
      </c>
      <c r="F2" s="36" t="s">
        <v>36</v>
      </c>
      <c r="G2" s="43"/>
      <c r="H2" s="24" t="str">
        <f>IF(PurchaseOrder!$L$9="","",IF(HLOOKUP(PurchaseOrder!$L$9,Setup!$B$1:$G$20,ROW(),FALSE)=0,"",HLOOKUP(PurchaseOrder!$L$9,Setup!$B$1:$G$20,ROW(),FALSE)))</f>
        <v>Amount incl VAT</v>
      </c>
      <c r="K2" t="s">
        <v>75</v>
      </c>
    </row>
    <row r="3" spans="1:11" x14ac:dyDescent="0.2">
      <c r="A3" s="24" t="s">
        <v>21</v>
      </c>
      <c r="B3" s="40" t="s">
        <v>22</v>
      </c>
      <c r="C3" s="36" t="s">
        <v>23</v>
      </c>
      <c r="D3" s="36"/>
      <c r="E3" s="36" t="s">
        <v>23</v>
      </c>
      <c r="F3" s="36" t="s">
        <v>22</v>
      </c>
      <c r="G3" s="44"/>
      <c r="H3" s="24" t="str">
        <f>IF(PurchaseOrder!$L$9="","",IF(HLOOKUP(PurchaseOrder!$L$9,Setup!$B$1:$G$20,ROW(),FALSE)=0,"",HLOOKUP(PurchaseOrder!$L$9,Setup!$B$1:$G$20,ROW(),FALSE)))</f>
        <v>VAT</v>
      </c>
      <c r="K3" t="s">
        <v>76</v>
      </c>
    </row>
    <row r="4" spans="1:11" x14ac:dyDescent="0.2">
      <c r="A4" s="24" t="s">
        <v>41</v>
      </c>
      <c r="B4" s="40" t="s">
        <v>38</v>
      </c>
      <c r="C4" s="36" t="s">
        <v>39</v>
      </c>
      <c r="D4" s="36" t="s">
        <v>42</v>
      </c>
      <c r="E4" s="36" t="s">
        <v>39</v>
      </c>
      <c r="F4" s="36" t="s">
        <v>38</v>
      </c>
      <c r="G4" s="44"/>
      <c r="H4" s="24" t="str">
        <f>IF(PurchaseOrder!$L$9="","",IF(HLOOKUP(PurchaseOrder!$L$9,Setup!$B$1:$G$20,ROW(),FALSE)=0,"",HLOOKUP(PurchaseOrder!$L$9,Setup!$B$1:$G$20,ROW(),FALSE)))</f>
        <v>Amount excl VAT</v>
      </c>
      <c r="K4" t="s">
        <v>77</v>
      </c>
    </row>
    <row r="5" spans="1:11" x14ac:dyDescent="0.2">
      <c r="A5" s="24" t="s">
        <v>24</v>
      </c>
      <c r="B5" s="40" t="s">
        <v>53</v>
      </c>
      <c r="C5" s="36" t="s">
        <v>53</v>
      </c>
      <c r="D5" s="36" t="s">
        <v>25</v>
      </c>
      <c r="E5" s="36" t="s">
        <v>53</v>
      </c>
      <c r="F5" s="36" t="s">
        <v>53</v>
      </c>
      <c r="G5" s="44"/>
      <c r="H5" s="24" t="str">
        <f>IF(PurchaseOrder!$L$9="","",IF(HLOOKUP(PurchaseOrder!$L$9,Setup!$B$1:$G$20,ROW(),FALSE)=0,"",HLOOKUP(PurchaseOrder!$L$9,Setup!$B$1:$G$20,ROW(),FALSE)))</f>
        <v>TX Flag</v>
      </c>
      <c r="K5" t="s">
        <v>78</v>
      </c>
    </row>
    <row r="6" spans="1:11" x14ac:dyDescent="0.2">
      <c r="A6" s="24" t="s">
        <v>26</v>
      </c>
      <c r="B6" s="40" t="s">
        <v>78</v>
      </c>
      <c r="C6" s="36" t="s">
        <v>74</v>
      </c>
      <c r="D6" s="36" t="s">
        <v>74</v>
      </c>
      <c r="E6" s="36" t="s">
        <v>74</v>
      </c>
      <c r="F6" s="36" t="s">
        <v>74</v>
      </c>
      <c r="G6" s="44"/>
      <c r="H6" s="24" t="str">
        <f>IF(PurchaseOrder!$L$9="","",IF(HLOOKUP(PurchaseOrder!$L$9,Setup!$B$1:$G$20,ROW(),FALSE)=0,"",HLOOKUP(PurchaseOrder!$L$9,Setup!$B$1:$G$20,ROW(),FALSE)))</f>
        <v>Eps    Prod    Detl     Set</v>
      </c>
      <c r="K6" t="s">
        <v>79</v>
      </c>
    </row>
    <row r="7" spans="1:11" x14ac:dyDescent="0.2">
      <c r="A7" s="24" t="s">
        <v>27</v>
      </c>
      <c r="B7" s="36" t="s">
        <v>6</v>
      </c>
      <c r="C7" s="36" t="s">
        <v>6</v>
      </c>
      <c r="D7" s="36" t="s">
        <v>48</v>
      </c>
      <c r="E7" s="36" t="s">
        <v>6</v>
      </c>
      <c r="F7" s="36" t="s">
        <v>48</v>
      </c>
      <c r="G7" s="44"/>
      <c r="H7" s="24" t="str">
        <f>IF(PurchaseOrder!$L$9="","",IF(HLOOKUP(PurchaseOrder!$L$9,Setup!$B$1:$G$20,ROW(),FALSE)=0,"",HLOOKUP(PurchaseOrder!$L$9,Setup!$B$1:$G$20,ROW(),FALSE)))</f>
        <v xml:space="preserve"> Supplier:</v>
      </c>
      <c r="K7" t="s">
        <v>80</v>
      </c>
    </row>
    <row r="8" spans="1:11" x14ac:dyDescent="0.2">
      <c r="A8" s="24" t="s">
        <v>28</v>
      </c>
      <c r="B8" s="41">
        <v>20</v>
      </c>
      <c r="C8" s="37">
        <v>10</v>
      </c>
      <c r="D8" s="37">
        <v>0</v>
      </c>
      <c r="E8" s="37">
        <v>12.5</v>
      </c>
      <c r="F8" s="37">
        <v>20</v>
      </c>
      <c r="G8" s="45"/>
      <c r="H8" s="24">
        <f>IF(PurchaseOrder!$L$9="","",IF(HLOOKUP(PurchaseOrder!$L$9,Setup!$B$1:$G$20,ROW(),FALSE)=0,"",1/HLOOKUP(PurchaseOrder!$L$9,Setup!$B$1:$G$20,ROW(),FALSE)*100+1))</f>
        <v>6</v>
      </c>
      <c r="I8">
        <f>IF(PurchaseOrder!$L$9="","",IF(HLOOKUP(PurchaseOrder!$L$9,Setup!$B$1:$G$20,ROW(),FALSE)=0,"",HLOOKUP(PurchaseOrder!$L$9,Setup!$B$1:$G$20,ROW(),FALSE)))</f>
        <v>20</v>
      </c>
      <c r="K8" t="s">
        <v>81</v>
      </c>
    </row>
    <row r="9" spans="1:11" x14ac:dyDescent="0.2">
      <c r="A9" s="24" t="s">
        <v>29</v>
      </c>
      <c r="B9" s="40" t="s">
        <v>31</v>
      </c>
      <c r="C9" s="36" t="s">
        <v>31</v>
      </c>
      <c r="D9" s="36" t="s">
        <v>30</v>
      </c>
      <c r="E9" s="36" t="s">
        <v>31</v>
      </c>
      <c r="F9" s="36" t="s">
        <v>31</v>
      </c>
      <c r="G9" s="44"/>
      <c r="H9" s="24" t="str">
        <f>IF(PurchaseOrder!$L$9="","",IF(HLOOKUP(PurchaseOrder!$L$9,Setup!$B$1:$G$20,ROW(),FALSE)=0,"",HLOOKUP(PurchaseOrder!$L$9,Setup!$B$1:$G$20,ROW(),FALSE)))</f>
        <v>Y</v>
      </c>
    </row>
    <row r="10" spans="1:11" x14ac:dyDescent="0.2">
      <c r="A10" s="24" t="s">
        <v>32</v>
      </c>
      <c r="B10" s="40" t="s">
        <v>33</v>
      </c>
      <c r="C10" s="36" t="s">
        <v>34</v>
      </c>
      <c r="D10" s="36"/>
      <c r="E10" s="36" t="s">
        <v>34</v>
      </c>
      <c r="F10" s="36" t="s">
        <v>69</v>
      </c>
      <c r="G10" s="44"/>
      <c r="H10" s="24" t="str">
        <f>IF(PurchaseOrder!$L$9="","",IF(HLOOKUP(PurchaseOrder!$L$9,Setup!$B$1:$G$20,ROW(),FALSE)=0,"",HLOOKUP(PurchaseOrder!$L$9,Setup!$B$1:$G$20,ROW(),FALSE)))</f>
        <v>V</v>
      </c>
    </row>
    <row r="11" spans="1:11" x14ac:dyDescent="0.2">
      <c r="A11" s="24" t="s">
        <v>35</v>
      </c>
      <c r="B11" s="40" t="s">
        <v>30</v>
      </c>
      <c r="C11" s="36" t="s">
        <v>30</v>
      </c>
      <c r="D11" s="36"/>
      <c r="E11" s="36" t="s">
        <v>30</v>
      </c>
      <c r="F11" s="36" t="s">
        <v>70</v>
      </c>
      <c r="G11" s="44"/>
      <c r="H11" s="24" t="str">
        <f>IF(PurchaseOrder!$L$9="","",IF(HLOOKUP(PurchaseOrder!$L$9,Setup!$B$1:$G$20,ROW(),FALSE)=0,"",HLOOKUP(PurchaseOrder!$L$9,Setup!$B$1:$G$20,ROW(),FALSE)))</f>
        <v>N</v>
      </c>
    </row>
    <row r="12" spans="1:11" x14ac:dyDescent="0.2">
      <c r="A12" s="24" t="s">
        <v>43</v>
      </c>
      <c r="B12" s="40" t="s">
        <v>45</v>
      </c>
      <c r="C12" s="36" t="s">
        <v>44</v>
      </c>
      <c r="D12" s="36" t="s">
        <v>49</v>
      </c>
      <c r="E12" s="36" t="s">
        <v>60</v>
      </c>
      <c r="F12" s="36" t="s">
        <v>45</v>
      </c>
      <c r="G12" s="44"/>
      <c r="H12" s="24" t="str">
        <f>IF(PurchaseOrder!$L$9="","",IF(HLOOKUP(PurchaseOrder!$L$9,Setup!$B$1:$G$20,ROW(),FALSE)=0,"",HLOOKUP(PurchaseOrder!$L$9,Setup!$B$1:$G$20,ROW(),FALSE)))</f>
        <v xml:space="preserve"> VAT#:</v>
      </c>
    </row>
    <row r="13" spans="1:11" x14ac:dyDescent="0.2">
      <c r="A13" s="24" t="s">
        <v>46</v>
      </c>
      <c r="B13" s="40" t="s">
        <v>54</v>
      </c>
      <c r="C13" s="36" t="s">
        <v>54</v>
      </c>
      <c r="D13" s="36" t="s">
        <v>47</v>
      </c>
      <c r="E13" s="36" t="s">
        <v>54</v>
      </c>
      <c r="F13" s="36" t="s">
        <v>54</v>
      </c>
      <c r="G13" s="44"/>
      <c r="H13" s="24" t="str">
        <f>IF(PurchaseOrder!$L$9="","",IF(HLOOKUP(PurchaseOrder!$L$9,Setup!$B$1:$G$20,ROW(),FALSE)=0,"",HLOOKUP(PurchaseOrder!$L$9,Setup!$B$1:$G$20,ROW(),FALSE)))</f>
        <v>Postcode:</v>
      </c>
    </row>
    <row r="14" spans="1:11" x14ac:dyDescent="0.2">
      <c r="A14" s="24" t="s">
        <v>50</v>
      </c>
      <c r="B14" s="40" t="s">
        <v>52</v>
      </c>
      <c r="C14" s="36" t="s">
        <v>0</v>
      </c>
      <c r="D14" s="36" t="s">
        <v>51</v>
      </c>
      <c r="E14" s="36" t="s">
        <v>0</v>
      </c>
      <c r="F14" s="36" t="s">
        <v>52</v>
      </c>
      <c r="G14" s="44"/>
      <c r="H14" s="24" t="str">
        <f>IF(PurchaseOrder!$L$9="","",IF(HLOOKUP(PurchaseOrder!$L$9,Setup!$B$1:$G$20,ROW(),FALSE)=0,"",HLOOKUP(PurchaseOrder!$L$9,Setup!$B$1:$G$20,ROW(),FALSE)))</f>
        <v>SortCode:</v>
      </c>
    </row>
    <row r="15" spans="1:11" x14ac:dyDescent="0.2">
      <c r="A15" s="24" t="s">
        <v>55</v>
      </c>
      <c r="B15" s="40" t="s">
        <v>62</v>
      </c>
      <c r="C15" s="36" t="s">
        <v>62</v>
      </c>
      <c r="D15" s="36" t="s">
        <v>62</v>
      </c>
      <c r="E15" s="36" t="s">
        <v>62</v>
      </c>
      <c r="F15" s="36" t="s">
        <v>62</v>
      </c>
      <c r="G15" s="44"/>
      <c r="H15" s="24" t="str">
        <f>IF(PurchaseOrder!$L$9="","",IF(HLOOKUP(PurchaseOrder!$L$9,Setup!$B$1:$G$20,ROW(),FALSE)=0,"",HLOOKUP(PurchaseOrder!$L$9,Setup!$B$1:$G$20,ROW(),FALSE)))</f>
        <v>Purchase Order</v>
      </c>
    </row>
    <row r="16" spans="1:11" x14ac:dyDescent="0.2">
      <c r="A16" s="24" t="s">
        <v>56</v>
      </c>
      <c r="B16" s="40" t="s">
        <v>57</v>
      </c>
      <c r="C16" s="38" t="s">
        <v>56</v>
      </c>
      <c r="D16" s="36" t="s">
        <v>57</v>
      </c>
      <c r="E16" s="38" t="s">
        <v>56</v>
      </c>
      <c r="F16" s="36" t="s">
        <v>57</v>
      </c>
      <c r="G16" s="44"/>
      <c r="H16" s="24" t="str">
        <f>IF(PurchaseOrder!$L$9="","",IF(HLOOKUP(PurchaseOrder!$L$9,Setup!$B$1:$G$20,ROW(),FALSE)=0,"",HLOOKUP(PurchaseOrder!$L$9,Setup!$B$1:$G$20,ROW(),FALSE)))</f>
        <v>Vendor Details</v>
      </c>
    </row>
    <row r="17" spans="1:7" x14ac:dyDescent="0.2">
      <c r="B17" s="42"/>
      <c r="G17" s="46"/>
    </row>
    <row r="18" spans="1:7" x14ac:dyDescent="0.2">
      <c r="A18" s="26" t="s">
        <v>58</v>
      </c>
      <c r="B18" s="42"/>
      <c r="G18" s="46"/>
    </row>
    <row r="19" spans="1:7" x14ac:dyDescent="0.2">
      <c r="B19" s="42"/>
      <c r="G19" s="46"/>
    </row>
    <row r="20" spans="1:7" x14ac:dyDescent="0.2">
      <c r="B20" s="42"/>
      <c r="G20" s="46"/>
    </row>
    <row r="21" spans="1:7" x14ac:dyDescent="0.2">
      <c r="B21" s="42"/>
      <c r="G21" s="46"/>
    </row>
    <row r="22" spans="1:7" x14ac:dyDescent="0.2">
      <c r="B22" s="42"/>
      <c r="G22" s="46"/>
    </row>
    <row r="23" spans="1:7" x14ac:dyDescent="0.2">
      <c r="B23" s="42"/>
      <c r="G23" s="46"/>
    </row>
    <row r="24" spans="1:7" x14ac:dyDescent="0.2">
      <c r="B24" s="42"/>
      <c r="G24" s="46"/>
    </row>
    <row r="25" spans="1:7" x14ac:dyDescent="0.2">
      <c r="B25" s="42"/>
      <c r="G25" s="46"/>
    </row>
    <row r="26" spans="1:7" x14ac:dyDescent="0.2">
      <c r="B26" s="42"/>
      <c r="G26" s="46"/>
    </row>
    <row r="27" spans="1:7" x14ac:dyDescent="0.2">
      <c r="B27" s="42"/>
      <c r="G27" s="46"/>
    </row>
    <row r="28" spans="1:7" x14ac:dyDescent="0.2">
      <c r="B28" s="42"/>
      <c r="G28" s="46"/>
    </row>
    <row r="29" spans="1:7" x14ac:dyDescent="0.2">
      <c r="B29" s="42"/>
      <c r="G29" s="46"/>
    </row>
    <row r="30" spans="1:7" x14ac:dyDescent="0.2">
      <c r="B30" s="42"/>
      <c r="G30" s="46"/>
    </row>
    <row r="31" spans="1:7" x14ac:dyDescent="0.2">
      <c r="B31" s="42"/>
      <c r="G31" s="46"/>
    </row>
    <row r="32" spans="1:7" x14ac:dyDescent="0.2">
      <c r="B32" s="42"/>
      <c r="G32" s="46"/>
    </row>
    <row r="33" spans="2:7" x14ac:dyDescent="0.2">
      <c r="B33" s="42"/>
      <c r="G33" s="46"/>
    </row>
    <row r="34" spans="2:7" x14ac:dyDescent="0.2">
      <c r="B34" s="42"/>
      <c r="G34" s="46"/>
    </row>
    <row r="35" spans="2:7" x14ac:dyDescent="0.2">
      <c r="B35" s="42"/>
      <c r="G35" s="46"/>
    </row>
    <row r="36" spans="2:7" x14ac:dyDescent="0.2">
      <c r="B36" s="42"/>
      <c r="G36" s="46"/>
    </row>
    <row r="37" spans="2:7" x14ac:dyDescent="0.2">
      <c r="B37" s="42"/>
      <c r="G37" s="46"/>
    </row>
    <row r="38" spans="2:7" x14ac:dyDescent="0.2">
      <c r="B38" s="42"/>
      <c r="G38" s="46"/>
    </row>
    <row r="39" spans="2:7" x14ac:dyDescent="0.2">
      <c r="B39" s="42"/>
      <c r="G39" s="46"/>
    </row>
    <row r="40" spans="2:7" x14ac:dyDescent="0.2">
      <c r="B40" s="42"/>
      <c r="G40" s="46"/>
    </row>
    <row r="41" spans="2:7" x14ac:dyDescent="0.2">
      <c r="B41" s="42"/>
      <c r="G41" s="46"/>
    </row>
    <row r="42" spans="2:7" x14ac:dyDescent="0.2">
      <c r="B42" s="42"/>
      <c r="G42" s="46"/>
    </row>
    <row r="43" spans="2:7" x14ac:dyDescent="0.2">
      <c r="B43" s="42"/>
      <c r="G43" s="46"/>
    </row>
    <row r="44" spans="2:7" x14ac:dyDescent="0.2">
      <c r="B44" s="42"/>
      <c r="G44" s="46"/>
    </row>
    <row r="45" spans="2:7" x14ac:dyDescent="0.2">
      <c r="B45" s="42"/>
      <c r="G45" s="46"/>
    </row>
    <row r="46" spans="2:7" x14ac:dyDescent="0.2">
      <c r="B46" s="42"/>
      <c r="G46" s="46"/>
    </row>
    <row r="47" spans="2:7" x14ac:dyDescent="0.2">
      <c r="B47" s="42"/>
      <c r="G47" s="46"/>
    </row>
    <row r="48" spans="2:7" x14ac:dyDescent="0.2">
      <c r="B48" s="42"/>
      <c r="G48" s="46"/>
    </row>
    <row r="49" spans="2:7" x14ac:dyDescent="0.2">
      <c r="B49" s="42"/>
      <c r="G49" s="46"/>
    </row>
    <row r="50" spans="2:7" x14ac:dyDescent="0.2">
      <c r="B50" s="42"/>
      <c r="G50" s="46"/>
    </row>
    <row r="51" spans="2:7" x14ac:dyDescent="0.2">
      <c r="B51" s="42"/>
      <c r="G51" s="46"/>
    </row>
    <row r="52" spans="2:7" x14ac:dyDescent="0.2">
      <c r="B52" s="42"/>
      <c r="G52" s="46"/>
    </row>
    <row r="53" spans="2:7" x14ac:dyDescent="0.2">
      <c r="B53" s="42"/>
      <c r="G53" s="46"/>
    </row>
    <row r="54" spans="2:7" x14ac:dyDescent="0.2">
      <c r="B54" s="42"/>
      <c r="G54" s="46"/>
    </row>
    <row r="55" spans="2:7" x14ac:dyDescent="0.2">
      <c r="B55" s="42"/>
      <c r="G55" s="46"/>
    </row>
    <row r="56" spans="2:7" x14ac:dyDescent="0.2">
      <c r="B56" s="42"/>
      <c r="G56" s="46"/>
    </row>
    <row r="57" spans="2:7" x14ac:dyDescent="0.2">
      <c r="B57" s="42"/>
      <c r="G57" s="46"/>
    </row>
    <row r="58" spans="2:7" x14ac:dyDescent="0.2">
      <c r="B58" s="42"/>
      <c r="G58" s="46"/>
    </row>
    <row r="59" spans="2:7" x14ac:dyDescent="0.2">
      <c r="B59" s="42"/>
      <c r="G59" s="46"/>
    </row>
    <row r="60" spans="2:7" x14ac:dyDescent="0.2">
      <c r="B60" s="42"/>
      <c r="G60" s="46"/>
    </row>
    <row r="61" spans="2:7" x14ac:dyDescent="0.2">
      <c r="B61" s="42"/>
      <c r="G61" s="46"/>
    </row>
    <row r="62" spans="2:7" x14ac:dyDescent="0.2">
      <c r="B62" s="42"/>
      <c r="G62" s="46"/>
    </row>
    <row r="63" spans="2:7" x14ac:dyDescent="0.2">
      <c r="B63" s="42"/>
      <c r="G63" s="46"/>
    </row>
    <row r="64" spans="2:7" x14ac:dyDescent="0.2">
      <c r="B64" s="42"/>
      <c r="G64" s="46"/>
    </row>
    <row r="65" spans="2:7" x14ac:dyDescent="0.2">
      <c r="B65" s="42"/>
      <c r="G65" s="46"/>
    </row>
    <row r="66" spans="2:7" x14ac:dyDescent="0.2">
      <c r="B66" s="42"/>
      <c r="G66" s="46"/>
    </row>
    <row r="67" spans="2:7" x14ac:dyDescent="0.2">
      <c r="B67" s="42"/>
      <c r="G67" s="46"/>
    </row>
    <row r="68" spans="2:7" x14ac:dyDescent="0.2">
      <c r="B68" s="42"/>
      <c r="G68" s="46"/>
    </row>
    <row r="69" spans="2:7" x14ac:dyDescent="0.2">
      <c r="B69" s="42"/>
      <c r="G69" s="46"/>
    </row>
    <row r="70" spans="2:7" x14ac:dyDescent="0.2">
      <c r="B70" s="42"/>
      <c r="G70" s="46"/>
    </row>
    <row r="71" spans="2:7" x14ac:dyDescent="0.2">
      <c r="B71" s="42"/>
      <c r="G71" s="46"/>
    </row>
    <row r="72" spans="2:7" x14ac:dyDescent="0.2">
      <c r="B72" s="42"/>
      <c r="G72" s="46"/>
    </row>
    <row r="73" spans="2:7" x14ac:dyDescent="0.2">
      <c r="B73" s="42"/>
      <c r="G73" s="46"/>
    </row>
    <row r="74" spans="2:7" x14ac:dyDescent="0.2">
      <c r="B74" s="42"/>
      <c r="G74" s="46"/>
    </row>
    <row r="75" spans="2:7" x14ac:dyDescent="0.2">
      <c r="B75" s="42"/>
      <c r="G75" s="46"/>
    </row>
    <row r="76" spans="2:7" x14ac:dyDescent="0.2">
      <c r="B76" s="42"/>
      <c r="G76" s="46"/>
    </row>
    <row r="77" spans="2:7" x14ac:dyDescent="0.2">
      <c r="B77" s="42"/>
      <c r="G77" s="46"/>
    </row>
    <row r="78" spans="2:7" x14ac:dyDescent="0.2">
      <c r="B78" s="42"/>
      <c r="G78" s="46"/>
    </row>
    <row r="79" spans="2:7" x14ac:dyDescent="0.2">
      <c r="B79" s="42"/>
      <c r="G79" s="46"/>
    </row>
    <row r="80" spans="2:7" x14ac:dyDescent="0.2">
      <c r="B80" s="42"/>
      <c r="G80" s="46"/>
    </row>
    <row r="81" spans="2:7" x14ac:dyDescent="0.2">
      <c r="B81" s="42"/>
      <c r="G81" s="46"/>
    </row>
    <row r="82" spans="2:7" x14ac:dyDescent="0.2">
      <c r="B82" s="42"/>
      <c r="G82" s="46"/>
    </row>
    <row r="83" spans="2:7" x14ac:dyDescent="0.2">
      <c r="B83" s="42"/>
      <c r="G83" s="46"/>
    </row>
    <row r="84" spans="2:7" x14ac:dyDescent="0.2">
      <c r="B84" s="42"/>
      <c r="G84" s="46"/>
    </row>
    <row r="85" spans="2:7" x14ac:dyDescent="0.2">
      <c r="B85" s="42"/>
      <c r="G85" s="46"/>
    </row>
    <row r="86" spans="2:7" x14ac:dyDescent="0.2">
      <c r="B86" s="42"/>
      <c r="G86" s="46"/>
    </row>
    <row r="87" spans="2:7" x14ac:dyDescent="0.2">
      <c r="B87" s="42"/>
      <c r="G87" s="46"/>
    </row>
    <row r="88" spans="2:7" x14ac:dyDescent="0.2">
      <c r="B88" s="42"/>
      <c r="G88" s="46"/>
    </row>
    <row r="89" spans="2:7" x14ac:dyDescent="0.2">
      <c r="B89" s="42"/>
      <c r="G89" s="46"/>
    </row>
    <row r="90" spans="2:7" x14ac:dyDescent="0.2">
      <c r="B90" s="42"/>
      <c r="G90" s="46"/>
    </row>
    <row r="91" spans="2:7" x14ac:dyDescent="0.2">
      <c r="B91" s="42"/>
      <c r="G91" s="46"/>
    </row>
    <row r="92" spans="2:7" x14ac:dyDescent="0.2">
      <c r="B92" s="42"/>
      <c r="G92" s="46"/>
    </row>
    <row r="93" spans="2:7" x14ac:dyDescent="0.2">
      <c r="B93" s="42"/>
      <c r="G93" s="46"/>
    </row>
    <row r="94" spans="2:7" x14ac:dyDescent="0.2">
      <c r="B94" s="42"/>
      <c r="G94" s="46"/>
    </row>
    <row r="95" spans="2:7" x14ac:dyDescent="0.2">
      <c r="B95" s="42"/>
      <c r="G95" s="46"/>
    </row>
    <row r="96" spans="2:7" x14ac:dyDescent="0.2">
      <c r="B96" s="42"/>
      <c r="G96" s="46"/>
    </row>
    <row r="97" spans="2:7" x14ac:dyDescent="0.2">
      <c r="B97" s="42"/>
      <c r="G97" s="46"/>
    </row>
    <row r="98" spans="2:7" x14ac:dyDescent="0.2">
      <c r="B98" s="42"/>
      <c r="G98" s="46"/>
    </row>
    <row r="99" spans="2:7" x14ac:dyDescent="0.2">
      <c r="B99" s="42"/>
      <c r="G99" s="46"/>
    </row>
    <row r="100" spans="2:7" x14ac:dyDescent="0.2">
      <c r="B100" s="42"/>
      <c r="G100" s="46"/>
    </row>
    <row r="101" spans="2:7" x14ac:dyDescent="0.2">
      <c r="B101" s="42"/>
      <c r="G101" s="46"/>
    </row>
    <row r="102" spans="2:7" x14ac:dyDescent="0.2">
      <c r="B102" s="42"/>
      <c r="G102" s="46"/>
    </row>
    <row r="103" spans="2:7" x14ac:dyDescent="0.2">
      <c r="B103" s="42"/>
      <c r="G103" s="46"/>
    </row>
    <row r="104" spans="2:7" x14ac:dyDescent="0.2">
      <c r="B104" s="42"/>
      <c r="G104" s="46"/>
    </row>
    <row r="105" spans="2:7" x14ac:dyDescent="0.2">
      <c r="B105" s="42"/>
      <c r="G105" s="46"/>
    </row>
    <row r="106" spans="2:7" x14ac:dyDescent="0.2">
      <c r="B106" s="42"/>
      <c r="G106" s="46"/>
    </row>
    <row r="107" spans="2:7" x14ac:dyDescent="0.2">
      <c r="B107" s="42"/>
      <c r="G107" s="46"/>
    </row>
    <row r="108" spans="2:7" x14ac:dyDescent="0.2">
      <c r="B108" s="42"/>
      <c r="G108" s="46"/>
    </row>
    <row r="109" spans="2:7" x14ac:dyDescent="0.2">
      <c r="B109" s="42"/>
      <c r="G109" s="46"/>
    </row>
    <row r="110" spans="2:7" x14ac:dyDescent="0.2">
      <c r="B110" s="42"/>
      <c r="G110" s="46"/>
    </row>
    <row r="111" spans="2:7" x14ac:dyDescent="0.2">
      <c r="B111" s="42"/>
      <c r="G111" s="46"/>
    </row>
    <row r="112" spans="2:7" x14ac:dyDescent="0.2">
      <c r="B112" s="42"/>
      <c r="G112" s="46"/>
    </row>
    <row r="113" spans="2:7" x14ac:dyDescent="0.2">
      <c r="B113" s="42"/>
      <c r="G113" s="46"/>
    </row>
    <row r="114" spans="2:7" x14ac:dyDescent="0.2">
      <c r="B114" s="42"/>
      <c r="G114" s="46"/>
    </row>
    <row r="115" spans="2:7" x14ac:dyDescent="0.2">
      <c r="B115" s="42"/>
      <c r="G115" s="46"/>
    </row>
    <row r="116" spans="2:7" x14ac:dyDescent="0.2">
      <c r="B116" s="42"/>
      <c r="G116" s="46"/>
    </row>
    <row r="117" spans="2:7" x14ac:dyDescent="0.2">
      <c r="B117" s="42"/>
      <c r="G117" s="46"/>
    </row>
    <row r="118" spans="2:7" x14ac:dyDescent="0.2">
      <c r="B118" s="42"/>
      <c r="G118" s="46"/>
    </row>
    <row r="119" spans="2:7" x14ac:dyDescent="0.2">
      <c r="G119" s="46"/>
    </row>
  </sheetData>
  <phoneticPr fontId="3" type="noConversion"/>
  <dataValidations count="1">
    <dataValidation type="list" allowBlank="1" showInputMessage="1" showErrorMessage="1" errorTitle="Invalid Chart Combo" error="Select combo from drop list." promptTitle="Chart Combo" prompt="For episodic costings select a chart combo than contains EPS. LO and/or EPS will default to the PC Code if not selected in the chart combo. Please note that Set after Prod in the chart combo is actually Detl for ease of use for crew." sqref="B6:G6">
      <formula1>$K$2:$K$8</formula1>
    </dataValidation>
  </dataValidations>
  <pageMargins left="0.75" right="0.75" top="1" bottom="1" header="0.5" footer="0.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PurchaseOrder</vt:lpstr>
      <vt:lpstr>Setup</vt:lpstr>
      <vt:lpstr>Currency</vt:lpstr>
      <vt:lpstr>PurchaseOrder!Print_Area</vt:lpstr>
      <vt:lpstr>PurchaseOrder!Print_Titles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Cahill</dc:creator>
  <cp:lastModifiedBy>HP</cp:lastModifiedBy>
  <cp:lastPrinted>2009-03-29T16:41:14Z</cp:lastPrinted>
  <dcterms:created xsi:type="dcterms:W3CDTF">2004-10-14T00:45:01Z</dcterms:created>
  <dcterms:modified xsi:type="dcterms:W3CDTF">2013-12-10T14:40:28Z</dcterms:modified>
</cp:coreProperties>
</file>