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740" firstSheet="1" activeTab="1"/>
  </bookViews>
  <sheets>
    <sheet name="README" sheetId="1" r:id="rId1"/>
    <sheet name="HDD-SSD-NOSKEW" sheetId="8" r:id="rId2"/>
    <sheet name="Latecny" sheetId="10" r:id="rId3"/>
    <sheet name="HDD-SSD-SKEW" sheetId="9" r:id="rId4"/>
    <sheet name="Fio" sheetId="2" r:id="rId5"/>
    <sheet name="Sheet2" sheetId="7" r:id="rId6"/>
    <sheet name="FileBnech" sheetId="6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" l="1"/>
  <c r="K86" i="8"/>
  <c r="K81" i="8"/>
  <c r="H79" i="8"/>
  <c r="L6" i="2"/>
  <c r="L7" i="2"/>
  <c r="L8" i="2"/>
  <c r="L9" i="2"/>
  <c r="L10" i="2"/>
  <c r="L11" i="2"/>
  <c r="L5" i="2"/>
  <c r="L41" i="2"/>
  <c r="L42" i="2"/>
  <c r="L43" i="2"/>
  <c r="L44" i="2"/>
  <c r="L45" i="2"/>
  <c r="L40" i="2"/>
  <c r="D5" i="2"/>
  <c r="D41" i="2"/>
  <c r="D42" i="2"/>
  <c r="D43" i="2"/>
  <c r="D44" i="2"/>
  <c r="D45" i="2"/>
  <c r="D40" i="2"/>
  <c r="N41" i="2"/>
  <c r="N42" i="2"/>
  <c r="N43" i="2"/>
  <c r="N44" i="2"/>
  <c r="N45" i="2"/>
  <c r="N40" i="2"/>
  <c r="F41" i="2"/>
  <c r="F42" i="2"/>
  <c r="F43" i="2"/>
  <c r="F44" i="2"/>
  <c r="F45" i="2"/>
  <c r="F40" i="2"/>
  <c r="N6" i="2"/>
  <c r="N7" i="2"/>
  <c r="N8" i="2"/>
  <c r="N9" i="2"/>
  <c r="N10" i="2"/>
  <c r="N11" i="2"/>
  <c r="N5" i="2"/>
  <c r="D8" i="2"/>
  <c r="D9" i="2"/>
  <c r="D10" i="2"/>
  <c r="D11" i="2"/>
  <c r="D7" i="2"/>
  <c r="F6" i="2"/>
  <c r="F7" i="2"/>
  <c r="F8" i="2"/>
  <c r="F9" i="2"/>
  <c r="F10" i="2"/>
  <c r="F11" i="2"/>
  <c r="F5" i="2"/>
  <c r="U20" i="9"/>
  <c r="R20" i="9"/>
  <c r="R19" i="9"/>
  <c r="G20" i="9"/>
  <c r="D20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H76" i="8"/>
  <c r="U28" i="9"/>
  <c r="U29" i="9"/>
  <c r="R28" i="9"/>
  <c r="R29" i="9"/>
  <c r="D28" i="9"/>
  <c r="D29" i="9"/>
  <c r="D30" i="9"/>
  <c r="D31" i="9"/>
  <c r="D32" i="9"/>
  <c r="D33" i="9"/>
  <c r="D34" i="9"/>
  <c r="D35" i="9"/>
  <c r="D36" i="9"/>
  <c r="D37" i="9"/>
  <c r="D38" i="9"/>
  <c r="D27" i="9"/>
  <c r="U30" i="9"/>
  <c r="U31" i="9"/>
  <c r="U32" i="9"/>
  <c r="U33" i="9"/>
  <c r="U34" i="9"/>
  <c r="U35" i="9"/>
  <c r="U36" i="9"/>
  <c r="U37" i="9"/>
  <c r="U38" i="9"/>
  <c r="U27" i="9"/>
  <c r="R30" i="9"/>
  <c r="R31" i="9"/>
  <c r="R32" i="9"/>
  <c r="R33" i="9"/>
  <c r="R34" i="9"/>
  <c r="R35" i="9"/>
  <c r="R36" i="9"/>
  <c r="R37" i="9"/>
  <c r="R38" i="9"/>
  <c r="R27" i="9"/>
  <c r="G28" i="9"/>
  <c r="G29" i="9"/>
  <c r="G30" i="9"/>
  <c r="G31" i="9"/>
  <c r="G32" i="9"/>
  <c r="G33" i="9"/>
  <c r="G34" i="9"/>
  <c r="G35" i="9"/>
  <c r="G36" i="9"/>
  <c r="G37" i="9"/>
  <c r="G38" i="9"/>
  <c r="G27" i="9"/>
  <c r="B90" i="8"/>
  <c r="E90" i="8"/>
  <c r="H90" i="8"/>
  <c r="B76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6" i="9"/>
  <c r="R7" i="9"/>
  <c r="R8" i="9"/>
  <c r="R9" i="9"/>
  <c r="R10" i="9"/>
  <c r="R11" i="9"/>
  <c r="R12" i="9"/>
  <c r="R13" i="9"/>
  <c r="R14" i="9"/>
  <c r="R15" i="9"/>
  <c r="R16" i="9"/>
  <c r="R17" i="9"/>
  <c r="R18" i="9"/>
  <c r="R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6" i="9"/>
  <c r="H83" i="8"/>
  <c r="K76" i="8"/>
  <c r="H82" i="8"/>
  <c r="H77" i="8"/>
  <c r="H78" i="8"/>
  <c r="H80" i="8"/>
  <c r="H81" i="8"/>
  <c r="H84" i="8"/>
  <c r="H85" i="8"/>
  <c r="H86" i="8"/>
  <c r="H87" i="8"/>
  <c r="H88" i="8"/>
  <c r="H89" i="8"/>
  <c r="E89" i="8"/>
  <c r="E77" i="8"/>
  <c r="E78" i="8"/>
  <c r="E79" i="8"/>
  <c r="E80" i="8"/>
  <c r="E81" i="8"/>
  <c r="E82" i="8"/>
  <c r="E83" i="8"/>
  <c r="E84" i="8"/>
  <c r="E85" i="8"/>
  <c r="E86" i="8"/>
  <c r="E87" i="8"/>
  <c r="E88" i="8"/>
  <c r="E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G28" i="8"/>
  <c r="K77" i="8"/>
  <c r="K78" i="8"/>
  <c r="K79" i="8"/>
  <c r="K80" i="8"/>
  <c r="K82" i="8"/>
  <c r="K83" i="8"/>
  <c r="K84" i="8"/>
  <c r="K85" i="8"/>
  <c r="K87" i="8"/>
  <c r="K88" i="8"/>
  <c r="K89" i="8"/>
  <c r="K90" i="8"/>
  <c r="D7" i="8"/>
  <c r="G7" i="8"/>
  <c r="J7" i="8"/>
  <c r="M7" i="8"/>
  <c r="D8" i="8"/>
  <c r="G8" i="8"/>
  <c r="J8" i="8"/>
  <c r="M8" i="8"/>
  <c r="D9" i="8"/>
  <c r="G9" i="8"/>
  <c r="J9" i="8"/>
  <c r="M9" i="8"/>
  <c r="D10" i="8"/>
  <c r="G10" i="8"/>
  <c r="J10" i="8"/>
  <c r="M10" i="8"/>
  <c r="D11" i="8"/>
  <c r="G11" i="8"/>
  <c r="J11" i="8"/>
  <c r="M11" i="8"/>
  <c r="D12" i="8"/>
  <c r="G12" i="8"/>
  <c r="J12" i="8"/>
  <c r="M12" i="8"/>
  <c r="D13" i="8"/>
  <c r="G13" i="8"/>
  <c r="J13" i="8"/>
  <c r="M13" i="8"/>
  <c r="D14" i="8"/>
  <c r="G14" i="8"/>
  <c r="J14" i="8"/>
  <c r="M14" i="8"/>
  <c r="D15" i="8"/>
  <c r="G15" i="8"/>
  <c r="J15" i="8"/>
  <c r="M15" i="8"/>
  <c r="D16" i="8"/>
  <c r="G16" i="8"/>
  <c r="J16" i="8"/>
  <c r="M16" i="8"/>
  <c r="D17" i="8"/>
  <c r="G17" i="8"/>
  <c r="J17" i="8"/>
  <c r="M17" i="8"/>
  <c r="D18" i="8"/>
  <c r="G18" i="8"/>
  <c r="J18" i="8"/>
  <c r="M18" i="8"/>
  <c r="D19" i="8"/>
  <c r="G19" i="8"/>
  <c r="J19" i="8"/>
  <c r="M19" i="8"/>
  <c r="D20" i="8"/>
  <c r="G20" i="8"/>
  <c r="J20" i="8"/>
  <c r="M20" i="8"/>
  <c r="D21" i="8"/>
  <c r="G21" i="8"/>
  <c r="J21" i="8"/>
  <c r="M21" i="8"/>
  <c r="D28" i="8"/>
  <c r="J28" i="8"/>
  <c r="M28" i="8"/>
  <c r="D29" i="8"/>
  <c r="G29" i="8"/>
  <c r="J29" i="8"/>
  <c r="M29" i="8"/>
  <c r="D30" i="8"/>
  <c r="G30" i="8"/>
  <c r="J30" i="8"/>
  <c r="M30" i="8"/>
  <c r="D31" i="8"/>
  <c r="G31" i="8"/>
  <c r="J31" i="8"/>
  <c r="M31" i="8"/>
  <c r="D32" i="8"/>
  <c r="G32" i="8"/>
  <c r="J32" i="8"/>
  <c r="M32" i="8"/>
  <c r="D33" i="8"/>
  <c r="G33" i="8"/>
  <c r="J33" i="8"/>
  <c r="M33" i="8"/>
  <c r="D34" i="8"/>
  <c r="G34" i="8"/>
  <c r="J34" i="8"/>
  <c r="M34" i="8"/>
  <c r="D35" i="8"/>
  <c r="G35" i="8"/>
  <c r="J35" i="8"/>
  <c r="M35" i="8"/>
  <c r="D36" i="8"/>
  <c r="G36" i="8"/>
  <c r="J36" i="8"/>
  <c r="M36" i="8"/>
  <c r="D37" i="8"/>
  <c r="G37" i="8"/>
  <c r="J37" i="8"/>
  <c r="M37" i="8"/>
  <c r="D38" i="8"/>
  <c r="G38" i="8"/>
  <c r="J38" i="8"/>
  <c r="M38" i="8"/>
  <c r="D39" i="8"/>
  <c r="G39" i="8"/>
  <c r="J39" i="8"/>
  <c r="M39" i="8"/>
  <c r="D40" i="8"/>
  <c r="G40" i="8"/>
  <c r="J40" i="8"/>
  <c r="M40" i="8"/>
  <c r="D41" i="8"/>
  <c r="G41" i="8"/>
  <c r="J41" i="8"/>
  <c r="M41" i="8"/>
  <c r="D42" i="8"/>
  <c r="G42" i="8"/>
  <c r="J42" i="8"/>
  <c r="M42" i="8"/>
</calcChain>
</file>

<file path=xl/sharedStrings.xml><?xml version="1.0" encoding="utf-8"?>
<sst xmlns="http://schemas.openxmlformats.org/spreadsheetml/2006/main" count="394" uniqueCount="124">
  <si>
    <t>READ</t>
    <phoneticPr fontId="1" type="noConversion"/>
  </si>
  <si>
    <t>WRITE</t>
    <phoneticPr fontId="1" type="noConversion"/>
  </si>
  <si>
    <t>LARGE IO</t>
    <phoneticPr fontId="1" type="noConversion"/>
  </si>
  <si>
    <t>SMALL IO</t>
    <phoneticPr fontId="1" type="noConversion"/>
  </si>
  <si>
    <t>RANDOM</t>
    <phoneticPr fontId="1" type="noConversion"/>
  </si>
  <si>
    <t>SEQUENTIAL</t>
  </si>
  <si>
    <t xml:space="preserve">EUQAL </t>
    <phoneticPr fontId="1" type="noConversion"/>
  </si>
  <si>
    <t>SKEW</t>
    <phoneticPr fontId="1" type="noConversion"/>
  </si>
  <si>
    <t>HDD</t>
    <phoneticPr fontId="1" type="noConversion"/>
  </si>
  <si>
    <t>SSD</t>
    <phoneticPr fontId="1" type="noConversion"/>
  </si>
  <si>
    <t>WHOBBS</t>
    <phoneticPr fontId="1" type="noConversion"/>
  </si>
  <si>
    <t>SSD RATIO</t>
    <phoneticPr fontId="1" type="noConversion"/>
  </si>
  <si>
    <t>ZIPF</t>
    <phoneticPr fontId="1" type="noConversion"/>
  </si>
  <si>
    <t>WHOBBS / SSD</t>
    <phoneticPr fontId="1" type="noConversion"/>
  </si>
  <si>
    <t>HDD / SSD</t>
    <phoneticPr fontId="1" type="noConversion"/>
  </si>
  <si>
    <t xml:space="preserve">Rand Zipf1.5 Read  </t>
    <phoneticPr fontId="1" type="noConversion"/>
  </si>
  <si>
    <t>IOSIZE</t>
    <phoneticPr fontId="1" type="noConversion"/>
  </si>
  <si>
    <t>16K</t>
    <phoneticPr fontId="1" type="noConversion"/>
  </si>
  <si>
    <t>32K</t>
    <phoneticPr fontId="1" type="noConversion"/>
  </si>
  <si>
    <t>64K</t>
    <phoneticPr fontId="1" type="noConversion"/>
  </si>
  <si>
    <t>128K</t>
    <phoneticPr fontId="1" type="noConversion"/>
  </si>
  <si>
    <t>256K</t>
    <phoneticPr fontId="1" type="noConversion"/>
  </si>
  <si>
    <t>512K</t>
    <phoneticPr fontId="1" type="noConversion"/>
  </si>
  <si>
    <t>16M</t>
    <phoneticPr fontId="1" type="noConversion"/>
  </si>
  <si>
    <t>8M</t>
    <phoneticPr fontId="1" type="noConversion"/>
  </si>
  <si>
    <t>4M</t>
    <phoneticPr fontId="1" type="noConversion"/>
  </si>
  <si>
    <t>2M</t>
    <phoneticPr fontId="1" type="noConversion"/>
  </si>
  <si>
    <t>1M</t>
    <phoneticPr fontId="1" type="noConversion"/>
  </si>
  <si>
    <t>512K</t>
    <phoneticPr fontId="1" type="noConversion"/>
  </si>
  <si>
    <t>256K</t>
    <phoneticPr fontId="1" type="noConversion"/>
  </si>
  <si>
    <t>LARGE</t>
    <phoneticPr fontId="1" type="noConversion"/>
  </si>
  <si>
    <t>128K</t>
    <phoneticPr fontId="1" type="noConversion"/>
  </si>
  <si>
    <t>SMALL</t>
    <phoneticPr fontId="1" type="noConversion"/>
  </si>
  <si>
    <t>64K</t>
    <phoneticPr fontId="1" type="noConversion"/>
  </si>
  <si>
    <t>32K</t>
    <phoneticPr fontId="1" type="noConversion"/>
  </si>
  <si>
    <t>16K</t>
    <phoneticPr fontId="1" type="noConversion"/>
  </si>
  <si>
    <t>8K</t>
    <phoneticPr fontId="1" type="noConversion"/>
  </si>
  <si>
    <t>4K</t>
    <phoneticPr fontId="1" type="noConversion"/>
  </si>
  <si>
    <t>2K</t>
    <phoneticPr fontId="1" type="noConversion"/>
  </si>
  <si>
    <t>1K</t>
    <phoneticPr fontId="1" type="noConversion"/>
  </si>
  <si>
    <t>BW_MB</t>
    <phoneticPr fontId="1" type="noConversion"/>
  </si>
  <si>
    <t>BW_KB</t>
    <phoneticPr fontId="1" type="noConversion"/>
  </si>
  <si>
    <t>IOPS</t>
    <phoneticPr fontId="1" type="noConversion"/>
  </si>
  <si>
    <t>SIZE</t>
    <phoneticPr fontId="1" type="noConversion"/>
  </si>
  <si>
    <t>SEQ</t>
    <phoneticPr fontId="1" type="noConversion"/>
  </si>
  <si>
    <t>RAND</t>
    <phoneticPr fontId="1" type="noConversion"/>
  </si>
  <si>
    <t>HDD</t>
    <phoneticPr fontId="1" type="noConversion"/>
  </si>
  <si>
    <t>SSD</t>
    <phoneticPr fontId="1" type="noConversion"/>
  </si>
  <si>
    <t>bs: KB/s; lat: ms; size: B</t>
    <phoneticPr fontId="1" type="noConversion"/>
  </si>
  <si>
    <t>SEQ_READ SSD/HDD</t>
    <phoneticPr fontId="1" type="noConversion"/>
  </si>
  <si>
    <t>RAND_READ SSD/HDD</t>
    <phoneticPr fontId="1" type="noConversion"/>
  </si>
  <si>
    <t>RAND_WRITE SSD/HDD</t>
    <phoneticPr fontId="1" type="noConversion"/>
  </si>
  <si>
    <t>SEQ_WRITE SSD/HDD</t>
    <phoneticPr fontId="1" type="noConversion"/>
  </si>
  <si>
    <t>出现高峰的原因在于：HDD顺序写与IOSIZE增大相互所抵消的locality的好处；而之后IOSIZE的好处占据主导</t>
    <phoneticPr fontId="1" type="noConversion"/>
  </si>
  <si>
    <t xml:space="preserve">128GB; 30-threads; 3 replicas; fio  </t>
    <phoneticPr fontId="1" type="noConversion"/>
  </si>
  <si>
    <t>SSD</t>
    <phoneticPr fontId="1" type="noConversion"/>
  </si>
  <si>
    <t xml:space="preserve"> RANDOM READ ZIPF-1.5 $SIZE </t>
    <phoneticPr fontId="1" type="noConversion"/>
  </si>
  <si>
    <t xml:space="preserve"> RANDOM WRITE ZIPF-1.5 $SIZE </t>
    <phoneticPr fontId="1" type="noConversion"/>
  </si>
  <si>
    <t>IOPS</t>
    <phoneticPr fontId="1" type="noConversion"/>
  </si>
  <si>
    <t>HDD</t>
    <phoneticPr fontId="1" type="noConversion"/>
  </si>
  <si>
    <t xml:space="preserve"> WRITE NO-SKEW $SIZE </t>
    <phoneticPr fontId="1" type="noConversion"/>
  </si>
  <si>
    <t xml:space="preserve"> READ NO-SKEW $SIZE </t>
    <phoneticPr fontId="1" type="noConversion"/>
  </si>
  <si>
    <t xml:space="preserve"> 4K RANDOM WRITE $SKEW </t>
    <phoneticPr fontId="1" type="noConversion"/>
  </si>
  <si>
    <t xml:space="preserve">  4K SEQENTIAL WRITE $SKEW </t>
    <phoneticPr fontId="1" type="noConversion"/>
  </si>
  <si>
    <t>SKEW</t>
    <phoneticPr fontId="1" type="noConversion"/>
  </si>
  <si>
    <t>fileserver</t>
    <phoneticPr fontId="1" type="noConversion"/>
  </si>
  <si>
    <t>varmail</t>
    <phoneticPr fontId="1" type="noConversion"/>
  </si>
  <si>
    <t>webserver</t>
    <phoneticPr fontId="1" type="noConversion"/>
  </si>
  <si>
    <t>ext4</t>
    <phoneticPr fontId="1" type="noConversion"/>
  </si>
  <si>
    <t>xfs</t>
    <phoneticPr fontId="1" type="noConversion"/>
  </si>
  <si>
    <t>hdd</t>
    <phoneticPr fontId="1" type="noConversion"/>
  </si>
  <si>
    <t>ssd</t>
    <phoneticPr fontId="1" type="noConversion"/>
  </si>
  <si>
    <t>whobss</t>
    <phoneticPr fontId="1" type="noConversion"/>
  </si>
  <si>
    <t>latency</t>
    <phoneticPr fontId="1" type="noConversion"/>
  </si>
  <si>
    <t>iops</t>
    <phoneticPr fontId="1" type="noConversion"/>
  </si>
  <si>
    <t>ssd ratio</t>
    <phoneticPr fontId="1" type="noConversion"/>
  </si>
  <si>
    <t>dataset size</t>
    <phoneticPr fontId="1" type="noConversion"/>
  </si>
  <si>
    <t>files</t>
    <phoneticPr fontId="1" type="noConversion"/>
  </si>
  <si>
    <t>r/w</t>
    <phoneticPr fontId="1" type="noConversion"/>
  </si>
  <si>
    <t>I/O size</t>
    <phoneticPr fontId="1" type="noConversion"/>
  </si>
  <si>
    <t>WF</t>
    <phoneticPr fontId="1" type="noConversion"/>
  </si>
  <si>
    <t>avg file size</t>
    <phoneticPr fontId="1" type="noConversion"/>
  </si>
  <si>
    <t>16k</t>
    <phoneticPr fontId="1" type="noConversion"/>
  </si>
  <si>
    <t>64k</t>
    <phoneticPr fontId="1" type="noConversion"/>
  </si>
  <si>
    <t>fileserver</t>
    <phoneticPr fontId="1" type="noConversion"/>
  </si>
  <si>
    <t>varmail</t>
    <phoneticPr fontId="1" type="noConversion"/>
  </si>
  <si>
    <t>webserver</t>
    <phoneticPr fontId="1" type="noConversion"/>
  </si>
  <si>
    <t>ext4 iops</t>
    <phoneticPr fontId="1" type="noConversion"/>
  </si>
  <si>
    <t>xfs iops</t>
    <phoneticPr fontId="1" type="noConversion"/>
  </si>
  <si>
    <t>varmail</t>
    <phoneticPr fontId="1" type="noConversion"/>
  </si>
  <si>
    <t>ext4 latency</t>
    <phoneticPr fontId="1" type="noConversion"/>
  </si>
  <si>
    <t>xfs latency</t>
    <phoneticPr fontId="1" type="noConversion"/>
  </si>
  <si>
    <t>whobbs</t>
    <phoneticPr fontId="1" type="noConversion"/>
  </si>
  <si>
    <t>WF</t>
    <phoneticPr fontId="1" type="noConversion"/>
  </si>
  <si>
    <t>jobs</t>
    <phoneticPr fontId="1" type="noConversion"/>
  </si>
  <si>
    <t>iops</t>
    <phoneticPr fontId="1" type="noConversion"/>
  </si>
  <si>
    <t>99th</t>
    <phoneticPr fontId="1" type="noConversion"/>
  </si>
  <si>
    <t>ran-read-hdd</t>
    <phoneticPr fontId="1" type="noConversion"/>
  </si>
  <si>
    <t>webproxy</t>
    <phoneticPr fontId="1" type="noConversion"/>
  </si>
  <si>
    <t>videoserver</t>
    <phoneticPr fontId="1" type="noConversion"/>
  </si>
  <si>
    <t>webproxy</t>
    <phoneticPr fontId="1" type="noConversion"/>
  </si>
  <si>
    <t>videoserver</t>
    <phoneticPr fontId="1" type="noConversion"/>
  </si>
  <si>
    <t>16k</t>
    <phoneticPr fontId="1" type="noConversion"/>
  </si>
  <si>
    <t>1g</t>
    <phoneticPr fontId="1" type="noConversion"/>
  </si>
  <si>
    <t xml:space="preserve">Random Write 4K </t>
    <phoneticPr fontId="1" type="noConversion"/>
  </si>
  <si>
    <t xml:space="preserve">Seq Write 4K </t>
    <phoneticPr fontId="1" type="noConversion"/>
  </si>
  <si>
    <t xml:space="preserve">Random Zipf1.5 Write  </t>
    <phoneticPr fontId="1" type="noConversion"/>
  </si>
  <si>
    <t>WHOBBS / SSD</t>
    <phoneticPr fontId="1" type="noConversion"/>
  </si>
  <si>
    <t>10GB</t>
    <phoneticPr fontId="1" type="noConversion"/>
  </si>
  <si>
    <t>256kb</t>
    <phoneticPr fontId="1" type="noConversion"/>
  </si>
  <si>
    <t>25GB</t>
    <phoneticPr fontId="1" type="noConversion"/>
  </si>
  <si>
    <t>16GB</t>
    <phoneticPr fontId="1" type="noConversion"/>
  </si>
  <si>
    <t>16k</t>
    <phoneticPr fontId="1" type="noConversion"/>
  </si>
  <si>
    <t>64kb</t>
    <phoneticPr fontId="1" type="noConversion"/>
  </si>
  <si>
    <t>38GB</t>
    <phoneticPr fontId="1" type="noConversion"/>
  </si>
  <si>
    <t>videoserver</t>
    <phoneticPr fontId="1" type="noConversion"/>
  </si>
  <si>
    <t>ext4 lat</t>
    <phoneticPr fontId="1" type="noConversion"/>
  </si>
  <si>
    <t>xfs lat</t>
    <phoneticPr fontId="1" type="noConversion"/>
  </si>
  <si>
    <t>16KB</t>
    <phoneticPr fontId="1" type="noConversion"/>
  </si>
  <si>
    <t>32KB</t>
    <phoneticPr fontId="1" type="noConversion"/>
  </si>
  <si>
    <t>64KB</t>
    <phoneticPr fontId="1" type="noConversion"/>
  </si>
  <si>
    <t>128KB</t>
    <phoneticPr fontId="1" type="noConversion"/>
  </si>
  <si>
    <t>256KB</t>
    <phoneticPr fontId="1" type="noConversion"/>
  </si>
  <si>
    <t>512KB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</si>
</sst>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3954149138624"/>
          <c:y val="4.2423940799725085E-2"/>
          <c:w val="0.85348524259026248"/>
          <c:h val="0.79408573928258963"/>
        </c:manualLayout>
      </c:layout>
      <c:lineChart>
        <c:grouping val="standard"/>
        <c:varyColors val="0"/>
        <c:ser>
          <c:idx val="0"/>
          <c:order val="0"/>
          <c:tx>
            <c:v>ssd-pool-seq</c:v>
          </c:tx>
          <c:spPr>
            <a:ln w="12700"/>
          </c:spPr>
          <c:marker>
            <c:symbol val="diamond"/>
            <c:size val="5"/>
            <c:spPr>
              <a:ln w="6350"/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'HDD-SSD-NOSKEW'!$G$7:$G$19</c:f>
              <c:numCache>
                <c:formatCode>General</c:formatCode>
                <c:ptCount val="13"/>
                <c:pt idx="0">
                  <c:v>14.3154296875</c:v>
                </c:pt>
                <c:pt idx="1">
                  <c:v>28.0703125</c:v>
                </c:pt>
                <c:pt idx="2">
                  <c:v>54.6640625</c:v>
                </c:pt>
                <c:pt idx="3">
                  <c:v>107.390625</c:v>
                </c:pt>
                <c:pt idx="4">
                  <c:v>198.3125</c:v>
                </c:pt>
                <c:pt idx="5">
                  <c:v>318.125</c:v>
                </c:pt>
                <c:pt idx="6">
                  <c:v>391.1875</c:v>
                </c:pt>
                <c:pt idx="7">
                  <c:v>418.875</c:v>
                </c:pt>
                <c:pt idx="8">
                  <c:v>453.5</c:v>
                </c:pt>
                <c:pt idx="9">
                  <c:v>484</c:v>
                </c:pt>
                <c:pt idx="10">
                  <c:v>414</c:v>
                </c:pt>
                <c:pt idx="11">
                  <c:v>446</c:v>
                </c:pt>
                <c:pt idx="12">
                  <c:v>520.09765625</c:v>
                </c:pt>
              </c:numCache>
            </c:numRef>
          </c:val>
          <c:smooth val="0"/>
        </c:ser>
        <c:ser>
          <c:idx val="1"/>
          <c:order val="1"/>
          <c:tx>
            <c:v>ssd-pool-ran</c:v>
          </c:tx>
          <c:spPr>
            <a:ln w="12700">
              <a:solidFill>
                <a:srgbClr val="0070C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0070C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'HDD-SSD-NOSKEW'!$D$7:$D$19</c:f>
              <c:numCache>
                <c:formatCode>General</c:formatCode>
                <c:ptCount val="13"/>
                <c:pt idx="0">
                  <c:v>11.00390625</c:v>
                </c:pt>
                <c:pt idx="1">
                  <c:v>21.892578125</c:v>
                </c:pt>
                <c:pt idx="2">
                  <c:v>43.6953125</c:v>
                </c:pt>
                <c:pt idx="3">
                  <c:v>75.640625</c:v>
                </c:pt>
                <c:pt idx="4">
                  <c:v>103.421875</c:v>
                </c:pt>
                <c:pt idx="5">
                  <c:v>117.75</c:v>
                </c:pt>
                <c:pt idx="6">
                  <c:v>156.3125</c:v>
                </c:pt>
                <c:pt idx="7">
                  <c:v>213.625</c:v>
                </c:pt>
                <c:pt idx="8">
                  <c:v>209.25</c:v>
                </c:pt>
                <c:pt idx="9">
                  <c:v>298.5</c:v>
                </c:pt>
                <c:pt idx="10">
                  <c:v>288</c:v>
                </c:pt>
                <c:pt idx="11">
                  <c:v>290</c:v>
                </c:pt>
                <c:pt idx="12">
                  <c:v>296</c:v>
                </c:pt>
              </c:numCache>
            </c:numRef>
          </c:val>
          <c:smooth val="0"/>
        </c:ser>
        <c:ser>
          <c:idx val="2"/>
          <c:order val="2"/>
          <c:tx>
            <c:v>hdd-pool-seq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'HDD-SSD-NOSKEW'!$M$7:$M$19</c:f>
              <c:numCache>
                <c:formatCode>General</c:formatCode>
                <c:ptCount val="13"/>
                <c:pt idx="0">
                  <c:v>9.0478515625</c:v>
                </c:pt>
                <c:pt idx="1">
                  <c:v>16.96484375</c:v>
                </c:pt>
                <c:pt idx="2">
                  <c:v>30.98828125</c:v>
                </c:pt>
                <c:pt idx="3">
                  <c:v>50.3203125</c:v>
                </c:pt>
                <c:pt idx="4">
                  <c:v>73.96875</c:v>
                </c:pt>
                <c:pt idx="5">
                  <c:v>95.34375</c:v>
                </c:pt>
                <c:pt idx="6">
                  <c:v>109</c:v>
                </c:pt>
                <c:pt idx="7">
                  <c:v>119.125</c:v>
                </c:pt>
                <c:pt idx="8">
                  <c:v>121.5</c:v>
                </c:pt>
                <c:pt idx="9">
                  <c:v>147</c:v>
                </c:pt>
                <c:pt idx="10">
                  <c:v>255</c:v>
                </c:pt>
                <c:pt idx="11">
                  <c:v>352</c:v>
                </c:pt>
                <c:pt idx="12">
                  <c:v>488</c:v>
                </c:pt>
              </c:numCache>
            </c:numRef>
          </c:val>
          <c:smooth val="0"/>
        </c:ser>
        <c:ser>
          <c:idx val="3"/>
          <c:order val="3"/>
          <c:tx>
            <c:v>hdd-pool-ran</c:v>
          </c:tx>
          <c:spPr>
            <a:ln w="12700">
              <a:solidFill>
                <a:srgbClr val="C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'HDD-SSD-NOSKEW'!$J$7:$J$19</c:f>
              <c:numCache>
                <c:formatCode>General</c:formatCode>
                <c:ptCount val="13"/>
                <c:pt idx="0">
                  <c:v>0.16015625</c:v>
                </c:pt>
                <c:pt idx="1">
                  <c:v>0.3671875</c:v>
                </c:pt>
                <c:pt idx="2">
                  <c:v>0.734375</c:v>
                </c:pt>
                <c:pt idx="3">
                  <c:v>1.3984375</c:v>
                </c:pt>
                <c:pt idx="4">
                  <c:v>2.90625</c:v>
                </c:pt>
                <c:pt idx="5">
                  <c:v>5.75</c:v>
                </c:pt>
                <c:pt idx="6">
                  <c:v>11.4375</c:v>
                </c:pt>
                <c:pt idx="7">
                  <c:v>22.5</c:v>
                </c:pt>
                <c:pt idx="8">
                  <c:v>37.25</c:v>
                </c:pt>
                <c:pt idx="9">
                  <c:v>61.5</c:v>
                </c:pt>
                <c:pt idx="10">
                  <c:v>148</c:v>
                </c:pt>
                <c:pt idx="11">
                  <c:v>222</c:v>
                </c:pt>
                <c:pt idx="12">
                  <c:v>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73376"/>
        <c:axId val="139434752"/>
      </c:lineChart>
      <c:catAx>
        <c:axId val="107173376"/>
        <c:scaling>
          <c:orientation val="minMax"/>
        </c:scaling>
        <c:delete val="0"/>
        <c:axPos val="b"/>
        <c:majorTickMark val="in"/>
        <c:minorTickMark val="none"/>
        <c:tickLblPos val="nextTo"/>
        <c:crossAx val="139434752"/>
        <c:crosses val="autoZero"/>
        <c:auto val="1"/>
        <c:lblAlgn val="ctr"/>
        <c:lblOffset val="100"/>
        <c:noMultiLvlLbl val="0"/>
      </c:catAx>
      <c:valAx>
        <c:axId val="1394347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altLang="zh-CN" sz="1200" b="1" i="0" u="none" strike="noStrike" baseline="0">
                    <a:effectLst/>
                  </a:rPr>
                  <a:t>Banwidth (MB/s</a:t>
                </a:r>
                <a:endParaRPr lang="zh-CN" altLang="en-US" sz="1200" b="1"/>
              </a:p>
            </c:rich>
          </c:tx>
          <c:layout>
            <c:manualLayout>
              <c:xMode val="edge"/>
              <c:yMode val="edge"/>
              <c:x val="2.735704653519056E-3"/>
              <c:y val="0.2569371381768768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107173376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750306094237529"/>
          <c:y val="5.8877533925280619E-2"/>
          <c:w val="0.25017652307575744"/>
          <c:h val="0.2649838982893095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altLang="zh-CN" sz="1600"/>
              <a:t>RAND</a:t>
            </a:r>
            <a:r>
              <a:rPr lang="en-US" altLang="zh-CN" sz="1600" baseline="0"/>
              <a:t> </a:t>
            </a:r>
            <a:endParaRPr lang="zh-CN" altLang="en-US" sz="16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104842839767"/>
          <c:y val="0.131082738489465"/>
          <c:w val="0.84359548044299304"/>
          <c:h val="0.79087472710771001"/>
        </c:manualLayout>
      </c:layout>
      <c:lineChart>
        <c:grouping val="standard"/>
        <c:varyColors val="0"/>
        <c:ser>
          <c:idx val="0"/>
          <c:order val="0"/>
          <c:tx>
            <c:v>READ_SSD/HDD</c:v>
          </c:tx>
          <c:spPr>
            <a:ln w="19050"/>
          </c:spPr>
          <c:marker>
            <c:symbol val="diamond"/>
            <c:size val="5"/>
          </c:marker>
          <c:cat>
            <c:strRef>
              <c:f>'HDD-SSD-NOSKEW'!$A$76:$A$90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  <c:pt idx="13">
                  <c:v>8M</c:v>
                </c:pt>
                <c:pt idx="14">
                  <c:v>16M</c:v>
                </c:pt>
              </c:strCache>
            </c:strRef>
          </c:cat>
          <c:val>
            <c:numRef>
              <c:f>'HDD-SSD-NOSKEW'!$B$76:$B$90</c:f>
              <c:numCache>
                <c:formatCode>General</c:formatCode>
                <c:ptCount val="15"/>
                <c:pt idx="0">
                  <c:v>68.707317073170728</c:v>
                </c:pt>
                <c:pt idx="1">
                  <c:v>59.622340425531917</c:v>
                </c:pt>
                <c:pt idx="2">
                  <c:v>59.5</c:v>
                </c:pt>
                <c:pt idx="3">
                  <c:v>54.089385474860336</c:v>
                </c:pt>
                <c:pt idx="4">
                  <c:v>35.586021505376344</c:v>
                </c:pt>
                <c:pt idx="5">
                  <c:v>20.478260869565219</c:v>
                </c:pt>
                <c:pt idx="6">
                  <c:v>13.666666666666666</c:v>
                </c:pt>
                <c:pt idx="7">
                  <c:v>9.4944444444444436</c:v>
                </c:pt>
                <c:pt idx="8">
                  <c:v>5.6174496644295306</c:v>
                </c:pt>
                <c:pt idx="9">
                  <c:v>4.8536585365853657</c:v>
                </c:pt>
                <c:pt idx="10">
                  <c:v>1.9459459459459461</c:v>
                </c:pt>
                <c:pt idx="11">
                  <c:v>1.3063063063063063</c:v>
                </c:pt>
                <c:pt idx="12">
                  <c:v>1.0724637681159421</c:v>
                </c:pt>
                <c:pt idx="13">
                  <c:v>1.0588235294117647</c:v>
                </c:pt>
                <c:pt idx="14">
                  <c:v>1.3333333333333333</c:v>
                </c:pt>
              </c:numCache>
            </c:numRef>
          </c:val>
          <c:smooth val="0"/>
        </c:ser>
        <c:ser>
          <c:idx val="1"/>
          <c:order val="1"/>
          <c:tx>
            <c:v>WRITE_SSD/HDD</c:v>
          </c:tx>
          <c:spPr>
            <a:ln w="19050"/>
          </c:spPr>
          <c:marker>
            <c:symbol val="square"/>
            <c:size val="5"/>
          </c:marker>
          <c:val>
            <c:numRef>
              <c:f>'HDD-SSD-NOSKEW'!$E$76:$E$90</c:f>
              <c:numCache>
                <c:formatCode>General</c:formatCode>
                <c:ptCount val="15"/>
                <c:pt idx="0">
                  <c:v>20.611111111111111</c:v>
                </c:pt>
                <c:pt idx="1">
                  <c:v>20.226804123711339</c:v>
                </c:pt>
                <c:pt idx="2">
                  <c:v>13.873333333333333</c:v>
                </c:pt>
                <c:pt idx="3">
                  <c:v>12.741496598639456</c:v>
                </c:pt>
                <c:pt idx="4">
                  <c:v>11.633333333333333</c:v>
                </c:pt>
                <c:pt idx="5">
                  <c:v>7.1007194244604319</c:v>
                </c:pt>
                <c:pt idx="6">
                  <c:v>5.4896551724137934</c:v>
                </c:pt>
                <c:pt idx="7">
                  <c:v>4.3360655737704921</c:v>
                </c:pt>
                <c:pt idx="8">
                  <c:v>3.1941747572815533</c:v>
                </c:pt>
                <c:pt idx="9">
                  <c:v>2.1818181818181817</c:v>
                </c:pt>
                <c:pt idx="10">
                  <c:v>1.65625</c:v>
                </c:pt>
                <c:pt idx="11">
                  <c:v>1.5714285714285714</c:v>
                </c:pt>
                <c:pt idx="12">
                  <c:v>1.2857142857142858</c:v>
                </c:pt>
                <c:pt idx="13">
                  <c:v>1.5555555555555556</c:v>
                </c:pt>
                <c:pt idx="14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75424"/>
        <c:axId val="163783808"/>
      </c:lineChart>
      <c:catAx>
        <c:axId val="1071754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3783808"/>
        <c:crosses val="autoZero"/>
        <c:auto val="1"/>
        <c:lblAlgn val="ctr"/>
        <c:lblOffset val="100"/>
        <c:noMultiLvlLbl val="0"/>
      </c:catAx>
      <c:valAx>
        <c:axId val="1637838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altLang="zh-CN" sz="1050"/>
                  <a:t>SSD/HDD</a:t>
                </a:r>
                <a:endParaRPr lang="zh-CN" altLang="en-US" sz="105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717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2616989949402"/>
          <c:y val="0.16169647018421801"/>
          <c:w val="0.20186015619998701"/>
          <c:h val="0.112666127014497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altLang="zh-CN" sz="1600"/>
              <a:t>SEQENTIAL</a:t>
            </a:r>
            <a:endParaRPr lang="zh-CN" altLang="en-US" sz="16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7246692219641098E-2"/>
          <c:y val="0.13123603551920501"/>
          <c:w val="0.85527254739152503"/>
          <c:h val="0.79063016185413404"/>
        </c:manualLayout>
      </c:layout>
      <c:lineChart>
        <c:grouping val="standard"/>
        <c:varyColors val="0"/>
        <c:ser>
          <c:idx val="0"/>
          <c:order val="0"/>
          <c:tx>
            <c:v>READ_SSD/HDD</c:v>
          </c:tx>
          <c:spPr>
            <a:ln w="19050"/>
          </c:spPr>
          <c:marker>
            <c:symbol val="diamond"/>
            <c:size val="5"/>
          </c:marker>
          <c:cat>
            <c:strRef>
              <c:f>'HDD-SSD-NOSKEW'!$A$76:$A$90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  <c:pt idx="13">
                  <c:v>8M</c:v>
                </c:pt>
                <c:pt idx="14">
                  <c:v>16M</c:v>
                </c:pt>
              </c:strCache>
            </c:strRef>
          </c:cat>
          <c:val>
            <c:numRef>
              <c:f>'HDD-SSD-NOSKEW'!$H$76:$H$90</c:f>
              <c:numCache>
                <c:formatCode>General</c:formatCode>
                <c:ptCount val="15"/>
                <c:pt idx="0">
                  <c:v>1.5821910415542364</c:v>
                </c:pt>
                <c:pt idx="1">
                  <c:v>1.6546166244531431</c:v>
                </c:pt>
                <c:pt idx="2">
                  <c:v>1.7640236984747257</c:v>
                </c:pt>
                <c:pt idx="3">
                  <c:v>2.1341406613879834</c:v>
                </c:pt>
                <c:pt idx="4">
                  <c:v>2.6810308407266583</c:v>
                </c:pt>
                <c:pt idx="5">
                  <c:v>3.3366109472304162</c:v>
                </c:pt>
                <c:pt idx="6">
                  <c:v>3.5888761467889907</c:v>
                </c:pt>
                <c:pt idx="7">
                  <c:v>3.5162644281217208</c:v>
                </c:pt>
                <c:pt idx="8">
                  <c:v>3.7325102880658436</c:v>
                </c:pt>
                <c:pt idx="9">
                  <c:v>3.2925170068027212</c:v>
                </c:pt>
                <c:pt idx="10">
                  <c:v>1.6235294117647059</c:v>
                </c:pt>
                <c:pt idx="11">
                  <c:v>1.2670454545454546</c:v>
                </c:pt>
                <c:pt idx="12">
                  <c:v>1.0657738857581966</c:v>
                </c:pt>
                <c:pt idx="13">
                  <c:v>1.0566833289874451</c:v>
                </c:pt>
                <c:pt idx="14">
                  <c:v>1.03125</c:v>
                </c:pt>
              </c:numCache>
            </c:numRef>
          </c:val>
          <c:smooth val="0"/>
        </c:ser>
        <c:ser>
          <c:idx val="1"/>
          <c:order val="1"/>
          <c:tx>
            <c:v>WRITE_SSD/HDD</c:v>
          </c:tx>
          <c:spPr>
            <a:ln w="19050"/>
          </c:spPr>
          <c:marker>
            <c:symbol val="square"/>
            <c:size val="5"/>
          </c:marker>
          <c:val>
            <c:numRef>
              <c:f>'HDD-SSD-NOSKEW'!$K$76:$K$90</c:f>
              <c:numCache>
                <c:formatCode>General</c:formatCode>
                <c:ptCount val="15"/>
                <c:pt idx="0">
                  <c:v>2.5810663764961914</c:v>
                </c:pt>
                <c:pt idx="1">
                  <c:v>2.7048611111111112</c:v>
                </c:pt>
                <c:pt idx="2">
                  <c:v>1.2753246753246754</c:v>
                </c:pt>
                <c:pt idx="3">
                  <c:v>1.25346112886049</c:v>
                </c:pt>
                <c:pt idx="4">
                  <c:v>1.1766723842195541</c:v>
                </c:pt>
                <c:pt idx="5">
                  <c:v>0.9557640750670241</c:v>
                </c:pt>
                <c:pt idx="6">
                  <c:v>1.0131712259371835</c:v>
                </c:pt>
                <c:pt idx="7">
                  <c:v>1.1036269430051813</c:v>
                </c:pt>
                <c:pt idx="8">
                  <c:v>1.1713395638629283</c:v>
                </c:pt>
                <c:pt idx="9">
                  <c:v>1.2969696969696969</c:v>
                </c:pt>
                <c:pt idx="10">
                  <c:v>1.3333333333333333</c:v>
                </c:pt>
                <c:pt idx="11">
                  <c:v>1.3863636363636365</c:v>
                </c:pt>
                <c:pt idx="12">
                  <c:v>1.24</c:v>
                </c:pt>
                <c:pt idx="13">
                  <c:v>1.2307692307692308</c:v>
                </c:pt>
                <c:pt idx="14">
                  <c:v>1.125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40384"/>
        <c:axId val="163785536"/>
      </c:lineChart>
      <c:catAx>
        <c:axId val="167440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3785536"/>
        <c:crosses val="autoZero"/>
        <c:auto val="1"/>
        <c:lblAlgn val="ctr"/>
        <c:lblOffset val="100"/>
        <c:noMultiLvlLbl val="0"/>
      </c:catAx>
      <c:valAx>
        <c:axId val="1637855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500"/>
                </a:pPr>
                <a:r>
                  <a:rPr lang="en-US" altLang="zh-CN" sz="1050" b="1" i="0" baseline="0">
                    <a:effectLst/>
                  </a:rPr>
                  <a:t>SSD/HDD</a:t>
                </a:r>
                <a:endParaRPr lang="zh-CN" altLang="zh-CN" sz="5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74403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738597733951603"/>
          <c:y val="0.15194411113332301"/>
          <c:w val="0.194735619967386"/>
          <c:h val="0.1127978864118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3954149138624"/>
          <c:y val="4.2423940799725085E-2"/>
          <c:w val="0.85348524259026248"/>
          <c:h val="0.79408573928258963"/>
        </c:manualLayout>
      </c:layout>
      <c:lineChart>
        <c:grouping val="standard"/>
        <c:varyColors val="0"/>
        <c:ser>
          <c:idx val="0"/>
          <c:order val="0"/>
          <c:tx>
            <c:v>ssd-pool-seq</c:v>
          </c:tx>
          <c:spPr>
            <a:ln w="12700"/>
          </c:spPr>
          <c:marker>
            <c:symbol val="diamond"/>
            <c:size val="5"/>
            <c:spPr>
              <a:ln w="6350"/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'HDD-SSD-NOSKEW'!$G$28:$G$40</c:f>
              <c:numCache>
                <c:formatCode>General</c:formatCode>
                <c:ptCount val="13"/>
                <c:pt idx="0">
                  <c:v>2.31640625</c:v>
                </c:pt>
                <c:pt idx="1">
                  <c:v>4.564453125</c:v>
                </c:pt>
                <c:pt idx="2">
                  <c:v>9.58984375</c:v>
                </c:pt>
                <c:pt idx="3">
                  <c:v>18.390625</c:v>
                </c:pt>
                <c:pt idx="4">
                  <c:v>32.15625</c:v>
                </c:pt>
                <c:pt idx="5">
                  <c:v>44.5625</c:v>
                </c:pt>
                <c:pt idx="6">
                  <c:v>62.5</c:v>
                </c:pt>
                <c:pt idx="7">
                  <c:v>79.875</c:v>
                </c:pt>
                <c:pt idx="8">
                  <c:v>94</c:v>
                </c:pt>
                <c:pt idx="9">
                  <c:v>107</c:v>
                </c:pt>
                <c:pt idx="10">
                  <c:v>116</c:v>
                </c:pt>
                <c:pt idx="11">
                  <c:v>122</c:v>
                </c:pt>
                <c:pt idx="12">
                  <c:v>124</c:v>
                </c:pt>
              </c:numCache>
            </c:numRef>
          </c:val>
          <c:smooth val="0"/>
        </c:ser>
        <c:ser>
          <c:idx val="1"/>
          <c:order val="1"/>
          <c:tx>
            <c:v>ssd-pool-ran</c:v>
          </c:tx>
          <c:spPr>
            <a:ln w="12700">
              <a:solidFill>
                <a:srgbClr val="0070C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0070C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'HDD-SSD-NOSKEW'!$D$28:$D$40</c:f>
              <c:numCache>
                <c:formatCode>General</c:formatCode>
                <c:ptCount val="13"/>
                <c:pt idx="0">
                  <c:v>1.8115234375</c:v>
                </c:pt>
                <c:pt idx="1">
                  <c:v>3.83203125</c:v>
                </c:pt>
                <c:pt idx="2">
                  <c:v>8.12890625</c:v>
                </c:pt>
                <c:pt idx="3">
                  <c:v>14.6328125</c:v>
                </c:pt>
                <c:pt idx="4">
                  <c:v>27.265625</c:v>
                </c:pt>
                <c:pt idx="5">
                  <c:v>30.84375</c:v>
                </c:pt>
                <c:pt idx="6">
                  <c:v>49.75</c:v>
                </c:pt>
                <c:pt idx="7">
                  <c:v>66.125</c:v>
                </c:pt>
                <c:pt idx="8">
                  <c:v>82.25</c:v>
                </c:pt>
                <c:pt idx="9">
                  <c:v>96</c:v>
                </c:pt>
                <c:pt idx="10">
                  <c:v>106</c:v>
                </c:pt>
                <c:pt idx="11">
                  <c:v>110</c:v>
                </c:pt>
                <c:pt idx="12">
                  <c:v>108</c:v>
                </c:pt>
              </c:numCache>
            </c:numRef>
          </c:val>
          <c:smooth val="0"/>
        </c:ser>
        <c:ser>
          <c:idx val="2"/>
          <c:order val="2"/>
          <c:tx>
            <c:v>hdd-pool-seq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'HDD-SSD-NOSKEW'!$M$28:$M$40</c:f>
              <c:numCache>
                <c:formatCode>General</c:formatCode>
                <c:ptCount val="13"/>
                <c:pt idx="0">
                  <c:v>0.8974609375</c:v>
                </c:pt>
                <c:pt idx="1">
                  <c:v>1.6875</c:v>
                </c:pt>
                <c:pt idx="2">
                  <c:v>7.51953125</c:v>
                </c:pt>
                <c:pt idx="3">
                  <c:v>14.671875</c:v>
                </c:pt>
                <c:pt idx="4">
                  <c:v>27.328125</c:v>
                </c:pt>
                <c:pt idx="5">
                  <c:v>46.625</c:v>
                </c:pt>
                <c:pt idx="6">
                  <c:v>61.6875</c:v>
                </c:pt>
                <c:pt idx="7">
                  <c:v>72.375</c:v>
                </c:pt>
                <c:pt idx="8">
                  <c:v>80.25</c:v>
                </c:pt>
                <c:pt idx="9">
                  <c:v>82.5</c:v>
                </c:pt>
                <c:pt idx="10">
                  <c:v>87</c:v>
                </c:pt>
                <c:pt idx="11">
                  <c:v>88</c:v>
                </c:pt>
                <c:pt idx="12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v>hdd-pool-ran</c:v>
          </c:tx>
          <c:spPr>
            <a:ln w="12700">
              <a:solidFill>
                <a:srgbClr val="C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cat>
            <c:strRef>
              <c:f>'HDD-SSD-NOSKEW'!$A$7:$A$19</c:f>
              <c:strCache>
                <c:ptCount val="13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1M</c:v>
                </c:pt>
                <c:pt idx="11">
                  <c:v>2M</c:v>
                </c:pt>
                <c:pt idx="12">
                  <c:v>4M</c:v>
                </c:pt>
              </c:strCache>
            </c:strRef>
          </c:cat>
          <c:val>
            <c:numRef>
              <c:f>'HDD-SSD-NOSKEW'!$J$28:$J$40</c:f>
              <c:numCache>
                <c:formatCode>General</c:formatCode>
                <c:ptCount val="13"/>
                <c:pt idx="0">
                  <c:v>8.7890625E-2</c:v>
                </c:pt>
                <c:pt idx="1">
                  <c:v>0.189453125</c:v>
                </c:pt>
                <c:pt idx="2">
                  <c:v>0.5859375</c:v>
                </c:pt>
                <c:pt idx="3">
                  <c:v>1.1484375</c:v>
                </c:pt>
                <c:pt idx="4">
                  <c:v>2.34375</c:v>
                </c:pt>
                <c:pt idx="5">
                  <c:v>4.34375</c:v>
                </c:pt>
                <c:pt idx="6">
                  <c:v>9.0625</c:v>
                </c:pt>
                <c:pt idx="7">
                  <c:v>15.25</c:v>
                </c:pt>
                <c:pt idx="8">
                  <c:v>25.75</c:v>
                </c:pt>
                <c:pt idx="9">
                  <c:v>44</c:v>
                </c:pt>
                <c:pt idx="10">
                  <c:v>64</c:v>
                </c:pt>
                <c:pt idx="11">
                  <c:v>70</c:v>
                </c:pt>
                <c:pt idx="12">
                  <c:v>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41184"/>
        <c:axId val="211912960"/>
      </c:lineChart>
      <c:catAx>
        <c:axId val="189341184"/>
        <c:scaling>
          <c:orientation val="minMax"/>
        </c:scaling>
        <c:delete val="0"/>
        <c:axPos val="b"/>
        <c:majorTickMark val="in"/>
        <c:minorTickMark val="none"/>
        <c:tickLblPos val="nextTo"/>
        <c:crossAx val="211912960"/>
        <c:crosses val="autoZero"/>
        <c:auto val="1"/>
        <c:lblAlgn val="ctr"/>
        <c:lblOffset val="100"/>
        <c:noMultiLvlLbl val="0"/>
      </c:catAx>
      <c:valAx>
        <c:axId val="2119129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altLang="zh-CN" sz="1200" b="1" i="0" u="none" strike="noStrike" baseline="0">
                    <a:effectLst/>
                  </a:rPr>
                  <a:t>Banwidth (MB/s</a:t>
                </a:r>
                <a:endParaRPr lang="zh-CN" altLang="en-US" sz="1200" b="1"/>
              </a:p>
            </c:rich>
          </c:tx>
          <c:layout>
            <c:manualLayout>
              <c:xMode val="edge"/>
              <c:yMode val="edge"/>
              <c:x val="2.735704653519056E-3"/>
              <c:y val="0.2474808734014631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1893411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750306094237529"/>
          <c:y val="5.8877533925280619E-2"/>
          <c:w val="0.25017652307575744"/>
          <c:h val="0.2649838982893095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50167701640094E-2"/>
          <c:y val="4.6624746874202302E-2"/>
          <c:w val="0.83811701619489398"/>
          <c:h val="0.848171476111935"/>
        </c:manualLayout>
      </c:layout>
      <c:lineChart>
        <c:grouping val="stacked"/>
        <c:varyColors val="0"/>
        <c:ser>
          <c:idx val="0"/>
          <c:order val="0"/>
          <c:tx>
            <c:v>iops</c:v>
          </c:tx>
          <c:cat>
            <c:numRef>
              <c:f>Latecny!$A$4:$A$24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cat>
          <c:val>
            <c:numRef>
              <c:f>Latecny!$B$4:$B$24</c:f>
              <c:numCache>
                <c:formatCode>General</c:formatCode>
                <c:ptCount val="21"/>
                <c:pt idx="0">
                  <c:v>37</c:v>
                </c:pt>
                <c:pt idx="1">
                  <c:v>64</c:v>
                </c:pt>
                <c:pt idx="2">
                  <c:v>107</c:v>
                </c:pt>
                <c:pt idx="3">
                  <c:v>137</c:v>
                </c:pt>
                <c:pt idx="4">
                  <c:v>158</c:v>
                </c:pt>
                <c:pt idx="5">
                  <c:v>172</c:v>
                </c:pt>
                <c:pt idx="6">
                  <c:v>182</c:v>
                </c:pt>
                <c:pt idx="7">
                  <c:v>192</c:v>
                </c:pt>
                <c:pt idx="8">
                  <c:v>197</c:v>
                </c:pt>
                <c:pt idx="9">
                  <c:v>203</c:v>
                </c:pt>
                <c:pt idx="10">
                  <c:v>207</c:v>
                </c:pt>
                <c:pt idx="11">
                  <c:v>211</c:v>
                </c:pt>
                <c:pt idx="12">
                  <c:v>213</c:v>
                </c:pt>
                <c:pt idx="13">
                  <c:v>214</c:v>
                </c:pt>
                <c:pt idx="14">
                  <c:v>217</c:v>
                </c:pt>
                <c:pt idx="15">
                  <c:v>216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221</c:v>
                </c:pt>
                <c:pt idx="20">
                  <c:v>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59136"/>
        <c:axId val="163787264"/>
      </c:lineChart>
      <c:lineChart>
        <c:grouping val="stacked"/>
        <c:varyColors val="0"/>
        <c:ser>
          <c:idx val="1"/>
          <c:order val="1"/>
          <c:tx>
            <c:v>99th lat</c:v>
          </c:tx>
          <c:cat>
            <c:numRef>
              <c:f>Latecny!$A$4:$A$24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cat>
          <c:val>
            <c:numRef>
              <c:f>Latecny!$C$4:$C$24</c:f>
              <c:numCache>
                <c:formatCode>General</c:formatCode>
                <c:ptCount val="21"/>
                <c:pt idx="0">
                  <c:v>68</c:v>
                </c:pt>
                <c:pt idx="1">
                  <c:v>93</c:v>
                </c:pt>
                <c:pt idx="2">
                  <c:v>127</c:v>
                </c:pt>
                <c:pt idx="3">
                  <c:v>160</c:v>
                </c:pt>
                <c:pt idx="4">
                  <c:v>197</c:v>
                </c:pt>
                <c:pt idx="5">
                  <c:v>235</c:v>
                </c:pt>
                <c:pt idx="6">
                  <c:v>273</c:v>
                </c:pt>
                <c:pt idx="7">
                  <c:v>302</c:v>
                </c:pt>
                <c:pt idx="8">
                  <c:v>359</c:v>
                </c:pt>
                <c:pt idx="9">
                  <c:v>393</c:v>
                </c:pt>
                <c:pt idx="10">
                  <c:v>435</c:v>
                </c:pt>
                <c:pt idx="11">
                  <c:v>498</c:v>
                </c:pt>
                <c:pt idx="12">
                  <c:v>540</c:v>
                </c:pt>
                <c:pt idx="13">
                  <c:v>564</c:v>
                </c:pt>
                <c:pt idx="14">
                  <c:v>655</c:v>
                </c:pt>
                <c:pt idx="15">
                  <c:v>720</c:v>
                </c:pt>
                <c:pt idx="16">
                  <c:v>769</c:v>
                </c:pt>
                <c:pt idx="17">
                  <c:v>822</c:v>
                </c:pt>
                <c:pt idx="18">
                  <c:v>873</c:v>
                </c:pt>
                <c:pt idx="19">
                  <c:v>956</c:v>
                </c:pt>
                <c:pt idx="20">
                  <c:v>1038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60160"/>
        <c:axId val="163787840"/>
      </c:lineChart>
      <c:catAx>
        <c:axId val="10645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787264"/>
        <c:crosses val="autoZero"/>
        <c:auto val="1"/>
        <c:lblAlgn val="ctr"/>
        <c:lblOffset val="100"/>
        <c:noMultiLvlLbl val="0"/>
      </c:catAx>
      <c:valAx>
        <c:axId val="16378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6459136"/>
        <c:crosses val="autoZero"/>
        <c:crossBetween val="between"/>
      </c:valAx>
      <c:valAx>
        <c:axId val="163787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6460160"/>
        <c:crosses val="max"/>
        <c:crossBetween val="between"/>
      </c:valAx>
      <c:catAx>
        <c:axId val="10646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78784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30097641904351"/>
          <c:y val="0.68862815406978695"/>
          <c:w val="0.16031331699975901"/>
          <c:h val="0.15187746264451801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55993129515"/>
          <c:y val="2.9408024691358E-2"/>
          <c:w val="0.78017462962963002"/>
          <c:h val="0.84103765432098798"/>
        </c:manualLayout>
      </c:layout>
      <c:lineChart>
        <c:grouping val="standard"/>
        <c:varyColors val="0"/>
        <c:ser>
          <c:idx val="3"/>
          <c:order val="0"/>
          <c:tx>
            <c:v>ceph-ssd-vbd</c:v>
          </c:tx>
          <c:spPr>
            <a:ln w="19050">
              <a:solidFill>
                <a:srgbClr val="0070C0"/>
              </a:solidFill>
              <a:prstDash val="sysDot"/>
            </a:ln>
          </c:spPr>
          <c:marker>
            <c:symbol val="none"/>
          </c:marker>
          <c:val>
            <c:numRef>
              <c:f>Fio!$H$6:$H$11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ceph-hybrid-vbd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Fio!$F$6:$F$11</c:f>
              <c:numCache>
                <c:formatCode>General</c:formatCode>
                <c:ptCount val="6"/>
                <c:pt idx="0">
                  <c:v>0.11612326931665923</c:v>
                </c:pt>
                <c:pt idx="1">
                  <c:v>0.17614601018675721</c:v>
                </c:pt>
                <c:pt idx="2">
                  <c:v>0.19917864476386038</c:v>
                </c:pt>
                <c:pt idx="3">
                  <c:v>0.23909465020576132</c:v>
                </c:pt>
                <c:pt idx="4">
                  <c:v>0.28915662650602408</c:v>
                </c:pt>
                <c:pt idx="5">
                  <c:v>0.29606048547552727</c:v>
                </c:pt>
              </c:numCache>
            </c:numRef>
          </c:val>
          <c:smooth val="0"/>
        </c:ser>
        <c:ser>
          <c:idx val="1"/>
          <c:order val="2"/>
          <c:tx>
            <c:v>mobbs-vbd</c:v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Fio!$D$6:$D$11</c:f>
              <c:numCache>
                <c:formatCode>General</c:formatCode>
                <c:ptCount val="6"/>
                <c:pt idx="0">
                  <c:v>0.38052702099151409</c:v>
                </c:pt>
                <c:pt idx="1">
                  <c:v>0.58446519524618001</c:v>
                </c:pt>
                <c:pt idx="2">
                  <c:v>0.72977412731006164</c:v>
                </c:pt>
                <c:pt idx="3">
                  <c:v>0.94279835390946498</c:v>
                </c:pt>
                <c:pt idx="4">
                  <c:v>0.96706827309236942</c:v>
                </c:pt>
                <c:pt idx="5">
                  <c:v>0.9598089932351771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62208"/>
        <c:axId val="163789568"/>
      </c:lineChart>
      <c:lineChart>
        <c:grouping val="standard"/>
        <c:varyColors val="0"/>
        <c:ser>
          <c:idx val="2"/>
          <c:order val="3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Fio!$A$6:$A$11</c:f>
              <c:numCache>
                <c:formatCode>General</c:formatCode>
                <c:ptCount val="6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</c:numCache>
            </c:numRef>
          </c:cat>
          <c:val>
            <c:numRef>
              <c:f>Fio!$B$6:$B$11</c:f>
              <c:numCache>
                <c:formatCode>General</c:formatCode>
                <c:ptCount val="6"/>
                <c:pt idx="0">
                  <c:v>7.2</c:v>
                </c:pt>
                <c:pt idx="1">
                  <c:v>6.3</c:v>
                </c:pt>
                <c:pt idx="2">
                  <c:v>3.6</c:v>
                </c:pt>
                <c:pt idx="3">
                  <c:v>2.5</c:v>
                </c:pt>
                <c:pt idx="4">
                  <c:v>1.7</c:v>
                </c:pt>
                <c:pt idx="5">
                  <c:v>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42944"/>
        <c:axId val="163790144"/>
      </c:lineChart>
      <c:catAx>
        <c:axId val="10646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Zipf Distribution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163789568"/>
        <c:crosses val="autoZero"/>
        <c:auto val="1"/>
        <c:lblAlgn val="ctr"/>
        <c:lblOffset val="100"/>
        <c:noMultiLvlLbl val="0"/>
      </c:catAx>
      <c:valAx>
        <c:axId val="1637895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Throughput (MB/s)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8.5184000083391442E-3"/>
              <c:y val="0.3048371400558102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106462208"/>
        <c:crosses val="autoZero"/>
        <c:crossBetween val="between"/>
      </c:valAx>
      <c:valAx>
        <c:axId val="163790144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crossAx val="167442944"/>
        <c:crosses val="max"/>
        <c:crossBetween val="between"/>
      </c:valAx>
      <c:catAx>
        <c:axId val="16744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790144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463949110363939"/>
          <c:y val="0.28710771604938301"/>
          <c:w val="0.24780404050218782"/>
          <c:h val="0.23422348002607682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4959405785001"/>
          <c:y val="2.9408024691358E-2"/>
          <c:w val="0.74678759548104301"/>
          <c:h val="0.780822076139565"/>
        </c:manualLayout>
      </c:layout>
      <c:lineChart>
        <c:grouping val="standard"/>
        <c:varyColors val="0"/>
        <c:ser>
          <c:idx val="0"/>
          <c:order val="0"/>
          <c:tx>
            <c:v>hdd-vbd</c:v>
          </c:tx>
          <c:spPr>
            <a:ln w="12700">
              <a:solidFill>
                <a:schemeClr val="tx1"/>
              </a:solidFill>
            </a:ln>
          </c:spPr>
          <c:marker>
            <c:symbol val="x"/>
            <c:size val="3"/>
            <c:spPr>
              <a:noFill/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Fio!$F$5:$F$11</c:f>
              <c:numCache>
                <c:formatCode>General</c:formatCode>
                <c:ptCount val="7"/>
                <c:pt idx="0">
                  <c:v>7.2080730418068242E-2</c:v>
                </c:pt>
                <c:pt idx="1">
                  <c:v>0.11612326931665923</c:v>
                </c:pt>
                <c:pt idx="2">
                  <c:v>0.17614601018675721</c:v>
                </c:pt>
                <c:pt idx="3">
                  <c:v>0.19917864476386038</c:v>
                </c:pt>
                <c:pt idx="4">
                  <c:v>0.23909465020576132</c:v>
                </c:pt>
                <c:pt idx="5">
                  <c:v>0.28915662650602408</c:v>
                </c:pt>
                <c:pt idx="6">
                  <c:v>0.29606048547552727</c:v>
                </c:pt>
              </c:numCache>
            </c:numRef>
          </c:val>
          <c:smooth val="0"/>
        </c:ser>
        <c:ser>
          <c:idx val="1"/>
          <c:order val="1"/>
          <c:tx>
            <c:v>whobbs-vdb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Fio!$D$5:$D$11</c:f>
              <c:numCache>
                <c:formatCode>General</c:formatCode>
                <c:ptCount val="7"/>
                <c:pt idx="0">
                  <c:v>7.3522345026429597E-2</c:v>
                </c:pt>
                <c:pt idx="1">
                  <c:v>0.38052702099151409</c:v>
                </c:pt>
                <c:pt idx="2">
                  <c:v>0.58446519524618001</c:v>
                </c:pt>
                <c:pt idx="3">
                  <c:v>0.72977412731006164</c:v>
                </c:pt>
                <c:pt idx="4">
                  <c:v>0.94279835390946498</c:v>
                </c:pt>
                <c:pt idx="5">
                  <c:v>0.96706827309236942</c:v>
                </c:pt>
                <c:pt idx="6">
                  <c:v>0.9598089932351771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43776"/>
        <c:axId val="167553280"/>
      </c:lineChart>
      <c:lineChart>
        <c:grouping val="standard"/>
        <c:varyColors val="0"/>
        <c:ser>
          <c:idx val="2"/>
          <c:order val="2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Fio!$B$5:$B$11</c:f>
              <c:numCache>
                <c:formatCode>General</c:formatCode>
                <c:ptCount val="7"/>
                <c:pt idx="0">
                  <c:v>0</c:v>
                </c:pt>
                <c:pt idx="1">
                  <c:v>7.2</c:v>
                </c:pt>
                <c:pt idx="2">
                  <c:v>6.3</c:v>
                </c:pt>
                <c:pt idx="3">
                  <c:v>3.6</c:v>
                </c:pt>
                <c:pt idx="4">
                  <c:v>2.5</c:v>
                </c:pt>
                <c:pt idx="5">
                  <c:v>1.7</c:v>
                </c:pt>
                <c:pt idx="6">
                  <c:v>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46848"/>
        <c:axId val="167553856"/>
      </c:lineChart>
      <c:catAx>
        <c:axId val="16724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Zipf Distribution</a:t>
                </a:r>
                <a:endParaRPr lang="zh-CN" altLang="en-US" sz="7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67553280"/>
        <c:crosses val="autoZero"/>
        <c:auto val="1"/>
        <c:lblAlgn val="ctr"/>
        <c:lblOffset val="100"/>
        <c:noMultiLvlLbl val="0"/>
      </c:catAx>
      <c:valAx>
        <c:axId val="1675532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Throughput (MB/s)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1.6087573634903699E-3"/>
              <c:y val="0.24368767387117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67243776"/>
        <c:crosses val="autoZero"/>
        <c:crossBetween val="between"/>
      </c:valAx>
      <c:valAx>
        <c:axId val="167553856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67246848"/>
        <c:crosses val="max"/>
        <c:crossBetween val="between"/>
      </c:valAx>
      <c:catAx>
        <c:axId val="167246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553856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3230041124399095"/>
          <c:y val="0.234109244596619"/>
          <c:w val="0.23532348255566601"/>
          <c:h val="0.26481687251022601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700" kern="1200" spc="-70" baseline="0"/>
          </a:pPr>
          <a:endParaRPr lang="zh-C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4959405785001"/>
          <c:y val="2.9408024691358E-2"/>
          <c:w val="0.74678759548104301"/>
          <c:h val="0.780822076139565"/>
        </c:manualLayout>
      </c:layout>
      <c:lineChart>
        <c:grouping val="standard"/>
        <c:varyColors val="0"/>
        <c:ser>
          <c:idx val="0"/>
          <c:order val="0"/>
          <c:tx>
            <c:v>hdd-vbd</c:v>
          </c:tx>
          <c:spPr>
            <a:ln w="12700">
              <a:solidFill>
                <a:schemeClr val="tx1"/>
              </a:solidFill>
            </a:ln>
          </c:spPr>
          <c:marker>
            <c:symbol val="x"/>
            <c:size val="3"/>
            <c:spPr>
              <a:noFill/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Fio!$N$5:$N$11</c:f>
              <c:numCache>
                <c:formatCode>General</c:formatCode>
                <c:ptCount val="7"/>
                <c:pt idx="0">
                  <c:v>0.78411405295315684</c:v>
                </c:pt>
                <c:pt idx="1">
                  <c:v>0.73684210526315785</c:v>
                </c:pt>
                <c:pt idx="2">
                  <c:v>0.79479999999999995</c:v>
                </c:pt>
                <c:pt idx="3">
                  <c:v>0.78288684526189523</c:v>
                </c:pt>
                <c:pt idx="4">
                  <c:v>0.798235058162856</c:v>
                </c:pt>
                <c:pt idx="5">
                  <c:v>0.78796223446105429</c:v>
                </c:pt>
                <c:pt idx="6">
                  <c:v>0.8109924871490708</c:v>
                </c:pt>
              </c:numCache>
            </c:numRef>
          </c:val>
          <c:smooth val="0"/>
        </c:ser>
        <c:ser>
          <c:idx val="1"/>
          <c:order val="1"/>
          <c:tx>
            <c:v>whobbs-vdb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Fio!$L$5:$L$11</c:f>
              <c:numCache>
                <c:formatCode>General</c:formatCode>
                <c:ptCount val="7"/>
                <c:pt idx="0">
                  <c:v>0.77841140529531572</c:v>
                </c:pt>
                <c:pt idx="1">
                  <c:v>0.81983805668016196</c:v>
                </c:pt>
                <c:pt idx="2">
                  <c:v>0.87480000000000002</c:v>
                </c:pt>
                <c:pt idx="3">
                  <c:v>0.84406237504998005</c:v>
                </c:pt>
                <c:pt idx="4">
                  <c:v>0.8567990373044525</c:v>
                </c:pt>
                <c:pt idx="5">
                  <c:v>0.82572777340676629</c:v>
                </c:pt>
                <c:pt idx="6">
                  <c:v>0.83234480031633051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45824"/>
        <c:axId val="167556160"/>
      </c:lineChart>
      <c:lineChart>
        <c:grouping val="standard"/>
        <c:varyColors val="0"/>
        <c:ser>
          <c:idx val="2"/>
          <c:order val="2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Fio!$J$5:$J$11</c:f>
              <c:numCache>
                <c:formatCode>General</c:formatCode>
                <c:ptCount val="7"/>
                <c:pt idx="0">
                  <c:v>0</c:v>
                </c:pt>
                <c:pt idx="1">
                  <c:v>2.4</c:v>
                </c:pt>
                <c:pt idx="2">
                  <c:v>1.6</c:v>
                </c:pt>
                <c:pt idx="3">
                  <c:v>1.1000000000000001</c:v>
                </c:pt>
                <c:pt idx="4">
                  <c:v>0.8</c:v>
                </c:pt>
                <c:pt idx="5">
                  <c:v>0.68</c:v>
                </c:pt>
                <c:pt idx="6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97536"/>
        <c:axId val="167556736"/>
      </c:lineChart>
      <c:catAx>
        <c:axId val="16724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Zipf Distribution</a:t>
                </a:r>
                <a:endParaRPr lang="zh-CN" altLang="en-US" sz="7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67556160"/>
        <c:crosses val="autoZero"/>
        <c:auto val="1"/>
        <c:lblAlgn val="ctr"/>
        <c:lblOffset val="100"/>
        <c:noMultiLvlLbl val="0"/>
      </c:catAx>
      <c:valAx>
        <c:axId val="1675561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Throughput (MB/s)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1.6087573634903699E-3"/>
              <c:y val="0.24368767387117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67245824"/>
        <c:crosses val="autoZero"/>
        <c:crossBetween val="between"/>
      </c:valAx>
      <c:valAx>
        <c:axId val="167556736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8097536"/>
        <c:crosses val="max"/>
        <c:crossBetween val="between"/>
      </c:valAx>
      <c:catAx>
        <c:axId val="18809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556736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8184093851717801"/>
          <c:y val="0.54259321060146504"/>
          <c:w val="0.23532348255566601"/>
          <c:h val="0.26481687251022601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700" kern="1200" spc="-70" baseline="0"/>
          </a:pPr>
          <a:endParaRPr lang="zh-C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4959405785001"/>
          <c:y val="2.9408024691358E-2"/>
          <c:w val="0.74678759548104301"/>
          <c:h val="0.780822076139565"/>
        </c:manualLayout>
      </c:layout>
      <c:lineChart>
        <c:grouping val="standard"/>
        <c:varyColors val="0"/>
        <c:ser>
          <c:idx val="0"/>
          <c:order val="0"/>
          <c:tx>
            <c:v>hdd-vbd</c:v>
          </c:tx>
          <c:spPr>
            <a:ln w="12700">
              <a:solidFill>
                <a:schemeClr val="tx1"/>
              </a:solidFill>
            </a:ln>
          </c:spPr>
          <c:marker>
            <c:symbol val="x"/>
            <c:size val="3"/>
            <c:spPr>
              <a:noFill/>
              <a:ln>
                <a:solidFill>
                  <a:schemeClr val="tx1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Fio!$F$40:$F$45</c:f>
              <c:numCache>
                <c:formatCode>General</c:formatCode>
                <c:ptCount val="6"/>
                <c:pt idx="0">
                  <c:v>0.16565743944636679</c:v>
                </c:pt>
                <c:pt idx="1">
                  <c:v>0.25767263427109977</c:v>
                </c:pt>
                <c:pt idx="2">
                  <c:v>0.27242798353909464</c:v>
                </c:pt>
                <c:pt idx="3">
                  <c:v>0.51165803108808294</c:v>
                </c:pt>
                <c:pt idx="4">
                  <c:v>0.74496644295302017</c:v>
                </c:pt>
                <c:pt idx="5">
                  <c:v>0.92951541850220265</c:v>
                </c:pt>
              </c:numCache>
            </c:numRef>
          </c:val>
          <c:smooth val="0"/>
        </c:ser>
        <c:ser>
          <c:idx val="1"/>
          <c:order val="1"/>
          <c:tx>
            <c:v>whobbs-vdb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Fio!$D$40:$D$45</c:f>
              <c:numCache>
                <c:formatCode>General</c:formatCode>
                <c:ptCount val="6"/>
                <c:pt idx="0">
                  <c:v>0.92949826989619377</c:v>
                </c:pt>
                <c:pt idx="1">
                  <c:v>0.80690537084398972</c:v>
                </c:pt>
                <c:pt idx="2">
                  <c:v>0.91851851851851851</c:v>
                </c:pt>
                <c:pt idx="3">
                  <c:v>0.46373056994818651</c:v>
                </c:pt>
                <c:pt idx="4">
                  <c:v>0.70022371364653246</c:v>
                </c:pt>
                <c:pt idx="5">
                  <c:v>0.94713656387665202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96512"/>
        <c:axId val="187834368"/>
      </c:lineChart>
      <c:lineChart>
        <c:grouping val="standard"/>
        <c:varyColors val="0"/>
        <c:ser>
          <c:idx val="2"/>
          <c:order val="2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Fio!$B$40:$B$45</c:f>
              <c:numCache>
                <c:formatCode>General</c:formatCode>
                <c:ptCount val="6"/>
                <c:pt idx="0">
                  <c:v>4.9000000000000004</c:v>
                </c:pt>
                <c:pt idx="1">
                  <c:v>2.6</c:v>
                </c:pt>
                <c:pt idx="2">
                  <c:v>1.8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99584"/>
        <c:axId val="187834944"/>
      </c:lineChart>
      <c:catAx>
        <c:axId val="18809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I/O</a:t>
                </a:r>
                <a:r>
                  <a:rPr lang="en-US" altLang="zh-CN" sz="700" baseline="0"/>
                  <a:t> Request Size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0.38444833702812298"/>
              <c:y val="0.90673235724022005"/>
            </c:manualLayout>
          </c:layout>
          <c:overlay val="0"/>
        </c:title>
        <c:numFmt formatCode="General" sourceLinked="1"/>
        <c:majorTickMark val="none"/>
        <c:minorTickMark val="in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7834368"/>
        <c:crosses val="autoZero"/>
        <c:auto val="1"/>
        <c:lblAlgn val="ctr"/>
        <c:lblOffset val="100"/>
        <c:noMultiLvlLbl val="0"/>
      </c:catAx>
      <c:valAx>
        <c:axId val="187834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Throughput (MB/s)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1.6087573634903699E-3"/>
              <c:y val="0.24368767387117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8096512"/>
        <c:crosses val="autoZero"/>
        <c:crossBetween val="between"/>
      </c:valAx>
      <c:valAx>
        <c:axId val="187834944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8099584"/>
        <c:crosses val="max"/>
        <c:crossBetween val="between"/>
      </c:valAx>
      <c:catAx>
        <c:axId val="1880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834944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2828756960611098"/>
          <c:y val="0.50912813605421603"/>
          <c:w val="0.23532348255566601"/>
          <c:h val="0.26481687251022601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700" kern="1200" spc="-70" baseline="0"/>
          </a:pPr>
          <a:endParaRPr lang="zh-C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4959405785001"/>
          <c:y val="2.9408024691358E-2"/>
          <c:w val="0.74678759548104301"/>
          <c:h val="0.780822076139565"/>
        </c:manualLayout>
      </c:layout>
      <c:lineChart>
        <c:grouping val="standard"/>
        <c:varyColors val="0"/>
        <c:ser>
          <c:idx val="0"/>
          <c:order val="0"/>
          <c:tx>
            <c:v>hdd-vbd</c:v>
          </c:tx>
          <c:spPr>
            <a:ln w="12700">
              <a:solidFill>
                <a:schemeClr val="tx1"/>
              </a:solidFill>
            </a:ln>
          </c:spPr>
          <c:marker>
            <c:symbol val="x"/>
            <c:size val="3"/>
            <c:spPr>
              <a:noFill/>
              <a:ln>
                <a:solidFill>
                  <a:schemeClr val="tx1"/>
                </a:solidFill>
              </a:ln>
            </c:spPr>
          </c:marker>
          <c:cat>
            <c:strRef>
              <c:f>Fio!$I$40:$I$45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Fio!$N$40:$N$45</c:f>
              <c:numCache>
                <c:formatCode>General</c:formatCode>
                <c:ptCount val="6"/>
                <c:pt idx="0">
                  <c:v>9.0758329564299717E-2</c:v>
                </c:pt>
                <c:pt idx="1">
                  <c:v>9.9364717380680895E-2</c:v>
                </c:pt>
                <c:pt idx="2">
                  <c:v>0.14163047769443349</c:v>
                </c:pt>
                <c:pt idx="3">
                  <c:v>0.19992003198720512</c:v>
                </c:pt>
                <c:pt idx="4">
                  <c:v>0.29033749422098937</c:v>
                </c:pt>
                <c:pt idx="5">
                  <c:v>0.34132007233273054</c:v>
                </c:pt>
              </c:numCache>
            </c:numRef>
          </c:val>
          <c:smooth val="0"/>
        </c:ser>
        <c:ser>
          <c:idx val="1"/>
          <c:order val="1"/>
          <c:tx>
            <c:v>whobbs-vdb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Fio!$I$40:$I$45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Fio!$L$40:$L$45</c:f>
              <c:numCache>
                <c:formatCode>General</c:formatCode>
                <c:ptCount val="6"/>
                <c:pt idx="0">
                  <c:v>0.78410975425900797</c:v>
                </c:pt>
                <c:pt idx="1">
                  <c:v>0.81446489656295817</c:v>
                </c:pt>
                <c:pt idx="2">
                  <c:v>0.81592972759573623</c:v>
                </c:pt>
                <c:pt idx="3">
                  <c:v>0.79994668799147006</c:v>
                </c:pt>
                <c:pt idx="4">
                  <c:v>0.26675913083680075</c:v>
                </c:pt>
                <c:pt idx="5">
                  <c:v>0.32097649186256783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6016"/>
        <c:axId val="187837248"/>
      </c:lineChart>
      <c:lineChart>
        <c:grouping val="standard"/>
        <c:varyColors val="0"/>
        <c:ser>
          <c:idx val="2"/>
          <c:order val="2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Fio!$J$40:$J$45</c:f>
              <c:numCache>
                <c:formatCode>General</c:formatCode>
                <c:ptCount val="6"/>
                <c:pt idx="0">
                  <c:v>14.2</c:v>
                </c:pt>
                <c:pt idx="1">
                  <c:v>12</c:v>
                </c:pt>
                <c:pt idx="2">
                  <c:v>10.7</c:v>
                </c:pt>
                <c:pt idx="3">
                  <c:v>7.7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552"/>
        <c:axId val="187837824"/>
      </c:lineChart>
      <c:catAx>
        <c:axId val="18792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I/O</a:t>
                </a:r>
                <a:r>
                  <a:rPr lang="en-US" altLang="zh-CN" sz="700" baseline="0"/>
                  <a:t> Request Size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0.38444833702812298"/>
              <c:y val="0.90673235724022005"/>
            </c:manualLayout>
          </c:layout>
          <c:overlay val="0"/>
        </c:title>
        <c:numFmt formatCode="General" sourceLinked="1"/>
        <c:majorTickMark val="none"/>
        <c:minorTickMark val="in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7837248"/>
        <c:crosses val="autoZero"/>
        <c:auto val="1"/>
        <c:lblAlgn val="ctr"/>
        <c:lblOffset val="100"/>
        <c:noMultiLvlLbl val="0"/>
      </c:catAx>
      <c:valAx>
        <c:axId val="187837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700"/>
                  <a:t>Throughput (MB/s)</a:t>
                </a:r>
                <a:endParaRPr lang="zh-CN" altLang="en-US" sz="700"/>
              </a:p>
            </c:rich>
          </c:tx>
          <c:layout>
            <c:manualLayout>
              <c:xMode val="edge"/>
              <c:yMode val="edge"/>
              <c:x val="1.6087573634903699E-3"/>
              <c:y val="0.24368767387117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7926016"/>
        <c:crosses val="autoZero"/>
        <c:crossBetween val="between"/>
      </c:valAx>
      <c:valAx>
        <c:axId val="187837824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700" baseline="0"/>
            </a:pPr>
            <a:endParaRPr lang="zh-CN"/>
          </a:p>
        </c:txPr>
        <c:crossAx val="187927552"/>
        <c:crosses val="max"/>
        <c:crossBetween val="between"/>
      </c:valAx>
      <c:catAx>
        <c:axId val="18792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837824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2828932615675603"/>
          <c:y val="4.1596062249546102E-2"/>
          <c:w val="0.23532348255566601"/>
          <c:h val="0.26481687251022601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700" kern="1200" spc="-70" baseline="0"/>
          </a:pPr>
          <a:endParaRPr lang="zh-C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55993129515"/>
          <c:y val="2.9408024691358E-2"/>
          <c:w val="0.78017462962963002"/>
          <c:h val="0.84103765432098798"/>
        </c:manualLayout>
      </c:layout>
      <c:lineChart>
        <c:grouping val="standard"/>
        <c:varyColors val="0"/>
        <c:ser>
          <c:idx val="3"/>
          <c:order val="0"/>
          <c:tx>
            <c:v>ceph-ssd-vbd</c:v>
          </c:tx>
          <c:spPr>
            <a:ln w="19050">
              <a:solidFill>
                <a:srgbClr val="0070C0"/>
              </a:solidFill>
              <a:prstDash val="sysDot"/>
            </a:ln>
          </c:spPr>
          <c:marker>
            <c:symbol val="none"/>
          </c:marker>
          <c:val>
            <c:numRef>
              <c:f>Fio!$H$6:$H$11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ceph-hybrid-vbd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Fio!$N$6:$N$11</c:f>
              <c:numCache>
                <c:formatCode>General</c:formatCode>
                <c:ptCount val="6"/>
                <c:pt idx="0">
                  <c:v>0.73684210526315785</c:v>
                </c:pt>
                <c:pt idx="1">
                  <c:v>0.79479999999999995</c:v>
                </c:pt>
                <c:pt idx="2">
                  <c:v>0.78288684526189523</c:v>
                </c:pt>
                <c:pt idx="3">
                  <c:v>0.798235058162856</c:v>
                </c:pt>
                <c:pt idx="4">
                  <c:v>0.78796223446105429</c:v>
                </c:pt>
                <c:pt idx="5">
                  <c:v>0.8109924871490708</c:v>
                </c:pt>
              </c:numCache>
            </c:numRef>
          </c:val>
          <c:smooth val="0"/>
        </c:ser>
        <c:ser>
          <c:idx val="1"/>
          <c:order val="2"/>
          <c:tx>
            <c:v>mobbs-vbd</c:v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Fio!$A$5:$A$11</c:f>
              <c:numCache>
                <c:formatCode>General</c:formatCode>
                <c:ptCount val="7"/>
                <c:pt idx="0">
                  <c:v>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</c:numCache>
            </c:numRef>
          </c:cat>
          <c:val>
            <c:numRef>
              <c:f>Fio!$L$6:$L$11</c:f>
              <c:numCache>
                <c:formatCode>General</c:formatCode>
                <c:ptCount val="6"/>
                <c:pt idx="0">
                  <c:v>0.81983805668016196</c:v>
                </c:pt>
                <c:pt idx="1">
                  <c:v>0.87480000000000002</c:v>
                </c:pt>
                <c:pt idx="2">
                  <c:v>0.84406237504998005</c:v>
                </c:pt>
                <c:pt idx="3">
                  <c:v>0.8567990373044525</c:v>
                </c:pt>
                <c:pt idx="4">
                  <c:v>0.82572777340676629</c:v>
                </c:pt>
                <c:pt idx="5">
                  <c:v>0.83234480031633051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33760"/>
        <c:axId val="189425920"/>
      </c:lineChart>
      <c:lineChart>
        <c:grouping val="standard"/>
        <c:varyColors val="0"/>
        <c:ser>
          <c:idx val="2"/>
          <c:order val="3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Fio!$A$6:$A$11</c:f>
              <c:numCache>
                <c:formatCode>General</c:formatCode>
                <c:ptCount val="6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</c:numCache>
            </c:numRef>
          </c:cat>
          <c:val>
            <c:numRef>
              <c:f>Fio!$J$6:$J$11</c:f>
              <c:numCache>
                <c:formatCode>General</c:formatCode>
                <c:ptCount val="6"/>
                <c:pt idx="0">
                  <c:v>2.4</c:v>
                </c:pt>
                <c:pt idx="1">
                  <c:v>1.6</c:v>
                </c:pt>
                <c:pt idx="2">
                  <c:v>1.1000000000000001</c:v>
                </c:pt>
                <c:pt idx="3">
                  <c:v>0.8</c:v>
                </c:pt>
                <c:pt idx="4">
                  <c:v>0.68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54592"/>
        <c:axId val="226477184"/>
      </c:lineChart>
      <c:catAx>
        <c:axId val="19173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Zipf Distribution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189425920"/>
        <c:crosses val="autoZero"/>
        <c:auto val="1"/>
        <c:lblAlgn val="ctr"/>
        <c:lblOffset val="100"/>
        <c:noMultiLvlLbl val="0"/>
      </c:catAx>
      <c:valAx>
        <c:axId val="1894259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Throughput (MB/s)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8.5184000083391442E-3"/>
              <c:y val="0.3048371400558102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191733760"/>
        <c:crosses val="autoZero"/>
        <c:crossBetween val="between"/>
      </c:valAx>
      <c:valAx>
        <c:axId val="226477184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crossAx val="212654592"/>
        <c:crosses val="max"/>
        <c:crossBetween val="between"/>
      </c:valAx>
      <c:catAx>
        <c:axId val="2126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477184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2867915937689459"/>
          <c:y val="0.61163825504356117"/>
          <c:w val="0.24780404050218782"/>
          <c:h val="0.23422348002607682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55993129515"/>
          <c:y val="2.9408024691358E-2"/>
          <c:w val="0.78017462962963002"/>
          <c:h val="0.84103765432098798"/>
        </c:manualLayout>
      </c:layout>
      <c:lineChart>
        <c:grouping val="standard"/>
        <c:varyColors val="0"/>
        <c:ser>
          <c:idx val="3"/>
          <c:order val="0"/>
          <c:tx>
            <c:v>ceph-ssd-vbd</c:v>
          </c:tx>
          <c:spPr>
            <a:ln w="19050">
              <a:solidFill>
                <a:srgbClr val="0070C0"/>
              </a:solidFill>
              <a:prstDash val="sysDot"/>
            </a:ln>
          </c:spPr>
          <c:marker>
            <c:symbol val="none"/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Fio!$H$6:$H$11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ceph-hybrid-vbd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Fio!$F$40:$F$45</c:f>
              <c:numCache>
                <c:formatCode>General</c:formatCode>
                <c:ptCount val="6"/>
                <c:pt idx="0">
                  <c:v>0.16565743944636679</c:v>
                </c:pt>
                <c:pt idx="1">
                  <c:v>0.25767263427109977</c:v>
                </c:pt>
                <c:pt idx="2">
                  <c:v>0.27242798353909464</c:v>
                </c:pt>
                <c:pt idx="3">
                  <c:v>0.51165803108808294</c:v>
                </c:pt>
                <c:pt idx="4">
                  <c:v>0.74496644295302017</c:v>
                </c:pt>
                <c:pt idx="5">
                  <c:v>0.92951541850220265</c:v>
                </c:pt>
              </c:numCache>
            </c:numRef>
          </c:val>
          <c:smooth val="0"/>
        </c:ser>
        <c:ser>
          <c:idx val="1"/>
          <c:order val="2"/>
          <c:tx>
            <c:v>mobbs-vbd</c:v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Fio!$D$40:$D$45</c:f>
              <c:numCache>
                <c:formatCode>General</c:formatCode>
                <c:ptCount val="6"/>
                <c:pt idx="0">
                  <c:v>0.92949826989619377</c:v>
                </c:pt>
                <c:pt idx="1">
                  <c:v>0.80690537084398972</c:v>
                </c:pt>
                <c:pt idx="2">
                  <c:v>0.91851851851851851</c:v>
                </c:pt>
                <c:pt idx="3">
                  <c:v>0.46373056994818651</c:v>
                </c:pt>
                <c:pt idx="4">
                  <c:v>0.70022371364653246</c:v>
                </c:pt>
                <c:pt idx="5">
                  <c:v>0.94713656387665202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13408"/>
        <c:axId val="225078656"/>
      </c:lineChart>
      <c:lineChart>
        <c:grouping val="standard"/>
        <c:varyColors val="0"/>
        <c:ser>
          <c:idx val="2"/>
          <c:order val="3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Fio!$B$40:$B$45</c:f>
              <c:numCache>
                <c:formatCode>General</c:formatCode>
                <c:ptCount val="6"/>
                <c:pt idx="0">
                  <c:v>4.9000000000000004</c:v>
                </c:pt>
                <c:pt idx="1">
                  <c:v>2.6</c:v>
                </c:pt>
                <c:pt idx="2">
                  <c:v>1.8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678400"/>
        <c:axId val="225079232"/>
      </c:lineChart>
      <c:catAx>
        <c:axId val="22971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I/O</a:t>
                </a:r>
                <a:r>
                  <a:rPr lang="en-US" altLang="zh-CN" sz="1100" baseline="0"/>
                  <a:t>  Requst Size 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225078656"/>
        <c:crosses val="autoZero"/>
        <c:auto val="1"/>
        <c:lblAlgn val="ctr"/>
        <c:lblOffset val="100"/>
        <c:noMultiLvlLbl val="0"/>
      </c:catAx>
      <c:valAx>
        <c:axId val="225078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Throughput (MB/s)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8.5184000083391442E-3"/>
              <c:y val="0.3048371400558102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29713408"/>
        <c:crosses val="autoZero"/>
        <c:crossBetween val="between"/>
      </c:valAx>
      <c:valAx>
        <c:axId val="225079232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crossAx val="232678400"/>
        <c:crosses val="max"/>
        <c:crossBetween val="between"/>
      </c:valAx>
      <c:catAx>
        <c:axId val="232678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079232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3457491670626831"/>
          <c:y val="0.55754985000962831"/>
          <c:w val="0.24780404050218782"/>
          <c:h val="0.23422348002607682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55993129515"/>
          <c:y val="2.9408024691358E-2"/>
          <c:w val="0.78017462962963002"/>
          <c:h val="0.84103765432098798"/>
        </c:manualLayout>
      </c:layout>
      <c:lineChart>
        <c:grouping val="standard"/>
        <c:varyColors val="0"/>
        <c:ser>
          <c:idx val="3"/>
          <c:order val="0"/>
          <c:tx>
            <c:v>ceph-ssd-vbd</c:v>
          </c:tx>
          <c:spPr>
            <a:ln w="19050">
              <a:solidFill>
                <a:srgbClr val="0070C0"/>
              </a:solidFill>
              <a:prstDash val="sysDot"/>
            </a:ln>
          </c:spPr>
          <c:marker>
            <c:symbol val="none"/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Fio!$H$6:$H$11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ceph-hybrid-vbd</c:v>
          </c:tx>
          <c:spPr>
            <a:ln w="12700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Fio!$N$40:$N$45</c:f>
              <c:numCache>
                <c:formatCode>General</c:formatCode>
                <c:ptCount val="6"/>
                <c:pt idx="0">
                  <c:v>9.0758329564299717E-2</c:v>
                </c:pt>
                <c:pt idx="1">
                  <c:v>9.9364717380680895E-2</c:v>
                </c:pt>
                <c:pt idx="2">
                  <c:v>0.14163047769443349</c:v>
                </c:pt>
                <c:pt idx="3">
                  <c:v>0.19992003198720512</c:v>
                </c:pt>
                <c:pt idx="4">
                  <c:v>0.29033749422098937</c:v>
                </c:pt>
                <c:pt idx="5">
                  <c:v>0.34132007233273054</c:v>
                </c:pt>
              </c:numCache>
            </c:numRef>
          </c:val>
          <c:smooth val="0"/>
        </c:ser>
        <c:ser>
          <c:idx val="1"/>
          <c:order val="2"/>
          <c:tx>
            <c:v>mobbs-vbd</c:v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Fio!$L$40:$L$45</c:f>
              <c:numCache>
                <c:formatCode>General</c:formatCode>
                <c:ptCount val="6"/>
                <c:pt idx="0">
                  <c:v>0.78410975425900797</c:v>
                </c:pt>
                <c:pt idx="1">
                  <c:v>0.81446489656295817</c:v>
                </c:pt>
                <c:pt idx="2">
                  <c:v>0.81592972759573623</c:v>
                </c:pt>
                <c:pt idx="3">
                  <c:v>0.79994668799147006</c:v>
                </c:pt>
                <c:pt idx="4">
                  <c:v>0.26675913083680075</c:v>
                </c:pt>
                <c:pt idx="5">
                  <c:v>0.32097649186256783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938880"/>
        <c:axId val="224965696"/>
      </c:lineChart>
      <c:lineChart>
        <c:grouping val="standard"/>
        <c:varyColors val="0"/>
        <c:ser>
          <c:idx val="2"/>
          <c:order val="3"/>
          <c:tx>
            <c:v>ssd ratio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Fio!$A$40:$A$45</c:f>
              <c:strCache>
                <c:ptCount val="6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</c:strCache>
            </c:strRef>
          </c:cat>
          <c:val>
            <c:numRef>
              <c:f>Fio!$J$40:$J$45</c:f>
              <c:numCache>
                <c:formatCode>General</c:formatCode>
                <c:ptCount val="6"/>
                <c:pt idx="0">
                  <c:v>14.2</c:v>
                </c:pt>
                <c:pt idx="1">
                  <c:v>12</c:v>
                </c:pt>
                <c:pt idx="2">
                  <c:v>10.7</c:v>
                </c:pt>
                <c:pt idx="3">
                  <c:v>7.7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353024"/>
        <c:axId val="225075200"/>
      </c:lineChart>
      <c:catAx>
        <c:axId val="22693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I/O</a:t>
                </a:r>
                <a:r>
                  <a:rPr lang="en-US" altLang="zh-CN" sz="1100" baseline="0"/>
                  <a:t>  Requst Size 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224965696"/>
        <c:crosses val="autoZero"/>
        <c:auto val="1"/>
        <c:lblAlgn val="ctr"/>
        <c:lblOffset val="100"/>
        <c:noMultiLvlLbl val="0"/>
      </c:catAx>
      <c:valAx>
        <c:axId val="2249656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Throughput (MB/s)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8.5184000083391442E-3"/>
              <c:y val="0.3048371400558102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26938880"/>
        <c:crosses val="autoZero"/>
        <c:crossBetween val="between"/>
      </c:valAx>
      <c:valAx>
        <c:axId val="225075200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crossAx val="228353024"/>
        <c:crosses val="max"/>
        <c:crossBetween val="between"/>
      </c:valAx>
      <c:catAx>
        <c:axId val="22835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075200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6463949110363939"/>
          <c:y val="0.21370213229391116"/>
          <c:w val="0.24780404050218782"/>
          <c:h val="0.23422348002607682"/>
        </c:manualLayout>
      </c:layout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6042816673004"/>
          <c:y val="4.2894112972973138E-2"/>
          <c:w val="0.84539261274552779"/>
          <c:h val="0.77839511975349318"/>
        </c:manualLayout>
      </c:layout>
      <c:barChart>
        <c:barDir val="col"/>
        <c:grouping val="clustered"/>
        <c:varyColors val="0"/>
        <c:ser>
          <c:idx val="0"/>
          <c:order val="0"/>
          <c:tx>
            <c:v>ceph-ssd-vbd</c:v>
          </c:tx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Sheet2!$B$25:$E$25</c:f>
              <c:numCache>
                <c:formatCode>General</c:formatCode>
                <c:ptCount val="4"/>
                <c:pt idx="0">
                  <c:v>2411</c:v>
                </c:pt>
                <c:pt idx="1">
                  <c:v>1362</c:v>
                </c:pt>
                <c:pt idx="2">
                  <c:v>2619</c:v>
                </c:pt>
                <c:pt idx="3">
                  <c:v>383</c:v>
                </c:pt>
              </c:numCache>
            </c:numRef>
          </c:val>
        </c:ser>
        <c:ser>
          <c:idx val="2"/>
          <c:order val="1"/>
          <c:tx>
            <c:v>mobbs-vbd</c:v>
          </c:tx>
          <c:spPr>
            <a:solidFill>
              <a:srgbClr val="00B05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Sheet2!$B$26:$E$26</c:f>
              <c:numCache>
                <c:formatCode>General</c:formatCode>
                <c:ptCount val="4"/>
                <c:pt idx="0">
                  <c:v>1956</c:v>
                </c:pt>
                <c:pt idx="1">
                  <c:v>802</c:v>
                </c:pt>
                <c:pt idx="2">
                  <c:v>1826</c:v>
                </c:pt>
                <c:pt idx="3">
                  <c:v>376</c:v>
                </c:pt>
              </c:numCache>
            </c:numRef>
          </c:val>
        </c:ser>
        <c:ser>
          <c:idx val="1"/>
          <c:order val="2"/>
          <c:tx>
            <c:v>ceph-hybrid-vbd</c:v>
          </c:tx>
          <c:spPr>
            <a:solidFill>
              <a:srgbClr val="C0000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Sheet2!$B$24:$E$24</c:f>
              <c:numCache>
                <c:formatCode>General</c:formatCode>
                <c:ptCount val="4"/>
                <c:pt idx="0">
                  <c:v>441</c:v>
                </c:pt>
                <c:pt idx="1">
                  <c:v>230</c:v>
                </c:pt>
                <c:pt idx="2">
                  <c:v>824</c:v>
                </c:pt>
                <c:pt idx="3">
                  <c:v>377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72320"/>
        <c:axId val="192296000"/>
      </c:barChart>
      <c:catAx>
        <c:axId val="21247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Applications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2296000"/>
        <c:crosses val="autoZero"/>
        <c:auto val="1"/>
        <c:lblAlgn val="ctr"/>
        <c:lblOffset val="100"/>
        <c:noMultiLvlLbl val="0"/>
      </c:catAx>
      <c:valAx>
        <c:axId val="1922960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IOPS (op/s)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1.1819994330125554E-2"/>
              <c:y val="0.3515384318195576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472320"/>
        <c:crosses val="autoZero"/>
        <c:crossBetween val="between"/>
      </c:valAx>
      <c:spPr>
        <a:noFill/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07713616614849"/>
          <c:y val="5.5221888707478781E-2"/>
          <c:w val="0.19837487177167568"/>
          <c:h val="0.2095877021584559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6042816673004"/>
          <c:y val="4.2894112972973138E-2"/>
          <c:w val="0.84539261274552779"/>
          <c:h val="0.77839511975349318"/>
        </c:manualLayout>
      </c:layout>
      <c:barChart>
        <c:barDir val="col"/>
        <c:grouping val="clustered"/>
        <c:varyColors val="0"/>
        <c:ser>
          <c:idx val="0"/>
          <c:order val="0"/>
          <c:tx>
            <c:v>ceph-ssd-vbd</c:v>
          </c:tx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Sheet2!$G$25:$J$25</c:f>
              <c:numCache>
                <c:formatCode>General</c:formatCode>
                <c:ptCount val="4"/>
                <c:pt idx="0">
                  <c:v>1476</c:v>
                </c:pt>
                <c:pt idx="1">
                  <c:v>1292</c:v>
                </c:pt>
                <c:pt idx="2">
                  <c:v>2417</c:v>
                </c:pt>
                <c:pt idx="3">
                  <c:v>383</c:v>
                </c:pt>
              </c:numCache>
            </c:numRef>
          </c:val>
        </c:ser>
        <c:ser>
          <c:idx val="2"/>
          <c:order val="1"/>
          <c:tx>
            <c:v>mobbs-vbd</c:v>
          </c:tx>
          <c:spPr>
            <a:solidFill>
              <a:srgbClr val="00B05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Sheet2!$G$26:$J$26</c:f>
              <c:numCache>
                <c:formatCode>General</c:formatCode>
                <c:ptCount val="4"/>
                <c:pt idx="0">
                  <c:v>1280</c:v>
                </c:pt>
                <c:pt idx="1">
                  <c:v>910</c:v>
                </c:pt>
                <c:pt idx="2">
                  <c:v>1745</c:v>
                </c:pt>
                <c:pt idx="3">
                  <c:v>370</c:v>
                </c:pt>
              </c:numCache>
            </c:numRef>
          </c:val>
        </c:ser>
        <c:ser>
          <c:idx val="1"/>
          <c:order val="2"/>
          <c:tx>
            <c:v>ceph-hybrid-vbd</c:v>
          </c:tx>
          <c:spPr>
            <a:solidFill>
              <a:srgbClr val="C0000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Sheet2!$G$24:$J$24</c:f>
              <c:numCache>
                <c:formatCode>General</c:formatCode>
                <c:ptCount val="4"/>
                <c:pt idx="0">
                  <c:v>102</c:v>
                </c:pt>
                <c:pt idx="1">
                  <c:v>139</c:v>
                </c:pt>
                <c:pt idx="2">
                  <c:v>282</c:v>
                </c:pt>
                <c:pt idx="3">
                  <c:v>376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024448"/>
        <c:axId val="167470208"/>
      </c:barChart>
      <c:catAx>
        <c:axId val="25002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Applications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7470208"/>
        <c:crosses val="autoZero"/>
        <c:auto val="1"/>
        <c:lblAlgn val="ctr"/>
        <c:lblOffset val="100"/>
        <c:noMultiLvlLbl val="0"/>
      </c:catAx>
      <c:valAx>
        <c:axId val="1674702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IOPS (op/s)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1.1819994330125554E-2"/>
              <c:y val="0.3515384318195576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50024448"/>
        <c:crosses val="autoZero"/>
        <c:crossBetween val="between"/>
      </c:valAx>
      <c:spPr>
        <a:noFill/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07713616614849"/>
          <c:y val="5.5221888707478781E-2"/>
          <c:w val="0.19837487177167568"/>
          <c:h val="0.2095877021584559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6042816673004"/>
          <c:y val="4.2894112972973138E-2"/>
          <c:w val="0.84539261274552779"/>
          <c:h val="0.77839511975349318"/>
        </c:manualLayout>
      </c:layout>
      <c:barChart>
        <c:barDir val="col"/>
        <c:grouping val="clustered"/>
        <c:varyColors val="0"/>
        <c:ser>
          <c:idx val="0"/>
          <c:order val="0"/>
          <c:tx>
            <c:v>ceph-ssd-vbd</c:v>
          </c:tx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Sheet2!$B$51:$E$51</c:f>
              <c:numCache>
                <c:formatCode>General</c:formatCode>
                <c:ptCount val="4"/>
                <c:pt idx="0">
                  <c:v>19</c:v>
                </c:pt>
                <c:pt idx="1">
                  <c:v>30</c:v>
                </c:pt>
                <c:pt idx="2">
                  <c:v>8.4</c:v>
                </c:pt>
                <c:pt idx="3">
                  <c:v>12</c:v>
                </c:pt>
              </c:numCache>
            </c:numRef>
          </c:val>
        </c:ser>
        <c:ser>
          <c:idx val="2"/>
          <c:order val="1"/>
          <c:tx>
            <c:v>mobbs-vbd</c:v>
          </c:tx>
          <c:spPr>
            <a:solidFill>
              <a:srgbClr val="00B05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Sheet2!$B$52:$E$52</c:f>
              <c:numCache>
                <c:formatCode>General</c:formatCode>
                <c:ptCount val="4"/>
                <c:pt idx="0">
                  <c:v>37</c:v>
                </c:pt>
                <c:pt idx="1">
                  <c:v>76</c:v>
                </c:pt>
                <c:pt idx="2">
                  <c:v>42</c:v>
                </c:pt>
                <c:pt idx="3">
                  <c:v>49</c:v>
                </c:pt>
              </c:numCache>
            </c:numRef>
          </c:val>
        </c:ser>
        <c:ser>
          <c:idx val="1"/>
          <c:order val="2"/>
          <c:tx>
            <c:v>ceph-hybrid-vbd</c:v>
          </c:tx>
          <c:spPr>
            <a:solidFill>
              <a:srgbClr val="C0000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Sheet2!$B$50:$E$50</c:f>
              <c:numCache>
                <c:formatCode>General</c:formatCode>
                <c:ptCount val="4"/>
                <c:pt idx="0">
                  <c:v>410</c:v>
                </c:pt>
                <c:pt idx="1">
                  <c:v>221</c:v>
                </c:pt>
                <c:pt idx="2">
                  <c:v>339</c:v>
                </c:pt>
                <c:pt idx="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690112"/>
        <c:axId val="226479488"/>
      </c:barChart>
      <c:catAx>
        <c:axId val="24969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Applications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479488"/>
        <c:crosses val="autoZero"/>
        <c:auto val="1"/>
        <c:lblAlgn val="ctr"/>
        <c:lblOffset val="100"/>
        <c:noMultiLvlLbl val="0"/>
      </c:catAx>
      <c:valAx>
        <c:axId val="2264794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Average Latency</a:t>
                </a:r>
                <a:r>
                  <a:rPr lang="en-US" altLang="zh-CN" sz="1100" baseline="0"/>
                  <a:t> (ms)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1.1819994330125554E-2"/>
              <c:y val="0.3515384318195576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49690112"/>
        <c:crosses val="autoZero"/>
        <c:crossBetween val="between"/>
      </c:valAx>
      <c:spPr>
        <a:noFill/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07713616614849"/>
          <c:y val="5.5221888707478781E-2"/>
          <c:w val="0.19837487177167568"/>
          <c:h val="0.2095877021584559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6042816673004"/>
          <c:y val="4.2894112972973138E-2"/>
          <c:w val="0.84539261274552779"/>
          <c:h val="0.77839511975349318"/>
        </c:manualLayout>
      </c:layout>
      <c:barChart>
        <c:barDir val="col"/>
        <c:grouping val="clustered"/>
        <c:varyColors val="0"/>
        <c:ser>
          <c:idx val="0"/>
          <c:order val="0"/>
          <c:tx>
            <c:v>ceph-ssd-vbd</c:v>
          </c:tx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Sheet2!$G$51:$J$51</c:f>
              <c:numCache>
                <c:formatCode>General</c:formatCode>
                <c:ptCount val="4"/>
                <c:pt idx="0">
                  <c:v>69</c:v>
                </c:pt>
                <c:pt idx="1">
                  <c:v>31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1"/>
          <c:tx>
            <c:v>mobbs-vbd</c:v>
          </c:tx>
          <c:spPr>
            <a:solidFill>
              <a:srgbClr val="00B05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Sheet2!$G$52:$J$52</c:f>
              <c:numCache>
                <c:formatCode>General</c:formatCode>
                <c:ptCount val="4"/>
                <c:pt idx="0">
                  <c:v>93</c:v>
                </c:pt>
                <c:pt idx="1">
                  <c:v>67</c:v>
                </c:pt>
                <c:pt idx="2">
                  <c:v>71</c:v>
                </c:pt>
                <c:pt idx="3">
                  <c:v>54</c:v>
                </c:pt>
              </c:numCache>
            </c:numRef>
          </c:val>
        </c:ser>
        <c:ser>
          <c:idx val="1"/>
          <c:order val="2"/>
          <c:tx>
            <c:v>ceph-hybrid-vbd</c:v>
          </c:tx>
          <c:spPr>
            <a:solidFill>
              <a:srgbClr val="C00000"/>
            </a:solidFill>
          </c:spPr>
          <c:invertIfNegative val="0"/>
          <c:cat>
            <c:strRef>
              <c:f>Sheet2!$B$23:$E$23</c:f>
              <c:strCache>
                <c:ptCount val="4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  <c:pt idx="3">
                  <c:v>videoserver</c:v>
                </c:pt>
              </c:strCache>
            </c:strRef>
          </c:cat>
          <c:val>
            <c:numRef>
              <c:f>Sheet2!$G$50:$J$50</c:f>
              <c:numCache>
                <c:formatCode>General</c:formatCode>
                <c:ptCount val="4"/>
                <c:pt idx="0">
                  <c:v>1229</c:v>
                </c:pt>
                <c:pt idx="1">
                  <c:v>369</c:v>
                </c:pt>
                <c:pt idx="2">
                  <c:v>994</c:v>
                </c:pt>
                <c:pt idx="3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690624"/>
        <c:axId val="230162432"/>
      </c:barChart>
      <c:catAx>
        <c:axId val="24969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Applications</a:t>
                </a:r>
                <a:endParaRPr lang="zh-CN" alt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0162432"/>
        <c:crosses val="autoZero"/>
        <c:auto val="1"/>
        <c:lblAlgn val="ctr"/>
        <c:lblOffset val="100"/>
        <c:noMultiLvlLbl val="0"/>
      </c:catAx>
      <c:valAx>
        <c:axId val="2301624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Average Latency</a:t>
                </a:r>
                <a:r>
                  <a:rPr lang="en-US" altLang="zh-CN" sz="1100" baseline="0"/>
                  <a:t> (ms)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1.1819994330125554E-2"/>
              <c:y val="0.3515384318195576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49690624"/>
        <c:crosses val="autoZero"/>
        <c:crossBetween val="between"/>
      </c:valAx>
      <c:spPr>
        <a:noFill/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07713616614849"/>
          <c:y val="5.5221888707478781E-2"/>
          <c:w val="0.19837487177167568"/>
          <c:h val="0.2095877021584559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56813825238099"/>
          <c:y val="5.1400554097404502E-2"/>
          <c:w val="0.81020071367483604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FileBnech!$A$24</c:f>
              <c:strCache>
                <c:ptCount val="1"/>
                <c:pt idx="0">
                  <c:v>hdd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FileBnech!$B$24:$D$24</c:f>
              <c:numCache>
                <c:formatCode>General</c:formatCode>
                <c:ptCount val="3"/>
                <c:pt idx="0">
                  <c:v>552</c:v>
                </c:pt>
                <c:pt idx="1">
                  <c:v>431</c:v>
                </c:pt>
                <c:pt idx="2">
                  <c:v>1570</c:v>
                </c:pt>
              </c:numCache>
            </c:numRef>
          </c:val>
        </c:ser>
        <c:ser>
          <c:idx val="1"/>
          <c:order val="1"/>
          <c:tx>
            <c:strRef>
              <c:f>FileBnech!$A$25</c:f>
              <c:strCache>
                <c:ptCount val="1"/>
                <c:pt idx="0">
                  <c:v>ssd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FileBnech!$B$25:$D$25</c:f>
              <c:numCache>
                <c:formatCode>General</c:formatCode>
                <c:ptCount val="3"/>
                <c:pt idx="0">
                  <c:v>3273</c:v>
                </c:pt>
                <c:pt idx="1">
                  <c:v>1442</c:v>
                </c:pt>
                <c:pt idx="2">
                  <c:v>3913</c:v>
                </c:pt>
              </c:numCache>
            </c:numRef>
          </c:val>
        </c:ser>
        <c:ser>
          <c:idx val="2"/>
          <c:order val="2"/>
          <c:tx>
            <c:strRef>
              <c:f>FileBnech!$A$26</c:f>
              <c:strCache>
                <c:ptCount val="1"/>
                <c:pt idx="0">
                  <c:v>whobbs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FileBnech!$B$26:$D$26</c:f>
              <c:numCache>
                <c:formatCode>General</c:formatCode>
                <c:ptCount val="3"/>
                <c:pt idx="0">
                  <c:v>233</c:v>
                </c:pt>
                <c:pt idx="1">
                  <c:v>758</c:v>
                </c:pt>
                <c:pt idx="2">
                  <c:v>2663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24320"/>
        <c:axId val="187840128"/>
      </c:barChart>
      <c:catAx>
        <c:axId val="188024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840128"/>
        <c:crosses val="autoZero"/>
        <c:auto val="1"/>
        <c:lblAlgn val="ctr"/>
        <c:lblOffset val="100"/>
        <c:noMultiLvlLbl val="0"/>
      </c:catAx>
      <c:valAx>
        <c:axId val="187840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IOPS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24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082597540475999"/>
          <c:y val="5.4979585885097701E-2"/>
          <c:w val="0.16804388215518001"/>
          <c:h val="0.19096638961796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57961504812"/>
          <c:y val="5.1400554097404502E-2"/>
          <c:w val="0.82126246719160101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FileBnech!$A$24</c:f>
              <c:strCache>
                <c:ptCount val="1"/>
                <c:pt idx="0">
                  <c:v>hdd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FileBnech!$G$24:$I$24</c:f>
              <c:numCache>
                <c:formatCode>General</c:formatCode>
                <c:ptCount val="3"/>
                <c:pt idx="0">
                  <c:v>123</c:v>
                </c:pt>
                <c:pt idx="1">
                  <c:v>239</c:v>
                </c:pt>
                <c:pt idx="2">
                  <c:v>500</c:v>
                </c:pt>
              </c:numCache>
            </c:numRef>
          </c:val>
        </c:ser>
        <c:ser>
          <c:idx val="1"/>
          <c:order val="1"/>
          <c:tx>
            <c:strRef>
              <c:f>FileBnech!$A$25</c:f>
              <c:strCache>
                <c:ptCount val="1"/>
                <c:pt idx="0">
                  <c:v>ssd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FileBnech!$G$25:$I$25</c:f>
              <c:numCache>
                <c:formatCode>General</c:formatCode>
                <c:ptCount val="3"/>
                <c:pt idx="0">
                  <c:v>1779</c:v>
                </c:pt>
                <c:pt idx="1">
                  <c:v>1642</c:v>
                </c:pt>
                <c:pt idx="2">
                  <c:v>3846</c:v>
                </c:pt>
              </c:numCache>
            </c:numRef>
          </c:val>
        </c:ser>
        <c:ser>
          <c:idx val="2"/>
          <c:order val="2"/>
          <c:tx>
            <c:strRef>
              <c:f>FileBnech!$A$26</c:f>
              <c:strCache>
                <c:ptCount val="1"/>
                <c:pt idx="0">
                  <c:v>whobbs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FileBnech!$G$26:$I$26</c:f>
              <c:numCache>
                <c:formatCode>General</c:formatCode>
                <c:ptCount val="3"/>
                <c:pt idx="0">
                  <c:v>1280</c:v>
                </c:pt>
                <c:pt idx="1">
                  <c:v>653</c:v>
                </c:pt>
                <c:pt idx="2">
                  <c:v>2600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25344"/>
        <c:axId val="187711488"/>
      </c:barChart>
      <c:catAx>
        <c:axId val="188025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711488"/>
        <c:crosses val="autoZero"/>
        <c:auto val="1"/>
        <c:lblAlgn val="ctr"/>
        <c:lblOffset val="100"/>
        <c:noMultiLvlLbl val="0"/>
      </c:catAx>
      <c:valAx>
        <c:axId val="187711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IOPS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2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32042869641299"/>
          <c:y val="4.1090696996208799E-2"/>
          <c:w val="0.136346237970254"/>
          <c:h val="0.251151574803149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7462817147899"/>
          <c:y val="5.1400554097404502E-2"/>
          <c:w val="0.83534580052493401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FileBnech!$A$24</c:f>
              <c:strCache>
                <c:ptCount val="1"/>
                <c:pt idx="0">
                  <c:v>hdd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FileBnech!$B$49:$D$49</c:f>
              <c:numCache>
                <c:formatCode>General</c:formatCode>
                <c:ptCount val="3"/>
                <c:pt idx="0">
                  <c:v>324</c:v>
                </c:pt>
                <c:pt idx="1">
                  <c:v>118</c:v>
                </c:pt>
                <c:pt idx="2">
                  <c:v>68</c:v>
                </c:pt>
              </c:numCache>
            </c:numRef>
          </c:val>
        </c:ser>
        <c:ser>
          <c:idx val="1"/>
          <c:order val="1"/>
          <c:tx>
            <c:strRef>
              <c:f>FileBnech!$A$25</c:f>
              <c:strCache>
                <c:ptCount val="1"/>
                <c:pt idx="0">
                  <c:v>ssd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FileBnech!$B$50:$D$50</c:f>
              <c:numCache>
                <c:formatCode>General</c:formatCode>
                <c:ptCount val="3"/>
                <c:pt idx="0">
                  <c:v>27.9</c:v>
                </c:pt>
                <c:pt idx="1">
                  <c:v>28.6</c:v>
                </c:pt>
                <c:pt idx="2">
                  <c:v>4.9000000000000004</c:v>
                </c:pt>
              </c:numCache>
            </c:numRef>
          </c:val>
        </c:ser>
        <c:ser>
          <c:idx val="2"/>
          <c:order val="2"/>
          <c:tx>
            <c:strRef>
              <c:f>FileBnech!$A$26</c:f>
              <c:strCache>
                <c:ptCount val="1"/>
                <c:pt idx="0">
                  <c:v>whobbs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FileBnech!$B$51:$D$51</c:f>
              <c:numCache>
                <c:formatCode>General</c:formatCode>
                <c:ptCount val="3"/>
                <c:pt idx="0">
                  <c:v>429</c:v>
                </c:pt>
                <c:pt idx="1">
                  <c:v>55.5</c:v>
                </c:pt>
                <c:pt idx="2">
                  <c:v>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25856"/>
        <c:axId val="187713792"/>
      </c:barChart>
      <c:catAx>
        <c:axId val="188025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713792"/>
        <c:crosses val="autoZero"/>
        <c:auto val="1"/>
        <c:lblAlgn val="ctr"/>
        <c:lblOffset val="100"/>
        <c:noMultiLvlLbl val="0"/>
      </c:catAx>
      <c:valAx>
        <c:axId val="187713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LATENCY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2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09820647419097"/>
          <c:y val="4.1090696996208799E-2"/>
          <c:w val="0.136346237970254"/>
          <c:h val="0.251151574803149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57961504812"/>
          <c:y val="5.1400554097404502E-2"/>
          <c:w val="0.81292913385826804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FileBnech!$A$24</c:f>
              <c:strCache>
                <c:ptCount val="1"/>
                <c:pt idx="0">
                  <c:v>hdd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FileBnech!$G$49:$I$49</c:f>
              <c:numCache>
                <c:formatCode>General</c:formatCode>
                <c:ptCount val="3"/>
                <c:pt idx="0">
                  <c:v>1467</c:v>
                </c:pt>
                <c:pt idx="1">
                  <c:v>215</c:v>
                </c:pt>
                <c:pt idx="2">
                  <c:v>557</c:v>
                </c:pt>
              </c:numCache>
            </c:numRef>
          </c:val>
        </c:ser>
        <c:ser>
          <c:idx val="1"/>
          <c:order val="1"/>
          <c:tx>
            <c:strRef>
              <c:f>FileBnech!$F$50</c:f>
              <c:strCache>
                <c:ptCount val="1"/>
                <c:pt idx="0">
                  <c:v>ssd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FileBnech!$G$50:$I$50</c:f>
              <c:numCache>
                <c:formatCode>General</c:formatCode>
                <c:ptCount val="3"/>
                <c:pt idx="0">
                  <c:v>73.099999999999994</c:v>
                </c:pt>
                <c:pt idx="1">
                  <c:v>25.2</c:v>
                </c:pt>
                <c:pt idx="2">
                  <c:v>5.8</c:v>
                </c:pt>
              </c:numCache>
            </c:numRef>
          </c:val>
        </c:ser>
        <c:ser>
          <c:idx val="2"/>
          <c:order val="2"/>
          <c:tx>
            <c:strRef>
              <c:f>FileBnech!$A$26</c:f>
              <c:strCache>
                <c:ptCount val="1"/>
                <c:pt idx="0">
                  <c:v>whobbs</c:v>
                </c:pt>
              </c:strCache>
            </c:strRef>
          </c:tx>
          <c:invertIfNegative val="0"/>
          <c:cat>
            <c:strRef>
              <c:f>FileBnech!$B$23:$D$23</c:f>
              <c:strCache>
                <c:ptCount val="3"/>
                <c:pt idx="0">
                  <c:v>fileserver</c:v>
                </c:pt>
                <c:pt idx="1">
                  <c:v>varmail</c:v>
                </c:pt>
                <c:pt idx="2">
                  <c:v>webserver</c:v>
                </c:pt>
              </c:strCache>
            </c:strRef>
          </c:cat>
          <c:val>
            <c:numRef>
              <c:f>FileBnech!$G$51:$I$51</c:f>
              <c:numCache>
                <c:formatCode>General</c:formatCode>
                <c:ptCount val="3"/>
                <c:pt idx="0">
                  <c:v>93.8</c:v>
                </c:pt>
                <c:pt idx="1">
                  <c:v>66.900000000000006</c:v>
                </c:pt>
                <c:pt idx="2">
                  <c:v>36.9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26368"/>
        <c:axId val="187716096"/>
      </c:barChart>
      <c:catAx>
        <c:axId val="188026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716096"/>
        <c:crosses val="autoZero"/>
        <c:auto val="1"/>
        <c:lblAlgn val="ctr"/>
        <c:lblOffset val="100"/>
        <c:noMultiLvlLbl val="0"/>
      </c:catAx>
      <c:valAx>
        <c:axId val="187716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LATENCY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26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865376202974595"/>
          <c:y val="4.5720326625838498E-2"/>
          <c:w val="0.136346237970254"/>
          <c:h val="0.251151574803149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67</xdr:row>
      <xdr:rowOff>161924</xdr:rowOff>
    </xdr:from>
    <xdr:to>
      <xdr:col>16</xdr:col>
      <xdr:colOff>485775</xdr:colOff>
      <xdr:row>69</xdr:row>
      <xdr:rowOff>95249</xdr:rowOff>
    </xdr:to>
    <xdr:sp macro="" textlink="">
      <xdr:nvSpPr>
        <xdr:cNvPr id="3" name="TextBox 2"/>
        <xdr:cNvSpPr txBox="1"/>
      </xdr:nvSpPr>
      <xdr:spPr>
        <a:xfrm>
          <a:off x="9982200" y="11649074"/>
          <a:ext cx="2667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 Size (B)</a:t>
          </a:r>
          <a:endParaRPr lang="zh-CN" altLang="zh-CN" b="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3</xdr:col>
      <xdr:colOff>133351</xdr:colOff>
      <xdr:row>48</xdr:row>
      <xdr:rowOff>47626</xdr:rowOff>
    </xdr:from>
    <xdr:to>
      <xdr:col>10</xdr:col>
      <xdr:colOff>133350</xdr:colOff>
      <xdr:row>63</xdr:row>
      <xdr:rowOff>161926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92</xdr:row>
      <xdr:rowOff>133350</xdr:rowOff>
    </xdr:from>
    <xdr:to>
      <xdr:col>9</xdr:col>
      <xdr:colOff>561975</xdr:colOff>
      <xdr:row>116</xdr:row>
      <xdr:rowOff>95250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400048</xdr:colOff>
      <xdr:row>92</xdr:row>
      <xdr:rowOff>119062</xdr:rowOff>
    </xdr:from>
    <xdr:to>
      <xdr:col>18</xdr:col>
      <xdr:colOff>419100</xdr:colOff>
      <xdr:row>116</xdr:row>
      <xdr:rowOff>76200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285750</xdr:colOff>
      <xdr:row>48</xdr:row>
      <xdr:rowOff>38100</xdr:rowOff>
    </xdr:from>
    <xdr:to>
      <xdr:col>17</xdr:col>
      <xdr:colOff>219074</xdr:colOff>
      <xdr:row>63</xdr:row>
      <xdr:rowOff>152400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0.41399</cdr:x>
      <cdr:y>0.90229</cdr:y>
    </cdr:from>
    <cdr:to>
      <cdr:x>0.6782</cdr:x>
      <cdr:y>0.97067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2054429" y="2423585"/>
          <a:ext cx="1311143" cy="1836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(B)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0.42934</cdr:x>
      <cdr:y>0.91292</cdr:y>
    </cdr:from>
    <cdr:to>
      <cdr:x>0.74856</cdr:x>
      <cdr:y>0.97163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2130618" y="2452161"/>
          <a:ext cx="1584132" cy="1576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(B)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26</xdr:row>
      <xdr:rowOff>14287</xdr:rowOff>
    </xdr:from>
    <xdr:to>
      <xdr:col>8</xdr:col>
      <xdr:colOff>247649</xdr:colOff>
      <xdr:row>43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14</xdr:row>
      <xdr:rowOff>119060</xdr:rowOff>
    </xdr:from>
    <xdr:to>
      <xdr:col>6</xdr:col>
      <xdr:colOff>875624</xdr:colOff>
      <xdr:row>33</xdr:row>
      <xdr:rowOff>101510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20</xdr:col>
      <xdr:colOff>410029</xdr:colOff>
      <xdr:row>26</xdr:row>
      <xdr:rowOff>167370</xdr:rowOff>
    </xdr:to>
    <xdr:graphicFrame macro="">
      <xdr:nvGraphicFramePr>
        <xdr:cNvPr id="21" name="图表 2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435430</xdr:colOff>
      <xdr:row>16</xdr:row>
      <xdr:rowOff>0</xdr:rowOff>
    </xdr:from>
    <xdr:to>
      <xdr:col>25</xdr:col>
      <xdr:colOff>165101</xdr:colOff>
      <xdr:row>26</xdr:row>
      <xdr:rowOff>167370</xdr:rowOff>
    </xdr:to>
    <xdr:graphicFrame macro="">
      <xdr:nvGraphicFramePr>
        <xdr:cNvPr id="22" name="图表 2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41413</xdr:rowOff>
    </xdr:from>
    <xdr:to>
      <xdr:col>20</xdr:col>
      <xdr:colOff>410029</xdr:colOff>
      <xdr:row>38</xdr:row>
      <xdr:rowOff>34847</xdr:rowOff>
    </xdr:to>
    <xdr:graphicFrame macro="">
      <xdr:nvGraphicFramePr>
        <xdr:cNvPr id="23" name="图表 2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447261</xdr:colOff>
      <xdr:row>27</xdr:row>
      <xdr:rowOff>57978</xdr:rowOff>
    </xdr:from>
    <xdr:to>
      <xdr:col>25</xdr:col>
      <xdr:colOff>169833</xdr:colOff>
      <xdr:row>38</xdr:row>
      <xdr:rowOff>51412</xdr:rowOff>
    </xdr:to>
    <xdr:graphicFrame macro="">
      <xdr:nvGraphicFramePr>
        <xdr:cNvPr id="25" name="图表 2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621195</xdr:colOff>
      <xdr:row>14</xdr:row>
      <xdr:rowOff>115956</xdr:rowOff>
    </xdr:from>
    <xdr:to>
      <xdr:col>13</xdr:col>
      <xdr:colOff>684296</xdr:colOff>
      <xdr:row>33</xdr:row>
      <xdr:rowOff>98406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588065</xdr:colOff>
      <xdr:row>47</xdr:row>
      <xdr:rowOff>140804</xdr:rowOff>
    </xdr:from>
    <xdr:to>
      <xdr:col>6</xdr:col>
      <xdr:colOff>651166</xdr:colOff>
      <xdr:row>66</xdr:row>
      <xdr:rowOff>123254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654327</xdr:colOff>
      <xdr:row>47</xdr:row>
      <xdr:rowOff>124239</xdr:rowOff>
    </xdr:from>
    <xdr:to>
      <xdr:col>13</xdr:col>
      <xdr:colOff>717428</xdr:colOff>
      <xdr:row>66</xdr:row>
      <xdr:rowOff>106689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0.94544</cdr:x>
      <cdr:y>0.37189</cdr:y>
    </cdr:from>
    <cdr:to>
      <cdr:x>0.99131</cdr:x>
      <cdr:y>0.65705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79143" y="1222481"/>
          <a:ext cx="246425" cy="9373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SSD Ratio (%)</a:t>
          </a:r>
          <a:endParaRPr lang="zh-CN" altLang="en-US" sz="1100" b="1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0.91161</cdr:x>
      <cdr:y>0.29299</cdr:y>
    </cdr:from>
    <cdr:to>
      <cdr:x>0.9979</cdr:x>
      <cdr:y>0.70574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4233" y="547665"/>
          <a:ext cx="270186" cy="771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700" b="1"/>
            <a:t>SSD Ratio (%)</a:t>
          </a:r>
          <a:endParaRPr lang="zh-CN" altLang="en-US" sz="700" b="1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0.91161</cdr:x>
      <cdr:y>0.29299</cdr:y>
    </cdr:from>
    <cdr:to>
      <cdr:x>0.9979</cdr:x>
      <cdr:y>0.70574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4233" y="547665"/>
          <a:ext cx="270186" cy="771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700" b="1"/>
            <a:t>SSD Ratio (%)</a:t>
          </a:r>
          <a:endParaRPr lang="zh-CN" altLang="en-US" sz="700" b="1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0.91161</cdr:x>
      <cdr:y>0.29299</cdr:y>
    </cdr:from>
    <cdr:to>
      <cdr:x>0.9979</cdr:x>
      <cdr:y>0.70574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4233" y="547665"/>
          <a:ext cx="270186" cy="771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700" b="1"/>
            <a:t>SSD Ratio (%)</a:t>
          </a:r>
          <a:endParaRPr lang="zh-CN" altLang="en-US" sz="700" b="1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0.91161</cdr:x>
      <cdr:y>0.29299</cdr:y>
    </cdr:from>
    <cdr:to>
      <cdr:x>0.9979</cdr:x>
      <cdr:y>0.70574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4233" y="547665"/>
          <a:ext cx="270186" cy="771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700" b="1"/>
            <a:t>SSD Ratio (%)</a:t>
          </a:r>
          <a:endParaRPr lang="zh-CN" altLang="en-US" sz="700" b="1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0.95315</cdr:x>
      <cdr:y>0.36685</cdr:y>
    </cdr:from>
    <cdr:to>
      <cdr:x>0.99902</cdr:x>
      <cdr:y>0.65201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20556" y="1205916"/>
          <a:ext cx="246425" cy="9373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SSD Ratio (%)</a:t>
          </a:r>
          <a:endParaRPr lang="zh-CN" altLang="en-US" sz="1100" b="1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0.94544</cdr:x>
      <cdr:y>0.37189</cdr:y>
    </cdr:from>
    <cdr:to>
      <cdr:x>0.99131</cdr:x>
      <cdr:y>0.65705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05401" y="1204915"/>
          <a:ext cx="247650" cy="923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SSD Ratio (%)</a:t>
          </a:r>
          <a:endParaRPr lang="zh-CN" altLang="en-US" sz="1100" b="1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0.94544</cdr:x>
      <cdr:y>0.37189</cdr:y>
    </cdr:from>
    <cdr:to>
      <cdr:x>0.99131</cdr:x>
      <cdr:y>0.65705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05401" y="1204915"/>
          <a:ext cx="247650" cy="923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SSD Ratio (%)</a:t>
          </a:r>
          <a:endParaRPr lang="zh-CN" altLang="en-US" sz="1100" b="1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27</xdr:row>
      <xdr:rowOff>114300</xdr:rowOff>
    </xdr:from>
    <xdr:to>
      <xdr:col>6</xdr:col>
      <xdr:colOff>562128</xdr:colOff>
      <xdr:row>46</xdr:row>
      <xdr:rowOff>143961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1085850</xdr:colOff>
      <xdr:row>27</xdr:row>
      <xdr:rowOff>133350</xdr:rowOff>
    </xdr:from>
    <xdr:to>
      <xdr:col>13</xdr:col>
      <xdr:colOff>85878</xdr:colOff>
      <xdr:row>46</xdr:row>
      <xdr:rowOff>163011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838200</xdr:colOff>
      <xdr:row>53</xdr:row>
      <xdr:rowOff>133350</xdr:rowOff>
    </xdr:from>
    <xdr:to>
      <xdr:col>6</xdr:col>
      <xdr:colOff>771678</xdr:colOff>
      <xdr:row>72</xdr:row>
      <xdr:rowOff>163011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54</xdr:row>
      <xdr:rowOff>28575</xdr:rowOff>
    </xdr:from>
    <xdr:to>
      <xdr:col>13</xdr:col>
      <xdr:colOff>447828</xdr:colOff>
      <xdr:row>73</xdr:row>
      <xdr:rowOff>58236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28</xdr:row>
      <xdr:rowOff>138112</xdr:rowOff>
    </xdr:from>
    <xdr:to>
      <xdr:col>4</xdr:col>
      <xdr:colOff>295274</xdr:colOff>
      <xdr:row>44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1009650</xdr:colOff>
      <xdr:row>28</xdr:row>
      <xdr:rowOff>133350</xdr:rowOff>
    </xdr:from>
    <xdr:to>
      <xdr:col>9</xdr:col>
      <xdr:colOff>714375</xdr:colOff>
      <xdr:row>44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514350</xdr:colOff>
      <xdr:row>52</xdr:row>
      <xdr:rowOff>114300</xdr:rowOff>
    </xdr:from>
    <xdr:to>
      <xdr:col>4</xdr:col>
      <xdr:colOff>609600</xdr:colOff>
      <xdr:row>68</xdr:row>
      <xdr:rowOff>114300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104775</xdr:colOff>
      <xdr:row>52</xdr:row>
      <xdr:rowOff>142875</xdr:rowOff>
    </xdr:from>
    <xdr:to>
      <xdr:col>9</xdr:col>
      <xdr:colOff>876300</xdr:colOff>
      <xdr:row>68</xdr:row>
      <xdr:rowOff>142875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E11" sqref="E11"/>
    </sheetView>
  </sheetViews>
  <sheetFormatPr defaultColWidth="8.875" defaultRowHeight="13.5" x14ac:dyDescent="0.15"/>
  <cols>
    <col min="2" max="2" width="12" customWidth="1"/>
  </cols>
  <sheetData>
    <row r="5" spans="2:3" x14ac:dyDescent="0.15">
      <c r="B5" t="s">
        <v>0</v>
      </c>
      <c r="C5" t="s">
        <v>1</v>
      </c>
    </row>
    <row r="6" spans="2:3" x14ac:dyDescent="0.15">
      <c r="B6" t="s">
        <v>2</v>
      </c>
      <c r="C6" t="s">
        <v>3</v>
      </c>
    </row>
    <row r="7" spans="2:3" x14ac:dyDescent="0.15">
      <c r="B7" t="s">
        <v>4</v>
      </c>
      <c r="C7" t="s">
        <v>5</v>
      </c>
    </row>
    <row r="8" spans="2:3" x14ac:dyDescent="0.15">
      <c r="B8" t="s">
        <v>6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abSelected="1" topLeftCell="B25" workbookViewId="0">
      <selection activeCell="U49" sqref="U49"/>
    </sheetView>
  </sheetViews>
  <sheetFormatPr defaultColWidth="8.875" defaultRowHeight="13.5" x14ac:dyDescent="0.15"/>
  <cols>
    <col min="7" max="7" width="11.875" customWidth="1"/>
    <col min="15" max="15" width="21.625" customWidth="1"/>
    <col min="21" max="21" width="18.375" customWidth="1"/>
    <col min="24" max="24" width="17.5" customWidth="1"/>
  </cols>
  <sheetData>
    <row r="1" spans="1:24" x14ac:dyDescent="0.15">
      <c r="A1" s="32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15">
      <c r="A2" s="32" t="s">
        <v>48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15">
      <c r="A3" s="7"/>
      <c r="B3" s="31" t="s">
        <v>61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8"/>
      <c r="O3" s="8"/>
      <c r="P3" s="32"/>
      <c r="Q3" s="32"/>
      <c r="R3" s="32"/>
      <c r="S3" s="32"/>
      <c r="T3" s="32"/>
      <c r="U3" s="32"/>
      <c r="V3" s="32"/>
      <c r="W3" s="32"/>
      <c r="X3" s="32"/>
    </row>
    <row r="4" spans="1:24" x14ac:dyDescent="0.15">
      <c r="A4" s="7"/>
      <c r="B4" s="31" t="s">
        <v>47</v>
      </c>
      <c r="C4" s="31"/>
      <c r="D4" s="31"/>
      <c r="E4" s="31"/>
      <c r="F4" s="31"/>
      <c r="G4" s="31"/>
      <c r="H4" s="31" t="s">
        <v>46</v>
      </c>
      <c r="I4" s="31"/>
      <c r="J4" s="31"/>
      <c r="K4" s="31"/>
      <c r="L4" s="31"/>
      <c r="M4" s="31"/>
      <c r="N4" s="8"/>
      <c r="O4" s="8"/>
      <c r="P4" s="32"/>
      <c r="Q4" s="32"/>
      <c r="R4" s="32"/>
      <c r="S4" s="32"/>
      <c r="T4" s="32"/>
      <c r="U4" s="32"/>
      <c r="V4" s="32"/>
      <c r="W4" s="32"/>
      <c r="X4" s="32"/>
    </row>
    <row r="5" spans="1:24" x14ac:dyDescent="0.15">
      <c r="A5" s="7"/>
      <c r="B5" s="31" t="s">
        <v>45</v>
      </c>
      <c r="C5" s="31"/>
      <c r="D5" s="31"/>
      <c r="E5" s="31" t="s">
        <v>44</v>
      </c>
      <c r="F5" s="31"/>
      <c r="G5" s="31"/>
      <c r="H5" s="31" t="s">
        <v>45</v>
      </c>
      <c r="I5" s="31"/>
      <c r="J5" s="31"/>
      <c r="K5" s="31" t="s">
        <v>44</v>
      </c>
      <c r="L5" s="31"/>
      <c r="M5" s="31"/>
      <c r="N5" s="8"/>
      <c r="S5" s="8"/>
      <c r="T5" s="8"/>
      <c r="U5" s="32"/>
      <c r="V5" s="32"/>
      <c r="W5" s="32"/>
      <c r="X5" s="8"/>
    </row>
    <row r="6" spans="1:24" x14ac:dyDescent="0.15">
      <c r="A6" s="8" t="s">
        <v>43</v>
      </c>
      <c r="B6" s="8" t="s">
        <v>42</v>
      </c>
      <c r="C6" s="8" t="s">
        <v>41</v>
      </c>
      <c r="D6" s="8" t="s">
        <v>40</v>
      </c>
      <c r="E6" s="8" t="s">
        <v>42</v>
      </c>
      <c r="F6" s="8" t="s">
        <v>41</v>
      </c>
      <c r="G6" s="8" t="s">
        <v>40</v>
      </c>
      <c r="H6" s="8" t="s">
        <v>42</v>
      </c>
      <c r="I6" s="8" t="s">
        <v>41</v>
      </c>
      <c r="J6" s="8" t="s">
        <v>40</v>
      </c>
      <c r="K6" s="8" t="s">
        <v>42</v>
      </c>
      <c r="L6" s="8" t="s">
        <v>41</v>
      </c>
      <c r="M6" s="8" t="s">
        <v>40</v>
      </c>
      <c r="N6" s="8"/>
      <c r="S6" s="8"/>
      <c r="T6" s="8"/>
      <c r="U6" s="8"/>
      <c r="V6" s="8"/>
      <c r="W6" s="8"/>
      <c r="X6" s="8"/>
    </row>
    <row r="7" spans="1:24" x14ac:dyDescent="0.15">
      <c r="A7" s="8" t="s">
        <v>39</v>
      </c>
      <c r="B7" s="5">
        <v>11268</v>
      </c>
      <c r="C7" s="5">
        <v>11268</v>
      </c>
      <c r="D7" s="8">
        <f t="shared" ref="D7:D21" si="0">C7:C21/1024</f>
        <v>11.00390625</v>
      </c>
      <c r="E7" s="5">
        <v>14659</v>
      </c>
      <c r="F7" s="5">
        <v>14659</v>
      </c>
      <c r="G7" s="8">
        <f t="shared" ref="G7:G21" si="1">F7:F21/1024</f>
        <v>14.3154296875</v>
      </c>
      <c r="H7" s="5">
        <v>164</v>
      </c>
      <c r="I7" s="5">
        <v>164</v>
      </c>
      <c r="J7" s="8">
        <f t="shared" ref="J7:J21" si="2">I7:I21/1024</f>
        <v>0.16015625</v>
      </c>
      <c r="K7" s="5">
        <v>9265</v>
      </c>
      <c r="L7" s="8">
        <v>9265</v>
      </c>
      <c r="M7" s="8">
        <f t="shared" ref="M7:M21" si="3">L7:L21/1024</f>
        <v>9.0478515625</v>
      </c>
      <c r="N7" s="8"/>
      <c r="S7" s="8"/>
      <c r="T7" s="8"/>
      <c r="U7" s="8"/>
      <c r="V7" s="8"/>
      <c r="W7" s="8"/>
      <c r="X7" s="8"/>
    </row>
    <row r="8" spans="1:24" x14ac:dyDescent="0.15">
      <c r="A8" s="8" t="s">
        <v>38</v>
      </c>
      <c r="B8" s="5">
        <v>11209</v>
      </c>
      <c r="C8" s="5">
        <v>22418</v>
      </c>
      <c r="D8" s="8">
        <f t="shared" si="0"/>
        <v>21.892578125</v>
      </c>
      <c r="E8" s="5">
        <v>14372</v>
      </c>
      <c r="F8" s="5">
        <v>28744</v>
      </c>
      <c r="G8" s="8">
        <f t="shared" si="1"/>
        <v>28.0703125</v>
      </c>
      <c r="H8" s="5">
        <v>188</v>
      </c>
      <c r="I8" s="5">
        <v>376</v>
      </c>
      <c r="J8" s="8">
        <f t="shared" si="2"/>
        <v>0.3671875</v>
      </c>
      <c r="K8" s="5">
        <v>8686</v>
      </c>
      <c r="L8" s="8">
        <v>17372</v>
      </c>
      <c r="M8" s="8">
        <f t="shared" si="3"/>
        <v>16.96484375</v>
      </c>
      <c r="N8" s="8"/>
      <c r="S8" s="8"/>
      <c r="T8" s="8"/>
      <c r="U8" s="8"/>
      <c r="V8" s="8"/>
      <c r="W8" s="8"/>
      <c r="X8" s="8"/>
    </row>
    <row r="9" spans="1:24" x14ac:dyDescent="0.15">
      <c r="A9" s="8" t="s">
        <v>37</v>
      </c>
      <c r="B9" s="5">
        <v>11186</v>
      </c>
      <c r="C9" s="5">
        <v>44744</v>
      </c>
      <c r="D9" s="8">
        <f t="shared" si="0"/>
        <v>43.6953125</v>
      </c>
      <c r="E9" s="5">
        <v>13994</v>
      </c>
      <c r="F9" s="5">
        <v>55976</v>
      </c>
      <c r="G9" s="8">
        <f t="shared" si="1"/>
        <v>54.6640625</v>
      </c>
      <c r="H9" s="5">
        <v>188</v>
      </c>
      <c r="I9" s="5">
        <v>752</v>
      </c>
      <c r="J9" s="8">
        <f t="shared" si="2"/>
        <v>0.734375</v>
      </c>
      <c r="K9" s="5">
        <v>7933</v>
      </c>
      <c r="L9" s="8">
        <v>31732</v>
      </c>
      <c r="M9" s="8">
        <f t="shared" si="3"/>
        <v>30.98828125</v>
      </c>
      <c r="N9" s="8"/>
      <c r="S9" s="8"/>
      <c r="T9" s="8"/>
      <c r="U9" s="8"/>
      <c r="V9" s="8"/>
      <c r="W9" s="8"/>
      <c r="X9" s="8"/>
    </row>
    <row r="10" spans="1:24" x14ac:dyDescent="0.15">
      <c r="A10" s="8" t="s">
        <v>36</v>
      </c>
      <c r="B10" s="5">
        <v>9682</v>
      </c>
      <c r="C10" s="5">
        <v>77456</v>
      </c>
      <c r="D10" s="8">
        <f t="shared" si="0"/>
        <v>75.640625</v>
      </c>
      <c r="E10" s="5">
        <v>13746</v>
      </c>
      <c r="F10" s="5">
        <v>109968</v>
      </c>
      <c r="G10" s="8">
        <f t="shared" si="1"/>
        <v>107.390625</v>
      </c>
      <c r="H10" s="5">
        <v>179</v>
      </c>
      <c r="I10" s="5">
        <v>1432</v>
      </c>
      <c r="J10" s="8">
        <f t="shared" si="2"/>
        <v>1.3984375</v>
      </c>
      <c r="K10" s="5">
        <v>6441</v>
      </c>
      <c r="L10" s="8">
        <v>51528</v>
      </c>
      <c r="M10" s="8">
        <f t="shared" si="3"/>
        <v>50.3203125</v>
      </c>
      <c r="N10" s="8"/>
      <c r="S10" s="8"/>
      <c r="T10" s="8"/>
      <c r="U10" s="8"/>
      <c r="V10" s="8"/>
      <c r="W10" s="8"/>
      <c r="X10" s="8"/>
    </row>
    <row r="11" spans="1:24" x14ac:dyDescent="0.15">
      <c r="A11" s="8" t="s">
        <v>35</v>
      </c>
      <c r="B11" s="5">
        <v>6619</v>
      </c>
      <c r="C11" s="5">
        <v>105904</v>
      </c>
      <c r="D11" s="8">
        <f t="shared" si="0"/>
        <v>103.421875</v>
      </c>
      <c r="E11" s="5">
        <v>12692</v>
      </c>
      <c r="F11" s="5">
        <v>203072</v>
      </c>
      <c r="G11" s="8">
        <f t="shared" si="1"/>
        <v>198.3125</v>
      </c>
      <c r="H11" s="5">
        <v>186</v>
      </c>
      <c r="I11" s="5">
        <v>2976</v>
      </c>
      <c r="J11" s="8">
        <f t="shared" si="2"/>
        <v>2.90625</v>
      </c>
      <c r="K11" s="5">
        <v>4734</v>
      </c>
      <c r="L11" s="8">
        <v>75744</v>
      </c>
      <c r="M11" s="8">
        <f t="shared" si="3"/>
        <v>73.96875</v>
      </c>
      <c r="N11" s="8"/>
      <c r="S11" s="8"/>
      <c r="T11" s="8"/>
      <c r="U11" s="8"/>
      <c r="V11" s="8"/>
      <c r="W11" s="8"/>
      <c r="X11" s="8"/>
    </row>
    <row r="12" spans="1:24" x14ac:dyDescent="0.15">
      <c r="A12" s="8" t="s">
        <v>34</v>
      </c>
      <c r="B12" s="5">
        <v>3768</v>
      </c>
      <c r="C12" s="5">
        <v>120576</v>
      </c>
      <c r="D12" s="8">
        <f t="shared" si="0"/>
        <v>117.75</v>
      </c>
      <c r="E12" s="5">
        <v>10180</v>
      </c>
      <c r="F12" s="5">
        <v>325760</v>
      </c>
      <c r="G12" s="8">
        <f t="shared" si="1"/>
        <v>318.125</v>
      </c>
      <c r="H12" s="5">
        <v>184</v>
      </c>
      <c r="I12" s="5">
        <v>5888</v>
      </c>
      <c r="J12" s="8">
        <f t="shared" si="2"/>
        <v>5.75</v>
      </c>
      <c r="K12" s="5">
        <v>3051</v>
      </c>
      <c r="L12" s="8">
        <v>97632</v>
      </c>
      <c r="M12" s="8">
        <f t="shared" si="3"/>
        <v>95.34375</v>
      </c>
      <c r="N12" s="8"/>
      <c r="S12" s="8"/>
      <c r="T12" s="8"/>
      <c r="U12" s="8"/>
      <c r="V12" s="8"/>
      <c r="W12" s="8"/>
      <c r="X12" s="8"/>
    </row>
    <row r="13" spans="1:24" x14ac:dyDescent="0.15">
      <c r="A13" s="8" t="s">
        <v>33</v>
      </c>
      <c r="B13" s="5">
        <v>2501</v>
      </c>
      <c r="C13" s="5">
        <v>160064</v>
      </c>
      <c r="D13" s="8">
        <f t="shared" si="0"/>
        <v>156.3125</v>
      </c>
      <c r="E13" s="5">
        <v>6259</v>
      </c>
      <c r="F13" s="5">
        <v>400576</v>
      </c>
      <c r="G13" s="8">
        <f t="shared" si="1"/>
        <v>391.1875</v>
      </c>
      <c r="H13" s="5">
        <v>183</v>
      </c>
      <c r="I13" s="5">
        <v>11712</v>
      </c>
      <c r="J13" s="8">
        <f t="shared" si="2"/>
        <v>11.4375</v>
      </c>
      <c r="K13" s="5">
        <v>1744</v>
      </c>
      <c r="L13" s="8">
        <v>111616</v>
      </c>
      <c r="M13" s="8">
        <f t="shared" si="3"/>
        <v>109</v>
      </c>
      <c r="N13" s="8"/>
      <c r="S13" s="8"/>
      <c r="T13" s="8"/>
      <c r="U13" s="8"/>
      <c r="V13" s="8"/>
      <c r="W13" s="8"/>
      <c r="X13" s="8"/>
    </row>
    <row r="14" spans="1:24" x14ac:dyDescent="0.15">
      <c r="A14" s="8" t="s">
        <v>31</v>
      </c>
      <c r="B14" s="5">
        <v>1709</v>
      </c>
      <c r="C14" s="5">
        <v>218752</v>
      </c>
      <c r="D14" s="8">
        <f t="shared" si="0"/>
        <v>213.625</v>
      </c>
      <c r="E14" s="5">
        <v>3351</v>
      </c>
      <c r="F14" s="5">
        <v>428928</v>
      </c>
      <c r="G14" s="8">
        <f t="shared" si="1"/>
        <v>418.875</v>
      </c>
      <c r="H14" s="5">
        <v>180</v>
      </c>
      <c r="I14" s="5">
        <v>23040</v>
      </c>
      <c r="J14" s="8">
        <f t="shared" si="2"/>
        <v>22.5</v>
      </c>
      <c r="K14" s="5">
        <v>953</v>
      </c>
      <c r="L14" s="8">
        <v>121984</v>
      </c>
      <c r="M14" s="8">
        <f t="shared" si="3"/>
        <v>119.125</v>
      </c>
      <c r="N14" s="8"/>
      <c r="S14" s="8"/>
      <c r="T14" s="8"/>
      <c r="U14" s="8"/>
      <c r="V14" s="8"/>
      <c r="W14" s="8"/>
      <c r="X14" s="8"/>
    </row>
    <row r="15" spans="1:24" x14ac:dyDescent="0.15">
      <c r="A15" s="8" t="s">
        <v>29</v>
      </c>
      <c r="B15" s="5">
        <v>837</v>
      </c>
      <c r="C15" s="5">
        <v>214272</v>
      </c>
      <c r="D15" s="8">
        <f t="shared" si="0"/>
        <v>209.25</v>
      </c>
      <c r="E15" s="5">
        <v>1814</v>
      </c>
      <c r="F15" s="5">
        <v>464384</v>
      </c>
      <c r="G15" s="8">
        <f t="shared" si="1"/>
        <v>453.5</v>
      </c>
      <c r="H15" s="5">
        <v>149</v>
      </c>
      <c r="I15" s="5">
        <v>38144</v>
      </c>
      <c r="J15" s="8">
        <f t="shared" si="2"/>
        <v>37.25</v>
      </c>
      <c r="K15" s="5">
        <v>486</v>
      </c>
      <c r="L15" s="8">
        <v>124416</v>
      </c>
      <c r="M15" s="8">
        <f t="shared" si="3"/>
        <v>121.5</v>
      </c>
      <c r="N15" s="8"/>
      <c r="S15" s="8"/>
      <c r="T15" s="8"/>
      <c r="U15" s="8"/>
      <c r="V15" s="8"/>
      <c r="W15" s="8"/>
      <c r="X15" s="8"/>
    </row>
    <row r="16" spans="1:24" x14ac:dyDescent="0.15">
      <c r="A16" s="8" t="s">
        <v>28</v>
      </c>
      <c r="B16" s="5">
        <v>597</v>
      </c>
      <c r="C16" s="5">
        <v>305664</v>
      </c>
      <c r="D16" s="8">
        <f t="shared" si="0"/>
        <v>298.5</v>
      </c>
      <c r="E16" s="5">
        <v>968</v>
      </c>
      <c r="F16" s="5">
        <v>495616</v>
      </c>
      <c r="G16" s="8">
        <f t="shared" si="1"/>
        <v>484</v>
      </c>
      <c r="H16" s="5">
        <v>123</v>
      </c>
      <c r="I16" s="5">
        <v>62976</v>
      </c>
      <c r="J16" s="8">
        <f t="shared" si="2"/>
        <v>61.5</v>
      </c>
      <c r="K16" s="5">
        <v>294</v>
      </c>
      <c r="L16" s="8">
        <v>150528</v>
      </c>
      <c r="M16" s="8">
        <f t="shared" si="3"/>
        <v>147</v>
      </c>
      <c r="N16" s="8"/>
      <c r="S16" s="8"/>
      <c r="T16" s="8"/>
      <c r="U16" s="8"/>
      <c r="V16" s="8"/>
      <c r="W16" s="8"/>
      <c r="X16" s="8"/>
    </row>
    <row r="17" spans="1:24" x14ac:dyDescent="0.15">
      <c r="A17" s="8" t="s">
        <v>27</v>
      </c>
      <c r="B17" s="5">
        <v>288</v>
      </c>
      <c r="C17" s="5">
        <v>294912</v>
      </c>
      <c r="D17" s="8">
        <f t="shared" si="0"/>
        <v>288</v>
      </c>
      <c r="E17" s="5">
        <v>414</v>
      </c>
      <c r="F17" s="5">
        <v>423936</v>
      </c>
      <c r="G17" s="8">
        <f t="shared" si="1"/>
        <v>414</v>
      </c>
      <c r="H17" s="5">
        <v>148</v>
      </c>
      <c r="I17" s="5">
        <v>151552</v>
      </c>
      <c r="J17" s="8">
        <f t="shared" si="2"/>
        <v>148</v>
      </c>
      <c r="K17" s="5">
        <v>255</v>
      </c>
      <c r="L17" s="8">
        <v>261120</v>
      </c>
      <c r="M17" s="8">
        <f t="shared" si="3"/>
        <v>255</v>
      </c>
      <c r="N17" s="8"/>
      <c r="S17" s="8"/>
      <c r="T17" s="8"/>
      <c r="U17" s="8"/>
      <c r="V17" s="8"/>
      <c r="W17" s="8"/>
      <c r="X17" s="8"/>
    </row>
    <row r="18" spans="1:24" x14ac:dyDescent="0.15">
      <c r="A18" s="8" t="s">
        <v>26</v>
      </c>
      <c r="B18" s="5">
        <v>145</v>
      </c>
      <c r="C18" s="5">
        <v>296960</v>
      </c>
      <c r="D18" s="8">
        <f t="shared" si="0"/>
        <v>290</v>
      </c>
      <c r="E18" s="5">
        <v>223</v>
      </c>
      <c r="F18" s="5">
        <v>456704</v>
      </c>
      <c r="G18" s="8">
        <f t="shared" si="1"/>
        <v>446</v>
      </c>
      <c r="H18" s="5">
        <v>111</v>
      </c>
      <c r="I18" s="5">
        <v>227328</v>
      </c>
      <c r="J18" s="8">
        <f t="shared" si="2"/>
        <v>222</v>
      </c>
      <c r="K18" s="5">
        <v>176</v>
      </c>
      <c r="L18" s="8">
        <v>360448</v>
      </c>
      <c r="M18" s="8">
        <f t="shared" si="3"/>
        <v>352</v>
      </c>
      <c r="N18" s="8"/>
      <c r="S18" s="8"/>
      <c r="T18" s="8"/>
      <c r="U18" s="8"/>
      <c r="V18" s="8"/>
      <c r="W18" s="8"/>
      <c r="X18" s="8"/>
    </row>
    <row r="19" spans="1:24" x14ac:dyDescent="0.15">
      <c r="A19" s="8" t="s">
        <v>25</v>
      </c>
      <c r="B19" s="5">
        <v>74</v>
      </c>
      <c r="C19" s="5">
        <v>303104</v>
      </c>
      <c r="D19" s="8">
        <f t="shared" si="0"/>
        <v>296</v>
      </c>
      <c r="E19" s="5">
        <v>130</v>
      </c>
      <c r="F19" s="5">
        <v>532580</v>
      </c>
      <c r="G19" s="8">
        <f t="shared" si="1"/>
        <v>520.09765625</v>
      </c>
      <c r="H19" s="5">
        <v>69</v>
      </c>
      <c r="I19" s="5">
        <v>282624</v>
      </c>
      <c r="J19" s="8">
        <f t="shared" si="2"/>
        <v>276</v>
      </c>
      <c r="K19" s="5">
        <v>122</v>
      </c>
      <c r="L19" s="8">
        <v>499712</v>
      </c>
      <c r="M19" s="8">
        <f t="shared" si="3"/>
        <v>488</v>
      </c>
      <c r="N19" s="8"/>
      <c r="S19" s="8"/>
      <c r="T19" s="8"/>
      <c r="U19" s="8"/>
      <c r="V19" s="8"/>
      <c r="W19" s="8"/>
      <c r="X19" s="8"/>
    </row>
    <row r="20" spans="1:24" x14ac:dyDescent="0.15">
      <c r="A20" s="8" t="s">
        <v>24</v>
      </c>
      <c r="B20" s="5">
        <v>36</v>
      </c>
      <c r="C20" s="5">
        <v>294912</v>
      </c>
      <c r="D20" s="8">
        <f t="shared" si="0"/>
        <v>288</v>
      </c>
      <c r="E20" s="5">
        <v>93</v>
      </c>
      <c r="F20" s="5">
        <v>761856</v>
      </c>
      <c r="G20" s="8">
        <f t="shared" si="1"/>
        <v>744</v>
      </c>
      <c r="H20" s="5">
        <v>34</v>
      </c>
      <c r="I20" s="5">
        <v>278528</v>
      </c>
      <c r="J20" s="8">
        <f t="shared" si="2"/>
        <v>272</v>
      </c>
      <c r="K20" s="5">
        <v>89</v>
      </c>
      <c r="L20" s="8">
        <v>720988</v>
      </c>
      <c r="M20" s="8">
        <f t="shared" si="3"/>
        <v>704.08984375</v>
      </c>
      <c r="N20" s="8"/>
      <c r="S20" s="8"/>
      <c r="T20" s="8"/>
      <c r="U20" s="8"/>
      <c r="V20" s="8"/>
      <c r="W20" s="8"/>
      <c r="X20" s="8"/>
    </row>
    <row r="21" spans="1:24" x14ac:dyDescent="0.15">
      <c r="A21" s="8" t="s">
        <v>23</v>
      </c>
      <c r="B21" s="5">
        <v>20</v>
      </c>
      <c r="C21" s="5">
        <v>327680</v>
      </c>
      <c r="D21" s="8">
        <f t="shared" si="0"/>
        <v>320</v>
      </c>
      <c r="E21" s="5">
        <v>66</v>
      </c>
      <c r="F21" s="5">
        <v>1081344</v>
      </c>
      <c r="G21" s="8">
        <f t="shared" si="1"/>
        <v>1056</v>
      </c>
      <c r="H21" s="5">
        <v>15</v>
      </c>
      <c r="I21" s="5">
        <v>245760</v>
      </c>
      <c r="J21" s="8">
        <f t="shared" si="2"/>
        <v>240</v>
      </c>
      <c r="K21" s="5">
        <v>64</v>
      </c>
      <c r="L21" s="8">
        <v>1048576</v>
      </c>
      <c r="M21" s="8">
        <f t="shared" si="3"/>
        <v>1024</v>
      </c>
      <c r="N21" s="8"/>
      <c r="S21" s="8"/>
      <c r="T21" s="8"/>
      <c r="U21" s="8"/>
      <c r="V21" s="8"/>
      <c r="W21" s="8"/>
      <c r="X21" s="8"/>
    </row>
    <row r="22" spans="1:24" x14ac:dyDescent="0.15">
      <c r="A22" s="8"/>
      <c r="B22" s="8"/>
      <c r="C22" s="8"/>
      <c r="D22" s="8"/>
      <c r="E22" s="5"/>
      <c r="F22" s="8"/>
      <c r="G22" s="8"/>
      <c r="H22" s="8"/>
      <c r="I22" s="8"/>
      <c r="J22" s="8"/>
      <c r="K22" s="6"/>
      <c r="L22" s="8"/>
      <c r="M22" s="8"/>
      <c r="N22" s="8"/>
      <c r="S22" s="8"/>
      <c r="T22" s="8"/>
      <c r="U22" s="8"/>
      <c r="V22" s="8"/>
      <c r="W22" s="8"/>
      <c r="X22" s="8"/>
    </row>
    <row r="23" spans="1:24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S23" s="8"/>
      <c r="T23" s="8"/>
      <c r="U23" s="8"/>
      <c r="V23" s="8"/>
      <c r="W23" s="8"/>
      <c r="X23" s="8"/>
    </row>
    <row r="24" spans="1:24" x14ac:dyDescent="0.15">
      <c r="A24" s="7"/>
      <c r="B24" s="31" t="s">
        <v>60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7"/>
      <c r="S24" s="8"/>
      <c r="T24" s="8"/>
      <c r="U24" s="8"/>
      <c r="V24" s="8"/>
      <c r="W24" s="8"/>
      <c r="X24" s="8"/>
    </row>
    <row r="25" spans="1:24" x14ac:dyDescent="0.15">
      <c r="A25" s="7"/>
      <c r="B25" s="31" t="s">
        <v>47</v>
      </c>
      <c r="C25" s="31"/>
      <c r="D25" s="31"/>
      <c r="E25" s="31"/>
      <c r="F25" s="31"/>
      <c r="G25" s="31"/>
      <c r="H25" s="31" t="s">
        <v>46</v>
      </c>
      <c r="I25" s="31"/>
      <c r="J25" s="31"/>
      <c r="K25" s="31"/>
      <c r="L25" s="31"/>
      <c r="M25" s="31"/>
      <c r="N25" s="7"/>
      <c r="S25" s="8"/>
      <c r="T25" s="8"/>
      <c r="U25" s="8"/>
      <c r="V25" s="8"/>
      <c r="W25" s="8"/>
      <c r="X25" s="8"/>
    </row>
    <row r="26" spans="1:24" x14ac:dyDescent="0.15">
      <c r="A26" s="7"/>
      <c r="B26" s="31" t="s">
        <v>45</v>
      </c>
      <c r="C26" s="31"/>
      <c r="D26" s="31"/>
      <c r="E26" s="31" t="s">
        <v>44</v>
      </c>
      <c r="F26" s="31"/>
      <c r="G26" s="31"/>
      <c r="H26" s="31" t="s">
        <v>45</v>
      </c>
      <c r="I26" s="31"/>
      <c r="J26" s="31"/>
      <c r="K26" s="31" t="s">
        <v>44</v>
      </c>
      <c r="L26" s="31"/>
      <c r="M26" s="31"/>
      <c r="N26" s="7"/>
      <c r="S26" s="8"/>
      <c r="T26" s="8"/>
      <c r="U26" s="8"/>
      <c r="V26" s="8"/>
      <c r="W26" s="8"/>
      <c r="X26" s="8"/>
    </row>
    <row r="27" spans="1:24" x14ac:dyDescent="0.15">
      <c r="A27" s="8" t="s">
        <v>43</v>
      </c>
      <c r="B27" s="8" t="s">
        <v>42</v>
      </c>
      <c r="C27" s="8" t="s">
        <v>41</v>
      </c>
      <c r="D27" s="8" t="s">
        <v>40</v>
      </c>
      <c r="E27" s="8" t="s">
        <v>42</v>
      </c>
      <c r="F27" s="8" t="s">
        <v>41</v>
      </c>
      <c r="G27" s="8" t="s">
        <v>40</v>
      </c>
      <c r="H27" s="8" t="s">
        <v>42</v>
      </c>
      <c r="I27" s="8" t="s">
        <v>41</v>
      </c>
      <c r="J27" s="8" t="s">
        <v>40</v>
      </c>
      <c r="K27" s="8" t="s">
        <v>42</v>
      </c>
      <c r="L27" s="8" t="s">
        <v>41</v>
      </c>
      <c r="M27" s="8" t="s">
        <v>40</v>
      </c>
      <c r="N27" s="8"/>
      <c r="S27" s="8"/>
      <c r="T27" s="8"/>
      <c r="U27" s="8"/>
      <c r="V27" s="8"/>
      <c r="W27" s="8"/>
      <c r="X27" s="8"/>
    </row>
    <row r="28" spans="1:24" x14ac:dyDescent="0.15">
      <c r="A28" s="8" t="s">
        <v>39</v>
      </c>
      <c r="B28" s="5">
        <v>1855</v>
      </c>
      <c r="C28" s="5">
        <v>1855</v>
      </c>
      <c r="D28" s="8">
        <f t="shared" ref="D28:D42" si="4">C28:C42/1024</f>
        <v>1.8115234375</v>
      </c>
      <c r="E28" s="5">
        <v>2372</v>
      </c>
      <c r="F28" s="8">
        <v>2372</v>
      </c>
      <c r="G28" s="8">
        <f t="shared" ref="G28:G42" si="5">F28:F42/1024</f>
        <v>2.31640625</v>
      </c>
      <c r="H28" s="5">
        <v>90</v>
      </c>
      <c r="I28" s="5">
        <v>90</v>
      </c>
      <c r="J28" s="8">
        <f t="shared" ref="J28:J42" si="6">I28:I42/1024</f>
        <v>8.7890625E-2</v>
      </c>
      <c r="K28" s="5">
        <v>919</v>
      </c>
      <c r="L28" s="8">
        <v>919</v>
      </c>
      <c r="M28" s="8">
        <f t="shared" ref="M28:M42" si="7">L28:L42/1024</f>
        <v>0.8974609375</v>
      </c>
      <c r="N28" s="8"/>
      <c r="S28" s="8"/>
      <c r="T28" s="8"/>
      <c r="U28" s="8"/>
      <c r="V28" s="8"/>
      <c r="W28" s="8"/>
      <c r="X28" s="8"/>
    </row>
    <row r="29" spans="1:24" x14ac:dyDescent="0.15">
      <c r="A29" s="8" t="s">
        <v>38</v>
      </c>
      <c r="B29" s="5">
        <v>1962</v>
      </c>
      <c r="C29" s="5">
        <v>3924</v>
      </c>
      <c r="D29" s="8">
        <f t="shared" si="4"/>
        <v>3.83203125</v>
      </c>
      <c r="E29" s="5">
        <v>2337</v>
      </c>
      <c r="F29" s="8">
        <v>4674</v>
      </c>
      <c r="G29" s="8">
        <f t="shared" si="5"/>
        <v>4.564453125</v>
      </c>
      <c r="H29" s="5">
        <v>97</v>
      </c>
      <c r="I29" s="5">
        <v>194</v>
      </c>
      <c r="J29" s="8">
        <f t="shared" si="6"/>
        <v>0.189453125</v>
      </c>
      <c r="K29" s="5">
        <v>864</v>
      </c>
      <c r="L29" s="8">
        <v>1728</v>
      </c>
      <c r="M29" s="8">
        <f t="shared" si="7"/>
        <v>1.6875</v>
      </c>
      <c r="N29" s="8"/>
      <c r="S29" s="8"/>
      <c r="T29" s="8"/>
      <c r="U29" s="8"/>
      <c r="V29" s="8"/>
      <c r="W29" s="8"/>
      <c r="X29" s="8"/>
    </row>
    <row r="30" spans="1:24" x14ac:dyDescent="0.15">
      <c r="A30" s="8" t="s">
        <v>37</v>
      </c>
      <c r="B30" s="5">
        <v>2081</v>
      </c>
      <c r="C30" s="5">
        <v>8324</v>
      </c>
      <c r="D30" s="8">
        <f t="shared" si="4"/>
        <v>8.12890625</v>
      </c>
      <c r="E30" s="5">
        <v>2455</v>
      </c>
      <c r="F30" s="8">
        <v>9820</v>
      </c>
      <c r="G30" s="8">
        <f t="shared" si="5"/>
        <v>9.58984375</v>
      </c>
      <c r="H30" s="5">
        <v>150</v>
      </c>
      <c r="I30" s="5">
        <v>600</v>
      </c>
      <c r="J30" s="8">
        <f t="shared" si="6"/>
        <v>0.5859375</v>
      </c>
      <c r="K30" s="5">
        <v>1925</v>
      </c>
      <c r="L30" s="8">
        <v>7700</v>
      </c>
      <c r="M30" s="8">
        <f t="shared" si="7"/>
        <v>7.51953125</v>
      </c>
      <c r="N30" s="8"/>
      <c r="S30" s="8"/>
      <c r="T30" s="8"/>
      <c r="U30" s="8"/>
      <c r="V30" s="8"/>
      <c r="W30" s="8"/>
      <c r="X30" s="8"/>
    </row>
    <row r="31" spans="1:24" x14ac:dyDescent="0.15">
      <c r="A31" s="8" t="s">
        <v>36</v>
      </c>
      <c r="B31" s="5">
        <v>1873</v>
      </c>
      <c r="C31" s="5">
        <v>14984</v>
      </c>
      <c r="D31" s="8">
        <f t="shared" si="4"/>
        <v>14.6328125</v>
      </c>
      <c r="E31" s="5">
        <v>2354</v>
      </c>
      <c r="F31" s="8">
        <v>18832</v>
      </c>
      <c r="G31" s="8">
        <f t="shared" si="5"/>
        <v>18.390625</v>
      </c>
      <c r="H31" s="5">
        <v>147</v>
      </c>
      <c r="I31" s="5">
        <v>1176</v>
      </c>
      <c r="J31" s="8">
        <f t="shared" si="6"/>
        <v>1.1484375</v>
      </c>
      <c r="K31" s="5">
        <v>1878</v>
      </c>
      <c r="L31" s="8">
        <v>15024</v>
      </c>
      <c r="M31" s="8">
        <f t="shared" si="7"/>
        <v>14.671875</v>
      </c>
      <c r="N31" s="8"/>
      <c r="S31" s="8"/>
      <c r="T31" s="8"/>
      <c r="U31" s="8"/>
      <c r="V31" s="8"/>
      <c r="W31" s="8"/>
      <c r="X31" s="8"/>
    </row>
    <row r="32" spans="1:24" x14ac:dyDescent="0.15">
      <c r="A32" s="8" t="s">
        <v>35</v>
      </c>
      <c r="B32" s="5">
        <v>1745</v>
      </c>
      <c r="C32" s="5">
        <v>27920</v>
      </c>
      <c r="D32" s="8">
        <f t="shared" si="4"/>
        <v>27.265625</v>
      </c>
      <c r="E32" s="5">
        <v>2058</v>
      </c>
      <c r="F32" s="8">
        <v>32928</v>
      </c>
      <c r="G32" s="8">
        <f t="shared" si="5"/>
        <v>32.15625</v>
      </c>
      <c r="H32" s="5">
        <v>150</v>
      </c>
      <c r="I32" s="5">
        <v>2400</v>
      </c>
      <c r="J32" s="8">
        <f t="shared" si="6"/>
        <v>2.34375</v>
      </c>
      <c r="K32" s="5">
        <v>1749</v>
      </c>
      <c r="L32" s="8">
        <v>27984</v>
      </c>
      <c r="M32" s="8">
        <f t="shared" si="7"/>
        <v>27.328125</v>
      </c>
      <c r="N32" s="8"/>
      <c r="S32" s="8"/>
      <c r="T32" s="8"/>
      <c r="U32" s="8"/>
      <c r="V32" s="8"/>
      <c r="W32" s="8"/>
      <c r="X32" s="8"/>
    </row>
    <row r="33" spans="1:24" x14ac:dyDescent="0.15">
      <c r="A33" s="8" t="s">
        <v>34</v>
      </c>
      <c r="B33" s="5">
        <v>987</v>
      </c>
      <c r="C33" s="5">
        <v>31584</v>
      </c>
      <c r="D33" s="8">
        <f t="shared" si="4"/>
        <v>30.84375</v>
      </c>
      <c r="E33" s="5">
        <v>1426</v>
      </c>
      <c r="F33" s="8">
        <v>45632</v>
      </c>
      <c r="G33" s="8">
        <f t="shared" si="5"/>
        <v>44.5625</v>
      </c>
      <c r="H33" s="5">
        <v>139</v>
      </c>
      <c r="I33" s="5">
        <v>4448</v>
      </c>
      <c r="J33" s="8">
        <f t="shared" si="6"/>
        <v>4.34375</v>
      </c>
      <c r="K33" s="5">
        <v>1492</v>
      </c>
      <c r="L33" s="8">
        <v>47744</v>
      </c>
      <c r="M33" s="8">
        <f t="shared" si="7"/>
        <v>46.625</v>
      </c>
      <c r="N33" s="8"/>
      <c r="S33" s="8"/>
      <c r="T33" s="8"/>
      <c r="U33" s="8"/>
      <c r="V33" s="8"/>
      <c r="W33" s="8"/>
      <c r="X33" s="8"/>
    </row>
    <row r="34" spans="1:24" x14ac:dyDescent="0.15">
      <c r="A34" s="8" t="s">
        <v>33</v>
      </c>
      <c r="B34" s="5">
        <v>796</v>
      </c>
      <c r="C34" s="5">
        <v>50944</v>
      </c>
      <c r="D34" s="8">
        <f t="shared" si="4"/>
        <v>49.75</v>
      </c>
      <c r="E34" s="5">
        <v>1000</v>
      </c>
      <c r="F34" s="8">
        <v>64000</v>
      </c>
      <c r="G34" s="8">
        <f t="shared" si="5"/>
        <v>62.5</v>
      </c>
      <c r="H34" s="5">
        <v>145</v>
      </c>
      <c r="I34" s="5">
        <v>9280</v>
      </c>
      <c r="J34" s="8">
        <f t="shared" si="6"/>
        <v>9.0625</v>
      </c>
      <c r="K34" s="5">
        <v>987</v>
      </c>
      <c r="L34" s="8">
        <v>63168</v>
      </c>
      <c r="M34" s="8">
        <f t="shared" si="7"/>
        <v>61.6875</v>
      </c>
      <c r="N34" s="8"/>
      <c r="S34" s="8"/>
      <c r="T34" s="8"/>
      <c r="U34" s="8"/>
      <c r="V34" s="8"/>
      <c r="W34" s="8"/>
      <c r="X34" s="8"/>
    </row>
    <row r="35" spans="1:24" x14ac:dyDescent="0.15">
      <c r="A35" s="8" t="s">
        <v>31</v>
      </c>
      <c r="B35" s="5">
        <v>529</v>
      </c>
      <c r="C35" s="5">
        <v>67712</v>
      </c>
      <c r="D35" s="8">
        <f t="shared" si="4"/>
        <v>66.125</v>
      </c>
      <c r="E35" s="5">
        <v>639</v>
      </c>
      <c r="F35" s="8">
        <v>81792</v>
      </c>
      <c r="G35" s="8">
        <f t="shared" si="5"/>
        <v>79.875</v>
      </c>
      <c r="H35" s="5">
        <v>122</v>
      </c>
      <c r="I35" s="5">
        <v>15616</v>
      </c>
      <c r="J35" s="8">
        <f t="shared" si="6"/>
        <v>15.25</v>
      </c>
      <c r="K35" s="5">
        <v>579</v>
      </c>
      <c r="L35" s="8">
        <v>74112</v>
      </c>
      <c r="M35" s="8">
        <f t="shared" si="7"/>
        <v>72.375</v>
      </c>
      <c r="N35" s="8"/>
      <c r="S35" s="8"/>
      <c r="T35" s="8"/>
      <c r="U35" s="8"/>
      <c r="V35" s="8"/>
      <c r="W35" s="8"/>
      <c r="X35" s="8"/>
    </row>
    <row r="36" spans="1:24" x14ac:dyDescent="0.15">
      <c r="A36" s="8" t="s">
        <v>29</v>
      </c>
      <c r="B36" s="5">
        <v>329</v>
      </c>
      <c r="C36" s="5">
        <v>84224</v>
      </c>
      <c r="D36" s="8">
        <f t="shared" si="4"/>
        <v>82.25</v>
      </c>
      <c r="E36" s="5">
        <v>376</v>
      </c>
      <c r="F36" s="8">
        <v>96256</v>
      </c>
      <c r="G36" s="8">
        <f t="shared" si="5"/>
        <v>94</v>
      </c>
      <c r="H36" s="5">
        <v>103</v>
      </c>
      <c r="I36" s="5">
        <v>26368</v>
      </c>
      <c r="J36" s="8">
        <f t="shared" si="6"/>
        <v>25.75</v>
      </c>
      <c r="K36" s="5">
        <v>321</v>
      </c>
      <c r="L36" s="8">
        <v>82176</v>
      </c>
      <c r="M36" s="8">
        <f t="shared" si="7"/>
        <v>80.25</v>
      </c>
      <c r="N36" s="8"/>
      <c r="S36" s="8"/>
      <c r="T36" s="8"/>
      <c r="U36" s="8"/>
      <c r="V36" s="8"/>
      <c r="W36" s="8"/>
      <c r="X36" s="8"/>
    </row>
    <row r="37" spans="1:24" x14ac:dyDescent="0.15">
      <c r="A37" s="8" t="s">
        <v>28</v>
      </c>
      <c r="B37" s="5">
        <v>192</v>
      </c>
      <c r="C37" s="5">
        <v>98304</v>
      </c>
      <c r="D37" s="8">
        <f t="shared" si="4"/>
        <v>96</v>
      </c>
      <c r="E37" s="5">
        <v>214</v>
      </c>
      <c r="F37" s="8">
        <v>109568</v>
      </c>
      <c r="G37" s="8">
        <f t="shared" si="5"/>
        <v>107</v>
      </c>
      <c r="H37" s="5">
        <v>88</v>
      </c>
      <c r="I37" s="5">
        <v>45056</v>
      </c>
      <c r="J37" s="8">
        <f t="shared" si="6"/>
        <v>44</v>
      </c>
      <c r="K37" s="5">
        <v>165</v>
      </c>
      <c r="L37" s="8">
        <v>84480</v>
      </c>
      <c r="M37" s="8">
        <f t="shared" si="7"/>
        <v>82.5</v>
      </c>
      <c r="N37" s="8"/>
      <c r="S37" s="8"/>
      <c r="T37" s="8"/>
      <c r="U37" s="8"/>
      <c r="V37" s="8"/>
      <c r="W37" s="8"/>
      <c r="X37" s="8"/>
    </row>
    <row r="38" spans="1:24" x14ac:dyDescent="0.15">
      <c r="A38" s="8" t="s">
        <v>27</v>
      </c>
      <c r="B38" s="5">
        <v>106</v>
      </c>
      <c r="C38" s="5">
        <v>108544</v>
      </c>
      <c r="D38" s="8">
        <f t="shared" si="4"/>
        <v>106</v>
      </c>
      <c r="E38" s="5">
        <v>116</v>
      </c>
      <c r="F38" s="8">
        <v>118784</v>
      </c>
      <c r="G38" s="8">
        <f t="shared" si="5"/>
        <v>116</v>
      </c>
      <c r="H38" s="5">
        <v>64</v>
      </c>
      <c r="I38" s="5">
        <v>65536</v>
      </c>
      <c r="J38" s="8">
        <f t="shared" si="6"/>
        <v>64</v>
      </c>
      <c r="K38" s="5">
        <v>87</v>
      </c>
      <c r="L38" s="8">
        <v>89088</v>
      </c>
      <c r="M38" s="8">
        <f t="shared" si="7"/>
        <v>87</v>
      </c>
      <c r="N38" s="8"/>
      <c r="S38" s="8"/>
      <c r="T38" s="8"/>
      <c r="U38" s="8"/>
      <c r="V38" s="8"/>
      <c r="W38" s="8"/>
      <c r="X38" s="8"/>
    </row>
    <row r="39" spans="1:24" x14ac:dyDescent="0.15">
      <c r="A39" s="8" t="s">
        <v>26</v>
      </c>
      <c r="B39" s="5">
        <v>55</v>
      </c>
      <c r="C39" s="5">
        <v>112640</v>
      </c>
      <c r="D39" s="8">
        <f t="shared" si="4"/>
        <v>110</v>
      </c>
      <c r="E39" s="5">
        <v>61</v>
      </c>
      <c r="F39" s="8">
        <v>124928</v>
      </c>
      <c r="G39" s="8">
        <f t="shared" si="5"/>
        <v>122</v>
      </c>
      <c r="H39" s="5">
        <v>35</v>
      </c>
      <c r="I39" s="5">
        <v>71680</v>
      </c>
      <c r="J39" s="8">
        <f t="shared" si="6"/>
        <v>70</v>
      </c>
      <c r="K39" s="5">
        <v>44</v>
      </c>
      <c r="L39" s="8">
        <v>90112</v>
      </c>
      <c r="M39" s="8">
        <f t="shared" si="7"/>
        <v>88</v>
      </c>
      <c r="N39" s="8"/>
      <c r="S39" s="8"/>
      <c r="T39" s="8"/>
      <c r="U39" s="8"/>
      <c r="V39" s="8"/>
      <c r="W39" s="8"/>
      <c r="X39" s="8"/>
    </row>
    <row r="40" spans="1:24" x14ac:dyDescent="0.15">
      <c r="A40" s="8" t="s">
        <v>25</v>
      </c>
      <c r="B40" s="5">
        <v>27</v>
      </c>
      <c r="C40" s="5">
        <v>110592</v>
      </c>
      <c r="D40" s="8">
        <f t="shared" si="4"/>
        <v>108</v>
      </c>
      <c r="E40" s="5">
        <v>31</v>
      </c>
      <c r="F40" s="8">
        <v>126976</v>
      </c>
      <c r="G40" s="8">
        <f t="shared" si="5"/>
        <v>124</v>
      </c>
      <c r="H40" s="5">
        <v>21</v>
      </c>
      <c r="I40" s="5">
        <v>86016</v>
      </c>
      <c r="J40" s="8">
        <f t="shared" si="6"/>
        <v>84</v>
      </c>
      <c r="K40" s="5">
        <v>25</v>
      </c>
      <c r="L40" s="8">
        <v>102400</v>
      </c>
      <c r="M40" s="8">
        <f t="shared" si="7"/>
        <v>100</v>
      </c>
      <c r="N40" s="8"/>
      <c r="S40" s="8"/>
      <c r="T40" s="8"/>
      <c r="U40" s="8"/>
      <c r="V40" s="8"/>
      <c r="W40" s="8"/>
      <c r="X40" s="8"/>
    </row>
    <row r="41" spans="1:24" x14ac:dyDescent="0.15">
      <c r="A41" s="8" t="s">
        <v>24</v>
      </c>
      <c r="B41" s="5">
        <v>14</v>
      </c>
      <c r="C41" s="5">
        <v>114688</v>
      </c>
      <c r="D41" s="8">
        <f t="shared" si="4"/>
        <v>112</v>
      </c>
      <c r="E41" s="5">
        <v>16</v>
      </c>
      <c r="F41" s="8">
        <v>131072</v>
      </c>
      <c r="G41" s="8">
        <f t="shared" si="5"/>
        <v>128</v>
      </c>
      <c r="H41" s="5">
        <v>9</v>
      </c>
      <c r="I41" s="5">
        <v>73728</v>
      </c>
      <c r="J41" s="8">
        <f t="shared" si="6"/>
        <v>72</v>
      </c>
      <c r="K41" s="5">
        <v>13</v>
      </c>
      <c r="L41" s="8">
        <v>106496</v>
      </c>
      <c r="M41" s="8">
        <f t="shared" si="7"/>
        <v>104</v>
      </c>
      <c r="N41" s="8"/>
      <c r="S41" s="8"/>
      <c r="T41" s="8"/>
      <c r="U41" s="8"/>
      <c r="V41" s="8"/>
      <c r="W41" s="8"/>
      <c r="X41" s="8"/>
    </row>
    <row r="42" spans="1:24" x14ac:dyDescent="0.15">
      <c r="A42" s="8" t="s">
        <v>23</v>
      </c>
      <c r="B42" s="5">
        <v>6</v>
      </c>
      <c r="C42" s="5">
        <v>98304</v>
      </c>
      <c r="D42" s="8">
        <f t="shared" si="4"/>
        <v>96</v>
      </c>
      <c r="E42" s="5">
        <v>9</v>
      </c>
      <c r="F42" s="8">
        <v>147456</v>
      </c>
      <c r="G42" s="8">
        <f t="shared" si="5"/>
        <v>144</v>
      </c>
      <c r="H42" s="5">
        <v>5</v>
      </c>
      <c r="I42" s="5">
        <v>81920</v>
      </c>
      <c r="J42" s="8">
        <f t="shared" si="6"/>
        <v>80</v>
      </c>
      <c r="K42" s="5">
        <v>8</v>
      </c>
      <c r="L42" s="8">
        <v>131072</v>
      </c>
      <c r="M42" s="8">
        <f t="shared" si="7"/>
        <v>128</v>
      </c>
      <c r="N42" s="8"/>
      <c r="S42" s="8"/>
      <c r="T42" s="8"/>
      <c r="U42" s="8"/>
      <c r="V42" s="8"/>
      <c r="W42" s="8"/>
      <c r="X42" s="8"/>
    </row>
    <row r="43" spans="1:24" x14ac:dyDescent="0.15">
      <c r="A43" s="8"/>
      <c r="B43" s="5"/>
      <c r="C43" s="5"/>
      <c r="D43" s="8"/>
      <c r="E43" s="6"/>
      <c r="F43" s="8"/>
      <c r="G43" s="8"/>
      <c r="H43" s="5"/>
      <c r="I43" s="5"/>
      <c r="J43" s="8"/>
      <c r="K43" s="5"/>
      <c r="L43" s="8"/>
      <c r="M43" s="8"/>
      <c r="N43" s="8"/>
      <c r="S43" s="8"/>
      <c r="T43" s="8"/>
      <c r="U43" s="8"/>
      <c r="V43" s="8"/>
      <c r="W43" s="8"/>
      <c r="X43" s="8"/>
    </row>
    <row r="44" spans="1:24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75" spans="1:15" x14ac:dyDescent="0.15">
      <c r="A75" s="8" t="s">
        <v>43</v>
      </c>
      <c r="B75" s="8" t="s">
        <v>50</v>
      </c>
      <c r="C75" s="11"/>
      <c r="D75" s="8"/>
      <c r="E75" s="8" t="s">
        <v>51</v>
      </c>
      <c r="F75" s="8"/>
      <c r="H75" s="32" t="s">
        <v>49</v>
      </c>
      <c r="I75" s="32"/>
      <c r="J75" s="32"/>
      <c r="K75" s="32" t="s">
        <v>52</v>
      </c>
      <c r="L75" s="32"/>
      <c r="M75" s="32"/>
      <c r="N75" s="32"/>
      <c r="O75" s="32"/>
    </row>
    <row r="76" spans="1:15" x14ac:dyDescent="0.15">
      <c r="A76" s="8" t="s">
        <v>39</v>
      </c>
      <c r="B76" s="8">
        <f>C7/I7</f>
        <v>68.707317073170728</v>
      </c>
      <c r="C76" s="8"/>
      <c r="D76" s="8"/>
      <c r="E76" s="8">
        <f>C28/I28</f>
        <v>20.611111111111111</v>
      </c>
      <c r="F76" s="8"/>
      <c r="H76">
        <f>F7/L7</f>
        <v>1.5821910415542364</v>
      </c>
      <c r="K76">
        <f>E28/K28</f>
        <v>2.5810663764961914</v>
      </c>
    </row>
    <row r="77" spans="1:15" x14ac:dyDescent="0.15">
      <c r="A77" s="8" t="s">
        <v>38</v>
      </c>
      <c r="B77" s="10">
        <f t="shared" ref="B77:B90" si="8">C8/I8</f>
        <v>59.622340425531917</v>
      </c>
      <c r="C77" s="8"/>
      <c r="D77" s="8"/>
      <c r="E77" s="10">
        <f t="shared" ref="E77:E88" si="9">C29/I29</f>
        <v>20.226804123711339</v>
      </c>
      <c r="F77" s="8"/>
      <c r="H77">
        <f t="shared" ref="H77:H90" si="10">F8/L8</f>
        <v>1.6546166244531431</v>
      </c>
      <c r="K77">
        <f t="shared" ref="K77:K90" si="11">E29/K29</f>
        <v>2.7048611111111112</v>
      </c>
    </row>
    <row r="78" spans="1:15" x14ac:dyDescent="0.15">
      <c r="A78" s="8" t="s">
        <v>37</v>
      </c>
      <c r="B78" s="10">
        <f t="shared" si="8"/>
        <v>59.5</v>
      </c>
      <c r="C78" s="8"/>
      <c r="D78" s="8"/>
      <c r="E78" s="10">
        <f t="shared" si="9"/>
        <v>13.873333333333333</v>
      </c>
      <c r="F78" s="8"/>
      <c r="H78">
        <f t="shared" si="10"/>
        <v>1.7640236984747257</v>
      </c>
      <c r="K78">
        <f t="shared" si="11"/>
        <v>1.2753246753246754</v>
      </c>
    </row>
    <row r="79" spans="1:15" x14ac:dyDescent="0.15">
      <c r="A79" s="8" t="s">
        <v>36</v>
      </c>
      <c r="B79" s="10">
        <f t="shared" si="8"/>
        <v>54.089385474860336</v>
      </c>
      <c r="C79" s="8"/>
      <c r="D79" s="8"/>
      <c r="E79" s="10">
        <f t="shared" si="9"/>
        <v>12.741496598639456</v>
      </c>
      <c r="F79" s="8"/>
      <c r="H79">
        <f>F10/L10</f>
        <v>2.1341406613879834</v>
      </c>
      <c r="K79">
        <f t="shared" si="11"/>
        <v>1.25346112886049</v>
      </c>
    </row>
    <row r="80" spans="1:15" x14ac:dyDescent="0.15">
      <c r="A80" s="8" t="s">
        <v>35</v>
      </c>
      <c r="B80" s="10">
        <f t="shared" si="8"/>
        <v>35.586021505376344</v>
      </c>
      <c r="C80" s="8"/>
      <c r="D80" s="8"/>
      <c r="E80" s="10">
        <f t="shared" si="9"/>
        <v>11.633333333333333</v>
      </c>
      <c r="F80" s="8"/>
      <c r="H80">
        <f t="shared" si="10"/>
        <v>2.6810308407266583</v>
      </c>
      <c r="K80">
        <f t="shared" si="11"/>
        <v>1.1766723842195541</v>
      </c>
    </row>
    <row r="81" spans="1:20" x14ac:dyDescent="0.15">
      <c r="A81" s="8" t="s">
        <v>34</v>
      </c>
      <c r="B81" s="10">
        <f t="shared" si="8"/>
        <v>20.478260869565219</v>
      </c>
      <c r="C81" s="8"/>
      <c r="D81" s="8"/>
      <c r="E81" s="10">
        <f t="shared" si="9"/>
        <v>7.1007194244604319</v>
      </c>
      <c r="F81" s="8"/>
      <c r="H81">
        <f t="shared" si="10"/>
        <v>3.3366109472304162</v>
      </c>
      <c r="K81">
        <f>E33/K33</f>
        <v>0.9557640750670241</v>
      </c>
    </row>
    <row r="82" spans="1:20" x14ac:dyDescent="0.15">
      <c r="A82" s="8" t="s">
        <v>33</v>
      </c>
      <c r="B82" s="10">
        <f t="shared" si="8"/>
        <v>13.666666666666666</v>
      </c>
      <c r="C82" s="8"/>
      <c r="D82" s="8"/>
      <c r="E82" s="10">
        <f t="shared" si="9"/>
        <v>5.4896551724137934</v>
      </c>
      <c r="F82" s="8" t="s">
        <v>32</v>
      </c>
      <c r="H82">
        <f t="shared" si="10"/>
        <v>3.5888761467889907</v>
      </c>
      <c r="K82">
        <f t="shared" si="11"/>
        <v>1.0131712259371835</v>
      </c>
    </row>
    <row r="83" spans="1:20" x14ac:dyDescent="0.15">
      <c r="A83" s="8" t="s">
        <v>31</v>
      </c>
      <c r="B83" s="10">
        <f t="shared" si="8"/>
        <v>9.4944444444444436</v>
      </c>
      <c r="C83" s="8" t="s">
        <v>32</v>
      </c>
      <c r="D83" s="8"/>
      <c r="E83" s="10">
        <f t="shared" si="9"/>
        <v>4.3360655737704921</v>
      </c>
      <c r="F83" s="8" t="s">
        <v>30</v>
      </c>
      <c r="H83">
        <f>F14/L14</f>
        <v>3.5162644281217208</v>
      </c>
      <c r="K83">
        <f t="shared" si="11"/>
        <v>1.1036269430051813</v>
      </c>
    </row>
    <row r="84" spans="1:20" x14ac:dyDescent="0.15">
      <c r="A84" s="8" t="s">
        <v>29</v>
      </c>
      <c r="B84" s="10">
        <f t="shared" si="8"/>
        <v>5.6174496644295306</v>
      </c>
      <c r="C84" s="8" t="s">
        <v>30</v>
      </c>
      <c r="D84" s="8"/>
      <c r="E84" s="10">
        <f t="shared" si="9"/>
        <v>3.1941747572815533</v>
      </c>
      <c r="F84" s="8"/>
      <c r="H84">
        <f t="shared" si="10"/>
        <v>3.7325102880658436</v>
      </c>
      <c r="K84">
        <f t="shared" si="11"/>
        <v>1.1713395638629283</v>
      </c>
    </row>
    <row r="85" spans="1:20" x14ac:dyDescent="0.15">
      <c r="A85" s="8" t="s">
        <v>28</v>
      </c>
      <c r="B85" s="10">
        <f t="shared" si="8"/>
        <v>4.8536585365853657</v>
      </c>
      <c r="C85" s="8"/>
      <c r="D85" s="8"/>
      <c r="E85" s="10">
        <f t="shared" si="9"/>
        <v>2.1818181818181817</v>
      </c>
      <c r="F85" s="8"/>
      <c r="H85">
        <f t="shared" si="10"/>
        <v>3.2925170068027212</v>
      </c>
      <c r="K85">
        <f t="shared" si="11"/>
        <v>1.2969696969696969</v>
      </c>
    </row>
    <row r="86" spans="1:20" x14ac:dyDescent="0.15">
      <c r="A86" s="8" t="s">
        <v>27</v>
      </c>
      <c r="B86" s="10">
        <f t="shared" si="8"/>
        <v>1.9459459459459461</v>
      </c>
      <c r="C86" s="8"/>
      <c r="D86" s="8"/>
      <c r="E86" s="10">
        <f t="shared" si="9"/>
        <v>1.65625</v>
      </c>
      <c r="F86" s="8"/>
      <c r="H86">
        <f t="shared" si="10"/>
        <v>1.6235294117647059</v>
      </c>
      <c r="K86">
        <f>E38/K38</f>
        <v>1.3333333333333333</v>
      </c>
    </row>
    <row r="87" spans="1:20" x14ac:dyDescent="0.15">
      <c r="A87" s="8" t="s">
        <v>26</v>
      </c>
      <c r="B87" s="10">
        <f t="shared" si="8"/>
        <v>1.3063063063063063</v>
      </c>
      <c r="C87" s="8"/>
      <c r="D87" s="8"/>
      <c r="E87" s="10">
        <f t="shared" si="9"/>
        <v>1.5714285714285714</v>
      </c>
      <c r="F87" s="8"/>
      <c r="H87">
        <f t="shared" si="10"/>
        <v>1.2670454545454546</v>
      </c>
      <c r="K87">
        <f t="shared" si="11"/>
        <v>1.3863636363636365</v>
      </c>
    </row>
    <row r="88" spans="1:20" x14ac:dyDescent="0.15">
      <c r="A88" s="8" t="s">
        <v>25</v>
      </c>
      <c r="B88" s="10">
        <f t="shared" si="8"/>
        <v>1.0724637681159421</v>
      </c>
      <c r="C88" s="8"/>
      <c r="D88" s="8"/>
      <c r="E88" s="10">
        <f t="shared" si="9"/>
        <v>1.2857142857142858</v>
      </c>
      <c r="F88" s="8"/>
      <c r="H88">
        <f t="shared" si="10"/>
        <v>1.0657738857581966</v>
      </c>
      <c r="K88">
        <f t="shared" si="11"/>
        <v>1.24</v>
      </c>
    </row>
    <row r="89" spans="1:20" x14ac:dyDescent="0.15">
      <c r="A89" s="8" t="s">
        <v>24</v>
      </c>
      <c r="B89" s="10">
        <f t="shared" si="8"/>
        <v>1.0588235294117647</v>
      </c>
      <c r="C89" s="8"/>
      <c r="D89" s="8"/>
      <c r="E89" s="10">
        <f>C41/I41</f>
        <v>1.5555555555555556</v>
      </c>
      <c r="F89" s="8"/>
      <c r="H89">
        <f t="shared" si="10"/>
        <v>1.0566833289874451</v>
      </c>
      <c r="K89">
        <f t="shared" si="11"/>
        <v>1.2307692307692308</v>
      </c>
    </row>
    <row r="90" spans="1:20" x14ac:dyDescent="0.15">
      <c r="A90" s="8" t="s">
        <v>23</v>
      </c>
      <c r="B90" s="13">
        <f t="shared" si="8"/>
        <v>1.3333333333333333</v>
      </c>
      <c r="C90" s="8"/>
      <c r="D90" s="8"/>
      <c r="E90" s="13">
        <f>C42/I42</f>
        <v>1.2</v>
      </c>
      <c r="F90" s="8"/>
      <c r="H90">
        <f t="shared" si="10"/>
        <v>1.03125</v>
      </c>
      <c r="K90">
        <f t="shared" si="11"/>
        <v>1.125</v>
      </c>
    </row>
    <row r="92" spans="1:20" x14ac:dyDescent="0.15">
      <c r="B92" s="8"/>
      <c r="C92" s="8"/>
      <c r="D92" s="8"/>
      <c r="E92" s="8"/>
      <c r="L92" s="32" t="s">
        <v>53</v>
      </c>
      <c r="M92" s="32"/>
      <c r="N92" s="32"/>
      <c r="O92" s="32"/>
      <c r="P92" s="32"/>
      <c r="Q92" s="32"/>
      <c r="R92" s="32"/>
      <c r="S92" s="32"/>
      <c r="T92" s="32"/>
    </row>
    <row r="93" spans="1:20" x14ac:dyDescent="0.15">
      <c r="B93" s="8"/>
      <c r="C93" s="8"/>
      <c r="D93" s="8"/>
      <c r="E93" s="8"/>
    </row>
    <row r="94" spans="1:20" x14ac:dyDescent="0.15">
      <c r="B94" s="8"/>
      <c r="C94" s="8"/>
      <c r="D94" s="8"/>
      <c r="E94" s="8"/>
    </row>
    <row r="95" spans="1:20" x14ac:dyDescent="0.15">
      <c r="B95" s="8"/>
      <c r="C95" s="8"/>
      <c r="D95" s="8"/>
      <c r="E95" s="8"/>
    </row>
    <row r="96" spans="1:20" x14ac:dyDescent="0.15">
      <c r="B96" s="8"/>
      <c r="C96" s="8"/>
      <c r="D96" s="8"/>
      <c r="E96" s="8"/>
    </row>
    <row r="97" spans="4:5" x14ac:dyDescent="0.15">
      <c r="D97" s="8"/>
      <c r="E97" s="8"/>
    </row>
    <row r="98" spans="4:5" x14ac:dyDescent="0.15">
      <c r="D98" s="8"/>
      <c r="E98" s="8"/>
    </row>
    <row r="99" spans="4:5" x14ac:dyDescent="0.15">
      <c r="D99" s="8"/>
      <c r="E99" s="8"/>
    </row>
    <row r="100" spans="4:5" x14ac:dyDescent="0.15">
      <c r="D100" s="8"/>
      <c r="E100" s="8"/>
    </row>
    <row r="101" spans="4:5" x14ac:dyDescent="0.15">
      <c r="D101" s="8"/>
      <c r="E101" s="8"/>
    </row>
    <row r="102" spans="4:5" x14ac:dyDescent="0.15">
      <c r="D102" s="8"/>
      <c r="E102" s="8"/>
    </row>
    <row r="103" spans="4:5" x14ac:dyDescent="0.15">
      <c r="D103" s="8"/>
      <c r="E103" s="8"/>
    </row>
    <row r="104" spans="4:5" x14ac:dyDescent="0.15">
      <c r="D104" s="8"/>
      <c r="E104" s="8"/>
    </row>
    <row r="105" spans="4:5" x14ac:dyDescent="0.15">
      <c r="D105" s="8"/>
      <c r="E105" s="8"/>
    </row>
    <row r="106" spans="4:5" x14ac:dyDescent="0.15">
      <c r="D106" s="8"/>
      <c r="E106" s="8"/>
    </row>
    <row r="107" spans="4:5" x14ac:dyDescent="0.15">
      <c r="D107" s="8"/>
      <c r="E107" s="8"/>
    </row>
    <row r="108" spans="4:5" x14ac:dyDescent="0.15">
      <c r="D108" s="8"/>
      <c r="E108" s="8"/>
    </row>
    <row r="109" spans="4:5" x14ac:dyDescent="0.15">
      <c r="D109" s="8"/>
      <c r="E109" s="8"/>
    </row>
    <row r="110" spans="4:5" x14ac:dyDescent="0.15">
      <c r="D110" s="8"/>
      <c r="E110" s="8"/>
    </row>
    <row r="111" spans="4:5" x14ac:dyDescent="0.15">
      <c r="D111" s="8"/>
      <c r="E111" s="8"/>
    </row>
    <row r="112" spans="4:5" x14ac:dyDescent="0.15">
      <c r="D112" s="8"/>
      <c r="E112" s="8"/>
    </row>
    <row r="113" spans="2:5" x14ac:dyDescent="0.15">
      <c r="B113" s="8"/>
      <c r="C113" s="8"/>
      <c r="D113" s="8"/>
      <c r="E113" s="8"/>
    </row>
  </sheetData>
  <mergeCells count="24">
    <mergeCell ref="N75:O75"/>
    <mergeCell ref="L92:T92"/>
    <mergeCell ref="A1:M1"/>
    <mergeCell ref="B3:M3"/>
    <mergeCell ref="P3:X3"/>
    <mergeCell ref="B4:G4"/>
    <mergeCell ref="H4:M4"/>
    <mergeCell ref="P4:U4"/>
    <mergeCell ref="V4:X4"/>
    <mergeCell ref="H75:J75"/>
    <mergeCell ref="K75:M75"/>
    <mergeCell ref="A2:J2"/>
    <mergeCell ref="E5:G5"/>
    <mergeCell ref="K5:M5"/>
    <mergeCell ref="U5:W5"/>
    <mergeCell ref="B24:M24"/>
    <mergeCell ref="B5:D5"/>
    <mergeCell ref="H5:J5"/>
    <mergeCell ref="B25:G25"/>
    <mergeCell ref="H25:M25"/>
    <mergeCell ref="B26:D26"/>
    <mergeCell ref="E26:G26"/>
    <mergeCell ref="H26:J26"/>
    <mergeCell ref="K26:M26"/>
  </mergeCells>
  <phoneticPr fontId="1" type="noConversion"/>
  <pageMargins left="0.7" right="0.7" top="0.75" bottom="0.75" header="0.3" footer="0.3"/>
  <pageSetup paperSize="9" orientation="portrait" horizontalDpi="4294967293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K33" sqref="K33"/>
    </sheetView>
  </sheetViews>
  <sheetFormatPr defaultColWidth="8.875" defaultRowHeight="13.5" x14ac:dyDescent="0.15"/>
  <cols>
    <col min="1" max="1" width="13.875" customWidth="1"/>
  </cols>
  <sheetData>
    <row r="2" spans="1:3" x14ac:dyDescent="0.15">
      <c r="A2" t="s">
        <v>97</v>
      </c>
    </row>
    <row r="3" spans="1:3" x14ac:dyDescent="0.15">
      <c r="A3" t="s">
        <v>94</v>
      </c>
      <c r="B3" t="s">
        <v>95</v>
      </c>
      <c r="C3" t="s">
        <v>96</v>
      </c>
    </row>
    <row r="4" spans="1:3" x14ac:dyDescent="0.15">
      <c r="A4">
        <v>1</v>
      </c>
      <c r="B4">
        <v>37</v>
      </c>
      <c r="C4">
        <v>68</v>
      </c>
    </row>
    <row r="5" spans="1:3" x14ac:dyDescent="0.15">
      <c r="A5">
        <v>2</v>
      </c>
      <c r="B5">
        <v>64</v>
      </c>
      <c r="C5">
        <v>93</v>
      </c>
    </row>
    <row r="6" spans="1:3" x14ac:dyDescent="0.15">
      <c r="A6">
        <v>4</v>
      </c>
      <c r="B6">
        <v>107</v>
      </c>
      <c r="C6">
        <v>127</v>
      </c>
    </row>
    <row r="7" spans="1:3" x14ac:dyDescent="0.15">
      <c r="A7">
        <v>6</v>
      </c>
      <c r="B7">
        <v>137</v>
      </c>
      <c r="C7">
        <v>160</v>
      </c>
    </row>
    <row r="8" spans="1:3" x14ac:dyDescent="0.15">
      <c r="A8">
        <v>8</v>
      </c>
      <c r="B8">
        <v>158</v>
      </c>
      <c r="C8">
        <v>197</v>
      </c>
    </row>
    <row r="9" spans="1:3" x14ac:dyDescent="0.15">
      <c r="A9">
        <v>10</v>
      </c>
      <c r="B9">
        <v>172</v>
      </c>
      <c r="C9">
        <v>235</v>
      </c>
    </row>
    <row r="10" spans="1:3" x14ac:dyDescent="0.15">
      <c r="A10">
        <v>12</v>
      </c>
      <c r="B10">
        <v>182</v>
      </c>
      <c r="C10">
        <v>273</v>
      </c>
    </row>
    <row r="11" spans="1:3" x14ac:dyDescent="0.15">
      <c r="A11">
        <v>14</v>
      </c>
      <c r="B11">
        <v>192</v>
      </c>
      <c r="C11">
        <v>302</v>
      </c>
    </row>
    <row r="12" spans="1:3" x14ac:dyDescent="0.15">
      <c r="A12">
        <v>16</v>
      </c>
      <c r="B12">
        <v>197</v>
      </c>
      <c r="C12">
        <v>359</v>
      </c>
    </row>
    <row r="13" spans="1:3" x14ac:dyDescent="0.15">
      <c r="A13">
        <v>18</v>
      </c>
      <c r="B13">
        <v>203</v>
      </c>
      <c r="C13">
        <v>393</v>
      </c>
    </row>
    <row r="14" spans="1:3" x14ac:dyDescent="0.15">
      <c r="A14">
        <v>20</v>
      </c>
      <c r="B14">
        <v>207</v>
      </c>
      <c r="C14">
        <v>435</v>
      </c>
    </row>
    <row r="15" spans="1:3" x14ac:dyDescent="0.15">
      <c r="A15">
        <v>22</v>
      </c>
      <c r="B15">
        <v>211</v>
      </c>
      <c r="C15">
        <v>498</v>
      </c>
    </row>
    <row r="16" spans="1:3" x14ac:dyDescent="0.15">
      <c r="A16">
        <v>24</v>
      </c>
      <c r="B16">
        <v>213</v>
      </c>
      <c r="C16">
        <v>540</v>
      </c>
    </row>
    <row r="17" spans="1:3" x14ac:dyDescent="0.15">
      <c r="A17">
        <v>26</v>
      </c>
      <c r="B17">
        <v>214</v>
      </c>
      <c r="C17">
        <v>564</v>
      </c>
    </row>
    <row r="18" spans="1:3" x14ac:dyDescent="0.15">
      <c r="A18">
        <v>28</v>
      </c>
      <c r="B18">
        <v>217</v>
      </c>
      <c r="C18">
        <v>655</v>
      </c>
    </row>
    <row r="19" spans="1:3" x14ac:dyDescent="0.15">
      <c r="A19">
        <v>30</v>
      </c>
      <c r="B19">
        <v>216</v>
      </c>
      <c r="C19">
        <v>720</v>
      </c>
    </row>
    <row r="20" spans="1:3" x14ac:dyDescent="0.15">
      <c r="A20">
        <v>32</v>
      </c>
      <c r="B20">
        <v>219</v>
      </c>
      <c r="C20">
        <v>769</v>
      </c>
    </row>
    <row r="21" spans="1:3" x14ac:dyDescent="0.15">
      <c r="A21">
        <v>34</v>
      </c>
      <c r="B21">
        <v>219</v>
      </c>
      <c r="C21">
        <v>822</v>
      </c>
    </row>
    <row r="22" spans="1:3" x14ac:dyDescent="0.15">
      <c r="A22">
        <v>36</v>
      </c>
      <c r="B22">
        <v>220</v>
      </c>
      <c r="C22">
        <v>873</v>
      </c>
    </row>
    <row r="23" spans="1:3" x14ac:dyDescent="0.15">
      <c r="A23">
        <v>38</v>
      </c>
      <c r="B23">
        <v>221</v>
      </c>
      <c r="C23">
        <v>956</v>
      </c>
    </row>
    <row r="24" spans="1:3" x14ac:dyDescent="0.15">
      <c r="A24">
        <v>40</v>
      </c>
      <c r="B24">
        <v>219</v>
      </c>
      <c r="C24">
        <v>1038</v>
      </c>
    </row>
  </sheetData>
  <phoneticPr fontId="1" type="noConversion"/>
  <pageMargins left="0.7" right="0.7" top="0.75" bottom="0.75" header="0.3" footer="0.3"/>
  <pageSetup paperSize="9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1"/>
  <sheetViews>
    <sheetView workbookViewId="0">
      <selection activeCell="G46" sqref="G46"/>
    </sheetView>
  </sheetViews>
  <sheetFormatPr defaultColWidth="8.875" defaultRowHeight="13.5" x14ac:dyDescent="0.15"/>
  <cols>
    <col min="7" max="7" width="8.875" customWidth="1"/>
    <col min="8" max="13" width="9" hidden="1" customWidth="1"/>
    <col min="14" max="14" width="9.625" customWidth="1"/>
  </cols>
  <sheetData>
    <row r="3" spans="1:21" x14ac:dyDescent="0.15">
      <c r="A3" s="9"/>
      <c r="B3" s="31" t="s">
        <v>56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O3" s="31" t="s">
        <v>57</v>
      </c>
      <c r="P3" s="31"/>
      <c r="Q3" s="31"/>
      <c r="R3" s="31"/>
      <c r="S3" s="31"/>
      <c r="T3" s="31"/>
      <c r="U3" s="31"/>
    </row>
    <row r="4" spans="1:21" x14ac:dyDescent="0.15">
      <c r="A4" s="9"/>
      <c r="B4" s="31" t="s">
        <v>55</v>
      </c>
      <c r="C4" s="31"/>
      <c r="D4" s="31"/>
      <c r="E4" s="31" t="s">
        <v>59</v>
      </c>
      <c r="F4" s="31"/>
      <c r="G4" s="31"/>
      <c r="K4" s="31"/>
      <c r="L4" s="31"/>
      <c r="M4" s="31"/>
      <c r="O4" s="9"/>
      <c r="P4" s="31" t="s">
        <v>55</v>
      </c>
      <c r="Q4" s="31"/>
      <c r="R4" s="31"/>
      <c r="S4" s="31" t="s">
        <v>59</v>
      </c>
      <c r="T4" s="31"/>
      <c r="U4" s="31"/>
    </row>
    <row r="5" spans="1:21" x14ac:dyDescent="0.15">
      <c r="A5" s="10" t="s">
        <v>43</v>
      </c>
      <c r="B5" s="10" t="s">
        <v>42</v>
      </c>
      <c r="C5" s="10" t="s">
        <v>41</v>
      </c>
      <c r="D5" s="10" t="s">
        <v>40</v>
      </c>
      <c r="E5" s="10" t="s">
        <v>42</v>
      </c>
      <c r="F5" s="10" t="s">
        <v>41</v>
      </c>
      <c r="G5" s="10" t="s">
        <v>40</v>
      </c>
      <c r="O5" s="10" t="s">
        <v>43</v>
      </c>
      <c r="P5" s="10" t="s">
        <v>58</v>
      </c>
      <c r="Q5" s="10" t="s">
        <v>41</v>
      </c>
      <c r="R5" s="10" t="s">
        <v>40</v>
      </c>
      <c r="S5" s="10" t="s">
        <v>42</v>
      </c>
      <c r="T5" s="10" t="s">
        <v>41</v>
      </c>
      <c r="U5" s="10" t="s">
        <v>40</v>
      </c>
    </row>
    <row r="6" spans="1:21" x14ac:dyDescent="0.15">
      <c r="A6" s="10" t="s">
        <v>39</v>
      </c>
      <c r="B6" s="5">
        <v>14564</v>
      </c>
      <c r="C6" s="5">
        <v>14564</v>
      </c>
      <c r="D6" s="10">
        <f>C6/1024</f>
        <v>14.22265625</v>
      </c>
      <c r="E6" s="5">
        <v>821</v>
      </c>
      <c r="F6" s="5">
        <v>821</v>
      </c>
      <c r="G6" s="10">
        <f>F6/1024</f>
        <v>0.8017578125</v>
      </c>
      <c r="K6" s="5"/>
      <c r="L6" s="10"/>
      <c r="M6" s="10"/>
      <c r="O6" s="10" t="s">
        <v>39</v>
      </c>
      <c r="P6" s="5">
        <v>2236</v>
      </c>
      <c r="Q6" s="5">
        <v>2236</v>
      </c>
      <c r="R6" s="10">
        <f>Q6/1024</f>
        <v>2.18359375</v>
      </c>
      <c r="S6" s="5">
        <v>199</v>
      </c>
      <c r="T6" s="10">
        <v>199</v>
      </c>
      <c r="U6" s="10">
        <f>T6/1024</f>
        <v>0.1943359375</v>
      </c>
    </row>
    <row r="7" spans="1:21" x14ac:dyDescent="0.15">
      <c r="A7" s="10" t="s">
        <v>38</v>
      </c>
      <c r="B7" s="5">
        <v>14596</v>
      </c>
      <c r="C7" s="5">
        <v>29192</v>
      </c>
      <c r="D7" s="13">
        <f t="shared" ref="D7:D20" si="0">C7/1024</f>
        <v>28.5078125</v>
      </c>
      <c r="E7" s="5">
        <v>916</v>
      </c>
      <c r="F7" s="5">
        <v>1823</v>
      </c>
      <c r="G7" s="13">
        <f t="shared" ref="G7:G20" si="1">F7/1024</f>
        <v>1.7802734375</v>
      </c>
      <c r="K7" s="5"/>
      <c r="L7" s="10"/>
      <c r="M7" s="10"/>
      <c r="O7" s="10" t="s">
        <v>38</v>
      </c>
      <c r="P7" s="5">
        <v>2316</v>
      </c>
      <c r="Q7" s="5">
        <v>4632</v>
      </c>
      <c r="R7" s="13">
        <f t="shared" ref="R7:R20" si="2">Q7/1024</f>
        <v>4.5234375</v>
      </c>
      <c r="S7" s="5">
        <v>205</v>
      </c>
      <c r="T7" s="10">
        <v>410</v>
      </c>
      <c r="U7" s="13">
        <f t="shared" ref="U7:U20" si="3">T7/1024</f>
        <v>0.400390625</v>
      </c>
    </row>
    <row r="8" spans="1:21" x14ac:dyDescent="0.15">
      <c r="A8" s="10" t="s">
        <v>37</v>
      </c>
      <c r="B8" s="5">
        <v>14253</v>
      </c>
      <c r="C8" s="5">
        <v>57012</v>
      </c>
      <c r="D8" s="13">
        <f t="shared" si="0"/>
        <v>55.67578125</v>
      </c>
      <c r="E8" s="5">
        <v>954</v>
      </c>
      <c r="F8" s="5">
        <v>3816</v>
      </c>
      <c r="G8" s="13">
        <f t="shared" si="1"/>
        <v>3.7265625</v>
      </c>
      <c r="K8" s="5"/>
      <c r="L8" s="10"/>
      <c r="M8" s="10"/>
      <c r="O8" s="10" t="s">
        <v>37</v>
      </c>
      <c r="P8" s="5">
        <v>2393</v>
      </c>
      <c r="Q8" s="5">
        <v>9572</v>
      </c>
      <c r="R8" s="13">
        <f t="shared" si="2"/>
        <v>9.34765625</v>
      </c>
      <c r="S8" s="5">
        <v>367</v>
      </c>
      <c r="T8" s="10">
        <v>1468</v>
      </c>
      <c r="U8" s="13">
        <f t="shared" si="3"/>
        <v>1.43359375</v>
      </c>
    </row>
    <row r="9" spans="1:21" x14ac:dyDescent="0.15">
      <c r="A9" s="10" t="s">
        <v>36</v>
      </c>
      <c r="B9" s="5">
        <v>13928</v>
      </c>
      <c r="C9" s="5">
        <v>111424</v>
      </c>
      <c r="D9" s="13">
        <f t="shared" si="0"/>
        <v>108.8125</v>
      </c>
      <c r="E9" s="5">
        <v>1046</v>
      </c>
      <c r="F9" s="5">
        <v>8368</v>
      </c>
      <c r="G9" s="13">
        <f t="shared" si="1"/>
        <v>8.171875</v>
      </c>
      <c r="K9" s="5"/>
      <c r="L9" s="10"/>
      <c r="M9" s="10"/>
      <c r="O9" s="10" t="s">
        <v>36</v>
      </c>
      <c r="P9" s="5">
        <v>2338</v>
      </c>
      <c r="Q9" s="5">
        <v>18704</v>
      </c>
      <c r="R9" s="13">
        <f t="shared" si="2"/>
        <v>18.265625</v>
      </c>
      <c r="S9" s="5">
        <v>369</v>
      </c>
      <c r="T9" s="10">
        <v>2952</v>
      </c>
      <c r="U9" s="13">
        <f t="shared" si="3"/>
        <v>2.8828125</v>
      </c>
    </row>
    <row r="10" spans="1:21" x14ac:dyDescent="0.15">
      <c r="A10" s="10" t="s">
        <v>17</v>
      </c>
      <c r="B10" s="5">
        <v>13266</v>
      </c>
      <c r="C10" s="5">
        <v>212256</v>
      </c>
      <c r="D10" s="13">
        <f t="shared" si="0"/>
        <v>207.28125</v>
      </c>
      <c r="E10" s="5">
        <v>1204</v>
      </c>
      <c r="F10" s="5">
        <v>19264</v>
      </c>
      <c r="G10" s="13">
        <f t="shared" si="1"/>
        <v>18.8125</v>
      </c>
      <c r="K10" s="5"/>
      <c r="L10" s="10"/>
      <c r="M10" s="10"/>
      <c r="O10" s="10" t="s">
        <v>17</v>
      </c>
      <c r="P10" s="5">
        <v>2312</v>
      </c>
      <c r="Q10" s="5">
        <v>36992</v>
      </c>
      <c r="R10" s="13">
        <f t="shared" si="2"/>
        <v>36.125</v>
      </c>
      <c r="S10" s="5">
        <v>383</v>
      </c>
      <c r="T10" s="10">
        <v>6128</v>
      </c>
      <c r="U10" s="13">
        <f t="shared" si="3"/>
        <v>5.984375</v>
      </c>
    </row>
    <row r="11" spans="1:21" x14ac:dyDescent="0.15">
      <c r="A11" s="10" t="s">
        <v>18</v>
      </c>
      <c r="B11" s="5">
        <v>12278</v>
      </c>
      <c r="C11" s="5">
        <v>392896</v>
      </c>
      <c r="D11" s="13">
        <f t="shared" si="0"/>
        <v>383.6875</v>
      </c>
      <c r="E11" s="5">
        <v>1220</v>
      </c>
      <c r="F11" s="5">
        <v>39040</v>
      </c>
      <c r="G11" s="13">
        <f t="shared" si="1"/>
        <v>38.125</v>
      </c>
      <c r="K11" s="5"/>
      <c r="L11" s="10"/>
      <c r="M11" s="10"/>
      <c r="O11" s="10" t="s">
        <v>18</v>
      </c>
      <c r="P11" s="5">
        <v>1564</v>
      </c>
      <c r="Q11" s="5">
        <v>50048</v>
      </c>
      <c r="R11" s="13">
        <f t="shared" si="2"/>
        <v>48.875</v>
      </c>
      <c r="S11" s="5">
        <v>403</v>
      </c>
      <c r="T11" s="10">
        <v>12896</v>
      </c>
      <c r="U11" s="13">
        <f t="shared" si="3"/>
        <v>12.59375</v>
      </c>
    </row>
    <row r="12" spans="1:21" x14ac:dyDescent="0.15">
      <c r="A12" s="10" t="s">
        <v>19</v>
      </c>
      <c r="B12" s="5">
        <v>10132</v>
      </c>
      <c r="C12" s="5">
        <v>648448</v>
      </c>
      <c r="D12" s="13">
        <f t="shared" si="0"/>
        <v>633.25</v>
      </c>
      <c r="E12" s="5">
        <v>1435</v>
      </c>
      <c r="F12" s="5">
        <v>91840</v>
      </c>
      <c r="G12" s="13">
        <f t="shared" si="1"/>
        <v>89.6875</v>
      </c>
      <c r="K12" s="5"/>
      <c r="L12" s="10"/>
      <c r="M12" s="10"/>
      <c r="O12" s="10" t="s">
        <v>19</v>
      </c>
      <c r="P12" s="5">
        <v>1215</v>
      </c>
      <c r="Q12" s="5">
        <v>77760</v>
      </c>
      <c r="R12" s="13">
        <f t="shared" si="2"/>
        <v>75.9375</v>
      </c>
      <c r="S12" s="5">
        <v>331</v>
      </c>
      <c r="T12" s="10">
        <v>21184</v>
      </c>
      <c r="U12" s="13">
        <f t="shared" si="3"/>
        <v>20.6875</v>
      </c>
    </row>
    <row r="13" spans="1:21" x14ac:dyDescent="0.15">
      <c r="A13" s="10" t="s">
        <v>20</v>
      </c>
      <c r="B13" s="5">
        <v>7503</v>
      </c>
      <c r="C13" s="5">
        <v>960384</v>
      </c>
      <c r="D13" s="13">
        <f t="shared" si="0"/>
        <v>937.875</v>
      </c>
      <c r="E13" s="5">
        <v>1500</v>
      </c>
      <c r="F13" s="5">
        <v>192000</v>
      </c>
      <c r="G13" s="13">
        <f t="shared" si="1"/>
        <v>187.5</v>
      </c>
      <c r="K13" s="5"/>
      <c r="L13" s="10"/>
      <c r="M13" s="10"/>
      <c r="O13" s="10" t="s">
        <v>20</v>
      </c>
      <c r="P13" s="5">
        <v>772</v>
      </c>
      <c r="Q13" s="5">
        <v>98816</v>
      </c>
      <c r="R13" s="13">
        <f t="shared" si="2"/>
        <v>96.5</v>
      </c>
      <c r="S13" s="5">
        <v>395</v>
      </c>
      <c r="T13" s="10">
        <v>50560</v>
      </c>
      <c r="U13" s="13">
        <f t="shared" si="3"/>
        <v>49.375</v>
      </c>
    </row>
    <row r="14" spans="1:21" x14ac:dyDescent="0.15">
      <c r="A14" s="10" t="s">
        <v>21</v>
      </c>
      <c r="B14" s="5">
        <v>4326</v>
      </c>
      <c r="C14" s="5">
        <v>1107456</v>
      </c>
      <c r="D14" s="13">
        <f t="shared" si="0"/>
        <v>1081.5</v>
      </c>
      <c r="E14" s="5">
        <v>1256</v>
      </c>
      <c r="F14" s="5">
        <v>321536</v>
      </c>
      <c r="G14" s="13">
        <f t="shared" si="1"/>
        <v>314</v>
      </c>
      <c r="K14" s="5"/>
      <c r="L14" s="10"/>
      <c r="M14" s="10"/>
      <c r="O14" s="10" t="s">
        <v>21</v>
      </c>
      <c r="P14" s="5">
        <v>447</v>
      </c>
      <c r="Q14" s="5">
        <v>114432</v>
      </c>
      <c r="R14" s="13">
        <f t="shared" si="2"/>
        <v>111.75</v>
      </c>
      <c r="S14" s="5">
        <v>333</v>
      </c>
      <c r="T14" s="10">
        <v>85248</v>
      </c>
      <c r="U14" s="13">
        <f t="shared" si="3"/>
        <v>83.25</v>
      </c>
    </row>
    <row r="15" spans="1:21" x14ac:dyDescent="0.15">
      <c r="A15" s="10" t="s">
        <v>22</v>
      </c>
      <c r="B15" s="5">
        <v>2212</v>
      </c>
      <c r="C15" s="5">
        <v>1132544</v>
      </c>
      <c r="D15" s="13">
        <f t="shared" si="0"/>
        <v>1106</v>
      </c>
      <c r="E15" s="5">
        <v>755</v>
      </c>
      <c r="F15" s="5">
        <v>386560</v>
      </c>
      <c r="G15" s="13">
        <f t="shared" si="1"/>
        <v>377.5</v>
      </c>
      <c r="K15" s="5"/>
      <c r="L15" s="10"/>
      <c r="M15" s="10"/>
      <c r="O15" s="10" t="s">
        <v>22</v>
      </c>
      <c r="P15" s="5">
        <v>227</v>
      </c>
      <c r="Q15" s="5">
        <v>116224</v>
      </c>
      <c r="R15" s="13">
        <f t="shared" si="2"/>
        <v>113.5</v>
      </c>
      <c r="S15" s="5">
        <v>211</v>
      </c>
      <c r="T15" s="10">
        <v>108032</v>
      </c>
      <c r="U15" s="13">
        <f t="shared" si="3"/>
        <v>105.5</v>
      </c>
    </row>
    <row r="16" spans="1:21" x14ac:dyDescent="0.15">
      <c r="A16" s="10" t="s">
        <v>27</v>
      </c>
      <c r="B16" s="5">
        <v>1041</v>
      </c>
      <c r="C16" s="5">
        <v>1065984</v>
      </c>
      <c r="D16" s="13">
        <f t="shared" si="0"/>
        <v>1041</v>
      </c>
      <c r="E16" s="5">
        <v>640</v>
      </c>
      <c r="F16" s="5">
        <v>655360</v>
      </c>
      <c r="G16" s="13">
        <f t="shared" si="1"/>
        <v>640</v>
      </c>
      <c r="K16" s="5"/>
      <c r="L16" s="10"/>
      <c r="M16" s="10"/>
      <c r="O16" s="10" t="s">
        <v>27</v>
      </c>
      <c r="P16" s="5">
        <v>127</v>
      </c>
      <c r="Q16" s="5">
        <v>130048</v>
      </c>
      <c r="R16" s="13">
        <f t="shared" si="2"/>
        <v>127</v>
      </c>
      <c r="S16" s="5">
        <v>123</v>
      </c>
      <c r="T16" s="10">
        <v>125952</v>
      </c>
      <c r="U16" s="13">
        <f t="shared" si="3"/>
        <v>123</v>
      </c>
    </row>
    <row r="17" spans="1:21" x14ac:dyDescent="0.15">
      <c r="A17" s="10" t="s">
        <v>26</v>
      </c>
      <c r="B17" s="5">
        <v>481</v>
      </c>
      <c r="C17" s="5">
        <v>985088</v>
      </c>
      <c r="D17" s="13">
        <f t="shared" si="0"/>
        <v>962</v>
      </c>
      <c r="E17" s="5">
        <v>334</v>
      </c>
      <c r="F17" s="5">
        <v>684032</v>
      </c>
      <c r="G17" s="13">
        <f t="shared" si="1"/>
        <v>668</v>
      </c>
      <c r="K17" s="5"/>
      <c r="L17" s="10"/>
      <c r="M17" s="10"/>
      <c r="O17" s="10" t="s">
        <v>26</v>
      </c>
      <c r="P17" s="5">
        <v>61</v>
      </c>
      <c r="Q17" s="5">
        <v>124928</v>
      </c>
      <c r="R17" s="13">
        <f t="shared" si="2"/>
        <v>122</v>
      </c>
      <c r="S17" s="5">
        <v>56</v>
      </c>
      <c r="T17" s="10">
        <v>114688</v>
      </c>
      <c r="U17" s="13">
        <f t="shared" si="3"/>
        <v>112</v>
      </c>
    </row>
    <row r="18" spans="1:21" x14ac:dyDescent="0.15">
      <c r="A18" s="10" t="s">
        <v>25</v>
      </c>
      <c r="B18" s="5">
        <v>157</v>
      </c>
      <c r="C18" s="5">
        <v>643072</v>
      </c>
      <c r="D18" s="13">
        <f t="shared" si="0"/>
        <v>628</v>
      </c>
      <c r="E18" s="5">
        <v>166</v>
      </c>
      <c r="F18" s="5">
        <v>679936</v>
      </c>
      <c r="G18" s="13">
        <f t="shared" si="1"/>
        <v>664</v>
      </c>
      <c r="K18" s="5"/>
      <c r="L18" s="10"/>
      <c r="M18" s="10"/>
      <c r="O18" s="10" t="s">
        <v>25</v>
      </c>
      <c r="P18" s="5">
        <v>30</v>
      </c>
      <c r="Q18" s="5">
        <v>122880</v>
      </c>
      <c r="R18" s="13">
        <f t="shared" si="2"/>
        <v>120</v>
      </c>
      <c r="S18" s="5">
        <v>28</v>
      </c>
      <c r="T18" s="10">
        <v>114688</v>
      </c>
      <c r="U18" s="13">
        <f t="shared" si="3"/>
        <v>112</v>
      </c>
    </row>
    <row r="19" spans="1:21" x14ac:dyDescent="0.15">
      <c r="A19" s="10" t="s">
        <v>24</v>
      </c>
      <c r="B19" s="5">
        <v>70</v>
      </c>
      <c r="C19" s="5">
        <v>573440</v>
      </c>
      <c r="D19" s="13">
        <f t="shared" si="0"/>
        <v>560</v>
      </c>
      <c r="E19" s="5">
        <v>70</v>
      </c>
      <c r="F19" s="5">
        <v>573440</v>
      </c>
      <c r="G19" s="13">
        <f t="shared" si="1"/>
        <v>560</v>
      </c>
      <c r="K19" s="5"/>
      <c r="L19" s="10"/>
      <c r="M19" s="10"/>
      <c r="O19" s="10" t="s">
        <v>24</v>
      </c>
      <c r="P19" s="5">
        <v>14</v>
      </c>
      <c r="Q19" s="5">
        <v>114688</v>
      </c>
      <c r="R19" s="10">
        <f t="shared" si="2"/>
        <v>112</v>
      </c>
      <c r="S19" s="5">
        <v>12</v>
      </c>
      <c r="T19" s="13">
        <v>98304</v>
      </c>
      <c r="U19" s="13">
        <f t="shared" si="3"/>
        <v>96</v>
      </c>
    </row>
    <row r="20" spans="1:21" x14ac:dyDescent="0.15">
      <c r="A20" s="10" t="s">
        <v>23</v>
      </c>
      <c r="B20" s="5">
        <v>30</v>
      </c>
      <c r="C20" s="5">
        <v>491520</v>
      </c>
      <c r="D20" s="10">
        <f t="shared" si="0"/>
        <v>480</v>
      </c>
      <c r="E20" s="5">
        <v>24</v>
      </c>
      <c r="F20" s="5">
        <v>393216</v>
      </c>
      <c r="G20" s="10">
        <f t="shared" si="1"/>
        <v>384</v>
      </c>
      <c r="K20" s="5"/>
      <c r="L20" s="10"/>
      <c r="M20" s="10"/>
      <c r="O20" s="10" t="s">
        <v>23</v>
      </c>
      <c r="P20" s="5">
        <v>7</v>
      </c>
      <c r="Q20" s="5">
        <v>114688</v>
      </c>
      <c r="R20" s="10">
        <f t="shared" si="2"/>
        <v>112</v>
      </c>
      <c r="S20" s="5">
        <v>5</v>
      </c>
      <c r="T20" s="10">
        <v>81920</v>
      </c>
      <c r="U20" s="10">
        <f t="shared" si="3"/>
        <v>80</v>
      </c>
    </row>
    <row r="21" spans="1:21" x14ac:dyDescent="0.15">
      <c r="H21" s="10"/>
      <c r="I21" s="10"/>
      <c r="J21" s="10"/>
      <c r="K21" s="6"/>
      <c r="L21" s="10"/>
      <c r="M21" s="10"/>
    </row>
    <row r="22" spans="1:21" x14ac:dyDescent="0.15">
      <c r="A22" s="10"/>
      <c r="B22" s="10"/>
      <c r="C22" s="10"/>
      <c r="D22" s="10"/>
      <c r="E22" s="5"/>
      <c r="F22" s="10"/>
      <c r="G22" s="10"/>
      <c r="H22" s="9"/>
      <c r="I22" s="9"/>
      <c r="J22" s="9"/>
      <c r="K22" s="9"/>
      <c r="L22" s="9"/>
      <c r="M22" s="9"/>
    </row>
    <row r="23" spans="1:2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1" x14ac:dyDescent="0.15">
      <c r="A24" s="14"/>
      <c r="B24" s="31" t="s">
        <v>62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O24" s="31" t="s">
        <v>63</v>
      </c>
      <c r="P24" s="31"/>
      <c r="Q24" s="31"/>
      <c r="R24" s="31"/>
      <c r="S24" s="31"/>
      <c r="T24" s="31"/>
      <c r="U24" s="31"/>
    </row>
    <row r="25" spans="1:21" x14ac:dyDescent="0.15">
      <c r="A25" s="14"/>
      <c r="B25" s="31" t="s">
        <v>9</v>
      </c>
      <c r="C25" s="31"/>
      <c r="D25" s="31"/>
      <c r="E25" s="31" t="s">
        <v>8</v>
      </c>
      <c r="F25" s="31"/>
      <c r="G25" s="31"/>
      <c r="K25" s="31"/>
      <c r="L25" s="31"/>
      <c r="M25" s="31"/>
      <c r="O25" s="14"/>
      <c r="P25" s="31" t="s">
        <v>9</v>
      </c>
      <c r="Q25" s="31"/>
      <c r="R25" s="31"/>
      <c r="S25" s="31" t="s">
        <v>8</v>
      </c>
      <c r="T25" s="31"/>
      <c r="U25" s="31"/>
    </row>
    <row r="26" spans="1:21" x14ac:dyDescent="0.15">
      <c r="A26" s="13" t="s">
        <v>64</v>
      </c>
      <c r="B26" s="13" t="s">
        <v>42</v>
      </c>
      <c r="C26" s="13" t="s">
        <v>41</v>
      </c>
      <c r="D26" s="13" t="s">
        <v>40</v>
      </c>
      <c r="E26" s="13" t="s">
        <v>42</v>
      </c>
      <c r="F26" s="13" t="s">
        <v>41</v>
      </c>
      <c r="G26" s="13" t="s">
        <v>40</v>
      </c>
      <c r="O26" s="13" t="s">
        <v>64</v>
      </c>
      <c r="P26" s="13" t="s">
        <v>42</v>
      </c>
      <c r="Q26" s="13" t="s">
        <v>41</v>
      </c>
      <c r="R26" s="13" t="s">
        <v>40</v>
      </c>
      <c r="S26" s="13" t="s">
        <v>42</v>
      </c>
      <c r="T26" s="13" t="s">
        <v>41</v>
      </c>
      <c r="U26" s="13" t="s">
        <v>40</v>
      </c>
    </row>
    <row r="27" spans="1:21" x14ac:dyDescent="0.15">
      <c r="A27" s="13">
        <v>1.25</v>
      </c>
      <c r="B27" s="5">
        <v>2239</v>
      </c>
      <c r="C27" s="5">
        <v>8956</v>
      </c>
      <c r="D27" s="13">
        <f>C27/1024</f>
        <v>8.74609375</v>
      </c>
      <c r="E27" s="5">
        <v>260</v>
      </c>
      <c r="F27" s="5">
        <v>1040</v>
      </c>
      <c r="G27" s="13">
        <f>F27/1024</f>
        <v>1.015625</v>
      </c>
      <c r="K27" s="5"/>
      <c r="L27" s="13"/>
      <c r="M27" s="13"/>
      <c r="O27" s="13">
        <v>1.25</v>
      </c>
      <c r="P27" s="5">
        <v>2470</v>
      </c>
      <c r="Q27" s="5">
        <v>9880</v>
      </c>
      <c r="R27" s="13">
        <f>Q27/1024</f>
        <v>9.6484375</v>
      </c>
      <c r="S27" s="5">
        <v>1820</v>
      </c>
      <c r="T27" s="13">
        <v>7280</v>
      </c>
      <c r="U27" s="13">
        <f>T27/1024</f>
        <v>7.109375</v>
      </c>
    </row>
    <row r="28" spans="1:21" x14ac:dyDescent="0.15">
      <c r="A28" s="13">
        <v>1.5</v>
      </c>
      <c r="B28" s="5">
        <v>2356</v>
      </c>
      <c r="C28" s="5">
        <v>9424</v>
      </c>
      <c r="D28" s="16">
        <f t="shared" ref="D28:D38" si="4">C28/1024</f>
        <v>9.203125</v>
      </c>
      <c r="E28" s="5">
        <v>415</v>
      </c>
      <c r="F28" s="5">
        <v>1660</v>
      </c>
      <c r="G28" s="15">
        <f t="shared" ref="G28:G38" si="5">F28/1024</f>
        <v>1.62109375</v>
      </c>
      <c r="K28" s="5"/>
      <c r="L28" s="13"/>
      <c r="M28" s="13"/>
      <c r="O28" s="13">
        <v>1.5</v>
      </c>
      <c r="P28" s="5">
        <v>2500</v>
      </c>
      <c r="Q28" s="5">
        <v>10000</v>
      </c>
      <c r="R28" s="16">
        <f t="shared" ref="R28:R29" si="6">Q28/1024</f>
        <v>9.765625</v>
      </c>
      <c r="S28" s="5">
        <v>1987</v>
      </c>
      <c r="T28" s="13">
        <v>7948</v>
      </c>
      <c r="U28" s="16">
        <f t="shared" ref="U28:U29" si="7">T28/1024</f>
        <v>7.76171875</v>
      </c>
    </row>
    <row r="29" spans="1:21" x14ac:dyDescent="0.15">
      <c r="A29" s="13">
        <v>1.75</v>
      </c>
      <c r="B29" s="5">
        <v>2435</v>
      </c>
      <c r="C29" s="5">
        <v>9740</v>
      </c>
      <c r="D29" s="16">
        <f t="shared" si="4"/>
        <v>9.51171875</v>
      </c>
      <c r="E29" s="5">
        <v>485</v>
      </c>
      <c r="F29" s="5">
        <v>1940</v>
      </c>
      <c r="G29" s="15">
        <f t="shared" si="5"/>
        <v>1.89453125</v>
      </c>
      <c r="K29" s="5"/>
      <c r="L29" s="13"/>
      <c r="M29" s="13"/>
      <c r="O29" s="13">
        <v>1.75</v>
      </c>
      <c r="P29" s="5">
        <v>2501</v>
      </c>
      <c r="Q29" s="5">
        <v>10004</v>
      </c>
      <c r="R29" s="16">
        <f t="shared" si="6"/>
        <v>9.76953125</v>
      </c>
      <c r="S29" s="5">
        <v>1958</v>
      </c>
      <c r="T29" s="13">
        <v>7832</v>
      </c>
      <c r="U29" s="16">
        <f t="shared" si="7"/>
        <v>7.6484375</v>
      </c>
    </row>
    <row r="30" spans="1:21" x14ac:dyDescent="0.15">
      <c r="A30" s="13">
        <v>2</v>
      </c>
      <c r="B30" s="5">
        <v>2430</v>
      </c>
      <c r="C30" s="5">
        <v>9720</v>
      </c>
      <c r="D30" s="16">
        <f t="shared" si="4"/>
        <v>9.4921875</v>
      </c>
      <c r="E30" s="5">
        <v>581</v>
      </c>
      <c r="F30" s="5">
        <v>2324</v>
      </c>
      <c r="G30" s="15">
        <f t="shared" si="5"/>
        <v>2.26953125</v>
      </c>
      <c r="K30" s="5"/>
      <c r="L30" s="13"/>
      <c r="M30" s="13"/>
      <c r="O30" s="13">
        <v>2</v>
      </c>
      <c r="P30" s="5">
        <v>2493</v>
      </c>
      <c r="Q30" s="5">
        <v>9972</v>
      </c>
      <c r="R30" s="15">
        <f t="shared" ref="R30:R38" si="8">Q30/1024</f>
        <v>9.73828125</v>
      </c>
      <c r="S30" s="5">
        <v>1990</v>
      </c>
      <c r="T30" s="13">
        <v>7960</v>
      </c>
      <c r="U30" s="15">
        <f t="shared" ref="U30:U38" si="9">T30/1024</f>
        <v>7.7734375</v>
      </c>
    </row>
    <row r="31" spans="1:21" x14ac:dyDescent="0.15">
      <c r="A31" s="13">
        <v>2.25</v>
      </c>
      <c r="B31" s="5">
        <v>2490</v>
      </c>
      <c r="C31" s="5">
        <v>9960</v>
      </c>
      <c r="D31" s="16">
        <f t="shared" si="4"/>
        <v>9.7265625</v>
      </c>
      <c r="E31" s="5">
        <v>720</v>
      </c>
      <c r="F31" s="5">
        <v>2880</v>
      </c>
      <c r="G31" s="15">
        <f t="shared" si="5"/>
        <v>2.8125</v>
      </c>
      <c r="K31" s="5"/>
      <c r="L31" s="13"/>
      <c r="M31" s="13"/>
      <c r="O31" s="13">
        <v>2.25</v>
      </c>
      <c r="P31" s="5">
        <v>2542</v>
      </c>
      <c r="Q31" s="5">
        <v>10168</v>
      </c>
      <c r="R31" s="15">
        <f t="shared" si="8"/>
        <v>9.9296875</v>
      </c>
      <c r="S31" s="5">
        <v>2003</v>
      </c>
      <c r="T31" s="13">
        <v>8012</v>
      </c>
      <c r="U31" s="15">
        <f t="shared" si="9"/>
        <v>7.82421875</v>
      </c>
    </row>
    <row r="32" spans="1:21" x14ac:dyDescent="0.15">
      <c r="A32" s="13">
        <v>2.5</v>
      </c>
      <c r="B32" s="5">
        <v>2513</v>
      </c>
      <c r="C32" s="5">
        <v>10052</v>
      </c>
      <c r="D32" s="16">
        <f t="shared" si="4"/>
        <v>9.81640625</v>
      </c>
      <c r="E32" s="5">
        <v>744</v>
      </c>
      <c r="F32" s="5">
        <v>2976</v>
      </c>
      <c r="G32" s="15">
        <f t="shared" si="5"/>
        <v>2.90625</v>
      </c>
      <c r="K32" s="5"/>
      <c r="L32" s="13"/>
      <c r="M32" s="13"/>
      <c r="O32" s="13">
        <v>2.5</v>
      </c>
      <c r="P32" s="5">
        <v>2529</v>
      </c>
      <c r="Q32" s="5">
        <v>10116</v>
      </c>
      <c r="R32" s="15">
        <f t="shared" si="8"/>
        <v>9.87890625</v>
      </c>
      <c r="S32" s="5">
        <v>2051</v>
      </c>
      <c r="T32" s="13">
        <v>8204</v>
      </c>
      <c r="U32" s="15">
        <f t="shared" si="9"/>
        <v>8.01171875</v>
      </c>
    </row>
    <row r="33" spans="1:21" x14ac:dyDescent="0.15">
      <c r="A33" s="13">
        <v>2.75</v>
      </c>
      <c r="B33" s="5">
        <v>2522</v>
      </c>
      <c r="C33" s="5">
        <v>10088</v>
      </c>
      <c r="D33" s="16">
        <f t="shared" si="4"/>
        <v>9.8515625</v>
      </c>
      <c r="E33" s="5">
        <v>916</v>
      </c>
      <c r="F33" s="5">
        <v>3664</v>
      </c>
      <c r="G33" s="15">
        <f t="shared" si="5"/>
        <v>3.578125</v>
      </c>
      <c r="K33" s="5"/>
      <c r="L33" s="13"/>
      <c r="M33" s="13"/>
      <c r="O33" s="13">
        <v>2.75</v>
      </c>
      <c r="P33" s="5">
        <v>2519</v>
      </c>
      <c r="Q33" s="5">
        <v>10076</v>
      </c>
      <c r="R33" s="15">
        <f t="shared" si="8"/>
        <v>9.83984375</v>
      </c>
      <c r="S33" s="5">
        <v>2053</v>
      </c>
      <c r="T33" s="13">
        <v>8212</v>
      </c>
      <c r="U33" s="15">
        <f t="shared" si="9"/>
        <v>8.01953125</v>
      </c>
    </row>
    <row r="34" spans="1:21" x14ac:dyDescent="0.15">
      <c r="A34" s="13">
        <v>3</v>
      </c>
      <c r="B34" s="5">
        <v>2541</v>
      </c>
      <c r="C34" s="5">
        <v>10164</v>
      </c>
      <c r="D34" s="16">
        <f t="shared" si="4"/>
        <v>9.92578125</v>
      </c>
      <c r="E34" s="5">
        <v>1055</v>
      </c>
      <c r="F34" s="5">
        <v>4220</v>
      </c>
      <c r="G34" s="15">
        <f t="shared" si="5"/>
        <v>4.12109375</v>
      </c>
      <c r="K34" s="5"/>
      <c r="L34" s="13"/>
      <c r="M34" s="13"/>
      <c r="O34" s="13">
        <v>3</v>
      </c>
      <c r="P34" s="5">
        <v>2547</v>
      </c>
      <c r="Q34" s="5">
        <v>10188</v>
      </c>
      <c r="R34" s="15">
        <f t="shared" si="8"/>
        <v>9.94921875</v>
      </c>
      <c r="S34" s="5">
        <v>2096</v>
      </c>
      <c r="T34" s="13">
        <v>8384</v>
      </c>
      <c r="U34" s="15">
        <f t="shared" si="9"/>
        <v>8.1875</v>
      </c>
    </row>
    <row r="35" spans="1:21" x14ac:dyDescent="0.15">
      <c r="A35" s="13">
        <v>3.25</v>
      </c>
      <c r="B35" s="5">
        <v>2551</v>
      </c>
      <c r="C35" s="5">
        <v>10204</v>
      </c>
      <c r="D35" s="16">
        <f t="shared" si="4"/>
        <v>9.96484375</v>
      </c>
      <c r="E35" s="5">
        <v>1144</v>
      </c>
      <c r="F35" s="5">
        <v>4576</v>
      </c>
      <c r="G35" s="15">
        <f t="shared" si="5"/>
        <v>4.46875</v>
      </c>
      <c r="K35" s="5"/>
      <c r="L35" s="13"/>
      <c r="M35" s="13"/>
      <c r="O35" s="13">
        <v>3.25</v>
      </c>
      <c r="P35" s="5">
        <v>2540</v>
      </c>
      <c r="Q35" s="5">
        <v>10160</v>
      </c>
      <c r="R35" s="15">
        <f t="shared" si="8"/>
        <v>9.921875</v>
      </c>
      <c r="S35" s="5">
        <v>2150</v>
      </c>
      <c r="T35" s="13">
        <v>8600</v>
      </c>
      <c r="U35" s="15">
        <f t="shared" si="9"/>
        <v>8.3984375</v>
      </c>
    </row>
    <row r="36" spans="1:21" x14ac:dyDescent="0.15">
      <c r="A36" s="13">
        <v>3.5</v>
      </c>
      <c r="B36" s="5">
        <v>2566</v>
      </c>
      <c r="C36" s="5">
        <v>10264</v>
      </c>
      <c r="D36" s="16">
        <f t="shared" si="4"/>
        <v>10.0234375</v>
      </c>
      <c r="E36" s="5">
        <v>1158</v>
      </c>
      <c r="F36" s="5">
        <v>4632</v>
      </c>
      <c r="G36" s="15">
        <f t="shared" si="5"/>
        <v>4.5234375</v>
      </c>
      <c r="K36" s="5"/>
      <c r="L36" s="13"/>
      <c r="M36" s="13"/>
      <c r="O36" s="13">
        <v>3.5</v>
      </c>
      <c r="P36" s="5">
        <v>2559</v>
      </c>
      <c r="Q36" s="5">
        <v>10236</v>
      </c>
      <c r="R36" s="15">
        <f t="shared" si="8"/>
        <v>9.99609375</v>
      </c>
      <c r="S36" s="5">
        <v>2154</v>
      </c>
      <c r="T36" s="13">
        <v>8616</v>
      </c>
      <c r="U36" s="15">
        <f t="shared" si="9"/>
        <v>8.4140625</v>
      </c>
    </row>
    <row r="37" spans="1:21" x14ac:dyDescent="0.15">
      <c r="A37" s="13">
        <v>3.75</v>
      </c>
      <c r="B37" s="5">
        <v>2576</v>
      </c>
      <c r="C37" s="5">
        <v>10304</v>
      </c>
      <c r="D37" s="16">
        <f t="shared" si="4"/>
        <v>10.0625</v>
      </c>
      <c r="E37" s="5">
        <v>1270</v>
      </c>
      <c r="F37" s="5">
        <v>5080</v>
      </c>
      <c r="G37" s="15">
        <f t="shared" si="5"/>
        <v>4.9609375</v>
      </c>
      <c r="K37" s="5"/>
      <c r="L37" s="13"/>
      <c r="M37" s="13"/>
      <c r="O37" s="13">
        <v>3.75</v>
      </c>
      <c r="P37" s="5">
        <v>2546</v>
      </c>
      <c r="Q37" s="5">
        <v>10184</v>
      </c>
      <c r="R37" s="15">
        <f t="shared" si="8"/>
        <v>9.9453125</v>
      </c>
      <c r="S37" s="5">
        <v>2178</v>
      </c>
      <c r="T37" s="13">
        <v>8712</v>
      </c>
      <c r="U37" s="15">
        <f t="shared" si="9"/>
        <v>8.5078125</v>
      </c>
    </row>
    <row r="38" spans="1:21" x14ac:dyDescent="0.15">
      <c r="A38" s="13">
        <v>4</v>
      </c>
      <c r="B38" s="5">
        <v>2583</v>
      </c>
      <c r="C38" s="5">
        <v>10332</v>
      </c>
      <c r="D38" s="16">
        <f t="shared" si="4"/>
        <v>10.08984375</v>
      </c>
      <c r="E38" s="5">
        <v>1406</v>
      </c>
      <c r="F38" s="5">
        <v>5624</v>
      </c>
      <c r="G38" s="15">
        <f t="shared" si="5"/>
        <v>5.4921875</v>
      </c>
      <c r="K38" s="5"/>
      <c r="L38" s="13"/>
      <c r="M38" s="13"/>
      <c r="O38" s="13">
        <v>4</v>
      </c>
      <c r="P38" s="5">
        <v>2546</v>
      </c>
      <c r="Q38" s="5">
        <v>10184</v>
      </c>
      <c r="R38" s="15">
        <f t="shared" si="8"/>
        <v>9.9453125</v>
      </c>
      <c r="S38" s="5">
        <v>2187</v>
      </c>
      <c r="T38" s="13">
        <v>8748</v>
      </c>
      <c r="U38" s="15">
        <f t="shared" si="9"/>
        <v>8.54296875</v>
      </c>
    </row>
    <row r="39" spans="1:21" x14ac:dyDescent="0.15">
      <c r="A39" s="13"/>
      <c r="B39" s="5"/>
      <c r="C39" s="5"/>
      <c r="D39" s="13"/>
      <c r="E39" s="5"/>
      <c r="F39" s="5"/>
      <c r="G39" s="13"/>
      <c r="K39" s="5"/>
      <c r="L39" s="13"/>
      <c r="M39" s="13"/>
      <c r="O39" s="13"/>
      <c r="P39" s="5"/>
      <c r="Q39" s="5"/>
      <c r="R39" s="13"/>
      <c r="S39" s="5"/>
      <c r="T39" s="13"/>
      <c r="U39" s="13"/>
    </row>
    <row r="40" spans="1:21" x14ac:dyDescent="0.15">
      <c r="A40" s="13"/>
      <c r="B40" s="5"/>
      <c r="C40" s="5"/>
      <c r="D40" s="13"/>
      <c r="E40" s="5"/>
      <c r="F40" s="5"/>
      <c r="G40" s="13"/>
      <c r="K40" s="5"/>
      <c r="L40" s="13"/>
      <c r="M40" s="13"/>
      <c r="O40" s="13"/>
      <c r="P40" s="5"/>
      <c r="Q40" s="5"/>
      <c r="R40" s="13"/>
      <c r="S40" s="5"/>
      <c r="T40" s="13"/>
      <c r="U40" s="13"/>
    </row>
    <row r="41" spans="1:21" x14ac:dyDescent="0.15">
      <c r="A41" s="13"/>
      <c r="B41" s="5"/>
      <c r="C41" s="5"/>
      <c r="D41" s="13"/>
      <c r="E41" s="5"/>
      <c r="F41" s="5"/>
      <c r="G41" s="13"/>
      <c r="K41" s="5"/>
      <c r="L41" s="13"/>
      <c r="M41" s="13"/>
      <c r="O41" s="13"/>
      <c r="P41" s="5"/>
      <c r="Q41" s="5"/>
      <c r="R41" s="13"/>
      <c r="S41" s="5"/>
      <c r="T41" s="13"/>
      <c r="U41" s="13"/>
    </row>
  </sheetData>
  <mergeCells count="14">
    <mergeCell ref="B3:M3"/>
    <mergeCell ref="B24:M24"/>
    <mergeCell ref="O3:U3"/>
    <mergeCell ref="E4:G4"/>
    <mergeCell ref="K4:M4"/>
    <mergeCell ref="B4:D4"/>
    <mergeCell ref="P4:R4"/>
    <mergeCell ref="S4:U4"/>
    <mergeCell ref="O24:U24"/>
    <mergeCell ref="B25:D25"/>
    <mergeCell ref="E25:G25"/>
    <mergeCell ref="P25:R25"/>
    <mergeCell ref="S25:U25"/>
    <mergeCell ref="K25:M25"/>
  </mergeCells>
  <phoneticPr fontId="1" type="noConversion"/>
  <pageMargins left="0.7" right="0.7" top="0.75" bottom="0.75" header="0.3" footer="0.3"/>
  <pageSetup paperSize="9" orientation="portrait" horizontalDpi="4294967293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topLeftCell="A30" zoomScale="115" zoomScaleNormal="115" zoomScalePageLayoutView="115" workbookViewId="0">
      <selection activeCell="K48" sqref="K48"/>
    </sheetView>
  </sheetViews>
  <sheetFormatPr defaultColWidth="8.875" defaultRowHeight="13.5" x14ac:dyDescent="0.15"/>
  <cols>
    <col min="2" max="3" width="11.625" customWidth="1"/>
    <col min="4" max="4" width="14.375" customWidth="1"/>
    <col min="5" max="5" width="10" customWidth="1"/>
    <col min="6" max="7" width="13.125" customWidth="1"/>
    <col min="10" max="10" width="11.125" customWidth="1"/>
    <col min="11" max="11" width="14.125" customWidth="1"/>
    <col min="12" max="12" width="13.5" customWidth="1"/>
    <col min="13" max="13" width="13.125" customWidth="1"/>
    <col min="14" max="14" width="15.625" customWidth="1"/>
  </cols>
  <sheetData>
    <row r="2" spans="1:19" x14ac:dyDescent="0.15"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9" x14ac:dyDescent="0.15">
      <c r="A3" s="31" t="s">
        <v>104</v>
      </c>
      <c r="B3" s="31"/>
      <c r="C3" s="31"/>
      <c r="D3" s="31"/>
      <c r="E3" s="31"/>
      <c r="F3" s="31"/>
      <c r="G3" s="31"/>
      <c r="H3" s="24"/>
      <c r="I3" s="33" t="s">
        <v>105</v>
      </c>
      <c r="J3" s="33"/>
      <c r="K3" s="33"/>
      <c r="L3" s="33"/>
      <c r="M3" s="33"/>
      <c r="N3" s="33"/>
      <c r="O3" s="33"/>
      <c r="P3" s="24"/>
      <c r="Q3" s="24"/>
      <c r="R3" s="24"/>
    </row>
    <row r="4" spans="1:19" x14ac:dyDescent="0.15">
      <c r="A4" s="5" t="s">
        <v>12</v>
      </c>
      <c r="B4" s="5" t="s">
        <v>11</v>
      </c>
      <c r="C4" s="5" t="s">
        <v>10</v>
      </c>
      <c r="D4" s="5" t="s">
        <v>107</v>
      </c>
      <c r="E4" s="22" t="s">
        <v>8</v>
      </c>
      <c r="F4" s="5" t="s">
        <v>14</v>
      </c>
      <c r="G4" s="5" t="s">
        <v>9</v>
      </c>
      <c r="H4" s="22"/>
      <c r="I4" s="22" t="s">
        <v>12</v>
      </c>
      <c r="J4" s="22" t="s">
        <v>11</v>
      </c>
      <c r="K4" s="22" t="s">
        <v>10</v>
      </c>
      <c r="L4" s="22" t="s">
        <v>13</v>
      </c>
      <c r="M4" s="22" t="s">
        <v>8</v>
      </c>
      <c r="N4" s="5" t="s">
        <v>14</v>
      </c>
      <c r="O4" s="22" t="s">
        <v>9</v>
      </c>
      <c r="P4" s="24"/>
      <c r="R4" s="24"/>
      <c r="S4" s="22" t="s">
        <v>10</v>
      </c>
    </row>
    <row r="5" spans="1:19" x14ac:dyDescent="0.15">
      <c r="A5" s="22">
        <v>0</v>
      </c>
      <c r="B5" s="22">
        <v>0</v>
      </c>
      <c r="C5" s="22">
        <v>153</v>
      </c>
      <c r="D5" s="5">
        <f t="shared" ref="D5:D6" si="0">C5/G5</f>
        <v>7.3522345026429597E-2</v>
      </c>
      <c r="E5" s="5">
        <v>150</v>
      </c>
      <c r="F5" s="22">
        <f>E5/G5</f>
        <v>7.2080730418068242E-2</v>
      </c>
      <c r="G5" s="5">
        <v>2081</v>
      </c>
      <c r="H5" s="22"/>
      <c r="I5" s="22">
        <v>0</v>
      </c>
      <c r="J5" s="22">
        <v>0</v>
      </c>
      <c r="K5" s="22">
        <v>1990</v>
      </c>
      <c r="L5" s="22">
        <f t="shared" ref="L5:L11" si="1">S5/O5</f>
        <v>0.77841140529531572</v>
      </c>
      <c r="M5" s="5">
        <v>1925</v>
      </c>
      <c r="N5" s="5">
        <f>M5/O5</f>
        <v>0.78411405295315684</v>
      </c>
      <c r="O5" s="5">
        <v>2455</v>
      </c>
      <c r="P5" s="24"/>
      <c r="R5" s="24"/>
      <c r="S5" s="5">
        <v>1911</v>
      </c>
    </row>
    <row r="6" spans="1:19" x14ac:dyDescent="0.15">
      <c r="A6" s="23">
        <v>1.25</v>
      </c>
      <c r="B6" s="5">
        <v>7.2</v>
      </c>
      <c r="C6" s="22">
        <v>852</v>
      </c>
      <c r="D6" s="5">
        <f>C6/G6</f>
        <v>0.38052702099151409</v>
      </c>
      <c r="E6" s="5">
        <v>260</v>
      </c>
      <c r="F6" s="22">
        <f t="shared" ref="F6:F11" si="2">E6/G6</f>
        <v>0.11612326931665923</v>
      </c>
      <c r="G6" s="5">
        <v>2239</v>
      </c>
      <c r="H6" s="22">
        <v>1</v>
      </c>
      <c r="I6" s="23">
        <v>1.25</v>
      </c>
      <c r="J6" s="22">
        <v>2.4</v>
      </c>
      <c r="K6" s="22">
        <v>3166</v>
      </c>
      <c r="L6" s="22">
        <f t="shared" si="1"/>
        <v>0.81983805668016196</v>
      </c>
      <c r="M6" s="5">
        <v>1820</v>
      </c>
      <c r="N6" s="5">
        <f t="shared" ref="N6:N11" si="3">M6/O6</f>
        <v>0.73684210526315785</v>
      </c>
      <c r="O6" s="5">
        <v>2470</v>
      </c>
      <c r="P6" s="24"/>
      <c r="R6" s="24"/>
      <c r="S6" s="5">
        <v>2025</v>
      </c>
    </row>
    <row r="7" spans="1:19" x14ac:dyDescent="0.15">
      <c r="A7" s="23">
        <v>1.5</v>
      </c>
      <c r="B7" s="5">
        <v>6.3</v>
      </c>
      <c r="C7" s="22">
        <v>1377</v>
      </c>
      <c r="D7" s="5">
        <f>C7/G7</f>
        <v>0.58446519524618001</v>
      </c>
      <c r="E7" s="5">
        <v>415</v>
      </c>
      <c r="F7" s="22">
        <f t="shared" si="2"/>
        <v>0.17614601018675721</v>
      </c>
      <c r="G7" s="5">
        <v>2356</v>
      </c>
      <c r="H7" s="22">
        <v>1</v>
      </c>
      <c r="I7" s="23">
        <v>1.5</v>
      </c>
      <c r="J7" s="22">
        <v>1.6</v>
      </c>
      <c r="K7" s="22">
        <v>3045</v>
      </c>
      <c r="L7" s="22">
        <f t="shared" si="1"/>
        <v>0.87480000000000002</v>
      </c>
      <c r="M7" s="5">
        <v>1987</v>
      </c>
      <c r="N7" s="5">
        <f t="shared" si="3"/>
        <v>0.79479999999999995</v>
      </c>
      <c r="O7" s="5">
        <v>2500</v>
      </c>
      <c r="P7" s="24"/>
      <c r="R7" s="24"/>
      <c r="S7" s="5">
        <v>2187</v>
      </c>
    </row>
    <row r="8" spans="1:19" x14ac:dyDescent="0.15">
      <c r="A8" s="23">
        <v>1.75</v>
      </c>
      <c r="B8" s="5">
        <v>3.6</v>
      </c>
      <c r="C8" s="22">
        <v>1777</v>
      </c>
      <c r="D8" s="5">
        <f t="shared" ref="D8:D11" si="4">C8/G8</f>
        <v>0.72977412731006164</v>
      </c>
      <c r="E8" s="5">
        <v>485</v>
      </c>
      <c r="F8" s="22">
        <f t="shared" si="2"/>
        <v>0.19917864476386038</v>
      </c>
      <c r="G8" s="5">
        <v>2435</v>
      </c>
      <c r="H8" s="22">
        <v>1</v>
      </c>
      <c r="I8" s="23">
        <v>1.75</v>
      </c>
      <c r="J8" s="22">
        <v>1.1000000000000001</v>
      </c>
      <c r="K8" s="22">
        <v>2907</v>
      </c>
      <c r="L8" s="22">
        <f t="shared" si="1"/>
        <v>0.84406237504998005</v>
      </c>
      <c r="M8" s="5">
        <v>1958</v>
      </c>
      <c r="N8" s="5">
        <f t="shared" si="3"/>
        <v>0.78288684526189523</v>
      </c>
      <c r="O8" s="5">
        <v>2501</v>
      </c>
      <c r="P8" s="24"/>
      <c r="R8" s="24"/>
      <c r="S8" s="5">
        <v>2111</v>
      </c>
    </row>
    <row r="9" spans="1:19" x14ac:dyDescent="0.15">
      <c r="A9" s="23">
        <v>2</v>
      </c>
      <c r="B9" s="5">
        <v>2.5</v>
      </c>
      <c r="C9" s="22">
        <v>2291</v>
      </c>
      <c r="D9" s="5">
        <f t="shared" si="4"/>
        <v>0.94279835390946498</v>
      </c>
      <c r="E9" s="5">
        <v>581</v>
      </c>
      <c r="F9" s="22">
        <f t="shared" si="2"/>
        <v>0.23909465020576132</v>
      </c>
      <c r="G9" s="5">
        <v>2430</v>
      </c>
      <c r="H9" s="22">
        <v>1</v>
      </c>
      <c r="I9" s="23">
        <v>2</v>
      </c>
      <c r="J9" s="22">
        <v>0.8</v>
      </c>
      <c r="K9" s="22">
        <v>2735</v>
      </c>
      <c r="L9" s="22">
        <f t="shared" si="1"/>
        <v>0.8567990373044525</v>
      </c>
      <c r="M9" s="5">
        <v>1990</v>
      </c>
      <c r="N9" s="5">
        <f t="shared" si="3"/>
        <v>0.798235058162856</v>
      </c>
      <c r="O9" s="5">
        <v>2493</v>
      </c>
      <c r="P9" s="24"/>
      <c r="R9" s="24"/>
      <c r="S9" s="5">
        <v>2136</v>
      </c>
    </row>
    <row r="10" spans="1:19" x14ac:dyDescent="0.15">
      <c r="A10" s="23">
        <v>2.25</v>
      </c>
      <c r="B10" s="5">
        <v>1.7</v>
      </c>
      <c r="C10" s="22">
        <v>2408</v>
      </c>
      <c r="D10" s="5">
        <f t="shared" si="4"/>
        <v>0.96706827309236942</v>
      </c>
      <c r="E10" s="5">
        <v>720</v>
      </c>
      <c r="F10" s="22">
        <f t="shared" si="2"/>
        <v>0.28915662650602408</v>
      </c>
      <c r="G10" s="5">
        <v>2490</v>
      </c>
      <c r="H10" s="22">
        <v>1</v>
      </c>
      <c r="I10" s="23">
        <v>2.25</v>
      </c>
      <c r="J10" s="22">
        <v>0.68</v>
      </c>
      <c r="K10" s="22">
        <v>2751</v>
      </c>
      <c r="L10" s="22">
        <f t="shared" si="1"/>
        <v>0.82572777340676629</v>
      </c>
      <c r="M10" s="5">
        <v>2003</v>
      </c>
      <c r="N10" s="5">
        <f t="shared" si="3"/>
        <v>0.78796223446105429</v>
      </c>
      <c r="O10" s="5">
        <v>2542</v>
      </c>
      <c r="P10" s="24"/>
      <c r="R10" s="24"/>
      <c r="S10" s="5">
        <v>2099</v>
      </c>
    </row>
    <row r="11" spans="1:19" x14ac:dyDescent="0.15">
      <c r="A11" s="23">
        <v>2.5</v>
      </c>
      <c r="B11" s="5">
        <v>1.3</v>
      </c>
      <c r="C11" s="22">
        <v>2412</v>
      </c>
      <c r="D11" s="5">
        <f t="shared" si="4"/>
        <v>0.9598089932351771</v>
      </c>
      <c r="E11" s="5">
        <v>744</v>
      </c>
      <c r="F11" s="22">
        <f t="shared" si="2"/>
        <v>0.29606048547552727</v>
      </c>
      <c r="G11" s="5">
        <v>2513</v>
      </c>
      <c r="H11" s="22">
        <v>1</v>
      </c>
      <c r="I11" s="23">
        <v>2.5</v>
      </c>
      <c r="J11" s="22">
        <v>0.05</v>
      </c>
      <c r="K11" s="22">
        <v>2786</v>
      </c>
      <c r="L11" s="22">
        <f t="shared" si="1"/>
        <v>0.83234480031633051</v>
      </c>
      <c r="M11" s="5">
        <v>2051</v>
      </c>
      <c r="N11" s="5">
        <f t="shared" si="3"/>
        <v>0.8109924871490708</v>
      </c>
      <c r="O11" s="5">
        <v>2529</v>
      </c>
      <c r="P11" s="24"/>
      <c r="R11" s="24"/>
      <c r="S11" s="5">
        <v>2105</v>
      </c>
    </row>
    <row r="12" spans="1:19" x14ac:dyDescent="0.15">
      <c r="A12" s="1"/>
      <c r="B12" s="1"/>
      <c r="C12" s="6"/>
      <c r="D12" s="1"/>
      <c r="F12" s="1"/>
      <c r="G12" s="12"/>
      <c r="H12" s="22"/>
      <c r="I12" s="22"/>
      <c r="J12" s="24"/>
      <c r="K12" s="25"/>
      <c r="L12" s="24"/>
      <c r="M12" s="25"/>
      <c r="N12" s="24"/>
      <c r="O12" s="25"/>
      <c r="P12" s="24"/>
      <c r="Q12" s="24"/>
      <c r="R12" s="24"/>
    </row>
    <row r="13" spans="1:19" x14ac:dyDescent="0.15"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9" x14ac:dyDescent="0.15"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M24" s="3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</row>
    <row r="38" spans="1:15" x14ac:dyDescent="0.15">
      <c r="A38" s="31" t="s">
        <v>106</v>
      </c>
      <c r="B38" s="31"/>
      <c r="C38" s="31"/>
      <c r="D38" s="31"/>
      <c r="E38" s="31"/>
      <c r="F38" s="31"/>
      <c r="G38" s="31"/>
      <c r="I38" s="31" t="s">
        <v>15</v>
      </c>
      <c r="J38" s="31"/>
      <c r="K38" s="31"/>
      <c r="L38" s="31"/>
      <c r="M38" s="31"/>
      <c r="N38" s="31"/>
      <c r="O38" s="31"/>
    </row>
    <row r="39" spans="1:15" x14ac:dyDescent="0.15">
      <c r="A39" s="21" t="s">
        <v>16</v>
      </c>
      <c r="B39" s="21" t="s">
        <v>11</v>
      </c>
      <c r="C39" s="21" t="s">
        <v>10</v>
      </c>
      <c r="D39" s="5" t="s">
        <v>13</v>
      </c>
      <c r="E39" s="22" t="s">
        <v>8</v>
      </c>
      <c r="F39" s="22" t="s">
        <v>14</v>
      </c>
      <c r="G39" s="22" t="s">
        <v>9</v>
      </c>
      <c r="H39" s="22"/>
      <c r="I39" s="22" t="s">
        <v>16</v>
      </c>
      <c r="J39" s="22" t="s">
        <v>11</v>
      </c>
      <c r="K39" s="22" t="s">
        <v>10</v>
      </c>
      <c r="L39" s="22" t="s">
        <v>13</v>
      </c>
      <c r="M39" s="22" t="s">
        <v>8</v>
      </c>
      <c r="N39" s="22" t="s">
        <v>14</v>
      </c>
      <c r="O39" s="22" t="s">
        <v>9</v>
      </c>
    </row>
    <row r="40" spans="1:15" x14ac:dyDescent="0.15">
      <c r="A40" s="21" t="s">
        <v>118</v>
      </c>
      <c r="B40" s="21">
        <v>4.9000000000000004</v>
      </c>
      <c r="C40" s="21">
        <v>2149</v>
      </c>
      <c r="D40" s="5">
        <f>C40/G40</f>
        <v>0.92949826989619377</v>
      </c>
      <c r="E40" s="5">
        <v>383</v>
      </c>
      <c r="F40" s="21">
        <f>E40/G40</f>
        <v>0.16565743944636679</v>
      </c>
      <c r="G40" s="5">
        <v>2312</v>
      </c>
      <c r="H40" s="21"/>
      <c r="I40" s="21" t="s">
        <v>118</v>
      </c>
      <c r="J40" s="21">
        <v>14.2</v>
      </c>
      <c r="K40" s="21">
        <v>10402</v>
      </c>
      <c r="L40" s="21">
        <f>K40/O40</f>
        <v>0.78410975425900797</v>
      </c>
      <c r="M40" s="5">
        <v>1204</v>
      </c>
      <c r="N40" s="21">
        <f>M40/O40</f>
        <v>9.0758329564299717E-2</v>
      </c>
      <c r="O40" s="5">
        <v>13266</v>
      </c>
    </row>
    <row r="41" spans="1:15" x14ac:dyDescent="0.15">
      <c r="A41" s="2" t="s">
        <v>119</v>
      </c>
      <c r="B41" s="21">
        <v>2.6</v>
      </c>
      <c r="C41" s="21">
        <v>1262</v>
      </c>
      <c r="D41" s="5">
        <f t="shared" ref="D41:D45" si="5">C41/G41</f>
        <v>0.80690537084398972</v>
      </c>
      <c r="E41" s="5">
        <v>403</v>
      </c>
      <c r="F41" s="21">
        <f t="shared" ref="F41:F45" si="6">E41/G41</f>
        <v>0.25767263427109977</v>
      </c>
      <c r="G41" s="5">
        <v>1564</v>
      </c>
      <c r="H41" s="21"/>
      <c r="I41" s="2" t="s">
        <v>119</v>
      </c>
      <c r="J41" s="6">
        <v>12</v>
      </c>
      <c r="K41" s="6">
        <v>10000</v>
      </c>
      <c r="L41" s="26">
        <f t="shared" ref="L41:L45" si="7">K41/O41</f>
        <v>0.81446489656295817</v>
      </c>
      <c r="M41" s="5">
        <v>1220</v>
      </c>
      <c r="N41" s="21">
        <f t="shared" ref="N41:N45" si="8">M41/O41</f>
        <v>9.9364717380680895E-2</v>
      </c>
      <c r="O41" s="5">
        <v>12278</v>
      </c>
    </row>
    <row r="42" spans="1:15" x14ac:dyDescent="0.15">
      <c r="A42" s="2" t="s">
        <v>120</v>
      </c>
      <c r="B42" s="21">
        <v>1.8</v>
      </c>
      <c r="C42" s="21">
        <v>1116</v>
      </c>
      <c r="D42" s="5">
        <f t="shared" si="5"/>
        <v>0.91851851851851851</v>
      </c>
      <c r="E42" s="5">
        <v>331</v>
      </c>
      <c r="F42" s="21">
        <f t="shared" si="6"/>
        <v>0.27242798353909464</v>
      </c>
      <c r="G42" s="5">
        <v>1215</v>
      </c>
      <c r="H42" s="21"/>
      <c r="I42" s="2" t="s">
        <v>120</v>
      </c>
      <c r="J42" s="21">
        <v>10.7</v>
      </c>
      <c r="K42" s="21">
        <v>8267</v>
      </c>
      <c r="L42" s="26">
        <f t="shared" si="7"/>
        <v>0.81592972759573623</v>
      </c>
      <c r="M42" s="5">
        <v>1435</v>
      </c>
      <c r="N42" s="21">
        <f t="shared" si="8"/>
        <v>0.14163047769443349</v>
      </c>
      <c r="O42" s="5">
        <v>10132</v>
      </c>
    </row>
    <row r="43" spans="1:15" x14ac:dyDescent="0.15">
      <c r="A43" s="2" t="s">
        <v>121</v>
      </c>
      <c r="B43" s="21">
        <v>0</v>
      </c>
      <c r="C43" s="21">
        <v>358</v>
      </c>
      <c r="D43" s="5">
        <f t="shared" si="5"/>
        <v>0.46373056994818651</v>
      </c>
      <c r="E43" s="5">
        <v>395</v>
      </c>
      <c r="F43" s="21">
        <f t="shared" si="6"/>
        <v>0.51165803108808294</v>
      </c>
      <c r="G43" s="5">
        <v>772</v>
      </c>
      <c r="H43" s="21"/>
      <c r="I43" s="2" t="s">
        <v>121</v>
      </c>
      <c r="J43" s="21">
        <v>7.7</v>
      </c>
      <c r="K43" s="21">
        <v>6002</v>
      </c>
      <c r="L43" s="26">
        <f t="shared" si="7"/>
        <v>0.79994668799147006</v>
      </c>
      <c r="M43" s="5">
        <v>1500</v>
      </c>
      <c r="N43" s="21">
        <f t="shared" si="8"/>
        <v>0.19992003198720512</v>
      </c>
      <c r="O43" s="5">
        <v>7503</v>
      </c>
    </row>
    <row r="44" spans="1:15" x14ac:dyDescent="0.15">
      <c r="A44" s="2" t="s">
        <v>122</v>
      </c>
      <c r="B44" s="21">
        <v>0</v>
      </c>
      <c r="C44" s="21">
        <v>313</v>
      </c>
      <c r="D44" s="5">
        <f t="shared" si="5"/>
        <v>0.70022371364653246</v>
      </c>
      <c r="E44" s="5">
        <v>333</v>
      </c>
      <c r="F44" s="21">
        <f t="shared" si="6"/>
        <v>0.74496644295302017</v>
      </c>
      <c r="G44" s="5">
        <v>447</v>
      </c>
      <c r="H44" s="21"/>
      <c r="I44" s="2" t="s">
        <v>122</v>
      </c>
      <c r="J44" s="21">
        <v>0</v>
      </c>
      <c r="K44" s="21">
        <v>1154</v>
      </c>
      <c r="L44" s="26">
        <f t="shared" si="7"/>
        <v>0.26675913083680075</v>
      </c>
      <c r="M44" s="5">
        <v>1256</v>
      </c>
      <c r="N44" s="21">
        <f t="shared" si="8"/>
        <v>0.29033749422098937</v>
      </c>
      <c r="O44" s="5">
        <v>4326</v>
      </c>
    </row>
    <row r="45" spans="1:15" x14ac:dyDescent="0.15">
      <c r="A45" s="2" t="s">
        <v>123</v>
      </c>
      <c r="B45" s="21">
        <v>0</v>
      </c>
      <c r="C45" s="21">
        <v>215</v>
      </c>
      <c r="D45" s="5">
        <f t="shared" si="5"/>
        <v>0.94713656387665202</v>
      </c>
      <c r="E45" s="5">
        <v>211</v>
      </c>
      <c r="F45" s="21">
        <f t="shared" si="6"/>
        <v>0.92951541850220265</v>
      </c>
      <c r="G45" s="5">
        <v>227</v>
      </c>
      <c r="H45" s="21"/>
      <c r="I45" s="2" t="s">
        <v>123</v>
      </c>
      <c r="J45" s="21">
        <v>0</v>
      </c>
      <c r="K45" s="21">
        <v>710</v>
      </c>
      <c r="L45" s="26">
        <f t="shared" si="7"/>
        <v>0.32097649186256783</v>
      </c>
      <c r="M45" s="5">
        <v>755</v>
      </c>
      <c r="N45" s="21">
        <f t="shared" si="8"/>
        <v>0.34132007233273054</v>
      </c>
      <c r="O45" s="5">
        <v>2212</v>
      </c>
    </row>
  </sheetData>
  <mergeCells count="4">
    <mergeCell ref="A3:G3"/>
    <mergeCell ref="I3:O3"/>
    <mergeCell ref="A38:G38"/>
    <mergeCell ref="I38:O38"/>
  </mergeCells>
  <phoneticPr fontId="1" type="noConversion"/>
  <pageMargins left="0.7" right="0.7" top="0.75" bottom="0.75" header="0.3" footer="0.3"/>
  <pageSetup paperSize="9" orientation="portrait" horizontalDpi="4294967293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33" zoomScaleNormal="100" zoomScalePageLayoutView="125" workbookViewId="0">
      <selection activeCell="H54" sqref="H54"/>
    </sheetView>
  </sheetViews>
  <sheetFormatPr defaultColWidth="8.875" defaultRowHeight="13.5" x14ac:dyDescent="0.15"/>
  <cols>
    <col min="1" max="1" width="13.125" customWidth="1"/>
    <col min="2" max="2" width="15.5" customWidth="1"/>
    <col min="4" max="4" width="12" customWidth="1"/>
    <col min="5" max="5" width="13" customWidth="1"/>
    <col min="7" max="7" width="14.5" customWidth="1"/>
    <col min="8" max="8" width="13.375" customWidth="1"/>
    <col min="9" max="9" width="16.5" customWidth="1"/>
    <col min="10" max="10" width="12.625" customWidth="1"/>
  </cols>
  <sheetData>
    <row r="1" spans="1:17" x14ac:dyDescent="0.15">
      <c r="A1" s="29"/>
    </row>
    <row r="5" spans="1:17" x14ac:dyDescent="0.15">
      <c r="B5" s="31" t="s">
        <v>65</v>
      </c>
      <c r="C5" s="31"/>
      <c r="D5" s="31"/>
      <c r="E5" s="31"/>
      <c r="F5" s="31" t="s">
        <v>89</v>
      </c>
      <c r="G5" s="31"/>
      <c r="H5" s="31"/>
      <c r="I5" s="31"/>
      <c r="J5" s="31" t="s">
        <v>67</v>
      </c>
      <c r="K5" s="31"/>
      <c r="L5" s="31"/>
      <c r="M5" s="31"/>
      <c r="N5" s="31" t="s">
        <v>99</v>
      </c>
      <c r="O5" s="31"/>
      <c r="P5" s="31"/>
      <c r="Q5" s="31"/>
    </row>
    <row r="6" spans="1:17" x14ac:dyDescent="0.15">
      <c r="B6" s="31" t="s">
        <v>68</v>
      </c>
      <c r="C6" s="31"/>
      <c r="D6" s="31" t="s">
        <v>69</v>
      </c>
      <c r="E6" s="31"/>
      <c r="F6" s="31" t="s">
        <v>68</v>
      </c>
      <c r="G6" s="31"/>
      <c r="H6" s="31" t="s">
        <v>69</v>
      </c>
      <c r="I6" s="31"/>
      <c r="J6" s="31" t="s">
        <v>68</v>
      </c>
      <c r="K6" s="31"/>
      <c r="L6" s="31" t="s">
        <v>69</v>
      </c>
      <c r="M6" s="31"/>
      <c r="N6" s="31" t="s">
        <v>68</v>
      </c>
      <c r="O6" s="31"/>
      <c r="P6" s="31" t="s">
        <v>69</v>
      </c>
      <c r="Q6" s="31"/>
    </row>
    <row r="7" spans="1:17" x14ac:dyDescent="0.15">
      <c r="A7" s="29"/>
      <c r="B7" s="29" t="s">
        <v>74</v>
      </c>
      <c r="C7" s="29" t="s">
        <v>73</v>
      </c>
      <c r="D7" s="29" t="s">
        <v>74</v>
      </c>
      <c r="E7" s="29" t="s">
        <v>73</v>
      </c>
      <c r="F7" s="29" t="s">
        <v>74</v>
      </c>
      <c r="G7" s="29" t="s">
        <v>73</v>
      </c>
      <c r="H7" s="29" t="s">
        <v>74</v>
      </c>
      <c r="I7" s="29" t="s">
        <v>73</v>
      </c>
      <c r="J7" s="29" t="s">
        <v>74</v>
      </c>
      <c r="K7" s="29" t="s">
        <v>73</v>
      </c>
      <c r="L7" s="29" t="s">
        <v>74</v>
      </c>
      <c r="M7" s="29" t="s">
        <v>73</v>
      </c>
      <c r="N7" s="29" t="s">
        <v>74</v>
      </c>
      <c r="O7" s="29" t="s">
        <v>73</v>
      </c>
      <c r="P7" s="29" t="s">
        <v>74</v>
      </c>
      <c r="Q7" s="29" t="s">
        <v>73</v>
      </c>
    </row>
    <row r="8" spans="1:17" x14ac:dyDescent="0.15">
      <c r="A8" s="29" t="s">
        <v>70</v>
      </c>
      <c r="B8" s="29">
        <v>441</v>
      </c>
      <c r="C8" s="29">
        <v>410</v>
      </c>
      <c r="D8" s="29">
        <v>102</v>
      </c>
      <c r="E8" s="29">
        <v>1229</v>
      </c>
      <c r="F8" s="29">
        <v>230</v>
      </c>
      <c r="G8" s="29">
        <v>221</v>
      </c>
      <c r="H8" s="29">
        <v>139</v>
      </c>
      <c r="I8" s="29">
        <v>369</v>
      </c>
      <c r="J8" s="29">
        <v>824</v>
      </c>
      <c r="K8" s="29">
        <v>339</v>
      </c>
      <c r="L8" s="29">
        <v>282</v>
      </c>
      <c r="M8" s="29">
        <v>994</v>
      </c>
      <c r="N8" s="29">
        <v>377</v>
      </c>
      <c r="O8" s="29">
        <v>50</v>
      </c>
      <c r="P8" s="29">
        <v>376</v>
      </c>
      <c r="Q8" s="29">
        <v>54</v>
      </c>
    </row>
    <row r="9" spans="1:17" x14ac:dyDescent="0.15">
      <c r="A9" s="29" t="s">
        <v>71</v>
      </c>
      <c r="B9" s="29">
        <v>2411</v>
      </c>
      <c r="C9" s="29">
        <v>19</v>
      </c>
      <c r="D9" s="29">
        <v>1476</v>
      </c>
      <c r="E9" s="29">
        <v>69</v>
      </c>
      <c r="F9" s="29">
        <v>1362</v>
      </c>
      <c r="G9" s="29">
        <v>30</v>
      </c>
      <c r="H9" s="29">
        <v>1292</v>
      </c>
      <c r="I9" s="29">
        <v>31</v>
      </c>
      <c r="J9" s="29">
        <v>2619</v>
      </c>
      <c r="K9" s="29">
        <v>8.4</v>
      </c>
      <c r="L9" s="29">
        <v>2417</v>
      </c>
      <c r="M9" s="29">
        <v>20</v>
      </c>
      <c r="N9" s="29">
        <v>383</v>
      </c>
      <c r="O9" s="29">
        <v>12</v>
      </c>
      <c r="P9" s="29">
        <v>383</v>
      </c>
      <c r="Q9" s="29">
        <v>15</v>
      </c>
    </row>
    <row r="10" spans="1:17" x14ac:dyDescent="0.15">
      <c r="A10" s="5" t="s">
        <v>92</v>
      </c>
      <c r="B10" s="6">
        <v>1956</v>
      </c>
      <c r="C10" s="6">
        <v>37</v>
      </c>
      <c r="D10" s="5">
        <v>1280</v>
      </c>
      <c r="E10" s="5">
        <v>93</v>
      </c>
      <c r="F10" s="5">
        <v>802</v>
      </c>
      <c r="G10" s="5">
        <v>76</v>
      </c>
      <c r="H10" s="5">
        <v>910</v>
      </c>
      <c r="I10" s="5">
        <v>67</v>
      </c>
      <c r="J10" s="6">
        <v>1826</v>
      </c>
      <c r="K10" s="6">
        <v>42</v>
      </c>
      <c r="L10" s="6">
        <v>1745</v>
      </c>
      <c r="M10" s="6">
        <v>71</v>
      </c>
      <c r="N10" s="5">
        <v>376</v>
      </c>
      <c r="O10" s="5">
        <v>49</v>
      </c>
      <c r="P10" s="5">
        <v>370</v>
      </c>
      <c r="Q10" s="5">
        <v>54</v>
      </c>
    </row>
    <row r="11" spans="1:17" x14ac:dyDescent="0.15">
      <c r="A11" s="5" t="s">
        <v>75</v>
      </c>
      <c r="B11" s="34">
        <v>0.41</v>
      </c>
      <c r="C11" s="34"/>
      <c r="D11" s="36">
        <v>0.37</v>
      </c>
      <c r="E11" s="36"/>
      <c r="F11" s="36">
        <v>0.22</v>
      </c>
      <c r="G11" s="36"/>
      <c r="H11" s="36">
        <v>0.15</v>
      </c>
      <c r="I11" s="33"/>
      <c r="J11" s="34">
        <v>0.28000000000000003</v>
      </c>
      <c r="K11" s="34"/>
      <c r="L11" s="34">
        <v>0.25</v>
      </c>
      <c r="M11" s="35"/>
      <c r="N11" s="28"/>
      <c r="O11" s="28"/>
      <c r="P11" s="28"/>
      <c r="Q11" s="28"/>
    </row>
    <row r="12" spans="1:17" x14ac:dyDescent="0.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4" spans="1:17" x14ac:dyDescent="0.15">
      <c r="A14" s="29"/>
      <c r="B14" s="29" t="s">
        <v>76</v>
      </c>
      <c r="C14" s="29" t="s">
        <v>77</v>
      </c>
      <c r="D14" s="29" t="s">
        <v>78</v>
      </c>
      <c r="E14" s="29" t="s">
        <v>81</v>
      </c>
      <c r="F14" s="29" t="s">
        <v>79</v>
      </c>
    </row>
    <row r="15" spans="1:17" x14ac:dyDescent="0.15">
      <c r="A15" s="29" t="s">
        <v>65</v>
      </c>
      <c r="B15" s="29" t="s">
        <v>114</v>
      </c>
      <c r="C15" s="29">
        <v>600000</v>
      </c>
      <c r="D15" s="19">
        <v>4.3055555555555562E-2</v>
      </c>
      <c r="E15" s="29" t="s">
        <v>113</v>
      </c>
      <c r="F15" s="29" t="s">
        <v>80</v>
      </c>
    </row>
    <row r="16" spans="1:17" x14ac:dyDescent="0.15">
      <c r="A16" s="29" t="s">
        <v>66</v>
      </c>
      <c r="B16" s="29" t="s">
        <v>111</v>
      </c>
      <c r="C16" s="29">
        <v>1000000</v>
      </c>
      <c r="D16" s="19">
        <v>4.2361111111111106E-2</v>
      </c>
      <c r="E16" s="29" t="s">
        <v>112</v>
      </c>
      <c r="F16" s="29" t="s">
        <v>80</v>
      </c>
    </row>
    <row r="17" spans="1:10" x14ac:dyDescent="0.15">
      <c r="A17" s="29" t="s">
        <v>67</v>
      </c>
      <c r="B17" s="29" t="s">
        <v>110</v>
      </c>
      <c r="C17" s="29">
        <v>400000</v>
      </c>
      <c r="D17" s="19">
        <v>4.8611111111111112E-2</v>
      </c>
      <c r="E17" s="29" t="s">
        <v>83</v>
      </c>
      <c r="F17" s="29" t="s">
        <v>93</v>
      </c>
    </row>
    <row r="18" spans="1:10" x14ac:dyDescent="0.15">
      <c r="A18" s="29" t="s">
        <v>99</v>
      </c>
      <c r="B18" s="29" t="s">
        <v>108</v>
      </c>
      <c r="C18" s="29">
        <v>48</v>
      </c>
      <c r="D18" s="19">
        <v>4.1666666666666664E-2</v>
      </c>
      <c r="E18" s="29" t="s">
        <v>103</v>
      </c>
      <c r="F18" s="29" t="s">
        <v>109</v>
      </c>
    </row>
    <row r="22" spans="1:10" x14ac:dyDescent="0.15">
      <c r="A22" s="31" t="s">
        <v>87</v>
      </c>
      <c r="B22" s="31"/>
      <c r="C22" s="31"/>
      <c r="D22" s="31"/>
      <c r="F22" s="31" t="s">
        <v>88</v>
      </c>
      <c r="G22" s="31"/>
      <c r="H22" s="31"/>
      <c r="I22" s="31"/>
    </row>
    <row r="23" spans="1:10" x14ac:dyDescent="0.15">
      <c r="B23" s="30" t="s">
        <v>65</v>
      </c>
      <c r="C23" t="s">
        <v>66</v>
      </c>
      <c r="D23" t="s">
        <v>67</v>
      </c>
      <c r="E23" t="s">
        <v>115</v>
      </c>
      <c r="G23" s="30" t="s">
        <v>65</v>
      </c>
      <c r="H23" t="s">
        <v>66</v>
      </c>
      <c r="I23" t="s">
        <v>67</v>
      </c>
      <c r="J23" t="s">
        <v>115</v>
      </c>
    </row>
    <row r="24" spans="1:10" x14ac:dyDescent="0.15">
      <c r="A24" s="30" t="s">
        <v>70</v>
      </c>
      <c r="B24" s="30">
        <v>441</v>
      </c>
      <c r="C24" s="30">
        <v>230</v>
      </c>
      <c r="D24" s="30">
        <v>824</v>
      </c>
      <c r="E24" s="30">
        <v>377</v>
      </c>
      <c r="F24" s="30" t="s">
        <v>70</v>
      </c>
      <c r="G24" s="30">
        <v>102</v>
      </c>
      <c r="H24" s="30">
        <v>139</v>
      </c>
      <c r="I24" s="30">
        <v>282</v>
      </c>
      <c r="J24" s="30">
        <v>376</v>
      </c>
    </row>
    <row r="25" spans="1:10" x14ac:dyDescent="0.15">
      <c r="A25" s="30" t="s">
        <v>71</v>
      </c>
      <c r="B25" s="30">
        <v>2411</v>
      </c>
      <c r="C25" s="30">
        <v>1362</v>
      </c>
      <c r="D25" s="30">
        <v>2619</v>
      </c>
      <c r="E25" s="30">
        <v>383</v>
      </c>
      <c r="F25" s="30" t="s">
        <v>71</v>
      </c>
      <c r="G25" s="30">
        <v>1476</v>
      </c>
      <c r="H25" s="30">
        <v>1292</v>
      </c>
      <c r="I25" s="30">
        <v>2417</v>
      </c>
      <c r="J25" s="30">
        <v>383</v>
      </c>
    </row>
    <row r="26" spans="1:10" x14ac:dyDescent="0.15">
      <c r="A26" s="30" t="s">
        <v>92</v>
      </c>
      <c r="B26" s="6">
        <v>1956</v>
      </c>
      <c r="C26" s="5">
        <v>802</v>
      </c>
      <c r="D26" s="6">
        <v>1826</v>
      </c>
      <c r="E26" s="5">
        <v>376</v>
      </c>
      <c r="F26" s="30" t="s">
        <v>72</v>
      </c>
      <c r="G26" s="5">
        <v>1280</v>
      </c>
      <c r="H26" s="5">
        <v>910</v>
      </c>
      <c r="I26" s="6">
        <v>1745</v>
      </c>
      <c r="J26" s="5">
        <v>370</v>
      </c>
    </row>
    <row r="48" spans="1:9" x14ac:dyDescent="0.15">
      <c r="A48" s="31" t="s">
        <v>116</v>
      </c>
      <c r="B48" s="31"/>
      <c r="C48" s="31"/>
      <c r="D48" s="31"/>
      <c r="F48" s="31" t="s">
        <v>117</v>
      </c>
      <c r="G48" s="31"/>
      <c r="H48" s="31"/>
      <c r="I48" s="31"/>
    </row>
    <row r="49" spans="1:10" x14ac:dyDescent="0.15">
      <c r="B49" s="30" t="s">
        <v>65</v>
      </c>
      <c r="C49" t="s">
        <v>66</v>
      </c>
      <c r="D49" t="s">
        <v>67</v>
      </c>
      <c r="E49" t="s">
        <v>115</v>
      </c>
      <c r="G49" s="30" t="s">
        <v>65</v>
      </c>
      <c r="H49" t="s">
        <v>66</v>
      </c>
      <c r="I49" t="s">
        <v>67</v>
      </c>
      <c r="J49" t="s">
        <v>115</v>
      </c>
    </row>
    <row r="50" spans="1:10" x14ac:dyDescent="0.15">
      <c r="A50" s="30" t="s">
        <v>70</v>
      </c>
      <c r="B50" s="30">
        <v>410</v>
      </c>
      <c r="C50" s="30">
        <v>221</v>
      </c>
      <c r="D50" s="30">
        <v>339</v>
      </c>
      <c r="E50" s="30">
        <v>50</v>
      </c>
      <c r="F50" s="30" t="s">
        <v>70</v>
      </c>
      <c r="G50" s="30">
        <v>1229</v>
      </c>
      <c r="H50" s="30">
        <v>369</v>
      </c>
      <c r="I50" s="30">
        <v>994</v>
      </c>
      <c r="J50" s="30">
        <v>54</v>
      </c>
    </row>
    <row r="51" spans="1:10" x14ac:dyDescent="0.15">
      <c r="A51" s="30" t="s">
        <v>71</v>
      </c>
      <c r="B51" s="30">
        <v>19</v>
      </c>
      <c r="C51" s="30">
        <v>30</v>
      </c>
      <c r="D51" s="30">
        <v>8.4</v>
      </c>
      <c r="E51" s="30">
        <v>12</v>
      </c>
      <c r="F51" s="30" t="s">
        <v>71</v>
      </c>
      <c r="G51" s="30">
        <v>69</v>
      </c>
      <c r="H51" s="30">
        <v>31</v>
      </c>
      <c r="I51" s="30">
        <v>20</v>
      </c>
      <c r="J51" s="30">
        <v>15</v>
      </c>
    </row>
    <row r="52" spans="1:10" x14ac:dyDescent="0.15">
      <c r="A52" s="30" t="s">
        <v>92</v>
      </c>
      <c r="B52" s="6">
        <v>37</v>
      </c>
      <c r="C52" s="5">
        <v>76</v>
      </c>
      <c r="D52" s="6">
        <v>42</v>
      </c>
      <c r="E52" s="5">
        <v>49</v>
      </c>
      <c r="F52" s="30" t="s">
        <v>72</v>
      </c>
      <c r="G52" s="5">
        <v>93</v>
      </c>
      <c r="H52" s="5">
        <v>67</v>
      </c>
      <c r="I52" s="6">
        <v>71</v>
      </c>
      <c r="J52" s="5">
        <v>54</v>
      </c>
    </row>
  </sheetData>
  <mergeCells count="22">
    <mergeCell ref="L11:M11"/>
    <mergeCell ref="L6:M6"/>
    <mergeCell ref="N6:O6"/>
    <mergeCell ref="P6:Q6"/>
    <mergeCell ref="B11:C11"/>
    <mergeCell ref="D11:E11"/>
    <mergeCell ref="F11:G11"/>
    <mergeCell ref="H11:I11"/>
    <mergeCell ref="J11:K11"/>
    <mergeCell ref="J5:M5"/>
    <mergeCell ref="N5:Q5"/>
    <mergeCell ref="B6:C6"/>
    <mergeCell ref="D6:E6"/>
    <mergeCell ref="F6:G6"/>
    <mergeCell ref="H6:I6"/>
    <mergeCell ref="J6:K6"/>
    <mergeCell ref="A22:D22"/>
    <mergeCell ref="F22:I22"/>
    <mergeCell ref="A48:D48"/>
    <mergeCell ref="F48:I48"/>
    <mergeCell ref="B5:E5"/>
    <mergeCell ref="F5:I5"/>
  </mergeCells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1"/>
  <sheetViews>
    <sheetView topLeftCell="A19" workbookViewId="0">
      <selection activeCell="L40" sqref="L40"/>
    </sheetView>
  </sheetViews>
  <sheetFormatPr defaultColWidth="8.875" defaultRowHeight="13.5" x14ac:dyDescent="0.15"/>
  <cols>
    <col min="1" max="2" width="14.875" customWidth="1"/>
    <col min="3" max="4" width="14.5" customWidth="1"/>
    <col min="5" max="5" width="14" customWidth="1"/>
    <col min="6" max="6" width="12.625" customWidth="1"/>
    <col min="7" max="7" width="12.125" customWidth="1"/>
    <col min="8" max="8" width="13.625" customWidth="1"/>
    <col min="9" max="9" width="11.375" customWidth="1"/>
    <col min="10" max="10" width="14" customWidth="1"/>
    <col min="11" max="11" width="11.375" customWidth="1"/>
    <col min="12" max="12" width="12.125" customWidth="1"/>
    <col min="13" max="13" width="12.625" customWidth="1"/>
  </cols>
  <sheetData>
    <row r="3" spans="1:23" x14ac:dyDescent="0.15">
      <c r="B3" s="31" t="s">
        <v>65</v>
      </c>
      <c r="C3" s="31"/>
      <c r="D3" s="31"/>
      <c r="E3" s="31"/>
      <c r="F3" s="31" t="s">
        <v>89</v>
      </c>
      <c r="G3" s="31"/>
      <c r="H3" s="31"/>
      <c r="I3" s="31"/>
      <c r="J3" s="31" t="s">
        <v>67</v>
      </c>
      <c r="K3" s="31"/>
      <c r="L3" s="31"/>
      <c r="M3" s="31"/>
      <c r="N3" s="31" t="s">
        <v>98</v>
      </c>
      <c r="O3" s="31"/>
      <c r="P3" s="31"/>
      <c r="Q3" s="31"/>
      <c r="R3" s="31" t="s">
        <v>99</v>
      </c>
      <c r="S3" s="31"/>
      <c r="T3" s="31"/>
      <c r="U3" s="31"/>
    </row>
    <row r="4" spans="1:23" x14ac:dyDescent="0.15">
      <c r="B4" s="31" t="s">
        <v>68</v>
      </c>
      <c r="C4" s="31"/>
      <c r="D4" s="31" t="s">
        <v>69</v>
      </c>
      <c r="E4" s="31"/>
      <c r="F4" s="31" t="s">
        <v>68</v>
      </c>
      <c r="G4" s="31"/>
      <c r="H4" s="31" t="s">
        <v>69</v>
      </c>
      <c r="I4" s="31"/>
      <c r="J4" s="31" t="s">
        <v>68</v>
      </c>
      <c r="K4" s="31"/>
      <c r="L4" s="31" t="s">
        <v>69</v>
      </c>
      <c r="M4" s="31"/>
      <c r="N4" s="31" t="s">
        <v>68</v>
      </c>
      <c r="O4" s="31"/>
      <c r="P4" s="31" t="s">
        <v>69</v>
      </c>
      <c r="Q4" s="31"/>
      <c r="R4" s="31" t="s">
        <v>68</v>
      </c>
      <c r="S4" s="31"/>
      <c r="T4" s="31" t="s">
        <v>69</v>
      </c>
      <c r="U4" s="31"/>
    </row>
    <row r="5" spans="1:23" x14ac:dyDescent="0.15">
      <c r="A5" s="17"/>
      <c r="B5" s="17" t="s">
        <v>74</v>
      </c>
      <c r="C5" s="17" t="s">
        <v>73</v>
      </c>
      <c r="D5" s="17" t="s">
        <v>74</v>
      </c>
      <c r="E5" s="17" t="s">
        <v>73</v>
      </c>
      <c r="F5" s="17" t="s">
        <v>74</v>
      </c>
      <c r="G5" s="17" t="s">
        <v>73</v>
      </c>
      <c r="H5" s="17" t="s">
        <v>74</v>
      </c>
      <c r="I5" s="17" t="s">
        <v>73</v>
      </c>
      <c r="J5" s="17" t="s">
        <v>74</v>
      </c>
      <c r="K5" s="17" t="s">
        <v>73</v>
      </c>
      <c r="L5" s="17" t="s">
        <v>74</v>
      </c>
      <c r="M5" s="17" t="s">
        <v>73</v>
      </c>
      <c r="N5" s="26" t="s">
        <v>74</v>
      </c>
      <c r="O5" s="26" t="s">
        <v>73</v>
      </c>
      <c r="P5" s="26" t="s">
        <v>74</v>
      </c>
      <c r="Q5" s="26" t="s">
        <v>73</v>
      </c>
      <c r="R5" s="26" t="s">
        <v>74</v>
      </c>
      <c r="S5" s="26" t="s">
        <v>73</v>
      </c>
      <c r="T5" s="26" t="s">
        <v>74</v>
      </c>
      <c r="U5" s="26" t="s">
        <v>73</v>
      </c>
    </row>
    <row r="6" spans="1:23" x14ac:dyDescent="0.15">
      <c r="A6" s="17" t="s">
        <v>70</v>
      </c>
      <c r="B6" s="17">
        <v>402</v>
      </c>
      <c r="C6" s="17">
        <v>447</v>
      </c>
      <c r="D6" s="17">
        <v>88</v>
      </c>
      <c r="E6" s="17">
        <v>1904</v>
      </c>
      <c r="F6" s="17">
        <v>265</v>
      </c>
      <c r="G6" s="17">
        <v>192</v>
      </c>
      <c r="H6" s="17">
        <v>154</v>
      </c>
      <c r="I6" s="17">
        <v>330</v>
      </c>
      <c r="J6" s="17">
        <v>854</v>
      </c>
      <c r="K6" s="17">
        <v>326</v>
      </c>
      <c r="L6" s="17">
        <v>263</v>
      </c>
      <c r="M6" s="17">
        <v>1057</v>
      </c>
      <c r="N6" s="26">
        <v>737</v>
      </c>
      <c r="O6" s="26">
        <v>419</v>
      </c>
      <c r="P6" s="26">
        <v>398</v>
      </c>
      <c r="Q6" s="26">
        <v>758</v>
      </c>
      <c r="R6" s="26">
        <v>377</v>
      </c>
      <c r="S6" s="26">
        <v>40</v>
      </c>
      <c r="T6" s="26">
        <v>374</v>
      </c>
      <c r="U6" s="26">
        <v>35</v>
      </c>
    </row>
    <row r="7" spans="1:23" x14ac:dyDescent="0.15">
      <c r="A7" s="17" t="s">
        <v>71</v>
      </c>
      <c r="B7" s="17">
        <v>2205</v>
      </c>
      <c r="C7" s="17">
        <v>20</v>
      </c>
      <c r="D7" s="17">
        <v>1456</v>
      </c>
      <c r="E7" s="17">
        <v>69</v>
      </c>
      <c r="F7" s="17">
        <v>1256</v>
      </c>
      <c r="G7" s="17">
        <v>32</v>
      </c>
      <c r="H7" s="17">
        <v>1213</v>
      </c>
      <c r="I7" s="17">
        <v>32</v>
      </c>
      <c r="J7" s="17">
        <v>2418</v>
      </c>
      <c r="K7" s="17">
        <v>8</v>
      </c>
      <c r="L7" s="17">
        <v>2281</v>
      </c>
      <c r="M7" s="17">
        <v>21</v>
      </c>
      <c r="N7" s="26">
        <v>2135</v>
      </c>
      <c r="O7" s="26">
        <v>34</v>
      </c>
      <c r="P7" s="26">
        <v>1790</v>
      </c>
      <c r="Q7" s="26">
        <v>62</v>
      </c>
      <c r="R7" s="26">
        <v>383</v>
      </c>
      <c r="S7" s="26">
        <v>10</v>
      </c>
      <c r="T7" s="26">
        <v>383</v>
      </c>
      <c r="U7" s="26">
        <v>13</v>
      </c>
    </row>
    <row r="8" spans="1:23" x14ac:dyDescent="0.15">
      <c r="A8" s="6" t="s">
        <v>92</v>
      </c>
      <c r="B8" s="6">
        <v>233</v>
      </c>
      <c r="C8" s="6">
        <v>429</v>
      </c>
      <c r="D8" s="6">
        <v>1280</v>
      </c>
      <c r="E8" s="6">
        <v>93.8</v>
      </c>
      <c r="F8" s="6">
        <v>758</v>
      </c>
      <c r="G8" s="6">
        <v>55.5</v>
      </c>
      <c r="H8" s="6">
        <v>653</v>
      </c>
      <c r="I8" s="6">
        <v>66.900000000000006</v>
      </c>
      <c r="J8" s="6">
        <v>2663</v>
      </c>
      <c r="K8" s="6">
        <v>41.7</v>
      </c>
      <c r="L8" s="6">
        <v>2600</v>
      </c>
      <c r="M8" s="6">
        <v>36.9</v>
      </c>
      <c r="N8" s="4">
        <v>758</v>
      </c>
      <c r="O8" s="4">
        <v>55.5</v>
      </c>
      <c r="P8" s="4">
        <v>653</v>
      </c>
      <c r="Q8" s="4">
        <v>66.900000000000006</v>
      </c>
      <c r="R8" s="4">
        <v>2663</v>
      </c>
      <c r="S8" s="4">
        <v>41.7</v>
      </c>
      <c r="T8" s="4">
        <v>2600</v>
      </c>
      <c r="U8" s="4">
        <v>36.9</v>
      </c>
      <c r="V8" s="28"/>
      <c r="W8" s="28"/>
    </row>
    <row r="9" spans="1:23" x14ac:dyDescent="0.15">
      <c r="A9" s="6" t="s">
        <v>75</v>
      </c>
      <c r="B9" s="34">
        <v>0.12</v>
      </c>
      <c r="C9" s="34"/>
      <c r="D9" s="34">
        <v>0.37</v>
      </c>
      <c r="E9" s="34"/>
      <c r="F9" s="34">
        <v>0.22</v>
      </c>
      <c r="G9" s="34"/>
      <c r="H9" s="34">
        <v>0.14000000000000001</v>
      </c>
      <c r="I9" s="35"/>
      <c r="J9" s="34">
        <v>0.1</v>
      </c>
      <c r="K9" s="34"/>
      <c r="L9" s="34">
        <v>0.1</v>
      </c>
      <c r="M9" s="35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2" spans="1:23" x14ac:dyDescent="0.15">
      <c r="A12" s="26"/>
      <c r="B12" s="26" t="s">
        <v>76</v>
      </c>
      <c r="C12" s="26" t="s">
        <v>77</v>
      </c>
      <c r="D12" s="26" t="s">
        <v>78</v>
      </c>
      <c r="E12" s="26" t="s">
        <v>81</v>
      </c>
      <c r="F12" s="26" t="s">
        <v>79</v>
      </c>
    </row>
    <row r="13" spans="1:23" x14ac:dyDescent="0.15">
      <c r="A13" s="26" t="s">
        <v>65</v>
      </c>
      <c r="B13" s="26"/>
      <c r="C13" s="26">
        <v>300000</v>
      </c>
      <c r="D13" s="19">
        <v>4.3055555555555562E-2</v>
      </c>
      <c r="E13" s="26" t="s">
        <v>83</v>
      </c>
      <c r="F13" s="26" t="s">
        <v>80</v>
      </c>
    </row>
    <row r="14" spans="1:23" x14ac:dyDescent="0.15">
      <c r="A14" s="26" t="s">
        <v>66</v>
      </c>
      <c r="B14" s="26"/>
      <c r="C14" s="26">
        <v>1200000</v>
      </c>
      <c r="D14" s="19">
        <v>4.2361111111111106E-2</v>
      </c>
      <c r="E14" s="26" t="s">
        <v>82</v>
      </c>
      <c r="F14" s="26" t="s">
        <v>80</v>
      </c>
    </row>
    <row r="15" spans="1:23" x14ac:dyDescent="0.15">
      <c r="A15" s="26" t="s">
        <v>67</v>
      </c>
      <c r="B15" s="26"/>
      <c r="C15" s="26">
        <v>550000</v>
      </c>
      <c r="D15" s="19">
        <v>4.8611111111111112E-2</v>
      </c>
      <c r="E15" s="26" t="s">
        <v>83</v>
      </c>
      <c r="F15" s="26" t="s">
        <v>93</v>
      </c>
    </row>
    <row r="16" spans="1:23" x14ac:dyDescent="0.15">
      <c r="A16" s="26" t="s">
        <v>100</v>
      </c>
      <c r="B16" s="26"/>
      <c r="C16" s="26">
        <v>1000000</v>
      </c>
      <c r="D16" s="26"/>
      <c r="E16" s="26" t="s">
        <v>102</v>
      </c>
      <c r="F16" s="26"/>
    </row>
    <row r="17" spans="1:9" x14ac:dyDescent="0.15">
      <c r="A17" s="26" t="s">
        <v>101</v>
      </c>
      <c r="B17" s="26"/>
      <c r="C17" s="26">
        <v>48</v>
      </c>
      <c r="D17" s="26"/>
      <c r="E17" s="26" t="s">
        <v>103</v>
      </c>
      <c r="F17" s="26"/>
    </row>
    <row r="22" spans="1:9" x14ac:dyDescent="0.15">
      <c r="A22" s="31" t="s">
        <v>87</v>
      </c>
      <c r="B22" s="31"/>
      <c r="C22" s="31"/>
      <c r="D22" s="31"/>
      <c r="F22" s="31" t="s">
        <v>88</v>
      </c>
      <c r="G22" s="31"/>
      <c r="H22" s="31"/>
      <c r="I22" s="31"/>
    </row>
    <row r="23" spans="1:9" x14ac:dyDescent="0.15">
      <c r="B23" s="18" t="s">
        <v>84</v>
      </c>
      <c r="C23" t="s">
        <v>85</v>
      </c>
      <c r="D23" t="s">
        <v>86</v>
      </c>
      <c r="G23" s="18" t="s">
        <v>84</v>
      </c>
      <c r="H23" t="s">
        <v>85</v>
      </c>
      <c r="I23" t="s">
        <v>86</v>
      </c>
    </row>
    <row r="24" spans="1:9" x14ac:dyDescent="0.15">
      <c r="A24" s="18" t="s">
        <v>70</v>
      </c>
      <c r="B24" s="18">
        <v>552</v>
      </c>
      <c r="C24" s="18">
        <v>431</v>
      </c>
      <c r="D24" s="18">
        <v>1570</v>
      </c>
      <c r="F24" s="18" t="s">
        <v>70</v>
      </c>
      <c r="G24" s="18">
        <v>123</v>
      </c>
      <c r="H24" s="18">
        <v>239</v>
      </c>
      <c r="I24" s="18">
        <v>500</v>
      </c>
    </row>
    <row r="25" spans="1:9" x14ac:dyDescent="0.15">
      <c r="A25" s="18" t="s">
        <v>71</v>
      </c>
      <c r="B25" s="18">
        <v>3273</v>
      </c>
      <c r="C25" s="18">
        <v>1442</v>
      </c>
      <c r="D25" s="18">
        <v>3913</v>
      </c>
      <c r="F25" s="18" t="s">
        <v>71</v>
      </c>
      <c r="G25" s="18">
        <v>1779</v>
      </c>
      <c r="H25" s="18">
        <v>1642</v>
      </c>
      <c r="I25" s="18">
        <v>3846</v>
      </c>
    </row>
    <row r="26" spans="1:9" x14ac:dyDescent="0.15">
      <c r="A26" s="20" t="s">
        <v>92</v>
      </c>
      <c r="B26" s="18">
        <v>233</v>
      </c>
      <c r="C26" s="18">
        <v>758</v>
      </c>
      <c r="D26" s="18">
        <v>2663</v>
      </c>
      <c r="F26" s="18" t="s">
        <v>72</v>
      </c>
      <c r="G26" s="18">
        <v>1280</v>
      </c>
      <c r="H26" s="18">
        <v>653</v>
      </c>
      <c r="I26" s="18">
        <v>2600</v>
      </c>
    </row>
    <row r="47" spans="1:9" x14ac:dyDescent="0.15">
      <c r="A47" s="27" t="s">
        <v>90</v>
      </c>
      <c r="B47" s="27"/>
      <c r="C47" s="27"/>
      <c r="D47" s="27"/>
      <c r="F47" s="27" t="s">
        <v>91</v>
      </c>
      <c r="G47" s="27"/>
      <c r="H47" s="27"/>
      <c r="I47" s="27"/>
    </row>
    <row r="48" spans="1:9" x14ac:dyDescent="0.15">
      <c r="B48" s="26" t="s">
        <v>84</v>
      </c>
      <c r="C48" t="s">
        <v>85</v>
      </c>
      <c r="D48" t="s">
        <v>86</v>
      </c>
      <c r="G48" s="26" t="s">
        <v>84</v>
      </c>
      <c r="H48" t="s">
        <v>85</v>
      </c>
      <c r="I48" t="s">
        <v>86</v>
      </c>
    </row>
    <row r="49" spans="1:9" x14ac:dyDescent="0.15">
      <c r="A49" s="26" t="s">
        <v>70</v>
      </c>
      <c r="B49" s="26">
        <v>324</v>
      </c>
      <c r="C49" s="26">
        <v>118</v>
      </c>
      <c r="D49" s="26">
        <v>68</v>
      </c>
      <c r="F49" s="26" t="s">
        <v>70</v>
      </c>
      <c r="G49" s="26">
        <v>1467</v>
      </c>
      <c r="H49" s="26">
        <v>215</v>
      </c>
      <c r="I49" s="26">
        <v>557</v>
      </c>
    </row>
    <row r="50" spans="1:9" x14ac:dyDescent="0.15">
      <c r="A50" s="26" t="s">
        <v>71</v>
      </c>
      <c r="B50" s="26">
        <v>27.9</v>
      </c>
      <c r="C50" s="26">
        <v>28.6</v>
      </c>
      <c r="D50" s="26">
        <v>4.9000000000000004</v>
      </c>
      <c r="F50" s="26" t="s">
        <v>71</v>
      </c>
      <c r="G50" s="26">
        <v>73.099999999999994</v>
      </c>
      <c r="H50" s="26">
        <v>25.2</v>
      </c>
      <c r="I50" s="26">
        <v>5.8</v>
      </c>
    </row>
    <row r="51" spans="1:9" x14ac:dyDescent="0.15">
      <c r="A51" s="26" t="s">
        <v>92</v>
      </c>
      <c r="B51" s="26">
        <v>429</v>
      </c>
      <c r="C51" s="26">
        <v>55.5</v>
      </c>
      <c r="D51" s="26">
        <v>41.7</v>
      </c>
      <c r="F51" s="26" t="s">
        <v>72</v>
      </c>
      <c r="G51" s="26">
        <v>93.8</v>
      </c>
      <c r="H51" s="26">
        <v>66.900000000000006</v>
      </c>
      <c r="I51" s="26">
        <v>36.9</v>
      </c>
    </row>
  </sheetData>
  <mergeCells count="23">
    <mergeCell ref="J4:K4"/>
    <mergeCell ref="N3:Q3"/>
    <mergeCell ref="R3:U3"/>
    <mergeCell ref="N4:O4"/>
    <mergeCell ref="P4:Q4"/>
    <mergeCell ref="R4:S4"/>
    <mergeCell ref="T4:U4"/>
    <mergeCell ref="A22:D22"/>
    <mergeCell ref="F22:I22"/>
    <mergeCell ref="L4:M4"/>
    <mergeCell ref="J3:M3"/>
    <mergeCell ref="B9:C9"/>
    <mergeCell ref="D9:E9"/>
    <mergeCell ref="F9:G9"/>
    <mergeCell ref="H9:I9"/>
    <mergeCell ref="J9:K9"/>
    <mergeCell ref="L9:M9"/>
    <mergeCell ref="B4:C4"/>
    <mergeCell ref="B3:E3"/>
    <mergeCell ref="D4:E4"/>
    <mergeCell ref="F3:I3"/>
    <mergeCell ref="F4:G4"/>
    <mergeCell ref="H4:I4"/>
  </mergeCells>
  <phoneticPr fontId="1" type="noConversion"/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HDD-SSD-NOSKEW</vt:lpstr>
      <vt:lpstr>Latecny</vt:lpstr>
      <vt:lpstr>HDD-SSD-SKEW</vt:lpstr>
      <vt:lpstr>Fio</vt:lpstr>
      <vt:lpstr>Sheet2</vt:lpstr>
      <vt:lpstr>FileBnech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2014-05-13T01:39:45Z</dcterms:modified>
</cp:coreProperties>
</file>