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N61" i="4"/>
  <c r="J61" i="4"/>
  <c r="P61" i="4" s="1"/>
  <c r="H61" i="4"/>
  <c r="F61" i="4"/>
  <c r="N60" i="4"/>
  <c r="J60" i="4"/>
  <c r="P60" i="4" s="1"/>
  <c r="H60" i="4"/>
  <c r="F60" i="4"/>
  <c r="N59" i="4"/>
  <c r="J59" i="4"/>
  <c r="P59" i="4" s="1"/>
  <c r="H59" i="4"/>
  <c r="F59" i="4"/>
  <c r="N58" i="4"/>
  <c r="J58" i="4"/>
  <c r="P58" i="4" s="1"/>
  <c r="H58" i="4"/>
  <c r="F58" i="4"/>
  <c r="N57" i="4"/>
  <c r="J57" i="4"/>
  <c r="P57" i="4" s="1"/>
  <c r="H57" i="4"/>
  <c r="F57" i="4"/>
  <c r="N56" i="4"/>
  <c r="J56" i="4"/>
  <c r="P56" i="4" s="1"/>
  <c r="H56" i="4"/>
  <c r="F56" i="4"/>
  <c r="N55" i="4"/>
  <c r="J55" i="4"/>
  <c r="P55" i="4" s="1"/>
  <c r="H55" i="4"/>
  <c r="F55" i="4"/>
  <c r="N54" i="4"/>
  <c r="J54" i="4"/>
  <c r="P54" i="4" s="1"/>
  <c r="H54" i="4"/>
  <c r="F54" i="4"/>
  <c r="N53" i="4"/>
  <c r="J53" i="4"/>
  <c r="P53" i="4" s="1"/>
  <c r="H53" i="4"/>
  <c r="F53" i="4"/>
  <c r="N52" i="4"/>
  <c r="J52" i="4"/>
  <c r="P52" i="4" s="1"/>
  <c r="H52" i="4"/>
  <c r="F52" i="4"/>
  <c r="N51" i="4"/>
  <c r="J51" i="4"/>
  <c r="P51" i="4" s="1"/>
  <c r="H51" i="4"/>
  <c r="F51" i="4"/>
  <c r="N50" i="4"/>
  <c r="J50" i="4"/>
  <c r="P50" i="4" s="1"/>
  <c r="H50" i="4"/>
  <c r="F50" i="4"/>
  <c r="N49" i="4"/>
  <c r="J49" i="4"/>
  <c r="P49" i="4" s="1"/>
  <c r="H49" i="4"/>
  <c r="F49" i="4"/>
  <c r="N48" i="4"/>
  <c r="J48" i="4"/>
  <c r="P48" i="4" s="1"/>
  <c r="H48" i="4"/>
  <c r="F48" i="4"/>
  <c r="N47" i="4"/>
  <c r="J47" i="4"/>
  <c r="P47" i="4" s="1"/>
  <c r="H47" i="4"/>
  <c r="F47" i="4"/>
  <c r="N46" i="4"/>
  <c r="J46" i="4"/>
  <c r="P46" i="4" s="1"/>
  <c r="H46" i="4"/>
  <c r="F46" i="4"/>
  <c r="N45" i="4"/>
  <c r="J45" i="4"/>
  <c r="P45" i="4" s="1"/>
  <c r="H45" i="4"/>
  <c r="F45" i="4"/>
  <c r="N44" i="4"/>
  <c r="J44" i="4"/>
  <c r="P44" i="4" s="1"/>
  <c r="H44" i="4"/>
  <c r="F44" i="4"/>
  <c r="N43" i="4"/>
  <c r="J43" i="4"/>
  <c r="P43" i="4" s="1"/>
  <c r="H43" i="4"/>
  <c r="F43" i="4"/>
  <c r="N42" i="4"/>
  <c r="J42" i="4"/>
  <c r="P42" i="4" s="1"/>
  <c r="H42" i="4"/>
  <c r="F42" i="4"/>
  <c r="N41" i="4"/>
  <c r="J41" i="4"/>
  <c r="P41" i="4" s="1"/>
  <c r="H41" i="4"/>
  <c r="F41" i="4"/>
  <c r="N40" i="4"/>
  <c r="J40" i="4"/>
  <c r="P40" i="4" s="1"/>
  <c r="H40" i="4"/>
  <c r="F40" i="4"/>
  <c r="N39" i="4"/>
  <c r="J39" i="4"/>
  <c r="O39" i="4" s="1"/>
  <c r="H39" i="4"/>
  <c r="P39" i="4" s="1"/>
  <c r="F39" i="4"/>
  <c r="N38" i="4"/>
  <c r="J38" i="4"/>
  <c r="P38" i="4" s="1"/>
  <c r="H38" i="4"/>
  <c r="F38" i="4"/>
  <c r="N37" i="4"/>
  <c r="J37" i="4"/>
  <c r="O37" i="4" s="1"/>
  <c r="H37" i="4"/>
  <c r="P37" i="4" s="1"/>
  <c r="F37" i="4"/>
  <c r="N36" i="4"/>
  <c r="J36" i="4"/>
  <c r="P36" i="4" s="1"/>
  <c r="H36" i="4"/>
  <c r="F36" i="4"/>
  <c r="N35" i="4"/>
  <c r="J35" i="4"/>
  <c r="O35" i="4" s="1"/>
  <c r="H35" i="4"/>
  <c r="P35" i="4" s="1"/>
  <c r="F35" i="4"/>
  <c r="N34" i="4"/>
  <c r="J34" i="4"/>
  <c r="P34" i="4" s="1"/>
  <c r="H34" i="4"/>
  <c r="F34" i="4"/>
  <c r="N33" i="4"/>
  <c r="J33" i="4"/>
  <c r="O33" i="4" s="1"/>
  <c r="H33" i="4"/>
  <c r="P33" i="4" s="1"/>
  <c r="F33" i="4"/>
  <c r="N32" i="4"/>
  <c r="J32" i="4"/>
  <c r="P32" i="4" s="1"/>
  <c r="H32" i="4"/>
  <c r="F32" i="4"/>
  <c r="N31" i="4"/>
  <c r="J31" i="4"/>
  <c r="O31" i="4" s="1"/>
  <c r="H31" i="4"/>
  <c r="P31" i="4" s="1"/>
  <c r="F31" i="4"/>
  <c r="N30" i="4"/>
  <c r="J30" i="4"/>
  <c r="P30" i="4" s="1"/>
  <c r="H30" i="4"/>
  <c r="F30" i="4"/>
  <c r="N29" i="4"/>
  <c r="J29" i="4"/>
  <c r="P29" i="4" s="1"/>
  <c r="H29" i="4"/>
  <c r="F29" i="4"/>
  <c r="N28" i="4"/>
  <c r="J28" i="4"/>
  <c r="P28" i="4" s="1"/>
  <c r="H28" i="4"/>
  <c r="F28" i="4"/>
  <c r="N27" i="4"/>
  <c r="J27" i="4"/>
  <c r="P27" i="4" s="1"/>
  <c r="H27" i="4"/>
  <c r="F27" i="4"/>
  <c r="N26" i="4"/>
  <c r="J26" i="4"/>
  <c r="P26" i="4" s="1"/>
  <c r="H26" i="4"/>
  <c r="F26" i="4"/>
  <c r="N25" i="4"/>
  <c r="J25" i="4"/>
  <c r="P25" i="4" s="1"/>
  <c r="H25" i="4"/>
  <c r="F25" i="4"/>
  <c r="N24" i="4"/>
  <c r="J24" i="4"/>
  <c r="P24" i="4" s="1"/>
  <c r="H24" i="4"/>
  <c r="F24" i="4"/>
  <c r="N23" i="4"/>
  <c r="J23" i="4"/>
  <c r="P23" i="4" s="1"/>
  <c r="H23" i="4"/>
  <c r="F23" i="4"/>
  <c r="N22" i="4"/>
  <c r="J22" i="4"/>
  <c r="P22" i="4" s="1"/>
  <c r="H22" i="4"/>
  <c r="F22" i="4"/>
  <c r="N21" i="4"/>
  <c r="J21" i="4"/>
  <c r="P21" i="4" s="1"/>
  <c r="H21" i="4"/>
  <c r="F21" i="4"/>
  <c r="N20" i="4"/>
  <c r="J20" i="4"/>
  <c r="P20" i="4" s="1"/>
  <c r="H20" i="4"/>
  <c r="F20" i="4"/>
  <c r="N19" i="4"/>
  <c r="J19" i="4"/>
  <c r="P19" i="4" s="1"/>
  <c r="H19" i="4"/>
  <c r="F19" i="4"/>
  <c r="N18" i="4"/>
  <c r="J18" i="4"/>
  <c r="P18" i="4" s="1"/>
  <c r="H18" i="4"/>
  <c r="F18" i="4"/>
  <c r="N17" i="4"/>
  <c r="J17" i="4"/>
  <c r="P17" i="4" s="1"/>
  <c r="H17" i="4"/>
  <c r="F17" i="4"/>
  <c r="N16" i="4"/>
  <c r="J16" i="4"/>
  <c r="P16" i="4" s="1"/>
  <c r="H16" i="4"/>
  <c r="F16" i="4"/>
  <c r="N15" i="4"/>
  <c r="J15" i="4"/>
  <c r="P15" i="4" s="1"/>
  <c r="H15" i="4"/>
  <c r="F15" i="4"/>
  <c r="N14" i="4"/>
  <c r="J14" i="4"/>
  <c r="P14" i="4" s="1"/>
  <c r="H14" i="4"/>
  <c r="F14" i="4"/>
  <c r="N13" i="4"/>
  <c r="J13" i="4"/>
  <c r="P13" i="4" s="1"/>
  <c r="H13" i="4"/>
  <c r="F13" i="4"/>
  <c r="N12" i="4"/>
  <c r="J12" i="4"/>
  <c r="P12" i="4" s="1"/>
  <c r="H12" i="4"/>
  <c r="F12" i="4"/>
  <c r="N11" i="4"/>
  <c r="J11" i="4"/>
  <c r="P11" i="4" s="1"/>
  <c r="H11" i="4"/>
  <c r="F11" i="4"/>
  <c r="N10" i="4"/>
  <c r="J10" i="4"/>
  <c r="P10" i="4" s="1"/>
  <c r="H10" i="4"/>
  <c r="F10" i="4"/>
  <c r="N9" i="4"/>
  <c r="J9" i="4"/>
  <c r="P9" i="4" s="1"/>
  <c r="H9" i="4"/>
  <c r="F9" i="4"/>
  <c r="N8" i="4"/>
  <c r="J8" i="4"/>
  <c r="P8" i="4" s="1"/>
  <c r="H8" i="4"/>
  <c r="F8" i="4"/>
  <c r="N7" i="4"/>
  <c r="J7" i="4"/>
  <c r="P7" i="4" s="1"/>
  <c r="H7" i="4"/>
  <c r="F7" i="4"/>
  <c r="N6" i="4"/>
  <c r="J6" i="4"/>
  <c r="P6" i="4" s="1"/>
  <c r="H6" i="4"/>
  <c r="F6" i="4"/>
  <c r="N5" i="4"/>
  <c r="J5" i="4"/>
  <c r="P5" i="4" s="1"/>
  <c r="H5" i="4"/>
  <c r="F5" i="4"/>
  <c r="N4" i="4"/>
  <c r="J4" i="4"/>
  <c r="H4" i="4"/>
  <c r="F4" i="4"/>
  <c r="N3" i="4"/>
  <c r="J3" i="4"/>
  <c r="P3" i="4" s="1"/>
  <c r="H3" i="4"/>
  <c r="F3" i="4"/>
  <c r="N2" i="4"/>
  <c r="J2" i="4"/>
  <c r="P2" i="4" s="1"/>
  <c r="H2" i="4"/>
  <c r="F2" i="4"/>
  <c r="O2" i="4" l="1"/>
  <c r="O4" i="4"/>
  <c r="O6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44" i="4"/>
  <c r="O46" i="4"/>
  <c r="O48" i="4"/>
  <c r="O50" i="4"/>
  <c r="O52" i="4"/>
  <c r="O54" i="4"/>
  <c r="O56" i="4"/>
  <c r="O58" i="4"/>
  <c r="O60" i="4"/>
  <c r="O3" i="4"/>
  <c r="O5" i="4"/>
  <c r="O7" i="4"/>
  <c r="O9" i="4"/>
  <c r="O11" i="4"/>
  <c r="O13" i="4"/>
  <c r="O15" i="4"/>
  <c r="O17" i="4"/>
  <c r="O19" i="4"/>
  <c r="O21" i="4"/>
  <c r="O23" i="4"/>
  <c r="O25" i="4"/>
  <c r="O27" i="4"/>
  <c r="O29" i="4"/>
  <c r="O41" i="4"/>
  <c r="O43" i="4"/>
  <c r="O45" i="4"/>
  <c r="O47" i="4"/>
  <c r="O49" i="4"/>
  <c r="O51" i="4"/>
  <c r="O53" i="4"/>
  <c r="O55" i="4"/>
  <c r="O57" i="4"/>
  <c r="O59" i="4"/>
  <c r="O61" i="4"/>
  <c r="J33" i="1" l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31" i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31" i="1"/>
  <c r="H31" i="1" s="1"/>
  <c r="E20" i="1"/>
  <c r="E21" i="1"/>
  <c r="E22" i="1"/>
  <c r="E23" i="1"/>
  <c r="E24" i="1"/>
  <c r="E25" i="1"/>
  <c r="E26" i="1"/>
  <c r="E27" i="1"/>
  <c r="E28" i="1"/>
  <c r="E29" i="1"/>
  <c r="E30" i="1"/>
  <c r="E17" i="1" l="1"/>
  <c r="H17" i="1" s="1"/>
  <c r="E18" i="1"/>
  <c r="H18" i="1" s="1"/>
  <c r="E19" i="1"/>
  <c r="H19" i="1" s="1"/>
  <c r="H20" i="1"/>
  <c r="H21" i="1"/>
  <c r="H22" i="1"/>
  <c r="H23" i="1"/>
  <c r="H24" i="1"/>
  <c r="H25" i="1"/>
  <c r="H26" i="1"/>
  <c r="H27" i="1"/>
  <c r="H28" i="1"/>
  <c r="H29" i="1"/>
  <c r="H30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K31" i="1"/>
  <c r="E16" i="1"/>
  <c r="H16" i="1" s="1"/>
  <c r="J15" i="1"/>
  <c r="K15" i="1" s="1"/>
  <c r="E15" i="1"/>
  <c r="H15" i="1" s="1"/>
  <c r="J14" i="1"/>
  <c r="K14" i="1" s="1"/>
  <c r="E14" i="1"/>
  <c r="H14" i="1" s="1"/>
  <c r="J12" i="1"/>
  <c r="K12" i="1" s="1"/>
  <c r="J13" i="1"/>
  <c r="K13" i="1" s="1"/>
  <c r="E12" i="1"/>
  <c r="H12" i="1" s="1"/>
  <c r="E13" i="1"/>
  <c r="H13" i="1" s="1"/>
  <c r="J9" i="1"/>
  <c r="K9" i="1" s="1"/>
  <c r="J10" i="1"/>
  <c r="K10" i="1" s="1"/>
  <c r="J11" i="1"/>
  <c r="K11" i="1" s="1"/>
  <c r="E11" i="1"/>
  <c r="H11" i="1" s="1"/>
  <c r="E9" i="1"/>
  <c r="H9" i="1" s="1"/>
  <c r="E10" i="1"/>
  <c r="H10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2" i="1"/>
  <c r="K2" i="1" s="1"/>
  <c r="E8" i="1"/>
  <c r="H8" i="1" s="1"/>
  <c r="E4" i="1"/>
  <c r="H4" i="1" s="1"/>
  <c r="E2" i="1"/>
  <c r="H2" i="1" s="1"/>
  <c r="E7" i="1"/>
  <c r="H7" i="1" s="1"/>
  <c r="E6" i="1"/>
  <c r="H6" i="1" s="1"/>
  <c r="E5" i="1"/>
  <c r="H5" i="1" s="1"/>
  <c r="E3" i="1"/>
  <c r="H3" i="1" s="1"/>
  <c r="C62" i="1" l="1"/>
  <c r="I62" i="1" s="1"/>
  <c r="C61" i="1"/>
  <c r="I61" i="1" s="1"/>
  <c r="C60" i="1"/>
  <c r="I60" i="1" s="1"/>
  <c r="C59" i="1"/>
  <c r="I59" i="1" s="1"/>
  <c r="C58" i="1"/>
  <c r="I58" i="1" s="1"/>
  <c r="C57" i="1"/>
  <c r="I57" i="1" s="1"/>
  <c r="C56" i="1"/>
  <c r="I56" i="1" s="1"/>
  <c r="C55" i="1"/>
  <c r="I55" i="1" s="1"/>
  <c r="C54" i="1"/>
  <c r="I54" i="1" s="1"/>
  <c r="C53" i="1"/>
  <c r="I53" i="1" s="1"/>
  <c r="C52" i="1"/>
  <c r="I52" i="1" s="1"/>
  <c r="C51" i="1"/>
  <c r="I51" i="1" s="1"/>
  <c r="C50" i="1"/>
  <c r="I50" i="1" s="1"/>
  <c r="C49" i="1"/>
  <c r="I49" i="1" s="1"/>
  <c r="C48" i="1"/>
  <c r="I48" i="1" s="1"/>
  <c r="C47" i="1"/>
  <c r="I47" i="1" s="1"/>
  <c r="C46" i="1"/>
  <c r="I46" i="1" s="1"/>
  <c r="C45" i="1"/>
  <c r="I45" i="1" s="1"/>
  <c r="C44" i="1"/>
  <c r="I44" i="1" s="1"/>
  <c r="C43" i="1"/>
  <c r="I43" i="1" s="1"/>
  <c r="C42" i="1"/>
  <c r="I42" i="1" s="1"/>
  <c r="C41" i="1"/>
  <c r="I41" i="1" s="1"/>
  <c r="C40" i="1"/>
  <c r="I40" i="1" s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1" i="1"/>
  <c r="I31" i="1" s="1"/>
  <c r="C30" i="1"/>
  <c r="I30" i="1" s="1"/>
  <c r="C29" i="1"/>
  <c r="I29" i="1" s="1"/>
  <c r="C28" i="1"/>
  <c r="I28" i="1" s="1"/>
  <c r="C27" i="1"/>
  <c r="I27" i="1" s="1"/>
  <c r="C26" i="1"/>
  <c r="I26" i="1" s="1"/>
  <c r="C25" i="1"/>
  <c r="I25" i="1" s="1"/>
  <c r="C24" i="1"/>
  <c r="I24" i="1" s="1"/>
  <c r="C23" i="1"/>
  <c r="I23" i="1" s="1"/>
  <c r="C22" i="1"/>
  <c r="I22" i="1" s="1"/>
  <c r="C21" i="1"/>
  <c r="I21" i="1" s="1"/>
  <c r="C20" i="1"/>
  <c r="I20" i="1" s="1"/>
  <c r="C19" i="1"/>
  <c r="I19" i="1" s="1"/>
  <c r="C18" i="1"/>
  <c r="I18" i="1" s="1"/>
  <c r="C17" i="1"/>
  <c r="I17" i="1" s="1"/>
  <c r="C16" i="1"/>
  <c r="I16" i="1" s="1"/>
  <c r="C15" i="1"/>
  <c r="I15" i="1" s="1"/>
  <c r="C14" i="1"/>
  <c r="I14" i="1" s="1"/>
  <c r="C13" i="1"/>
  <c r="I13" i="1" s="1"/>
  <c r="C12" i="1"/>
  <c r="I12" i="1" s="1"/>
  <c r="C11" i="1"/>
  <c r="I11" i="1" s="1"/>
  <c r="C10" i="1"/>
  <c r="I10" i="1" s="1"/>
  <c r="C9" i="1"/>
  <c r="I9" i="1" s="1"/>
  <c r="C8" i="1"/>
  <c r="I8" i="1" s="1"/>
  <c r="C7" i="1"/>
  <c r="I7" i="1" s="1"/>
  <c r="C6" i="1"/>
  <c r="I6" i="1" s="1"/>
  <c r="C5" i="1"/>
  <c r="I5" i="1" s="1"/>
  <c r="C4" i="1"/>
  <c r="I4" i="1" s="1"/>
  <c r="C3" i="1"/>
  <c r="I3" i="1" s="1"/>
  <c r="C2" i="1"/>
  <c r="I2" i="1" s="1"/>
</calcChain>
</file>

<file path=xl/sharedStrings.xml><?xml version="1.0" encoding="utf-8"?>
<sst xmlns="http://schemas.openxmlformats.org/spreadsheetml/2006/main" count="203" uniqueCount="134">
  <si>
    <t>INSTANCE</t>
    <phoneticPr fontId="1" type="noConversion"/>
  </si>
  <si>
    <t>HOLDING_COST</t>
    <phoneticPr fontId="1" type="noConversion"/>
  </si>
  <si>
    <t>TOTAL_COST</t>
    <phoneticPr fontId="1" type="noConversion"/>
  </si>
  <si>
    <t>ROUTING_COST</t>
    <phoneticPr fontId="1" type="noConversion"/>
  </si>
  <si>
    <t>H</t>
    <phoneticPr fontId="1" type="noConversion"/>
  </si>
  <si>
    <t>R</t>
    <phoneticPr fontId="1" type="noConversion"/>
  </si>
  <si>
    <t>T</t>
    <phoneticPr fontId="1" type="noConversion"/>
  </si>
  <si>
    <t>Gap</t>
    <phoneticPr fontId="1" type="noConversion"/>
  </si>
  <si>
    <t>h6c1n50.1.json</t>
  </si>
  <si>
    <t>h6c1n50.2.json</t>
  </si>
  <si>
    <t>h6c1n50.3.json</t>
  </si>
  <si>
    <t>h6c1n50.4.json</t>
  </si>
  <si>
    <t>h6c1n50.5.json</t>
  </si>
  <si>
    <t>h6c1n50.6.json</t>
  </si>
  <si>
    <t>h6c1n50.7.json</t>
  </si>
  <si>
    <t>h6c1n50.8.json</t>
  </si>
  <si>
    <t>h6c1n50.9.json</t>
  </si>
  <si>
    <t>h6c1n50.10.json</t>
  </si>
  <si>
    <t>h6c1n100.1.json</t>
  </si>
  <si>
    <t>h6c1n100.2.json</t>
  </si>
  <si>
    <t>h6c1n100.3.json</t>
  </si>
  <si>
    <t>h6c1n100.4.json</t>
  </si>
  <si>
    <t>h6c1n100.5.json</t>
  </si>
  <si>
    <t>h6c1n100.6.json</t>
  </si>
  <si>
    <t>h6c1n100.7.json</t>
  </si>
  <si>
    <t>h6c1n100.8.json</t>
  </si>
  <si>
    <t>h6c1n100.9.json</t>
  </si>
  <si>
    <t>h6c1n100.10.json</t>
  </si>
  <si>
    <t>h6c1n200.1.json</t>
  </si>
  <si>
    <t>h6c1n200.2.json</t>
  </si>
  <si>
    <t>h6c1n200.3.json</t>
  </si>
  <si>
    <t>h6c1n200.4.json</t>
  </si>
  <si>
    <t>h6c1n200.5.json</t>
  </si>
  <si>
    <t>h6c1n200.6.json</t>
  </si>
  <si>
    <t>h6c1n200.7.json</t>
  </si>
  <si>
    <t>h6c1n200.8.json</t>
  </si>
  <si>
    <t>h6c1n200.9.json</t>
  </si>
  <si>
    <t>h6c1n200.10.json</t>
  </si>
  <si>
    <t>h6c2n50.1.json</t>
  </si>
  <si>
    <t>h6c2n50.2.json</t>
  </si>
  <si>
    <t>h6c2n50.3.json</t>
  </si>
  <si>
    <t>h6c2n50.4.json</t>
  </si>
  <si>
    <t>h6c2n50.5.json</t>
  </si>
  <si>
    <t>h6c2n50.6.json</t>
  </si>
  <si>
    <t>h6c2n50.7.json</t>
  </si>
  <si>
    <t>h6c2n50.8.json</t>
  </si>
  <si>
    <t>h6c2n50.9.json</t>
  </si>
  <si>
    <t>h6c2n50.10.json</t>
  </si>
  <si>
    <t>h6c2n100.1.json</t>
  </si>
  <si>
    <t>h6c2n100.2.json</t>
  </si>
  <si>
    <t>h6c2n100.3.json</t>
  </si>
  <si>
    <t>h6c2n100.4.json</t>
  </si>
  <si>
    <t>h6c2n100.5.json</t>
  </si>
  <si>
    <t>h6c2n100.6.json</t>
  </si>
  <si>
    <t>h6c2n100.7.json</t>
  </si>
  <si>
    <t>h6c2n100.8.json</t>
  </si>
  <si>
    <t>h6c2n100.9.json</t>
  </si>
  <si>
    <t>h6c2n100.10.json</t>
  </si>
  <si>
    <t>h6c2n200.1.json</t>
  </si>
  <si>
    <t>h6c2n200.2.json</t>
  </si>
  <si>
    <t>h6c2n200.3.json</t>
    <phoneticPr fontId="4" type="noConversion"/>
  </si>
  <si>
    <t>h6c2n200.4.json</t>
  </si>
  <si>
    <t>h6c2n200.5.json</t>
  </si>
  <si>
    <t>h6c2n200.6.json</t>
  </si>
  <si>
    <t>h6c2n200.7.json</t>
  </si>
  <si>
    <t>h6c2n200.8.json</t>
  </si>
  <si>
    <t>h6c2n200.9.json</t>
  </si>
  <si>
    <t>h6c2n200.10.json</t>
  </si>
  <si>
    <t>最优解</t>
    <phoneticPr fontId="4" type="noConversion"/>
  </si>
  <si>
    <t>模型</t>
    <phoneticPr fontId="4" type="noConversion"/>
  </si>
  <si>
    <t>Gap</t>
    <phoneticPr fontId="4" type="noConversion"/>
  </si>
  <si>
    <t>lkh</t>
    <phoneticPr fontId="4" type="noConversion"/>
  </si>
  <si>
    <t>Lazy</t>
    <phoneticPr fontId="4" type="noConversion"/>
  </si>
  <si>
    <t>2018-12-19_20:51:22</t>
  </si>
  <si>
    <t>2018-12-19_20:53:07</t>
  </si>
  <si>
    <t>2018-12-19_20:54:19</t>
  </si>
  <si>
    <t>2018-12-19_20:55:26</t>
  </si>
  <si>
    <t>2018-12-19_20:56:45</t>
  </si>
  <si>
    <t>2018-12-19_20:56:54</t>
  </si>
  <si>
    <t>2018-12-19_20:57:12</t>
  </si>
  <si>
    <t>2018-12-19_20:59:21</t>
  </si>
  <si>
    <t>2018-12-19_21:00:53</t>
  </si>
  <si>
    <t>2018-12-19_21:01:11</t>
  </si>
  <si>
    <t>2018-12-19_21:01:36</t>
  </si>
  <si>
    <t>2018-12-19_21:02:59</t>
  </si>
  <si>
    <t>2018-12-19_21:03:49</t>
  </si>
  <si>
    <t>2018-12-19_21:04:40</t>
  </si>
  <si>
    <t>2018-12-19_21:05:10</t>
  </si>
  <si>
    <t>2018-12-19_21:06:05</t>
  </si>
  <si>
    <t>2018-12-19_21:06:39</t>
  </si>
  <si>
    <t>2018-12-19_21:07:24</t>
  </si>
  <si>
    <t>2018-12-19_21:08:30</t>
  </si>
  <si>
    <t>2018-12-19_21:09:06</t>
  </si>
  <si>
    <t>2018-12-19_21:09:34</t>
  </si>
  <si>
    <t>2018-12-19_21:12:19</t>
  </si>
  <si>
    <t>2018-12-19_21:15:24</t>
  </si>
  <si>
    <t>2018-12-19_21:18:01</t>
  </si>
  <si>
    <t>2018-12-19_21:23:31</t>
  </si>
  <si>
    <t>2018-12-19_21:25:12</t>
  </si>
  <si>
    <t>2018-12-19_21:26:48</t>
  </si>
  <si>
    <t>2018-12-19_21:28:14</t>
  </si>
  <si>
    <t>2018-12-19_21:30:14</t>
  </si>
  <si>
    <t>2018-12-19_21:32:49</t>
  </si>
  <si>
    <t>2018-12-19_21:35:28</t>
  </si>
  <si>
    <t>2018-12-19_21:36:13</t>
  </si>
  <si>
    <t>2018-12-19_21:36:53</t>
  </si>
  <si>
    <t>2018-12-19_21:37:25</t>
  </si>
  <si>
    <t>2018-12-19_21:37:51</t>
  </si>
  <si>
    <t>2018-12-19_21:38:07</t>
  </si>
  <si>
    <t>2018-12-19_21:38:28</t>
  </si>
  <si>
    <t>2018-12-19_21:38:57</t>
  </si>
  <si>
    <t>2018-12-19_21:39:43</t>
  </si>
  <si>
    <t>2018-12-19_21:40:08</t>
  </si>
  <si>
    <t>2018-12-19_21:40:28</t>
  </si>
  <si>
    <t>2018-12-19_21:40:56</t>
  </si>
  <si>
    <t>2018-12-19_21:41:23</t>
  </si>
  <si>
    <t>2018-12-19_21:41:59</t>
  </si>
  <si>
    <t>2018-12-19_21:42:22</t>
  </si>
  <si>
    <t>2018-12-19_21:42:52</t>
  </si>
  <si>
    <t>2018-12-19_21:43:13</t>
  </si>
  <si>
    <t>2018-12-19_21:43:46</t>
  </si>
  <si>
    <t>2018-12-19_21:44:20</t>
  </si>
  <si>
    <t>2018-12-19_21:44:41</t>
  </si>
  <si>
    <t>2018-12-19_21:45:04</t>
  </si>
  <si>
    <t>2018-12-19_21:46:17</t>
  </si>
  <si>
    <t>2018-12-19_21:48:01</t>
  </si>
  <si>
    <t>h6c2n200.3.json</t>
    <phoneticPr fontId="4" type="noConversion"/>
  </si>
  <si>
    <t>2018-12-19_21:49:07</t>
  </si>
  <si>
    <t>2018-12-19_21:51:04</t>
  </si>
  <si>
    <t>2018-12-19_21:52:20</t>
  </si>
  <si>
    <t>2018-12-19_21:53:22</t>
  </si>
  <si>
    <t>2018-12-19_21:54:31</t>
  </si>
  <si>
    <t>2018-12-19_21:55:45</t>
  </si>
  <si>
    <t>2018-12-19_21:57:20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</si>
</sst>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9C6500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2" borderId="0" xfId="1" applyAlignment="1"/>
    <xf numFmtId="10" fontId="2" fillId="2" borderId="0" xfId="1" applyNumberFormat="1" applyAlignment="1"/>
    <xf numFmtId="0" fontId="0" fillId="4" borderId="0" xfId="0" applyFill="1" applyAlignment="1">
      <alignment vertical="center"/>
    </xf>
    <xf numFmtId="0" fontId="0" fillId="4" borderId="0" xfId="0" applyFill="1"/>
    <xf numFmtId="10" fontId="2" fillId="4" borderId="0" xfId="1" applyNumberFormat="1" applyFill="1" applyAlignment="1"/>
    <xf numFmtId="0" fontId="0" fillId="0" borderId="0" xfId="0" applyFill="1"/>
    <xf numFmtId="10" fontId="2" fillId="0" borderId="0" xfId="1" applyNumberFormat="1" applyFill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3" borderId="2" xfId="2" applyBorder="1" applyAlignment="1"/>
    <xf numFmtId="0" fontId="0" fillId="4" borderId="1" xfId="0" applyFill="1" applyBorder="1"/>
    <xf numFmtId="0" fontId="0" fillId="4" borderId="0" xfId="0" applyFill="1" applyBorder="1"/>
    <xf numFmtId="0" fontId="3" fillId="4" borderId="2" xfId="2" applyFill="1" applyBorder="1" applyAlignment="1"/>
    <xf numFmtId="0" fontId="0" fillId="0" borderId="1" xfId="0" applyFill="1" applyBorder="1"/>
    <xf numFmtId="0" fontId="0" fillId="0" borderId="0" xfId="0" applyFill="1" applyBorder="1"/>
    <xf numFmtId="0" fontId="3" fillId="0" borderId="2" xfId="2" applyFill="1" applyBorder="1" applyAlignme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3" borderId="5" xfId="2" applyFont="1" applyBorder="1" applyAlignment="1"/>
    <xf numFmtId="0" fontId="7" fillId="2" borderId="3" xfId="1" applyFont="1" applyBorder="1" applyAlignment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7" xfId="0" applyFill="1" applyBorder="1" applyAlignment="1">
      <alignment vertical="center"/>
    </xf>
    <xf numFmtId="10" fontId="0" fillId="0" borderId="2" xfId="0" applyNumberFormat="1" applyFill="1" applyBorder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4" borderId="7" xfId="0" applyFill="1" applyBorder="1" applyAlignment="1">
      <alignment vertical="center"/>
    </xf>
    <xf numFmtId="10" fontId="0" fillId="4" borderId="2" xfId="0" applyNumberFormat="1" applyFill="1" applyBorder="1" applyAlignment="1">
      <alignment vertical="center"/>
    </xf>
    <xf numFmtId="10" fontId="0" fillId="4" borderId="0" xfId="0" applyNumberFormat="1" applyFill="1" applyAlignme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2"/>
  <sheetViews>
    <sheetView workbookViewId="0">
      <selection activeCell="M16" sqref="M16"/>
    </sheetView>
  </sheetViews>
  <sheetFormatPr defaultRowHeight="14.25" x14ac:dyDescent="0.2"/>
  <cols>
    <col min="1" max="1" width="16" bestFit="1" customWidth="1"/>
    <col min="2" max="2" width="15.125" style="10" bestFit="1" customWidth="1"/>
    <col min="3" max="3" width="15.125" style="11" bestFit="1" customWidth="1"/>
    <col min="4" max="4" width="12.5" style="12" bestFit="1" customWidth="1"/>
    <col min="5" max="5" width="15.125" style="10" bestFit="1" customWidth="1"/>
    <col min="6" max="6" width="15.125" style="11" bestFit="1" customWidth="1"/>
    <col min="7" max="7" width="12.5" style="12" bestFit="1" customWidth="1"/>
    <col min="8" max="8" width="9.5" style="10" bestFit="1" customWidth="1"/>
    <col min="9" max="9" width="8.5" style="11" bestFit="1" customWidth="1"/>
    <col min="10" max="10" width="9.5" style="22" bestFit="1" customWidth="1"/>
    <col min="11" max="11" width="6.875" style="3" bestFit="1" customWidth="1"/>
  </cols>
  <sheetData>
    <row r="1" spans="1:13" s="29" customFormat="1" x14ac:dyDescent="0.2">
      <c r="A1" s="29" t="s">
        <v>0</v>
      </c>
      <c r="B1" s="30" t="s">
        <v>1</v>
      </c>
      <c r="C1" s="29" t="s">
        <v>3</v>
      </c>
      <c r="D1" s="31" t="s">
        <v>2</v>
      </c>
      <c r="E1" s="30" t="s">
        <v>1</v>
      </c>
      <c r="F1" s="29" t="s">
        <v>3</v>
      </c>
      <c r="G1" s="31" t="s">
        <v>2</v>
      </c>
      <c r="H1" s="30" t="s">
        <v>4</v>
      </c>
      <c r="I1" s="29" t="s">
        <v>5</v>
      </c>
      <c r="J1" s="32" t="s">
        <v>6</v>
      </c>
      <c r="K1" s="33" t="s">
        <v>7</v>
      </c>
    </row>
    <row r="2" spans="1:13" x14ac:dyDescent="0.2">
      <c r="A2" s="1" t="s">
        <v>8</v>
      </c>
      <c r="B2" s="13">
        <v>2161.5300000000002</v>
      </c>
      <c r="C2" s="14">
        <f t="shared" ref="C2:C31" si="0">D2-B2</f>
        <v>7812.8499999999985</v>
      </c>
      <c r="D2" s="15">
        <v>9974.3799999999992</v>
      </c>
      <c r="E2" s="13">
        <f t="shared" ref="E2:E8" si="1">G2-F2</f>
        <v>2220.2999999999993</v>
      </c>
      <c r="F2" s="14">
        <v>8901</v>
      </c>
      <c r="G2" s="15">
        <v>11121.3</v>
      </c>
      <c r="H2" s="10">
        <f>E2-B2</f>
        <v>58.769999999999072</v>
      </c>
      <c r="I2" s="11">
        <f>F2-C2</f>
        <v>1088.1500000000015</v>
      </c>
      <c r="J2" s="22">
        <f>G2-D2</f>
        <v>1146.92</v>
      </c>
      <c r="K2" s="4">
        <f>J2/D2</f>
        <v>0.11498659565807601</v>
      </c>
    </row>
    <row r="3" spans="1:13" x14ac:dyDescent="0.2">
      <c r="A3" s="1" t="s">
        <v>9</v>
      </c>
      <c r="B3" s="13">
        <v>2048.59</v>
      </c>
      <c r="C3" s="14">
        <f t="shared" si="0"/>
        <v>8583.65</v>
      </c>
      <c r="D3" s="15">
        <v>10632.24</v>
      </c>
      <c r="E3" s="13">
        <f t="shared" si="1"/>
        <v>2128.9500000000007</v>
      </c>
      <c r="F3" s="14">
        <v>9523</v>
      </c>
      <c r="G3" s="15">
        <v>11651.95</v>
      </c>
      <c r="H3" s="10">
        <f t="shared" ref="H3:H30" si="2">E3-B3</f>
        <v>80.360000000000582</v>
      </c>
      <c r="I3" s="11">
        <f t="shared" ref="I3:I30" si="3">F3-C3</f>
        <v>939.35000000000036</v>
      </c>
      <c r="J3" s="22">
        <f t="shared" ref="J3:J30" si="4">G3-D3</f>
        <v>1019.7100000000009</v>
      </c>
      <c r="K3" s="4">
        <f t="shared" ref="K3:K62" si="5">J3/D3</f>
        <v>9.5907353483367666E-2</v>
      </c>
    </row>
    <row r="4" spans="1:13" x14ac:dyDescent="0.2">
      <c r="A4" s="1" t="s">
        <v>10</v>
      </c>
      <c r="B4" s="13">
        <v>2073.35</v>
      </c>
      <c r="C4" s="14">
        <f t="shared" si="0"/>
        <v>8475.6299999999992</v>
      </c>
      <c r="D4" s="15">
        <v>10548.98</v>
      </c>
      <c r="E4" s="13">
        <f t="shared" si="1"/>
        <v>2139.7900000000009</v>
      </c>
      <c r="F4" s="14">
        <v>9428</v>
      </c>
      <c r="G4" s="15">
        <v>11567.79</v>
      </c>
      <c r="H4" s="10">
        <f t="shared" si="2"/>
        <v>66.440000000000964</v>
      </c>
      <c r="I4" s="11">
        <f t="shared" si="3"/>
        <v>952.3700000000008</v>
      </c>
      <c r="J4" s="22">
        <f t="shared" si="4"/>
        <v>1018.8100000000013</v>
      </c>
      <c r="K4" s="4">
        <f t="shared" si="5"/>
        <v>9.6579005742735438E-2</v>
      </c>
    </row>
    <row r="5" spans="1:13" x14ac:dyDescent="0.2">
      <c r="A5" s="1" t="s">
        <v>11</v>
      </c>
      <c r="B5" s="13">
        <v>2254.36</v>
      </c>
      <c r="C5" s="14">
        <f t="shared" si="0"/>
        <v>8301.0199999999986</v>
      </c>
      <c r="D5" s="15">
        <v>10555.38</v>
      </c>
      <c r="E5" s="13">
        <f t="shared" si="1"/>
        <v>2333.4799999999996</v>
      </c>
      <c r="F5" s="14">
        <v>9101</v>
      </c>
      <c r="G5" s="15">
        <v>11434.48</v>
      </c>
      <c r="H5" s="10">
        <f t="shared" si="2"/>
        <v>79.119999999999436</v>
      </c>
      <c r="I5" s="11">
        <f t="shared" si="3"/>
        <v>799.98000000000138</v>
      </c>
      <c r="J5" s="22">
        <f t="shared" si="4"/>
        <v>879.10000000000036</v>
      </c>
      <c r="K5" s="4">
        <f t="shared" si="5"/>
        <v>8.3284543048189691E-2</v>
      </c>
    </row>
    <row r="6" spans="1:13" x14ac:dyDescent="0.2">
      <c r="A6" s="1" t="s">
        <v>12</v>
      </c>
      <c r="B6" s="13">
        <v>2049.42</v>
      </c>
      <c r="C6" s="14">
        <f t="shared" si="0"/>
        <v>8087.98</v>
      </c>
      <c r="D6" s="15">
        <v>10137.4</v>
      </c>
      <c r="E6" s="13">
        <f t="shared" si="1"/>
        <v>2116.0400000000009</v>
      </c>
      <c r="F6" s="14">
        <v>9115</v>
      </c>
      <c r="G6" s="15">
        <v>11231.04</v>
      </c>
      <c r="H6" s="10">
        <f t="shared" si="2"/>
        <v>66.6200000000008</v>
      </c>
      <c r="I6" s="11">
        <f t="shared" si="3"/>
        <v>1027.0200000000004</v>
      </c>
      <c r="J6" s="22">
        <f t="shared" si="4"/>
        <v>1093.6400000000012</v>
      </c>
      <c r="K6" s="4">
        <f t="shared" si="5"/>
        <v>0.1078817053682405</v>
      </c>
    </row>
    <row r="7" spans="1:13" s="6" customFormat="1" x14ac:dyDescent="0.2">
      <c r="A7" s="5" t="s">
        <v>13</v>
      </c>
      <c r="B7" s="16">
        <v>2288.69</v>
      </c>
      <c r="C7" s="17">
        <f t="shared" si="0"/>
        <v>7877.41</v>
      </c>
      <c r="D7" s="18">
        <v>10166.1</v>
      </c>
      <c r="E7" s="16">
        <f t="shared" si="1"/>
        <v>2388.34</v>
      </c>
      <c r="F7" s="17">
        <v>8659</v>
      </c>
      <c r="G7" s="18">
        <v>11047.34</v>
      </c>
      <c r="H7" s="23">
        <f t="shared" si="2"/>
        <v>99.650000000000091</v>
      </c>
      <c r="I7" s="24">
        <f t="shared" si="3"/>
        <v>781.59000000000015</v>
      </c>
      <c r="J7" s="25">
        <f t="shared" si="4"/>
        <v>881.23999999999978</v>
      </c>
      <c r="K7" s="7">
        <f t="shared" si="5"/>
        <v>8.6684175839309055E-2</v>
      </c>
      <c r="L7" s="6">
        <v>2391.1</v>
      </c>
      <c r="M7" s="6">
        <v>2343.89</v>
      </c>
    </row>
    <row r="8" spans="1:13" x14ac:dyDescent="0.2">
      <c r="A8" s="1" t="s">
        <v>14</v>
      </c>
      <c r="B8" s="13">
        <v>2088.9899999999998</v>
      </c>
      <c r="C8" s="14">
        <f t="shared" si="0"/>
        <v>7923.6900000000005</v>
      </c>
      <c r="D8" s="15">
        <v>10012.68</v>
      </c>
      <c r="E8" s="13">
        <f t="shared" si="1"/>
        <v>2171.4400000000005</v>
      </c>
      <c r="F8" s="14">
        <v>8963</v>
      </c>
      <c r="G8" s="15">
        <v>11134.44</v>
      </c>
      <c r="H8" s="10">
        <f t="shared" si="2"/>
        <v>82.450000000000728</v>
      </c>
      <c r="I8" s="11">
        <f t="shared" si="3"/>
        <v>1039.3099999999995</v>
      </c>
      <c r="J8" s="22">
        <f t="shared" si="4"/>
        <v>1121.7600000000002</v>
      </c>
      <c r="K8" s="4">
        <f t="shared" si="5"/>
        <v>0.11203394096285911</v>
      </c>
    </row>
    <row r="9" spans="1:13" x14ac:dyDescent="0.2">
      <c r="A9" s="1" t="s">
        <v>15</v>
      </c>
      <c r="B9" s="13">
        <v>1672.84</v>
      </c>
      <c r="C9" s="14">
        <f t="shared" si="0"/>
        <v>8875.1299999999992</v>
      </c>
      <c r="D9" s="15">
        <v>10547.97</v>
      </c>
      <c r="E9" s="13">
        <f t="shared" ref="E9:E10" si="6">G9-F9</f>
        <v>1721.6800000000003</v>
      </c>
      <c r="F9" s="14">
        <v>9648</v>
      </c>
      <c r="G9" s="15">
        <v>11369.68</v>
      </c>
      <c r="H9" s="10">
        <f t="shared" si="2"/>
        <v>48.840000000000373</v>
      </c>
      <c r="I9" s="11">
        <f t="shared" si="3"/>
        <v>772.8700000000008</v>
      </c>
      <c r="J9" s="22">
        <f t="shared" si="4"/>
        <v>821.71000000000095</v>
      </c>
      <c r="K9" s="4">
        <f t="shared" si="5"/>
        <v>7.790219350263615E-2</v>
      </c>
    </row>
    <row r="10" spans="1:13" x14ac:dyDescent="0.2">
      <c r="A10" s="1" t="s">
        <v>16</v>
      </c>
      <c r="B10" s="13">
        <v>2119.89</v>
      </c>
      <c r="C10" s="14">
        <f t="shared" si="0"/>
        <v>7932.8900000000012</v>
      </c>
      <c r="D10" s="15">
        <v>10052.780000000001</v>
      </c>
      <c r="E10" s="13">
        <f t="shared" si="6"/>
        <v>2217.17</v>
      </c>
      <c r="F10" s="14">
        <v>9002</v>
      </c>
      <c r="G10" s="15">
        <v>11219.17</v>
      </c>
      <c r="H10" s="10">
        <f t="shared" si="2"/>
        <v>97.2800000000002</v>
      </c>
      <c r="I10" s="11">
        <f t="shared" si="3"/>
        <v>1069.1099999999988</v>
      </c>
      <c r="J10" s="22">
        <f t="shared" si="4"/>
        <v>1166.3899999999994</v>
      </c>
      <c r="K10" s="4">
        <f t="shared" si="5"/>
        <v>0.11602661154426928</v>
      </c>
    </row>
    <row r="11" spans="1:13" x14ac:dyDescent="0.2">
      <c r="A11" s="1" t="s">
        <v>17</v>
      </c>
      <c r="B11" s="13">
        <v>2300.48</v>
      </c>
      <c r="C11" s="14">
        <f t="shared" si="0"/>
        <v>7427.26</v>
      </c>
      <c r="D11" s="15">
        <v>9727.74</v>
      </c>
      <c r="E11" s="13">
        <f>G11-F11</f>
        <v>2388.0599999999995</v>
      </c>
      <c r="F11" s="14">
        <v>8573</v>
      </c>
      <c r="G11" s="15">
        <v>10961.06</v>
      </c>
      <c r="H11" s="10">
        <f t="shared" si="2"/>
        <v>87.579999999999472</v>
      </c>
      <c r="I11" s="11">
        <f t="shared" si="3"/>
        <v>1145.7399999999998</v>
      </c>
      <c r="J11" s="22">
        <f t="shared" si="4"/>
        <v>1233.3199999999997</v>
      </c>
      <c r="K11" s="4">
        <f t="shared" si="5"/>
        <v>0.12678381617929751</v>
      </c>
    </row>
    <row r="12" spans="1:13" x14ac:dyDescent="0.2">
      <c r="A12" s="2" t="s">
        <v>18</v>
      </c>
      <c r="B12" s="13">
        <v>4437.34</v>
      </c>
      <c r="C12" s="14">
        <f t="shared" si="0"/>
        <v>11346.68</v>
      </c>
      <c r="D12" s="15">
        <v>15784.02</v>
      </c>
      <c r="E12" s="13">
        <f t="shared" ref="E12:E30" si="7">G12-F12</f>
        <v>4615.7400000000016</v>
      </c>
      <c r="F12" s="14">
        <v>12494</v>
      </c>
      <c r="G12" s="15">
        <v>17109.740000000002</v>
      </c>
      <c r="H12" s="10">
        <f t="shared" si="2"/>
        <v>178.40000000000146</v>
      </c>
      <c r="I12" s="11">
        <f t="shared" si="3"/>
        <v>1147.3199999999997</v>
      </c>
      <c r="J12" s="22">
        <f t="shared" si="4"/>
        <v>1325.7200000000012</v>
      </c>
      <c r="K12" s="4">
        <f t="shared" si="5"/>
        <v>8.399127725383021E-2</v>
      </c>
    </row>
    <row r="13" spans="1:13" x14ac:dyDescent="0.2">
      <c r="A13" s="1" t="s">
        <v>19</v>
      </c>
      <c r="B13" s="13">
        <v>4125.09</v>
      </c>
      <c r="C13" s="14">
        <f t="shared" si="0"/>
        <v>10629.01</v>
      </c>
      <c r="D13" s="15">
        <v>14754.1</v>
      </c>
      <c r="E13" s="13">
        <f t="shared" si="7"/>
        <v>4282.4400000000005</v>
      </c>
      <c r="F13" s="14">
        <v>11823</v>
      </c>
      <c r="G13" s="15">
        <v>16105.44</v>
      </c>
      <c r="H13" s="10">
        <f t="shared" si="2"/>
        <v>157.35000000000036</v>
      </c>
      <c r="I13" s="11">
        <f t="shared" si="3"/>
        <v>1193.9899999999998</v>
      </c>
      <c r="J13" s="22">
        <f t="shared" si="4"/>
        <v>1351.3400000000001</v>
      </c>
      <c r="K13" s="4">
        <f t="shared" si="5"/>
        <v>9.1590812045465334E-2</v>
      </c>
    </row>
    <row r="14" spans="1:13" x14ac:dyDescent="0.2">
      <c r="A14" s="1" t="s">
        <v>20</v>
      </c>
      <c r="B14" s="13">
        <v>4594.13</v>
      </c>
      <c r="C14" s="14">
        <f t="shared" si="0"/>
        <v>11055.310000000001</v>
      </c>
      <c r="D14" s="15">
        <v>15649.44</v>
      </c>
      <c r="E14" s="13">
        <f t="shared" si="7"/>
        <v>4748.4500000000007</v>
      </c>
      <c r="F14" s="14">
        <v>12264</v>
      </c>
      <c r="G14" s="15">
        <v>17012.45</v>
      </c>
      <c r="H14" s="10">
        <f t="shared" si="2"/>
        <v>154.32000000000062</v>
      </c>
      <c r="I14" s="11">
        <f t="shared" si="3"/>
        <v>1208.6899999999987</v>
      </c>
      <c r="J14" s="22">
        <f t="shared" si="4"/>
        <v>1363.0100000000002</v>
      </c>
      <c r="K14" s="4">
        <f t="shared" si="5"/>
        <v>8.7096407283583324E-2</v>
      </c>
    </row>
    <row r="15" spans="1:13" x14ac:dyDescent="0.2">
      <c r="A15" s="1" t="s">
        <v>21</v>
      </c>
      <c r="B15" s="13">
        <v>3974.27</v>
      </c>
      <c r="C15" s="14">
        <f t="shared" si="0"/>
        <v>10781.49</v>
      </c>
      <c r="D15" s="15">
        <v>14755.76</v>
      </c>
      <c r="E15" s="13">
        <f t="shared" si="7"/>
        <v>4121.0300000000007</v>
      </c>
      <c r="F15" s="14">
        <v>11981</v>
      </c>
      <c r="G15" s="15">
        <v>16102.03</v>
      </c>
      <c r="H15" s="10">
        <f t="shared" si="2"/>
        <v>146.76000000000067</v>
      </c>
      <c r="I15" s="11">
        <f t="shared" si="3"/>
        <v>1199.5100000000002</v>
      </c>
      <c r="J15" s="22">
        <f t="shared" si="4"/>
        <v>1346.2700000000004</v>
      </c>
      <c r="K15" s="4">
        <f t="shared" si="5"/>
        <v>9.1236913584932286E-2</v>
      </c>
    </row>
    <row r="16" spans="1:13" x14ac:dyDescent="0.2">
      <c r="A16" s="1" t="s">
        <v>22</v>
      </c>
      <c r="B16" s="13">
        <v>4582.41</v>
      </c>
      <c r="C16" s="14">
        <f t="shared" si="0"/>
        <v>10830.42</v>
      </c>
      <c r="D16" s="15">
        <v>15412.83</v>
      </c>
      <c r="E16" s="13">
        <f t="shared" si="7"/>
        <v>4735.6500000000015</v>
      </c>
      <c r="F16" s="14">
        <v>12011</v>
      </c>
      <c r="G16" s="15">
        <v>16746.650000000001</v>
      </c>
      <c r="H16" s="10">
        <f t="shared" si="2"/>
        <v>153.2400000000016</v>
      </c>
      <c r="I16" s="11">
        <f t="shared" si="3"/>
        <v>1180.58</v>
      </c>
      <c r="J16" s="22">
        <f t="shared" si="4"/>
        <v>1333.8200000000015</v>
      </c>
      <c r="K16" s="4">
        <f t="shared" si="5"/>
        <v>8.6539590717603546E-2</v>
      </c>
    </row>
    <row r="17" spans="1:11" x14ac:dyDescent="0.2">
      <c r="A17" s="1" t="s">
        <v>23</v>
      </c>
      <c r="B17" s="13">
        <v>4253.8599999999997</v>
      </c>
      <c r="C17" s="14">
        <f t="shared" si="0"/>
        <v>11073.220000000001</v>
      </c>
      <c r="D17" s="15">
        <v>15327.08</v>
      </c>
      <c r="E17" s="13">
        <f t="shared" si="7"/>
        <v>4417.1500000000015</v>
      </c>
      <c r="F17" s="11">
        <v>12477</v>
      </c>
      <c r="G17" s="15">
        <v>16894.150000000001</v>
      </c>
      <c r="H17" s="10">
        <f t="shared" si="2"/>
        <v>163.29000000000178</v>
      </c>
      <c r="I17" s="11">
        <f t="shared" si="3"/>
        <v>1403.7799999999988</v>
      </c>
      <c r="J17" s="22">
        <f t="shared" si="4"/>
        <v>1567.0700000000015</v>
      </c>
      <c r="K17" s="4">
        <f t="shared" si="5"/>
        <v>0.10224191431114091</v>
      </c>
    </row>
    <row r="18" spans="1:11" x14ac:dyDescent="0.2">
      <c r="A18" s="1" t="s">
        <v>24</v>
      </c>
      <c r="B18" s="13">
        <v>4306.99</v>
      </c>
      <c r="C18" s="14">
        <f t="shared" si="0"/>
        <v>11161.99</v>
      </c>
      <c r="D18" s="15">
        <v>15468.98</v>
      </c>
      <c r="E18" s="13">
        <f t="shared" si="7"/>
        <v>4489.7200000000012</v>
      </c>
      <c r="F18" s="14">
        <v>12350</v>
      </c>
      <c r="G18" s="15">
        <v>16839.72</v>
      </c>
      <c r="H18" s="10">
        <f t="shared" si="2"/>
        <v>182.73000000000138</v>
      </c>
      <c r="I18" s="11">
        <f t="shared" si="3"/>
        <v>1188.0100000000002</v>
      </c>
      <c r="J18" s="22">
        <f t="shared" si="4"/>
        <v>1370.7400000000016</v>
      </c>
      <c r="K18" s="4">
        <f t="shared" si="5"/>
        <v>8.8612177402776507E-2</v>
      </c>
    </row>
    <row r="19" spans="1:11" x14ac:dyDescent="0.2">
      <c r="A19" s="1" t="s">
        <v>25</v>
      </c>
      <c r="B19" s="13">
        <v>4231.17</v>
      </c>
      <c r="C19" s="14">
        <f t="shared" si="0"/>
        <v>10846.99</v>
      </c>
      <c r="D19" s="15">
        <v>15078.16</v>
      </c>
      <c r="E19" s="13">
        <f>G19-F19</f>
        <v>4413.3899999999994</v>
      </c>
      <c r="F19" s="11">
        <v>11784</v>
      </c>
      <c r="G19" s="15">
        <v>16197.39</v>
      </c>
      <c r="H19" s="10">
        <f t="shared" si="2"/>
        <v>182.21999999999935</v>
      </c>
      <c r="I19" s="11">
        <f>F19-C19</f>
        <v>937.01000000000022</v>
      </c>
      <c r="J19" s="22">
        <f>G19-D19</f>
        <v>1119.2299999999996</v>
      </c>
      <c r="K19" s="4">
        <f t="shared" si="5"/>
        <v>7.4228553086052917E-2</v>
      </c>
    </row>
    <row r="20" spans="1:11" x14ac:dyDescent="0.2">
      <c r="A20" s="1" t="s">
        <v>26</v>
      </c>
      <c r="B20" s="13">
        <v>4582.4399999999996</v>
      </c>
      <c r="C20" s="14">
        <f t="shared" si="0"/>
        <v>11046.220000000001</v>
      </c>
      <c r="D20" s="15">
        <v>15628.66</v>
      </c>
      <c r="E20" s="13">
        <f>G20-F20</f>
        <v>4760.5200000000004</v>
      </c>
      <c r="F20" s="14">
        <v>12393</v>
      </c>
      <c r="G20" s="15">
        <v>17153.52</v>
      </c>
      <c r="H20" s="10">
        <f t="shared" si="2"/>
        <v>178.08000000000084</v>
      </c>
      <c r="I20" s="11">
        <f>F20-C20</f>
        <v>1346.7799999999988</v>
      </c>
      <c r="J20" s="22">
        <f t="shared" si="4"/>
        <v>1524.8600000000006</v>
      </c>
      <c r="K20" s="4">
        <f t="shared" si="5"/>
        <v>9.7568185628198495E-2</v>
      </c>
    </row>
    <row r="21" spans="1:11" x14ac:dyDescent="0.2">
      <c r="A21" s="1" t="s">
        <v>27</v>
      </c>
      <c r="B21" s="13">
        <v>4377.78</v>
      </c>
      <c r="C21" s="14">
        <f t="shared" si="0"/>
        <v>11118.09</v>
      </c>
      <c r="D21" s="15">
        <v>15495.87</v>
      </c>
      <c r="E21" s="13">
        <f t="shared" si="7"/>
        <v>4531.5299999999988</v>
      </c>
      <c r="F21" s="14">
        <v>12343</v>
      </c>
      <c r="G21" s="21">
        <v>16874.53</v>
      </c>
      <c r="H21" s="10">
        <f t="shared" si="2"/>
        <v>153.74999999999909</v>
      </c>
      <c r="I21" s="11">
        <f t="shared" si="3"/>
        <v>1224.9099999999999</v>
      </c>
      <c r="J21" s="22">
        <f t="shared" si="4"/>
        <v>1378.659999999998</v>
      </c>
      <c r="K21" s="4">
        <f t="shared" si="5"/>
        <v>8.8969512521723401E-2</v>
      </c>
    </row>
    <row r="22" spans="1:11" x14ac:dyDescent="0.2">
      <c r="A22" s="2" t="s">
        <v>28</v>
      </c>
      <c r="B22" s="13">
        <v>9232.69</v>
      </c>
      <c r="C22" s="14">
        <f t="shared" si="0"/>
        <v>15120.710000000001</v>
      </c>
      <c r="D22" s="15">
        <v>24353.4</v>
      </c>
      <c r="E22" s="13">
        <f t="shared" si="7"/>
        <v>9553.0800000000017</v>
      </c>
      <c r="F22" s="14">
        <v>16572</v>
      </c>
      <c r="G22" s="15">
        <v>26125.08</v>
      </c>
      <c r="H22" s="10">
        <f t="shared" si="2"/>
        <v>320.39000000000124</v>
      </c>
      <c r="I22" s="11">
        <f t="shared" si="3"/>
        <v>1451.2899999999991</v>
      </c>
      <c r="J22" s="22">
        <f t="shared" si="4"/>
        <v>1771.6800000000003</v>
      </c>
      <c r="K22" s="4">
        <f t="shared" si="5"/>
        <v>7.2748774298455249E-2</v>
      </c>
    </row>
    <row r="23" spans="1:11" x14ac:dyDescent="0.2">
      <c r="A23" s="1" t="s">
        <v>29</v>
      </c>
      <c r="B23" s="13">
        <v>9330.16</v>
      </c>
      <c r="C23" s="14">
        <f t="shared" si="0"/>
        <v>15246.39</v>
      </c>
      <c r="D23" s="15">
        <v>24576.55</v>
      </c>
      <c r="E23" s="13">
        <f t="shared" si="7"/>
        <v>9693.4490000000005</v>
      </c>
      <c r="F23" s="14">
        <v>16482</v>
      </c>
      <c r="G23" s="15">
        <v>26175.449000000001</v>
      </c>
      <c r="H23" s="10">
        <f t="shared" si="2"/>
        <v>363.28900000000067</v>
      </c>
      <c r="I23" s="11">
        <f t="shared" si="3"/>
        <v>1235.6100000000006</v>
      </c>
      <c r="J23" s="22">
        <f t="shared" si="4"/>
        <v>1598.8990000000013</v>
      </c>
      <c r="K23" s="4">
        <f t="shared" si="5"/>
        <v>6.5057910894735074E-2</v>
      </c>
    </row>
    <row r="24" spans="1:11" x14ac:dyDescent="0.2">
      <c r="A24" s="1" t="s">
        <v>30</v>
      </c>
      <c r="B24" s="13">
        <v>9013.94</v>
      </c>
      <c r="C24" s="14">
        <f t="shared" si="0"/>
        <v>14847.710000000001</v>
      </c>
      <c r="D24" s="15">
        <v>23861.65</v>
      </c>
      <c r="E24" s="13">
        <f t="shared" si="7"/>
        <v>9302.0299999999988</v>
      </c>
      <c r="F24" s="14">
        <v>16806</v>
      </c>
      <c r="G24" s="15">
        <v>26108.03</v>
      </c>
      <c r="H24" s="10">
        <f t="shared" si="2"/>
        <v>288.08999999999833</v>
      </c>
      <c r="I24" s="11">
        <f t="shared" si="3"/>
        <v>1958.2899999999991</v>
      </c>
      <c r="J24" s="22">
        <f t="shared" si="4"/>
        <v>2246.3799999999974</v>
      </c>
      <c r="K24" s="4">
        <f t="shared" si="5"/>
        <v>9.4141855236330979E-2</v>
      </c>
    </row>
    <row r="25" spans="1:11" x14ac:dyDescent="0.2">
      <c r="A25" s="1" t="s">
        <v>31</v>
      </c>
      <c r="B25" s="13">
        <v>9027.66</v>
      </c>
      <c r="C25" s="14">
        <f t="shared" si="0"/>
        <v>15205.07</v>
      </c>
      <c r="D25" s="15">
        <v>24232.73</v>
      </c>
      <c r="E25" s="13">
        <f t="shared" si="7"/>
        <v>9375.9700000000012</v>
      </c>
      <c r="F25" s="14">
        <v>16972</v>
      </c>
      <c r="G25" s="15">
        <v>26347.97</v>
      </c>
      <c r="H25" s="10">
        <f t="shared" si="2"/>
        <v>348.31000000000131</v>
      </c>
      <c r="I25" s="11">
        <f t="shared" si="3"/>
        <v>1766.9300000000003</v>
      </c>
      <c r="J25" s="22">
        <f t="shared" si="4"/>
        <v>2115.2400000000016</v>
      </c>
      <c r="K25" s="4">
        <f t="shared" si="5"/>
        <v>8.7288555602278467E-2</v>
      </c>
    </row>
    <row r="26" spans="1:11" x14ac:dyDescent="0.2">
      <c r="A26" s="1" t="s">
        <v>32</v>
      </c>
      <c r="B26" s="13">
        <v>9076.48</v>
      </c>
      <c r="C26" s="14">
        <f t="shared" si="0"/>
        <v>15117.5</v>
      </c>
      <c r="D26" s="15">
        <v>24193.98</v>
      </c>
      <c r="E26" s="13">
        <f t="shared" si="7"/>
        <v>9370.32</v>
      </c>
      <c r="F26" s="14">
        <v>16563</v>
      </c>
      <c r="G26" s="15">
        <v>25933.32</v>
      </c>
      <c r="H26" s="10">
        <f t="shared" si="2"/>
        <v>293.84000000000015</v>
      </c>
      <c r="I26" s="11">
        <f t="shared" si="3"/>
        <v>1445.5</v>
      </c>
      <c r="J26" s="22">
        <f t="shared" si="4"/>
        <v>1739.3400000000001</v>
      </c>
      <c r="K26" s="4">
        <f t="shared" si="5"/>
        <v>7.1891437456755775E-2</v>
      </c>
    </row>
    <row r="27" spans="1:11" x14ac:dyDescent="0.2">
      <c r="A27" s="1" t="s">
        <v>33</v>
      </c>
      <c r="B27" s="13">
        <v>9033.92</v>
      </c>
      <c r="C27" s="14">
        <f t="shared" si="0"/>
        <v>14617.890000000001</v>
      </c>
      <c r="D27" s="15">
        <v>23651.81</v>
      </c>
      <c r="E27" s="13">
        <f t="shared" si="7"/>
        <v>9396.5299999999988</v>
      </c>
      <c r="F27" s="14">
        <v>16309</v>
      </c>
      <c r="G27" s="15">
        <v>25705.53</v>
      </c>
      <c r="H27" s="10">
        <f t="shared" si="2"/>
        <v>362.60999999999876</v>
      </c>
      <c r="I27" s="11">
        <f t="shared" si="3"/>
        <v>1691.1099999999988</v>
      </c>
      <c r="J27" s="22">
        <f t="shared" si="4"/>
        <v>2053.7199999999975</v>
      </c>
      <c r="K27" s="4">
        <f t="shared" si="5"/>
        <v>8.683140952003239E-2</v>
      </c>
    </row>
    <row r="28" spans="1:11" x14ac:dyDescent="0.2">
      <c r="A28" s="1" t="s">
        <v>34</v>
      </c>
      <c r="B28" s="13">
        <v>7855.14</v>
      </c>
      <c r="C28" s="14">
        <f t="shared" si="0"/>
        <v>15671.98</v>
      </c>
      <c r="D28" s="15">
        <v>23527.119999999999</v>
      </c>
      <c r="E28" s="13">
        <f t="shared" si="7"/>
        <v>8172.3189999999995</v>
      </c>
      <c r="F28" s="14">
        <v>17393</v>
      </c>
      <c r="G28" s="15">
        <v>25565.319</v>
      </c>
      <c r="H28" s="10">
        <f t="shared" si="2"/>
        <v>317.17899999999918</v>
      </c>
      <c r="I28" s="11">
        <f t="shared" si="3"/>
        <v>1721.0200000000004</v>
      </c>
      <c r="J28" s="22">
        <f t="shared" si="4"/>
        <v>2038.1990000000005</v>
      </c>
      <c r="K28" s="4">
        <f t="shared" si="5"/>
        <v>8.6631895446616522E-2</v>
      </c>
    </row>
    <row r="29" spans="1:11" x14ac:dyDescent="0.2">
      <c r="A29" s="1" t="s">
        <v>35</v>
      </c>
      <c r="B29" s="13">
        <v>8337.9</v>
      </c>
      <c r="C29" s="14">
        <f t="shared" si="0"/>
        <v>14892.519999999999</v>
      </c>
      <c r="D29" s="15">
        <v>23230.42</v>
      </c>
      <c r="E29" s="13">
        <f t="shared" si="7"/>
        <v>8683.5299999999988</v>
      </c>
      <c r="F29" s="14">
        <v>16513</v>
      </c>
      <c r="G29" s="15">
        <v>25196.53</v>
      </c>
      <c r="H29" s="10">
        <f t="shared" si="2"/>
        <v>345.6299999999992</v>
      </c>
      <c r="I29" s="11">
        <f t="shared" si="3"/>
        <v>1620.4800000000014</v>
      </c>
      <c r="J29" s="22">
        <f t="shared" si="4"/>
        <v>1966.1100000000006</v>
      </c>
      <c r="K29" s="4">
        <f t="shared" si="5"/>
        <v>8.4635146501871289E-2</v>
      </c>
    </row>
    <row r="30" spans="1:11" ht="13.5" customHeight="1" x14ac:dyDescent="0.2">
      <c r="A30" s="1" t="s">
        <v>36</v>
      </c>
      <c r="B30" s="13">
        <v>8647.8700000000008</v>
      </c>
      <c r="C30" s="14">
        <f t="shared" si="0"/>
        <v>15198.319999999998</v>
      </c>
      <c r="D30" s="15">
        <v>23846.19</v>
      </c>
      <c r="E30" s="13">
        <f t="shared" si="7"/>
        <v>8944.23</v>
      </c>
      <c r="F30" s="14">
        <v>16793</v>
      </c>
      <c r="G30" s="15">
        <v>25737.23</v>
      </c>
      <c r="H30" s="10">
        <f t="shared" si="2"/>
        <v>296.35999999999876</v>
      </c>
      <c r="I30" s="11">
        <f t="shared" si="3"/>
        <v>1594.6800000000021</v>
      </c>
      <c r="J30" s="22">
        <f t="shared" si="4"/>
        <v>1891.0400000000009</v>
      </c>
      <c r="K30" s="4">
        <f t="shared" si="5"/>
        <v>7.9301557187961724E-2</v>
      </c>
    </row>
    <row r="31" spans="1:11" x14ac:dyDescent="0.2">
      <c r="A31" s="1" t="s">
        <v>37</v>
      </c>
      <c r="B31" s="13">
        <v>9078.6200000000008</v>
      </c>
      <c r="C31" s="14">
        <f t="shared" si="0"/>
        <v>14530.72</v>
      </c>
      <c r="D31" s="15">
        <v>23609.34</v>
      </c>
      <c r="E31" s="13">
        <f>G31-F31</f>
        <v>9438.869999999999</v>
      </c>
      <c r="F31" s="14">
        <v>15761</v>
      </c>
      <c r="G31" s="15">
        <v>25199.87</v>
      </c>
      <c r="H31" s="10">
        <f>E31-B31</f>
        <v>360.24999999999818</v>
      </c>
      <c r="I31" s="11">
        <f>F31-C31</f>
        <v>1230.2800000000007</v>
      </c>
      <c r="J31" s="22">
        <f>G31-D31</f>
        <v>1590.5299999999988</v>
      </c>
      <c r="K31" s="4">
        <f t="shared" si="5"/>
        <v>6.7368676972757335E-2</v>
      </c>
    </row>
    <row r="32" spans="1:11" x14ac:dyDescent="0.2">
      <c r="E32" s="13"/>
      <c r="J32" s="12"/>
      <c r="K32"/>
    </row>
    <row r="33" spans="1:11" x14ac:dyDescent="0.2">
      <c r="A33" s="1" t="s">
        <v>38</v>
      </c>
      <c r="B33" s="13">
        <v>21691.11</v>
      </c>
      <c r="C33" s="14">
        <f t="shared" ref="C33:C62" si="8">D33-B33</f>
        <v>8534.25</v>
      </c>
      <c r="D33" s="15">
        <v>30225.360000000001</v>
      </c>
      <c r="E33" s="13">
        <f t="shared" ref="E33:E49" si="9">G33-F33</f>
        <v>22288.87</v>
      </c>
      <c r="F33" s="14">
        <v>8747</v>
      </c>
      <c r="G33" s="15">
        <v>31035.87</v>
      </c>
      <c r="H33" s="10">
        <f t="shared" ref="H33:H62" si="10">E33-B33</f>
        <v>597.7599999999984</v>
      </c>
      <c r="I33" s="11">
        <f t="shared" ref="I33:I49" si="11">F33-C33</f>
        <v>212.75</v>
      </c>
      <c r="J33" s="22">
        <f t="shared" ref="J33:J49" si="12">G33-D33</f>
        <v>810.5099999999984</v>
      </c>
      <c r="K33" s="4">
        <f t="shared" si="5"/>
        <v>2.6815561501996946E-2</v>
      </c>
    </row>
    <row r="34" spans="1:11" x14ac:dyDescent="0.2">
      <c r="A34" s="1" t="s">
        <v>39</v>
      </c>
      <c r="B34" s="13">
        <v>20404.689999999999</v>
      </c>
      <c r="C34" s="14">
        <f t="shared" si="8"/>
        <v>9451.57</v>
      </c>
      <c r="D34" s="15">
        <v>29856.26</v>
      </c>
      <c r="E34" s="13">
        <f t="shared" si="9"/>
        <v>21206.29</v>
      </c>
      <c r="F34" s="14">
        <v>9761</v>
      </c>
      <c r="G34" s="15">
        <v>30967.29</v>
      </c>
      <c r="H34" s="10">
        <f t="shared" si="10"/>
        <v>801.60000000000218</v>
      </c>
      <c r="I34" s="11">
        <f t="shared" si="11"/>
        <v>309.43000000000029</v>
      </c>
      <c r="J34" s="22">
        <f t="shared" si="12"/>
        <v>1111.0300000000025</v>
      </c>
      <c r="K34" s="4">
        <f t="shared" si="5"/>
        <v>3.7212631454844061E-2</v>
      </c>
    </row>
    <row r="35" spans="1:11" x14ac:dyDescent="0.2">
      <c r="A35" s="1" t="s">
        <v>40</v>
      </c>
      <c r="B35" s="13">
        <v>20629.53</v>
      </c>
      <c r="C35" s="14">
        <f t="shared" si="8"/>
        <v>9274.6200000000026</v>
      </c>
      <c r="D35" s="15">
        <v>29904.15</v>
      </c>
      <c r="E35" s="13">
        <f t="shared" si="9"/>
        <v>21325.9</v>
      </c>
      <c r="F35" s="14">
        <v>9663</v>
      </c>
      <c r="G35" s="15">
        <v>30988.9</v>
      </c>
      <c r="H35" s="10">
        <f t="shared" si="10"/>
        <v>696.37000000000262</v>
      </c>
      <c r="I35" s="11">
        <f t="shared" si="11"/>
        <v>388.37999999999738</v>
      </c>
      <c r="J35" s="22">
        <f t="shared" si="12"/>
        <v>1084.75</v>
      </c>
      <c r="K35" s="4">
        <f t="shared" si="5"/>
        <v>3.627422949657489E-2</v>
      </c>
    </row>
    <row r="36" spans="1:11" x14ac:dyDescent="0.2">
      <c r="A36" s="1" t="s">
        <v>41</v>
      </c>
      <c r="B36" s="13">
        <v>22458.77</v>
      </c>
      <c r="C36" s="14">
        <f t="shared" si="8"/>
        <v>9219.0999999999985</v>
      </c>
      <c r="D36" s="15">
        <v>31677.87</v>
      </c>
      <c r="E36" s="13">
        <f t="shared" si="9"/>
        <v>23209.8</v>
      </c>
      <c r="F36" s="14">
        <v>9190</v>
      </c>
      <c r="G36" s="15">
        <v>32399.8</v>
      </c>
      <c r="H36" s="10">
        <f t="shared" si="10"/>
        <v>751.02999999999884</v>
      </c>
      <c r="I36" s="11">
        <f t="shared" si="11"/>
        <v>-29.099999999998545</v>
      </c>
      <c r="J36" s="22">
        <f t="shared" si="12"/>
        <v>721.93000000000029</v>
      </c>
      <c r="K36" s="4">
        <f t="shared" si="5"/>
        <v>2.2789726708266695E-2</v>
      </c>
    </row>
    <row r="37" spans="1:11" x14ac:dyDescent="0.2">
      <c r="A37" s="1" t="s">
        <v>42</v>
      </c>
      <c r="B37" s="13">
        <v>20517.93</v>
      </c>
      <c r="C37" s="14">
        <f t="shared" si="8"/>
        <v>8882.4000000000015</v>
      </c>
      <c r="D37" s="15">
        <v>29400.33</v>
      </c>
      <c r="E37" s="13">
        <f t="shared" si="9"/>
        <v>21127.52</v>
      </c>
      <c r="F37" s="14">
        <v>10189</v>
      </c>
      <c r="G37" s="15">
        <v>31316.52</v>
      </c>
      <c r="H37" s="10">
        <f t="shared" si="10"/>
        <v>609.59000000000015</v>
      </c>
      <c r="I37" s="11">
        <f t="shared" si="11"/>
        <v>1306.5999999999985</v>
      </c>
      <c r="J37" s="22">
        <f t="shared" si="12"/>
        <v>1916.1899999999987</v>
      </c>
      <c r="K37" s="4">
        <f t="shared" si="5"/>
        <v>6.517579904715351E-2</v>
      </c>
    </row>
    <row r="38" spans="1:11" x14ac:dyDescent="0.2">
      <c r="A38" s="1" t="s">
        <v>43</v>
      </c>
      <c r="B38" s="13">
        <v>22974.97</v>
      </c>
      <c r="C38" s="14">
        <f t="shared" si="8"/>
        <v>8971.36</v>
      </c>
      <c r="D38" s="15">
        <v>31946.33</v>
      </c>
      <c r="E38" s="13">
        <f t="shared" si="9"/>
        <v>23934.03</v>
      </c>
      <c r="F38" s="14">
        <v>8668</v>
      </c>
      <c r="G38" s="15">
        <v>32602.03</v>
      </c>
      <c r="H38" s="10">
        <f t="shared" si="10"/>
        <v>959.05999999999767</v>
      </c>
      <c r="I38" s="11">
        <f t="shared" si="11"/>
        <v>-303.36000000000058</v>
      </c>
      <c r="J38" s="22">
        <f t="shared" si="12"/>
        <v>655.69999999999709</v>
      </c>
      <c r="K38" s="4">
        <f t="shared" si="5"/>
        <v>2.0525049356217039E-2</v>
      </c>
    </row>
    <row r="39" spans="1:11" x14ac:dyDescent="0.2">
      <c r="A39" s="1" t="s">
        <v>44</v>
      </c>
      <c r="B39" s="13">
        <v>20995.06</v>
      </c>
      <c r="C39" s="14">
        <f t="shared" si="8"/>
        <v>8772.9699999999975</v>
      </c>
      <c r="D39" s="15">
        <v>29768.03</v>
      </c>
      <c r="E39" s="13">
        <f t="shared" si="9"/>
        <v>21708.29</v>
      </c>
      <c r="F39" s="14">
        <v>9205</v>
      </c>
      <c r="G39" s="15">
        <v>30913.29</v>
      </c>
      <c r="H39" s="10">
        <f t="shared" si="10"/>
        <v>713.22999999999956</v>
      </c>
      <c r="I39" s="11">
        <f t="shared" si="11"/>
        <v>432.03000000000247</v>
      </c>
      <c r="J39" s="22">
        <f t="shared" si="12"/>
        <v>1145.260000000002</v>
      </c>
      <c r="K39" s="4">
        <f t="shared" si="5"/>
        <v>3.8472817986275949E-2</v>
      </c>
    </row>
    <row r="40" spans="1:11" x14ac:dyDescent="0.2">
      <c r="A40" s="1" t="s">
        <v>45</v>
      </c>
      <c r="B40" s="13">
        <v>16818.919999999998</v>
      </c>
      <c r="C40" s="14">
        <f t="shared" si="8"/>
        <v>9703.0400000000009</v>
      </c>
      <c r="D40" s="15">
        <v>26521.96</v>
      </c>
      <c r="E40" s="13">
        <f t="shared" si="9"/>
        <v>17311.14</v>
      </c>
      <c r="F40" s="14">
        <v>9664</v>
      </c>
      <c r="G40" s="15">
        <v>26975.14</v>
      </c>
      <c r="H40" s="10">
        <f t="shared" si="10"/>
        <v>492.22000000000116</v>
      </c>
      <c r="I40" s="11">
        <f t="shared" si="11"/>
        <v>-39.040000000000873</v>
      </c>
      <c r="J40" s="22">
        <f t="shared" si="12"/>
        <v>453.18000000000029</v>
      </c>
      <c r="K40" s="4">
        <f t="shared" si="5"/>
        <v>1.7086972456032672E-2</v>
      </c>
    </row>
    <row r="41" spans="1:11" x14ac:dyDescent="0.2">
      <c r="A41" s="1" t="s">
        <v>46</v>
      </c>
      <c r="B41" s="13">
        <v>21230.38</v>
      </c>
      <c r="C41" s="14">
        <f t="shared" si="8"/>
        <v>9053.52</v>
      </c>
      <c r="D41" s="15">
        <v>30283.9</v>
      </c>
      <c r="E41" s="13">
        <f t="shared" si="9"/>
        <v>22144.080000000002</v>
      </c>
      <c r="F41" s="14">
        <v>8959</v>
      </c>
      <c r="G41" s="15">
        <v>31103.08</v>
      </c>
      <c r="H41" s="10">
        <f t="shared" si="10"/>
        <v>913.70000000000073</v>
      </c>
      <c r="I41" s="11">
        <f t="shared" si="11"/>
        <v>-94.520000000000437</v>
      </c>
      <c r="J41" s="22">
        <f t="shared" si="12"/>
        <v>819.18000000000029</v>
      </c>
      <c r="K41" s="4">
        <f t="shared" si="5"/>
        <v>2.7050016675527269E-2</v>
      </c>
    </row>
    <row r="42" spans="1:11" x14ac:dyDescent="0.2">
      <c r="A42" s="1" t="s">
        <v>47</v>
      </c>
      <c r="B42" s="13">
        <v>23099.91</v>
      </c>
      <c r="C42" s="14">
        <f t="shared" si="8"/>
        <v>8297.93</v>
      </c>
      <c r="D42" s="15">
        <v>31397.84</v>
      </c>
      <c r="E42" s="13">
        <f t="shared" si="9"/>
        <v>23859.129000000001</v>
      </c>
      <c r="F42" s="14">
        <v>8658</v>
      </c>
      <c r="G42" s="15">
        <v>32517.129000000001</v>
      </c>
      <c r="H42" s="10">
        <f t="shared" si="10"/>
        <v>759.21900000000096</v>
      </c>
      <c r="I42" s="11">
        <f t="shared" si="11"/>
        <v>360.06999999999971</v>
      </c>
      <c r="J42" s="22">
        <f t="shared" si="12"/>
        <v>1119.2890000000007</v>
      </c>
      <c r="K42" s="4">
        <f t="shared" si="5"/>
        <v>3.5648598757111974E-2</v>
      </c>
    </row>
    <row r="43" spans="1:11" x14ac:dyDescent="0.2">
      <c r="A43" s="1" t="s">
        <v>48</v>
      </c>
      <c r="B43" s="13">
        <v>44559.31</v>
      </c>
      <c r="C43" s="14">
        <f t="shared" si="8"/>
        <v>8161.9200000000055</v>
      </c>
      <c r="D43" s="15">
        <v>52721.23</v>
      </c>
      <c r="E43" s="13">
        <f t="shared" si="9"/>
        <v>46110</v>
      </c>
      <c r="F43" s="14">
        <v>12670</v>
      </c>
      <c r="G43" s="15">
        <v>58780</v>
      </c>
      <c r="H43" s="10">
        <f t="shared" si="10"/>
        <v>1550.6900000000023</v>
      </c>
      <c r="I43" s="11">
        <f t="shared" si="11"/>
        <v>4508.0799999999945</v>
      </c>
      <c r="J43" s="22">
        <f t="shared" si="12"/>
        <v>6058.7699999999968</v>
      </c>
      <c r="K43" s="4">
        <f t="shared" si="5"/>
        <v>0.11492087722536057</v>
      </c>
    </row>
    <row r="44" spans="1:11" x14ac:dyDescent="0.2">
      <c r="A44" s="1" t="s">
        <v>49</v>
      </c>
      <c r="B44" s="13">
        <v>41364.61</v>
      </c>
      <c r="C44" s="14">
        <f t="shared" si="8"/>
        <v>12068.190000000002</v>
      </c>
      <c r="D44" s="15">
        <v>53432.800000000003</v>
      </c>
      <c r="E44" s="13">
        <f t="shared" si="9"/>
        <v>42788.4</v>
      </c>
      <c r="F44" s="14">
        <v>11896</v>
      </c>
      <c r="G44" s="15">
        <v>54684.4</v>
      </c>
      <c r="H44" s="10">
        <f t="shared" si="10"/>
        <v>1423.7900000000009</v>
      </c>
      <c r="I44" s="11">
        <f t="shared" si="11"/>
        <v>-172.19000000000233</v>
      </c>
      <c r="J44" s="22">
        <f t="shared" si="12"/>
        <v>1251.5999999999985</v>
      </c>
      <c r="K44" s="4">
        <f t="shared" si="5"/>
        <v>2.342381458579746E-2</v>
      </c>
    </row>
    <row r="45" spans="1:11" x14ac:dyDescent="0.2">
      <c r="A45" s="1" t="s">
        <v>50</v>
      </c>
      <c r="B45" s="13">
        <v>45815.83</v>
      </c>
      <c r="C45" s="14">
        <f t="shared" si="8"/>
        <v>12783.099999999999</v>
      </c>
      <c r="D45" s="15">
        <v>58598.93</v>
      </c>
      <c r="E45" s="13">
        <f t="shared" si="9"/>
        <v>47419.86</v>
      </c>
      <c r="F45" s="14">
        <v>12619</v>
      </c>
      <c r="G45" s="15">
        <v>60038.86</v>
      </c>
      <c r="H45" s="10">
        <f t="shared" si="10"/>
        <v>1604.0299999999988</v>
      </c>
      <c r="I45" s="11">
        <f t="shared" si="11"/>
        <v>-164.09999999999854</v>
      </c>
      <c r="J45" s="22">
        <f t="shared" si="12"/>
        <v>1439.9300000000003</v>
      </c>
      <c r="K45" s="4">
        <f t="shared" si="5"/>
        <v>2.4572632981523727E-2</v>
      </c>
    </row>
    <row r="46" spans="1:11" x14ac:dyDescent="0.2">
      <c r="A46" s="1" t="s">
        <v>51</v>
      </c>
      <c r="B46" s="13">
        <v>39580.68</v>
      </c>
      <c r="C46" s="14">
        <f t="shared" si="8"/>
        <v>12449.909999999996</v>
      </c>
      <c r="D46" s="15">
        <v>52030.59</v>
      </c>
      <c r="E46" s="13">
        <f t="shared" si="9"/>
        <v>40773.749000000003</v>
      </c>
      <c r="F46" s="14">
        <v>13433</v>
      </c>
      <c r="G46" s="15">
        <v>54206.749000000003</v>
      </c>
      <c r="H46" s="10">
        <f t="shared" si="10"/>
        <v>1193.0690000000031</v>
      </c>
      <c r="I46" s="11">
        <f t="shared" si="11"/>
        <v>983.09000000000378</v>
      </c>
      <c r="J46" s="22">
        <f t="shared" si="12"/>
        <v>2176.1590000000069</v>
      </c>
      <c r="K46" s="4">
        <f t="shared" si="5"/>
        <v>4.1824607408834057E-2</v>
      </c>
    </row>
    <row r="47" spans="1:11" x14ac:dyDescent="0.2">
      <c r="A47" s="1" t="s">
        <v>52</v>
      </c>
      <c r="B47" s="13">
        <v>45880.19</v>
      </c>
      <c r="C47" s="14">
        <f t="shared" si="8"/>
        <v>12378.729999999996</v>
      </c>
      <c r="D47" s="15">
        <v>58258.92</v>
      </c>
      <c r="E47" s="13">
        <f t="shared" si="9"/>
        <v>47312.239000000001</v>
      </c>
      <c r="F47" s="14">
        <v>12190</v>
      </c>
      <c r="G47" s="15">
        <v>59502.239000000001</v>
      </c>
      <c r="H47" s="10">
        <f t="shared" si="10"/>
        <v>1432.0489999999991</v>
      </c>
      <c r="I47" s="11">
        <f t="shared" si="11"/>
        <v>-188.72999999999593</v>
      </c>
      <c r="J47" s="22">
        <f t="shared" si="12"/>
        <v>1243.3190000000031</v>
      </c>
      <c r="K47" s="4">
        <f t="shared" si="5"/>
        <v>2.1341264136032784E-2</v>
      </c>
    </row>
    <row r="48" spans="1:11" x14ac:dyDescent="0.2">
      <c r="A48" s="1" t="s">
        <v>53</v>
      </c>
      <c r="B48" s="13">
        <v>42461.21</v>
      </c>
      <c r="C48" s="14">
        <f t="shared" si="8"/>
        <v>12818.800000000003</v>
      </c>
      <c r="D48" s="15">
        <v>55280.01</v>
      </c>
      <c r="E48" s="13">
        <f t="shared" si="9"/>
        <v>43888.01</v>
      </c>
      <c r="F48" s="14">
        <v>14077</v>
      </c>
      <c r="G48" s="15">
        <v>57965.01</v>
      </c>
      <c r="H48" s="10">
        <f t="shared" si="10"/>
        <v>1426.8000000000029</v>
      </c>
      <c r="I48" s="11">
        <f t="shared" si="11"/>
        <v>1258.1999999999971</v>
      </c>
      <c r="J48" s="22">
        <f t="shared" si="12"/>
        <v>2685</v>
      </c>
      <c r="K48" s="4">
        <f t="shared" si="5"/>
        <v>4.8570902935799035E-2</v>
      </c>
    </row>
    <row r="49" spans="1:11" x14ac:dyDescent="0.2">
      <c r="A49" s="1" t="s">
        <v>54</v>
      </c>
      <c r="B49" s="13">
        <v>43382.46</v>
      </c>
      <c r="C49" s="14">
        <f t="shared" si="8"/>
        <v>13015.730000000003</v>
      </c>
      <c r="D49" s="15">
        <v>56398.19</v>
      </c>
      <c r="E49" s="13">
        <f t="shared" si="9"/>
        <v>44886.19</v>
      </c>
      <c r="F49" s="14">
        <v>12600</v>
      </c>
      <c r="G49" s="15">
        <v>57486.19</v>
      </c>
      <c r="H49" s="10">
        <f t="shared" si="10"/>
        <v>1503.7300000000032</v>
      </c>
      <c r="I49" s="11">
        <f t="shared" si="11"/>
        <v>-415.7300000000032</v>
      </c>
      <c r="J49" s="22">
        <f t="shared" si="12"/>
        <v>1088</v>
      </c>
      <c r="K49" s="4">
        <f t="shared" si="5"/>
        <v>1.9291399245259466E-2</v>
      </c>
    </row>
    <row r="50" spans="1:11" x14ac:dyDescent="0.2">
      <c r="A50" s="1" t="s">
        <v>55</v>
      </c>
      <c r="B50" s="13">
        <v>42631.28</v>
      </c>
      <c r="C50" s="14">
        <f t="shared" si="8"/>
        <v>12753.190000000002</v>
      </c>
      <c r="D50" s="15">
        <v>55384.47</v>
      </c>
      <c r="E50" s="13">
        <f t="shared" ref="E50:E62" si="13">G50-F50</f>
        <v>44156.89</v>
      </c>
      <c r="F50" s="14">
        <v>12106</v>
      </c>
      <c r="G50" s="15">
        <v>56262.89</v>
      </c>
      <c r="H50" s="10">
        <f t="shared" si="10"/>
        <v>1525.6100000000006</v>
      </c>
      <c r="I50" s="11">
        <f t="shared" ref="I50:I62" si="14">F50-C50</f>
        <v>-647.19000000000233</v>
      </c>
      <c r="J50" s="22">
        <f t="shared" ref="J50:J62" si="15">G50-D50</f>
        <v>878.41999999999825</v>
      </c>
      <c r="K50" s="4">
        <f t="shared" si="5"/>
        <v>1.5860402744668285E-2</v>
      </c>
    </row>
    <row r="51" spans="1:11" x14ac:dyDescent="0.2">
      <c r="A51" s="1" t="s">
        <v>56</v>
      </c>
      <c r="B51" s="13">
        <v>45809.4</v>
      </c>
      <c r="C51" s="14">
        <f t="shared" si="8"/>
        <v>12920.54</v>
      </c>
      <c r="D51" s="15">
        <v>58729.94</v>
      </c>
      <c r="E51" s="13">
        <f t="shared" si="13"/>
        <v>47517.108999999997</v>
      </c>
      <c r="F51" s="14">
        <v>12598</v>
      </c>
      <c r="G51" s="15">
        <v>60115.108999999997</v>
      </c>
      <c r="H51" s="10">
        <f t="shared" si="10"/>
        <v>1707.7089999999953</v>
      </c>
      <c r="I51" s="11">
        <f t="shared" si="14"/>
        <v>-322.54000000000087</v>
      </c>
      <c r="J51" s="22">
        <f t="shared" si="15"/>
        <v>1385.1689999999944</v>
      </c>
      <c r="K51" s="4">
        <f t="shared" si="5"/>
        <v>2.3585397839670778E-2</v>
      </c>
    </row>
    <row r="52" spans="1:11" x14ac:dyDescent="0.2">
      <c r="A52" s="1" t="s">
        <v>57</v>
      </c>
      <c r="B52" s="13">
        <v>43908.99</v>
      </c>
      <c r="C52" s="14">
        <f t="shared" si="8"/>
        <v>12735.230000000003</v>
      </c>
      <c r="D52" s="15">
        <v>56644.22</v>
      </c>
      <c r="E52" s="13">
        <f t="shared" si="13"/>
        <v>45291.89</v>
      </c>
      <c r="F52" s="14">
        <v>12552</v>
      </c>
      <c r="G52" s="15">
        <v>57843.89</v>
      </c>
      <c r="H52" s="10">
        <f t="shared" si="10"/>
        <v>1382.9000000000015</v>
      </c>
      <c r="I52" s="11">
        <f t="shared" si="14"/>
        <v>-183.2300000000032</v>
      </c>
      <c r="J52" s="22">
        <f t="shared" si="15"/>
        <v>1199.6699999999983</v>
      </c>
      <c r="K52" s="4">
        <f t="shared" si="5"/>
        <v>2.1179036448908613E-2</v>
      </c>
    </row>
    <row r="53" spans="1:11" x14ac:dyDescent="0.2">
      <c r="A53" s="1" t="s">
        <v>58</v>
      </c>
      <c r="B53" s="13">
        <v>92567.13</v>
      </c>
      <c r="C53" s="14">
        <f t="shared" si="8"/>
        <v>18223.259999999995</v>
      </c>
      <c r="D53" s="15">
        <v>110790.39</v>
      </c>
      <c r="E53" s="13">
        <f t="shared" si="13"/>
        <v>95030.819000000003</v>
      </c>
      <c r="F53" s="14">
        <v>19230</v>
      </c>
      <c r="G53" s="15">
        <v>114260.819</v>
      </c>
      <c r="H53" s="10">
        <f t="shared" si="10"/>
        <v>2463.6889999999985</v>
      </c>
      <c r="I53" s="11">
        <f t="shared" si="14"/>
        <v>1006.7400000000052</v>
      </c>
      <c r="J53" s="22">
        <f t="shared" si="15"/>
        <v>3470.4290000000037</v>
      </c>
      <c r="K53" s="4">
        <f t="shared" si="5"/>
        <v>3.1324278215827235E-2</v>
      </c>
    </row>
    <row r="54" spans="1:11" x14ac:dyDescent="0.2">
      <c r="A54" s="1" t="s">
        <v>59</v>
      </c>
      <c r="B54" s="13">
        <v>93689.9</v>
      </c>
      <c r="C54" s="14">
        <f t="shared" si="8"/>
        <v>18712.080000000002</v>
      </c>
      <c r="D54" s="15">
        <v>112401.98</v>
      </c>
      <c r="E54" s="13">
        <f t="shared" si="13"/>
        <v>96517.229000000007</v>
      </c>
      <c r="F54" s="14">
        <v>19254</v>
      </c>
      <c r="G54" s="15">
        <v>115771.22900000001</v>
      </c>
      <c r="H54" s="10">
        <f t="shared" si="10"/>
        <v>2827.3290000000125</v>
      </c>
      <c r="I54" s="11">
        <f t="shared" si="14"/>
        <v>541.91999999999825</v>
      </c>
      <c r="J54" s="22">
        <f t="shared" si="15"/>
        <v>3369.2490000000107</v>
      </c>
      <c r="K54" s="4">
        <f t="shared" si="5"/>
        <v>2.9974996881727625E-2</v>
      </c>
    </row>
    <row r="55" spans="1:11" s="8" customFormat="1" x14ac:dyDescent="0.2">
      <c r="A55" s="2" t="s">
        <v>60</v>
      </c>
      <c r="B55" s="19">
        <v>89756.160000000003</v>
      </c>
      <c r="C55" s="20">
        <f t="shared" si="8"/>
        <v>18363.449999999997</v>
      </c>
      <c r="D55" s="21">
        <v>108119.61</v>
      </c>
      <c r="E55" s="19">
        <f t="shared" si="13"/>
        <v>92089.95</v>
      </c>
      <c r="F55" s="20">
        <v>20206</v>
      </c>
      <c r="G55" s="21">
        <v>112295.95</v>
      </c>
      <c r="H55" s="26">
        <f t="shared" si="10"/>
        <v>2333.7899999999936</v>
      </c>
      <c r="I55" s="27">
        <f t="shared" si="14"/>
        <v>1842.5500000000029</v>
      </c>
      <c r="J55" s="28">
        <f t="shared" si="15"/>
        <v>4176.3399999999965</v>
      </c>
      <c r="K55" s="9">
        <f t="shared" si="5"/>
        <v>3.8627035373139031E-2</v>
      </c>
    </row>
    <row r="56" spans="1:11" x14ac:dyDescent="0.2">
      <c r="A56" s="1" t="s">
        <v>61</v>
      </c>
      <c r="B56" s="13">
        <v>90163.91</v>
      </c>
      <c r="C56" s="14">
        <f t="shared" si="8"/>
        <v>19145.569999999992</v>
      </c>
      <c r="D56" s="15">
        <v>109309.48</v>
      </c>
      <c r="E56" s="13">
        <f t="shared" si="13"/>
        <v>93029.319000000003</v>
      </c>
      <c r="F56" s="14">
        <v>19161</v>
      </c>
      <c r="G56" s="15">
        <v>112190.319</v>
      </c>
      <c r="H56" s="10">
        <f t="shared" si="10"/>
        <v>2865.4089999999997</v>
      </c>
      <c r="I56" s="11">
        <f t="shared" si="14"/>
        <v>15.430000000007567</v>
      </c>
      <c r="J56" s="22">
        <f t="shared" si="15"/>
        <v>2880.8390000000072</v>
      </c>
      <c r="K56" s="4">
        <f t="shared" si="5"/>
        <v>2.6354887060115989E-2</v>
      </c>
    </row>
    <row r="57" spans="1:11" x14ac:dyDescent="0.2">
      <c r="A57" s="1" t="s">
        <v>62</v>
      </c>
      <c r="B57" s="13">
        <v>90860.29</v>
      </c>
      <c r="C57" s="14">
        <f t="shared" si="8"/>
        <v>18222.780000000013</v>
      </c>
      <c r="D57" s="15">
        <v>109083.07</v>
      </c>
      <c r="E57" s="13">
        <f t="shared" si="13"/>
        <v>93180.769</v>
      </c>
      <c r="F57" s="14">
        <v>20463</v>
      </c>
      <c r="G57" s="15">
        <v>113643.769</v>
      </c>
      <c r="H57" s="10">
        <f t="shared" si="10"/>
        <v>2320.4790000000066</v>
      </c>
      <c r="I57" s="11">
        <f t="shared" si="14"/>
        <v>2240.2199999999866</v>
      </c>
      <c r="J57" s="22">
        <f t="shared" si="15"/>
        <v>4560.6989999999932</v>
      </c>
      <c r="K57" s="4">
        <f t="shared" si="5"/>
        <v>4.1809411854653457E-2</v>
      </c>
    </row>
    <row r="58" spans="1:11" x14ac:dyDescent="0.2">
      <c r="A58" s="1" t="s">
        <v>63</v>
      </c>
      <c r="B58" s="13">
        <v>90650.1</v>
      </c>
      <c r="C58" s="14">
        <f t="shared" si="8"/>
        <v>18421.099999999991</v>
      </c>
      <c r="D58" s="15">
        <v>109071.2</v>
      </c>
      <c r="E58" s="13">
        <f t="shared" si="13"/>
        <v>93163</v>
      </c>
      <c r="F58" s="14">
        <v>20885</v>
      </c>
      <c r="G58" s="15">
        <v>114048</v>
      </c>
      <c r="H58" s="10">
        <f t="shared" si="10"/>
        <v>2512.8999999999942</v>
      </c>
      <c r="I58" s="11">
        <f t="shared" si="14"/>
        <v>2463.9000000000087</v>
      </c>
      <c r="J58" s="22">
        <f t="shared" si="15"/>
        <v>4976.8000000000029</v>
      </c>
      <c r="K58" s="4">
        <f t="shared" si="5"/>
        <v>4.5628910289792386E-2</v>
      </c>
    </row>
    <row r="59" spans="1:11" x14ac:dyDescent="0.2">
      <c r="A59" s="1" t="s">
        <v>64</v>
      </c>
      <c r="B59" s="13">
        <v>78915.55</v>
      </c>
      <c r="C59" s="14">
        <f t="shared" si="8"/>
        <v>18833.97</v>
      </c>
      <c r="D59" s="15">
        <v>97749.52</v>
      </c>
      <c r="E59" s="13">
        <f t="shared" si="13"/>
        <v>81388.81</v>
      </c>
      <c r="F59" s="14">
        <v>20824</v>
      </c>
      <c r="G59" s="15">
        <v>102212.81</v>
      </c>
      <c r="H59" s="10">
        <f t="shared" si="10"/>
        <v>2473.2599999999948</v>
      </c>
      <c r="I59" s="11">
        <f t="shared" si="14"/>
        <v>1990.0299999999988</v>
      </c>
      <c r="J59" s="22">
        <f t="shared" si="15"/>
        <v>4463.2899999999936</v>
      </c>
      <c r="K59" s="4">
        <f t="shared" si="5"/>
        <v>4.5660479969620242E-2</v>
      </c>
    </row>
    <row r="60" spans="1:11" x14ac:dyDescent="0.2">
      <c r="A60" s="1" t="s">
        <v>65</v>
      </c>
      <c r="B60" s="13">
        <v>83749.87</v>
      </c>
      <c r="C60" s="14">
        <f t="shared" si="8"/>
        <v>18444.760000000009</v>
      </c>
      <c r="D60" s="15">
        <v>102194.63</v>
      </c>
      <c r="E60" s="13">
        <f t="shared" si="13"/>
        <v>86516.769</v>
      </c>
      <c r="F60" s="14">
        <v>18588</v>
      </c>
      <c r="G60" s="15">
        <v>105104.769</v>
      </c>
      <c r="H60" s="10">
        <f t="shared" si="10"/>
        <v>2766.8990000000049</v>
      </c>
      <c r="I60" s="11">
        <f t="shared" si="14"/>
        <v>143.23999999999069</v>
      </c>
      <c r="J60" s="22">
        <f t="shared" si="15"/>
        <v>2910.1389999999956</v>
      </c>
      <c r="K60" s="4">
        <f t="shared" si="5"/>
        <v>2.8476437558411782E-2</v>
      </c>
    </row>
    <row r="61" spans="1:11" x14ac:dyDescent="0.2">
      <c r="A61" s="1" t="s">
        <v>66</v>
      </c>
      <c r="B61" s="13">
        <v>86438.46</v>
      </c>
      <c r="C61" s="14">
        <f t="shared" si="8"/>
        <v>18439.03</v>
      </c>
      <c r="D61" s="15">
        <v>104877.49</v>
      </c>
      <c r="E61" s="13">
        <f t="shared" si="13"/>
        <v>88902.17</v>
      </c>
      <c r="F61" s="14">
        <v>19127</v>
      </c>
      <c r="G61" s="15">
        <v>108029.17</v>
      </c>
      <c r="H61" s="10">
        <f t="shared" si="10"/>
        <v>2463.7099999999919</v>
      </c>
      <c r="I61" s="11">
        <f t="shared" si="14"/>
        <v>687.97000000000116</v>
      </c>
      <c r="J61" s="22">
        <f t="shared" si="15"/>
        <v>3151.679999999993</v>
      </c>
      <c r="K61" s="4">
        <f t="shared" si="5"/>
        <v>3.0051062434846534E-2</v>
      </c>
    </row>
    <row r="62" spans="1:11" x14ac:dyDescent="0.2">
      <c r="A62" s="1" t="s">
        <v>67</v>
      </c>
      <c r="B62" s="13">
        <v>90984.16</v>
      </c>
      <c r="C62" s="14">
        <f t="shared" si="8"/>
        <v>18061.009999999995</v>
      </c>
      <c r="D62" s="15">
        <v>109045.17</v>
      </c>
      <c r="E62" s="13">
        <f t="shared" si="13"/>
        <v>93669.49</v>
      </c>
      <c r="F62" s="14">
        <v>18729</v>
      </c>
      <c r="G62" s="15">
        <v>112398.49</v>
      </c>
      <c r="H62" s="10">
        <f t="shared" si="10"/>
        <v>2685.3300000000017</v>
      </c>
      <c r="I62" s="11">
        <f t="shared" si="14"/>
        <v>667.99000000000524</v>
      </c>
      <c r="J62" s="22">
        <f t="shared" si="15"/>
        <v>3353.320000000007</v>
      </c>
      <c r="K62" s="4">
        <f t="shared" si="5"/>
        <v>3.0751660068942137E-2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19" workbookViewId="0">
      <selection activeCell="I31" sqref="I31"/>
    </sheetView>
  </sheetViews>
  <sheetFormatPr defaultRowHeight="14.25" x14ac:dyDescent="0.2"/>
  <sheetData>
    <row r="1" spans="1:17" x14ac:dyDescent="0.2">
      <c r="A1" s="34"/>
      <c r="B1" s="34"/>
      <c r="C1" s="34"/>
      <c r="D1" s="35" t="s">
        <v>68</v>
      </c>
      <c r="E1" s="36" t="s">
        <v>69</v>
      </c>
      <c r="F1" s="37" t="s">
        <v>70</v>
      </c>
      <c r="G1" s="36" t="s">
        <v>71</v>
      </c>
      <c r="H1" s="37" t="s">
        <v>70</v>
      </c>
      <c r="I1" s="34" t="s">
        <v>72</v>
      </c>
      <c r="J1" s="34" t="s">
        <v>70</v>
      </c>
      <c r="K1" s="36" t="s">
        <v>69</v>
      </c>
      <c r="L1" s="34" t="s">
        <v>71</v>
      </c>
      <c r="M1" s="34" t="s">
        <v>72</v>
      </c>
      <c r="N1" s="37"/>
      <c r="O1" s="34" t="s">
        <v>69</v>
      </c>
      <c r="P1" s="34" t="s">
        <v>71</v>
      </c>
    </row>
    <row r="2" spans="1:17" x14ac:dyDescent="0.2">
      <c r="A2" s="1" t="s">
        <v>73</v>
      </c>
      <c r="B2" s="1">
        <v>0</v>
      </c>
      <c r="C2" s="1" t="s">
        <v>8</v>
      </c>
      <c r="D2" s="38">
        <v>9974.3799999999992</v>
      </c>
      <c r="E2" s="13">
        <v>11121.3</v>
      </c>
      <c r="F2" s="39">
        <f>(E2-D2)/D2</f>
        <v>0.11498659565807601</v>
      </c>
      <c r="G2" s="13">
        <v>11072.3</v>
      </c>
      <c r="H2" s="39">
        <f>(G2-D2)/D2</f>
        <v>0.11007400961262757</v>
      </c>
      <c r="I2" s="1">
        <v>10034.1</v>
      </c>
      <c r="J2" s="40">
        <f>(I2-D2)/D2</f>
        <v>5.9873395639629904E-3</v>
      </c>
      <c r="K2" s="13">
        <v>211.82</v>
      </c>
      <c r="L2" s="14">
        <v>104.85</v>
      </c>
      <c r="M2" s="1">
        <v>65.239999999999995</v>
      </c>
      <c r="N2" s="15">
        <f>M2-L2</f>
        <v>-39.61</v>
      </c>
      <c r="O2" s="1" t="b">
        <f>J2&gt;F2</f>
        <v>0</v>
      </c>
      <c r="P2" s="1" t="b">
        <f>J2&gt;H2</f>
        <v>0</v>
      </c>
      <c r="Q2">
        <v>2233.38</v>
      </c>
    </row>
    <row r="3" spans="1:17" x14ac:dyDescent="0.2">
      <c r="A3" s="1" t="s">
        <v>74</v>
      </c>
      <c r="B3" s="1">
        <v>0</v>
      </c>
      <c r="C3" s="1" t="s">
        <v>9</v>
      </c>
      <c r="D3" s="38">
        <v>10632.24</v>
      </c>
      <c r="E3" s="13">
        <v>11651.95</v>
      </c>
      <c r="F3" s="39">
        <f t="shared" ref="F3:F61" si="0">(E3-D3)/D3</f>
        <v>9.5907353483367666E-2</v>
      </c>
      <c r="G3" s="13">
        <v>11671.95</v>
      </c>
      <c r="H3" s="39">
        <f t="shared" ref="H3:H61" si="1">(G3-D3)/D3</f>
        <v>9.7788424640527394E-2</v>
      </c>
      <c r="I3" s="1">
        <v>11152.71</v>
      </c>
      <c r="J3" s="40">
        <f t="shared" ref="J3:J61" si="2">(I3-D3)/D3</f>
        <v>4.8952055258346255E-2</v>
      </c>
      <c r="K3" s="13">
        <v>79.290000000000006</v>
      </c>
      <c r="L3" s="14">
        <v>72.55</v>
      </c>
      <c r="M3" s="1">
        <v>1802.15</v>
      </c>
      <c r="N3" s="15">
        <f t="shared" ref="N3:N61" si="3">M3-L3</f>
        <v>1729.6000000000001</v>
      </c>
      <c r="O3" s="1" t="b">
        <f t="shared" ref="O3:O61" si="4">J3&gt;F3</f>
        <v>0</v>
      </c>
      <c r="P3" s="1" t="b">
        <f t="shared" ref="P3:P61" si="5">J3&gt;H3</f>
        <v>0</v>
      </c>
    </row>
    <row r="4" spans="1:17" x14ac:dyDescent="0.2">
      <c r="A4" s="1" t="s">
        <v>75</v>
      </c>
      <c r="B4" s="1">
        <v>0</v>
      </c>
      <c r="C4" s="1" t="s">
        <v>10</v>
      </c>
      <c r="D4" s="38">
        <v>10548.98</v>
      </c>
      <c r="E4" s="13">
        <v>11567.79</v>
      </c>
      <c r="F4" s="39">
        <f t="shared" si="0"/>
        <v>9.6579005742735438E-2</v>
      </c>
      <c r="G4" s="13">
        <v>11608.79</v>
      </c>
      <c r="H4" s="39">
        <f t="shared" si="1"/>
        <v>0.10046563743603659</v>
      </c>
      <c r="I4" s="1">
        <v>11476.96</v>
      </c>
      <c r="J4" s="40">
        <f t="shared" si="2"/>
        <v>8.7968694603648839E-2</v>
      </c>
      <c r="K4" s="13">
        <v>59.23</v>
      </c>
      <c r="L4" s="14">
        <v>66.84</v>
      </c>
      <c r="M4" s="1">
        <v>100.53</v>
      </c>
      <c r="N4" s="15">
        <f t="shared" si="3"/>
        <v>33.69</v>
      </c>
      <c r="O4" s="1" t="b">
        <f t="shared" si="4"/>
        <v>0</v>
      </c>
      <c r="P4" s="1" t="b">
        <f>J4&gt;H4</f>
        <v>0</v>
      </c>
    </row>
    <row r="5" spans="1:17" x14ac:dyDescent="0.2">
      <c r="A5" s="1" t="s">
        <v>76</v>
      </c>
      <c r="B5" s="1">
        <v>0</v>
      </c>
      <c r="C5" s="1" t="s">
        <v>11</v>
      </c>
      <c r="D5" s="38">
        <v>10555.38</v>
      </c>
      <c r="E5" s="13">
        <v>11434.48</v>
      </c>
      <c r="F5" s="39">
        <f t="shared" si="0"/>
        <v>8.3284543048189691E-2</v>
      </c>
      <c r="G5" s="13">
        <v>11637.48</v>
      </c>
      <c r="H5" s="39">
        <f t="shared" si="1"/>
        <v>0.10251644185240137</v>
      </c>
      <c r="I5" s="1">
        <v>11562.48</v>
      </c>
      <c r="J5" s="40">
        <f t="shared" si="2"/>
        <v>9.5411060520796065E-2</v>
      </c>
      <c r="K5" s="13">
        <v>337.18</v>
      </c>
      <c r="L5" s="14">
        <v>78.430000000000007</v>
      </c>
      <c r="M5" s="1">
        <v>237.71</v>
      </c>
      <c r="N5" s="15">
        <f t="shared" si="3"/>
        <v>159.28</v>
      </c>
      <c r="O5" s="1" t="b">
        <f t="shared" si="4"/>
        <v>1</v>
      </c>
      <c r="P5" s="1" t="b">
        <f t="shared" si="5"/>
        <v>0</v>
      </c>
    </row>
    <row r="6" spans="1:17" x14ac:dyDescent="0.2">
      <c r="A6" s="1" t="s">
        <v>77</v>
      </c>
      <c r="B6" s="1">
        <v>0</v>
      </c>
      <c r="C6" s="1" t="s">
        <v>12</v>
      </c>
      <c r="D6" s="38">
        <v>10137.4</v>
      </c>
      <c r="E6" s="13">
        <v>11231.04</v>
      </c>
      <c r="F6" s="39">
        <f t="shared" si="0"/>
        <v>0.1078817053682405</v>
      </c>
      <c r="G6" s="13">
        <v>11131.04</v>
      </c>
      <c r="H6" s="39">
        <f t="shared" si="1"/>
        <v>9.8017243080079836E-2</v>
      </c>
      <c r="I6" s="1">
        <v>11009.74</v>
      </c>
      <c r="J6" s="40">
        <f t="shared" si="2"/>
        <v>8.6051650324540832E-2</v>
      </c>
      <c r="K6" s="13">
        <v>1936.46</v>
      </c>
      <c r="L6" s="14">
        <v>9.09</v>
      </c>
      <c r="M6" s="1">
        <v>16.3</v>
      </c>
      <c r="N6" s="15">
        <f t="shared" si="3"/>
        <v>7.2100000000000009</v>
      </c>
      <c r="O6" s="1" t="b">
        <f t="shared" si="4"/>
        <v>0</v>
      </c>
      <c r="P6" s="1" t="b">
        <f t="shared" si="5"/>
        <v>0</v>
      </c>
    </row>
    <row r="7" spans="1:17" x14ac:dyDescent="0.2">
      <c r="A7" s="1" t="s">
        <v>78</v>
      </c>
      <c r="B7" s="1">
        <v>0</v>
      </c>
      <c r="C7" s="1" t="s">
        <v>13</v>
      </c>
      <c r="D7" s="38">
        <v>10166.1</v>
      </c>
      <c r="E7" s="13">
        <v>11047.34</v>
      </c>
      <c r="F7" s="39">
        <f t="shared" si="0"/>
        <v>8.6684175839309055E-2</v>
      </c>
      <c r="G7" s="13">
        <v>11006.34</v>
      </c>
      <c r="H7" s="39">
        <f t="shared" si="1"/>
        <v>8.2651164163248414E-2</v>
      </c>
      <c r="I7" s="1">
        <v>10950.34</v>
      </c>
      <c r="J7" s="40">
        <f t="shared" si="2"/>
        <v>7.7142660410580238E-2</v>
      </c>
      <c r="K7" s="13">
        <v>20.63</v>
      </c>
      <c r="L7" s="14">
        <v>18</v>
      </c>
      <c r="M7" s="1">
        <v>22.25</v>
      </c>
      <c r="N7" s="15">
        <f t="shared" si="3"/>
        <v>4.25</v>
      </c>
      <c r="O7" s="1" t="b">
        <f t="shared" si="4"/>
        <v>0</v>
      </c>
      <c r="P7" s="1" t="b">
        <f t="shared" si="5"/>
        <v>0</v>
      </c>
    </row>
    <row r="8" spans="1:17" x14ac:dyDescent="0.2">
      <c r="A8" s="1" t="s">
        <v>79</v>
      </c>
      <c r="B8" s="1">
        <v>0</v>
      </c>
      <c r="C8" s="1" t="s">
        <v>14</v>
      </c>
      <c r="D8" s="38">
        <v>10012.68</v>
      </c>
      <c r="E8" s="13">
        <v>11134.44</v>
      </c>
      <c r="F8" s="39">
        <f t="shared" si="0"/>
        <v>0.11203394096285911</v>
      </c>
      <c r="G8" s="13">
        <v>11132.44</v>
      </c>
      <c r="H8" s="39">
        <f t="shared" si="1"/>
        <v>0.11183419424170155</v>
      </c>
      <c r="I8" s="1">
        <v>11056.44</v>
      </c>
      <c r="J8" s="40">
        <f t="shared" si="2"/>
        <v>0.1042438188377138</v>
      </c>
      <c r="K8" s="13">
        <v>203.5</v>
      </c>
      <c r="L8" s="14">
        <v>129.58000000000001</v>
      </c>
      <c r="M8" s="1">
        <v>118.55</v>
      </c>
      <c r="N8" s="15">
        <f t="shared" si="3"/>
        <v>-11.030000000000015</v>
      </c>
      <c r="O8" s="1" t="b">
        <f t="shared" si="4"/>
        <v>0</v>
      </c>
      <c r="P8" s="1" t="b">
        <f t="shared" si="5"/>
        <v>0</v>
      </c>
    </row>
    <row r="9" spans="1:17" x14ac:dyDescent="0.2">
      <c r="A9" s="1" t="s">
        <v>80</v>
      </c>
      <c r="B9" s="1">
        <v>0</v>
      </c>
      <c r="C9" s="1" t="s">
        <v>15</v>
      </c>
      <c r="D9" s="38">
        <v>10547.97</v>
      </c>
      <c r="E9" s="13">
        <v>11369.68</v>
      </c>
      <c r="F9" s="39">
        <f t="shared" si="0"/>
        <v>7.790219350263615E-2</v>
      </c>
      <c r="G9" s="13">
        <v>11357.68</v>
      </c>
      <c r="H9" s="39">
        <f t="shared" si="1"/>
        <v>7.6764533839212765E-2</v>
      </c>
      <c r="I9" s="1">
        <v>11117.13</v>
      </c>
      <c r="J9" s="40">
        <f t="shared" si="2"/>
        <v>5.3959197836171313E-2</v>
      </c>
      <c r="K9" s="13">
        <v>659.2</v>
      </c>
      <c r="L9" s="14">
        <v>91.31</v>
      </c>
      <c r="M9" s="1">
        <v>108.26</v>
      </c>
      <c r="N9" s="15">
        <f t="shared" si="3"/>
        <v>16.950000000000003</v>
      </c>
      <c r="O9" s="1" t="b">
        <f t="shared" si="4"/>
        <v>0</v>
      </c>
      <c r="P9" s="1" t="b">
        <f t="shared" si="5"/>
        <v>0</v>
      </c>
    </row>
    <row r="10" spans="1:17" x14ac:dyDescent="0.2">
      <c r="A10" s="1" t="s">
        <v>81</v>
      </c>
      <c r="B10" s="1">
        <v>0</v>
      </c>
      <c r="C10" s="1" t="s">
        <v>16</v>
      </c>
      <c r="D10" s="38">
        <v>10052.780000000001</v>
      </c>
      <c r="E10" s="13">
        <v>11219.17</v>
      </c>
      <c r="F10" s="39">
        <f t="shared" si="0"/>
        <v>0.11602661154426928</v>
      </c>
      <c r="G10" s="13">
        <v>11302.17</v>
      </c>
      <c r="H10" s="39">
        <f t="shared" si="1"/>
        <v>0.12428303414577851</v>
      </c>
      <c r="I10" s="1">
        <v>10911.45</v>
      </c>
      <c r="J10" s="40">
        <f t="shared" si="2"/>
        <v>8.5416173436601614E-2</v>
      </c>
      <c r="K10" s="13">
        <v>17.02</v>
      </c>
      <c r="L10" s="14">
        <v>17.97</v>
      </c>
      <c r="M10" s="1">
        <v>37.51</v>
      </c>
      <c r="N10" s="15">
        <f t="shared" si="3"/>
        <v>19.54</v>
      </c>
      <c r="O10" s="1" t="b">
        <f t="shared" si="4"/>
        <v>0</v>
      </c>
      <c r="P10" s="1" t="b">
        <f t="shared" si="5"/>
        <v>0</v>
      </c>
    </row>
    <row r="11" spans="1:17" x14ac:dyDescent="0.2">
      <c r="A11" s="1" t="s">
        <v>82</v>
      </c>
      <c r="B11" s="1">
        <v>0</v>
      </c>
      <c r="C11" s="1" t="s">
        <v>17</v>
      </c>
      <c r="D11" s="38">
        <v>9727.74</v>
      </c>
      <c r="E11" s="13">
        <v>10961.06</v>
      </c>
      <c r="F11" s="39">
        <f t="shared" si="0"/>
        <v>0.12678381617929751</v>
      </c>
      <c r="G11" s="13">
        <v>10956.06</v>
      </c>
      <c r="H11" s="39">
        <f t="shared" si="1"/>
        <v>0.1262698221786355</v>
      </c>
      <c r="I11" s="1">
        <v>10706.98</v>
      </c>
      <c r="J11" s="40">
        <f t="shared" si="2"/>
        <v>0.10066469704165611</v>
      </c>
      <c r="K11" s="13">
        <v>80.59</v>
      </c>
      <c r="L11" s="14">
        <v>25.6</v>
      </c>
      <c r="M11" s="1">
        <v>56.73</v>
      </c>
      <c r="N11" s="15">
        <f t="shared" si="3"/>
        <v>31.129999999999995</v>
      </c>
      <c r="O11" s="1" t="b">
        <f t="shared" si="4"/>
        <v>0</v>
      </c>
      <c r="P11" s="1" t="b">
        <f t="shared" si="5"/>
        <v>0</v>
      </c>
    </row>
    <row r="12" spans="1:17" x14ac:dyDescent="0.2">
      <c r="A12" s="2" t="s">
        <v>83</v>
      </c>
      <c r="B12" s="2">
        <v>0</v>
      </c>
      <c r="C12" s="2" t="s">
        <v>18</v>
      </c>
      <c r="D12" s="41">
        <v>15784.02</v>
      </c>
      <c r="E12" s="19">
        <v>17109.740000000002</v>
      </c>
      <c r="F12" s="42">
        <f t="shared" si="0"/>
        <v>8.399127725383021E-2</v>
      </c>
      <c r="G12" s="19">
        <v>17180.740000000002</v>
      </c>
      <c r="H12" s="42">
        <f t="shared" si="1"/>
        <v>8.8489497605806447E-2</v>
      </c>
      <c r="I12" s="1">
        <v>16939.580000000002</v>
      </c>
      <c r="J12" s="43">
        <f t="shared" si="2"/>
        <v>7.3210753660981245E-2</v>
      </c>
      <c r="K12" s="19">
        <v>351.05</v>
      </c>
      <c r="L12" s="20">
        <v>82.36</v>
      </c>
      <c r="M12" s="1">
        <v>94.37</v>
      </c>
      <c r="N12" s="21">
        <f t="shared" si="3"/>
        <v>12.010000000000005</v>
      </c>
      <c r="O12" s="1" t="b">
        <f t="shared" si="4"/>
        <v>0</v>
      </c>
      <c r="P12" s="1" t="b">
        <f t="shared" si="5"/>
        <v>0</v>
      </c>
    </row>
    <row r="13" spans="1:17" x14ac:dyDescent="0.2">
      <c r="A13" s="1" t="s">
        <v>84</v>
      </c>
      <c r="B13" s="1">
        <v>0</v>
      </c>
      <c r="C13" s="1" t="s">
        <v>19</v>
      </c>
      <c r="D13" s="38">
        <v>14754.1</v>
      </c>
      <c r="E13" s="13">
        <v>16105.44</v>
      </c>
      <c r="F13" s="39">
        <f t="shared" si="0"/>
        <v>9.1590812045465334E-2</v>
      </c>
      <c r="G13" s="13">
        <v>16109.44</v>
      </c>
      <c r="H13" s="39">
        <f t="shared" si="1"/>
        <v>9.1861923126452999E-2</v>
      </c>
      <c r="I13" s="1">
        <v>15843.06</v>
      </c>
      <c r="J13" s="40">
        <f t="shared" si="2"/>
        <v>7.380728068807986E-2</v>
      </c>
      <c r="K13" s="13">
        <v>114.39</v>
      </c>
      <c r="L13" s="14">
        <v>50.8</v>
      </c>
      <c r="M13" s="1">
        <v>67.260000000000005</v>
      </c>
      <c r="N13" s="15">
        <f t="shared" si="3"/>
        <v>16.460000000000008</v>
      </c>
      <c r="O13" s="1" t="b">
        <f t="shared" si="4"/>
        <v>0</v>
      </c>
      <c r="P13" s="1" t="b">
        <f t="shared" si="5"/>
        <v>0</v>
      </c>
    </row>
    <row r="14" spans="1:17" x14ac:dyDescent="0.2">
      <c r="A14" s="1" t="s">
        <v>85</v>
      </c>
      <c r="B14" s="1">
        <v>0</v>
      </c>
      <c r="C14" s="1" t="s">
        <v>20</v>
      </c>
      <c r="D14" s="38">
        <v>15649.44</v>
      </c>
      <c r="E14" s="13">
        <v>17012.45</v>
      </c>
      <c r="F14" s="39">
        <f t="shared" si="0"/>
        <v>8.7096407283583324E-2</v>
      </c>
      <c r="G14" s="13">
        <v>17060.45</v>
      </c>
      <c r="H14" s="39">
        <f t="shared" si="1"/>
        <v>9.0163609688270002E-2</v>
      </c>
      <c r="I14" s="1">
        <v>16835.89</v>
      </c>
      <c r="J14" s="40">
        <f t="shared" si="2"/>
        <v>7.5814214438344046E-2</v>
      </c>
      <c r="K14" s="13">
        <v>1856.81</v>
      </c>
      <c r="L14" s="14">
        <v>50.31</v>
      </c>
      <c r="M14" s="1">
        <v>66.52</v>
      </c>
      <c r="N14" s="15">
        <f t="shared" si="3"/>
        <v>16.209999999999994</v>
      </c>
      <c r="O14" s="1" t="b">
        <f t="shared" si="4"/>
        <v>0</v>
      </c>
      <c r="P14" s="1" t="b">
        <f t="shared" si="5"/>
        <v>0</v>
      </c>
    </row>
    <row r="15" spans="1:17" x14ac:dyDescent="0.2">
      <c r="A15" s="1" t="s">
        <v>86</v>
      </c>
      <c r="B15" s="1">
        <v>0</v>
      </c>
      <c r="C15" s="1" t="s">
        <v>21</v>
      </c>
      <c r="D15" s="38">
        <v>14755.76</v>
      </c>
      <c r="E15" s="13">
        <v>16102.03</v>
      </c>
      <c r="F15" s="39">
        <f t="shared" si="0"/>
        <v>9.1236913584932286E-2</v>
      </c>
      <c r="G15" s="13">
        <v>15761.03</v>
      </c>
      <c r="H15" s="39">
        <f t="shared" si="1"/>
        <v>6.8127294019420248E-2</v>
      </c>
      <c r="I15" s="1">
        <v>15894.03</v>
      </c>
      <c r="J15" s="40">
        <f t="shared" si="2"/>
        <v>7.7140723351423468E-2</v>
      </c>
      <c r="K15" s="13">
        <v>757.24</v>
      </c>
      <c r="L15" s="14">
        <v>30.44</v>
      </c>
      <c r="M15" s="1">
        <v>109.47</v>
      </c>
      <c r="N15" s="15">
        <f t="shared" si="3"/>
        <v>79.03</v>
      </c>
      <c r="O15" s="1" t="b">
        <f t="shared" si="4"/>
        <v>0</v>
      </c>
      <c r="P15" s="1" t="b">
        <f t="shared" si="5"/>
        <v>1</v>
      </c>
    </row>
    <row r="16" spans="1:17" x14ac:dyDescent="0.2">
      <c r="A16" s="1" t="s">
        <v>87</v>
      </c>
      <c r="B16" s="1">
        <v>0</v>
      </c>
      <c r="C16" s="1" t="s">
        <v>22</v>
      </c>
      <c r="D16" s="38">
        <v>15412.83</v>
      </c>
      <c r="E16" s="13">
        <v>16746.650000000001</v>
      </c>
      <c r="F16" s="39">
        <f t="shared" si="0"/>
        <v>8.6539590717603546E-2</v>
      </c>
      <c r="G16" s="13">
        <v>17046.650000000001</v>
      </c>
      <c r="H16" s="39">
        <f t="shared" si="1"/>
        <v>0.10600389415830846</v>
      </c>
      <c r="I16" s="1">
        <v>16777.650000000001</v>
      </c>
      <c r="J16" s="40">
        <f t="shared" si="2"/>
        <v>8.8550902073143062E-2</v>
      </c>
      <c r="K16" s="13">
        <v>738.2</v>
      </c>
      <c r="L16" s="14">
        <v>54.49</v>
      </c>
      <c r="M16" s="1">
        <v>109.07</v>
      </c>
      <c r="N16" s="15">
        <f t="shared" si="3"/>
        <v>54.579999999999991</v>
      </c>
      <c r="O16" s="1" t="b">
        <f t="shared" si="4"/>
        <v>1</v>
      </c>
      <c r="P16" s="1" t="b">
        <f t="shared" si="5"/>
        <v>0</v>
      </c>
    </row>
    <row r="17" spans="1:16" x14ac:dyDescent="0.2">
      <c r="A17" s="1" t="s">
        <v>88</v>
      </c>
      <c r="B17" s="1">
        <v>0</v>
      </c>
      <c r="C17" s="1" t="s">
        <v>23</v>
      </c>
      <c r="D17" s="38">
        <v>15327.08</v>
      </c>
      <c r="E17" s="13">
        <v>16894.150000000001</v>
      </c>
      <c r="F17" s="39">
        <f t="shared" si="0"/>
        <v>0.10224191431114091</v>
      </c>
      <c r="G17" s="13">
        <v>16708.150000000001</v>
      </c>
      <c r="H17" s="39">
        <f t="shared" si="1"/>
        <v>9.0106530402398993E-2</v>
      </c>
      <c r="I17" s="1">
        <v>16718.98</v>
      </c>
      <c r="J17" s="40">
        <f t="shared" si="2"/>
        <v>9.0813122917085293E-2</v>
      </c>
      <c r="K17" s="13">
        <v>1760.88</v>
      </c>
      <c r="L17" s="14">
        <v>34.630000000000003</v>
      </c>
      <c r="M17" s="1">
        <v>51.64</v>
      </c>
      <c r="N17" s="15">
        <f t="shared" si="3"/>
        <v>17.009999999999998</v>
      </c>
      <c r="O17" s="1" t="b">
        <f t="shared" si="4"/>
        <v>0</v>
      </c>
      <c r="P17" s="1" t="b">
        <f t="shared" si="5"/>
        <v>1</v>
      </c>
    </row>
    <row r="18" spans="1:16" x14ac:dyDescent="0.2">
      <c r="A18" s="1" t="s">
        <v>89</v>
      </c>
      <c r="B18" s="1">
        <v>0</v>
      </c>
      <c r="C18" s="1" t="s">
        <v>24</v>
      </c>
      <c r="D18" s="38">
        <v>15468.98</v>
      </c>
      <c r="E18" s="13">
        <v>16839.72</v>
      </c>
      <c r="F18" s="39">
        <f t="shared" si="0"/>
        <v>8.8612177402776507E-2</v>
      </c>
      <c r="G18" s="13">
        <v>16708.72</v>
      </c>
      <c r="H18" s="39">
        <f t="shared" si="1"/>
        <v>8.0143616450470662E-2</v>
      </c>
      <c r="I18" s="1">
        <v>16545.34</v>
      </c>
      <c r="J18" s="40">
        <f t="shared" si="2"/>
        <v>6.9581834096365799E-2</v>
      </c>
      <c r="K18" s="13">
        <v>1288.6400000000001</v>
      </c>
      <c r="L18" s="14">
        <v>44.6</v>
      </c>
      <c r="M18" s="1">
        <v>155.72</v>
      </c>
      <c r="N18" s="15">
        <f t="shared" si="3"/>
        <v>111.12</v>
      </c>
      <c r="O18" s="1" t="b">
        <f t="shared" si="4"/>
        <v>0</v>
      </c>
      <c r="P18" s="1" t="b">
        <f t="shared" si="5"/>
        <v>0</v>
      </c>
    </row>
    <row r="19" spans="1:16" x14ac:dyDescent="0.2">
      <c r="A19" s="1" t="s">
        <v>90</v>
      </c>
      <c r="B19" s="1">
        <v>0</v>
      </c>
      <c r="C19" s="1" t="s">
        <v>25</v>
      </c>
      <c r="D19" s="38">
        <v>15078.16</v>
      </c>
      <c r="E19" s="13">
        <v>16197.39</v>
      </c>
      <c r="F19" s="39">
        <f t="shared" si="0"/>
        <v>7.4228553086052917E-2</v>
      </c>
      <c r="G19" s="13">
        <v>16012.39</v>
      </c>
      <c r="H19" s="39">
        <f t="shared" si="1"/>
        <v>6.195915151450837E-2</v>
      </c>
      <c r="I19" s="1">
        <v>16191.39</v>
      </c>
      <c r="J19" s="40">
        <f t="shared" si="2"/>
        <v>7.3830626548597414E-2</v>
      </c>
      <c r="K19" s="13">
        <v>1350.42</v>
      </c>
      <c r="L19" s="14">
        <v>65.959999999999994</v>
      </c>
      <c r="M19" s="1">
        <v>127.41</v>
      </c>
      <c r="N19" s="15">
        <f t="shared" si="3"/>
        <v>61.45</v>
      </c>
      <c r="O19" s="1" t="b">
        <f t="shared" si="4"/>
        <v>0</v>
      </c>
      <c r="P19" s="1" t="b">
        <f t="shared" si="5"/>
        <v>1</v>
      </c>
    </row>
    <row r="20" spans="1:16" x14ac:dyDescent="0.2">
      <c r="A20" s="1" t="s">
        <v>91</v>
      </c>
      <c r="B20" s="1">
        <v>0</v>
      </c>
      <c r="C20" s="1" t="s">
        <v>26</v>
      </c>
      <c r="D20" s="38">
        <v>15628.66</v>
      </c>
      <c r="E20" s="13">
        <v>17153.52</v>
      </c>
      <c r="F20" s="39">
        <f t="shared" si="0"/>
        <v>9.7568185628198495E-2</v>
      </c>
      <c r="G20" s="13">
        <v>16939.52</v>
      </c>
      <c r="H20" s="39">
        <f t="shared" si="1"/>
        <v>8.3875393027937173E-2</v>
      </c>
      <c r="I20" s="1">
        <v>16922.740000000002</v>
      </c>
      <c r="J20" s="40">
        <f t="shared" si="2"/>
        <v>8.2801724524047604E-2</v>
      </c>
      <c r="K20" s="13">
        <v>1628.74</v>
      </c>
      <c r="L20" s="14">
        <v>35.869999999999997</v>
      </c>
      <c r="M20" s="1">
        <v>48.96</v>
      </c>
      <c r="N20" s="15">
        <f t="shared" si="3"/>
        <v>13.090000000000003</v>
      </c>
      <c r="O20" s="1" t="b">
        <f t="shared" si="4"/>
        <v>0</v>
      </c>
      <c r="P20" s="1" t="b">
        <f t="shared" si="5"/>
        <v>0</v>
      </c>
    </row>
    <row r="21" spans="1:16" x14ac:dyDescent="0.2">
      <c r="A21" s="1" t="s">
        <v>92</v>
      </c>
      <c r="B21" s="1">
        <v>0</v>
      </c>
      <c r="C21" s="1" t="s">
        <v>27</v>
      </c>
      <c r="D21" s="38">
        <v>15495.87</v>
      </c>
      <c r="E21" s="13">
        <v>16874.53</v>
      </c>
      <c r="F21" s="39">
        <f t="shared" si="0"/>
        <v>8.8969512521723401E-2</v>
      </c>
      <c r="G21" s="13">
        <v>17024.53</v>
      </c>
      <c r="H21" s="39">
        <f t="shared" si="1"/>
        <v>9.8649511127803596E-2</v>
      </c>
      <c r="I21" s="1">
        <v>16805.53</v>
      </c>
      <c r="J21" s="40">
        <f t="shared" si="2"/>
        <v>8.4516713162926513E-2</v>
      </c>
      <c r="K21" s="13">
        <v>731.14</v>
      </c>
      <c r="L21" s="14">
        <v>27.67</v>
      </c>
      <c r="M21" s="1">
        <v>88.68</v>
      </c>
      <c r="N21" s="15">
        <f t="shared" si="3"/>
        <v>61.010000000000005</v>
      </c>
      <c r="O21" s="1" t="b">
        <f t="shared" si="4"/>
        <v>0</v>
      </c>
      <c r="P21" s="1" t="b">
        <f t="shared" si="5"/>
        <v>0</v>
      </c>
    </row>
    <row r="22" spans="1:16" x14ac:dyDescent="0.2">
      <c r="A22" s="2" t="s">
        <v>93</v>
      </c>
      <c r="B22" s="2">
        <v>0</v>
      </c>
      <c r="C22" s="2" t="s">
        <v>28</v>
      </c>
      <c r="D22" s="41">
        <v>24353.4</v>
      </c>
      <c r="E22" s="19">
        <v>26125.08</v>
      </c>
      <c r="F22" s="42">
        <f t="shared" si="0"/>
        <v>7.2748774298455249E-2</v>
      </c>
      <c r="G22" s="19">
        <v>25997.08</v>
      </c>
      <c r="H22" s="42">
        <f t="shared" si="1"/>
        <v>6.7492834676061667E-2</v>
      </c>
      <c r="I22" s="1">
        <v>26032.080000000002</v>
      </c>
      <c r="J22" s="43">
        <f t="shared" si="2"/>
        <v>6.8930005666559907E-2</v>
      </c>
      <c r="K22" s="19">
        <v>2530.5</v>
      </c>
      <c r="L22" s="20">
        <v>165.46</v>
      </c>
      <c r="M22" s="1">
        <v>533.79</v>
      </c>
      <c r="N22" s="21">
        <f t="shared" si="3"/>
        <v>368.32999999999993</v>
      </c>
      <c r="O22" s="1" t="b">
        <f t="shared" si="4"/>
        <v>0</v>
      </c>
      <c r="P22" s="1" t="b">
        <f t="shared" si="5"/>
        <v>1</v>
      </c>
    </row>
    <row r="23" spans="1:16" x14ac:dyDescent="0.2">
      <c r="A23" s="1" t="s">
        <v>94</v>
      </c>
      <c r="B23" s="1">
        <v>0</v>
      </c>
      <c r="C23" s="1" t="s">
        <v>29</v>
      </c>
      <c r="D23" s="38">
        <v>24576.55</v>
      </c>
      <c r="E23" s="13">
        <v>26175.45</v>
      </c>
      <c r="F23" s="39">
        <f t="shared" si="0"/>
        <v>6.5057951583928644E-2</v>
      </c>
      <c r="G23" s="13">
        <v>26065.45</v>
      </c>
      <c r="H23" s="39">
        <f t="shared" si="1"/>
        <v>6.0582140292270541E-2</v>
      </c>
      <c r="I23" s="1">
        <v>26137.45</v>
      </c>
      <c r="J23" s="40">
        <f t="shared" si="2"/>
        <v>6.3511762228628574E-2</v>
      </c>
      <c r="K23" s="13">
        <v>2273.63</v>
      </c>
      <c r="L23" s="14">
        <v>185.2</v>
      </c>
      <c r="M23" s="1">
        <v>423.45</v>
      </c>
      <c r="N23" s="15">
        <f t="shared" si="3"/>
        <v>238.25</v>
      </c>
      <c r="O23" s="1" t="b">
        <f t="shared" si="4"/>
        <v>0</v>
      </c>
      <c r="P23" s="1" t="b">
        <f t="shared" si="5"/>
        <v>1</v>
      </c>
    </row>
    <row r="24" spans="1:16" x14ac:dyDescent="0.2">
      <c r="A24" s="1" t="s">
        <v>95</v>
      </c>
      <c r="B24" s="1">
        <v>0</v>
      </c>
      <c r="C24" s="1" t="s">
        <v>30</v>
      </c>
      <c r="D24" s="38">
        <v>23861.65</v>
      </c>
      <c r="E24" s="13">
        <v>26108.03</v>
      </c>
      <c r="F24" s="39">
        <f t="shared" si="0"/>
        <v>9.4141855236330979E-2</v>
      </c>
      <c r="G24" s="13">
        <v>25529.03</v>
      </c>
      <c r="H24" s="39">
        <f t="shared" si="1"/>
        <v>6.9876978331339087E-2</v>
      </c>
      <c r="I24" s="1">
        <v>25485.88</v>
      </c>
      <c r="J24" s="40">
        <f t="shared" si="2"/>
        <v>6.8068637332288393E-2</v>
      </c>
      <c r="K24" s="13">
        <v>1987.7</v>
      </c>
      <c r="L24" s="14">
        <v>156.35</v>
      </c>
      <c r="M24" s="1">
        <v>249.93</v>
      </c>
      <c r="N24" s="15">
        <f t="shared" si="3"/>
        <v>93.580000000000013</v>
      </c>
      <c r="O24" s="1" t="b">
        <f t="shared" si="4"/>
        <v>0</v>
      </c>
      <c r="P24" s="1" t="b">
        <f t="shared" si="5"/>
        <v>0</v>
      </c>
    </row>
    <row r="25" spans="1:16" x14ac:dyDescent="0.2">
      <c r="A25" s="1" t="s">
        <v>96</v>
      </c>
      <c r="B25" s="1">
        <v>0</v>
      </c>
      <c r="C25" s="1" t="s">
        <v>31</v>
      </c>
      <c r="D25" s="38">
        <v>24232.73</v>
      </c>
      <c r="E25" s="13">
        <v>26347.97</v>
      </c>
      <c r="F25" s="39">
        <f t="shared" si="0"/>
        <v>8.7288555602278467E-2</v>
      </c>
      <c r="G25" s="13">
        <v>26051.97</v>
      </c>
      <c r="H25" s="39">
        <f t="shared" si="1"/>
        <v>7.5073671022621122E-2</v>
      </c>
      <c r="I25" s="1">
        <v>25797.97</v>
      </c>
      <c r="J25" s="40">
        <f t="shared" si="2"/>
        <v>6.4591979525212451E-2</v>
      </c>
      <c r="K25" s="13">
        <v>2205.08</v>
      </c>
      <c r="L25" s="14">
        <v>330.09</v>
      </c>
      <c r="M25" s="1">
        <v>314.47000000000003</v>
      </c>
      <c r="N25" s="15">
        <f t="shared" si="3"/>
        <v>-15.619999999999948</v>
      </c>
      <c r="O25" s="1" t="b">
        <f t="shared" si="4"/>
        <v>0</v>
      </c>
      <c r="P25" s="1" t="b">
        <f t="shared" si="5"/>
        <v>0</v>
      </c>
    </row>
    <row r="26" spans="1:16" x14ac:dyDescent="0.2">
      <c r="A26" s="1" t="s">
        <v>97</v>
      </c>
      <c r="B26" s="1">
        <v>0</v>
      </c>
      <c r="C26" s="1" t="s">
        <v>32</v>
      </c>
      <c r="D26" s="38">
        <v>24193.98</v>
      </c>
      <c r="E26" s="13">
        <v>25933.32</v>
      </c>
      <c r="F26" s="39">
        <f t="shared" si="0"/>
        <v>7.1891437456755775E-2</v>
      </c>
      <c r="G26" s="13">
        <v>25964.98</v>
      </c>
      <c r="H26" s="39">
        <f t="shared" si="1"/>
        <v>7.3200027444843718E-2</v>
      </c>
      <c r="I26" s="1">
        <v>25712.95</v>
      </c>
      <c r="J26" s="40">
        <f t="shared" si="2"/>
        <v>6.2782973285089971E-2</v>
      </c>
      <c r="K26" s="13">
        <v>2490.14</v>
      </c>
      <c r="L26" s="14">
        <v>101.5</v>
      </c>
      <c r="M26" s="1">
        <v>327.04000000000002</v>
      </c>
      <c r="N26" s="15">
        <f t="shared" si="3"/>
        <v>225.54000000000002</v>
      </c>
      <c r="O26" s="1" t="b">
        <f t="shared" si="4"/>
        <v>0</v>
      </c>
      <c r="P26" s="1" t="b">
        <f t="shared" si="5"/>
        <v>0</v>
      </c>
    </row>
    <row r="27" spans="1:16" x14ac:dyDescent="0.2">
      <c r="A27" s="1" t="s">
        <v>98</v>
      </c>
      <c r="B27" s="1">
        <v>0</v>
      </c>
      <c r="C27" s="1" t="s">
        <v>33</v>
      </c>
      <c r="D27" s="38">
        <v>23651.81</v>
      </c>
      <c r="E27" s="13">
        <v>25705.53</v>
      </c>
      <c r="F27" s="39">
        <f t="shared" si="0"/>
        <v>8.683140952003239E-2</v>
      </c>
      <c r="G27" s="13">
        <v>25321.85</v>
      </c>
      <c r="H27" s="39">
        <f t="shared" si="1"/>
        <v>7.0609395221760921E-2</v>
      </c>
      <c r="I27" s="1">
        <v>25304.53</v>
      </c>
      <c r="J27" s="40">
        <f t="shared" si="2"/>
        <v>6.9877104542950305E-2</v>
      </c>
      <c r="K27" s="13">
        <v>2380.12</v>
      </c>
      <c r="L27" s="14">
        <v>95.45</v>
      </c>
      <c r="M27" s="1">
        <v>539.25</v>
      </c>
      <c r="N27" s="15">
        <f t="shared" si="3"/>
        <v>443.8</v>
      </c>
      <c r="O27" s="1" t="b">
        <f t="shared" si="4"/>
        <v>0</v>
      </c>
      <c r="P27" s="1" t="b">
        <f t="shared" si="5"/>
        <v>0</v>
      </c>
    </row>
    <row r="28" spans="1:16" x14ac:dyDescent="0.2">
      <c r="A28" s="1" t="s">
        <v>99</v>
      </c>
      <c r="B28" s="1">
        <v>0</v>
      </c>
      <c r="C28" s="1" t="s">
        <v>34</v>
      </c>
      <c r="D28" s="38">
        <v>23527.119999999999</v>
      </c>
      <c r="E28" s="13">
        <v>25565.32</v>
      </c>
      <c r="F28" s="39">
        <f t="shared" si="0"/>
        <v>8.6631937950756438E-2</v>
      </c>
      <c r="G28" s="13">
        <v>25173.32</v>
      </c>
      <c r="H28" s="39">
        <f t="shared" si="1"/>
        <v>6.9970315108691616E-2</v>
      </c>
      <c r="I28" s="1">
        <v>25173.32</v>
      </c>
      <c r="J28" s="40">
        <f t="shared" si="2"/>
        <v>6.9970315108691616E-2</v>
      </c>
      <c r="K28" s="13">
        <v>2467.58</v>
      </c>
      <c r="L28" s="14">
        <v>86.48</v>
      </c>
      <c r="M28" s="1">
        <v>241.56</v>
      </c>
      <c r="N28" s="15">
        <f t="shared" si="3"/>
        <v>155.07999999999998</v>
      </c>
      <c r="O28" s="1" t="b">
        <f t="shared" si="4"/>
        <v>0</v>
      </c>
      <c r="P28" s="1" t="b">
        <f t="shared" si="5"/>
        <v>0</v>
      </c>
    </row>
    <row r="29" spans="1:16" x14ac:dyDescent="0.2">
      <c r="A29" s="1" t="s">
        <v>100</v>
      </c>
      <c r="B29" s="1">
        <v>0</v>
      </c>
      <c r="C29" s="1" t="s">
        <v>35</v>
      </c>
      <c r="D29" s="38">
        <v>23230.42</v>
      </c>
      <c r="E29" s="13">
        <v>25196.53</v>
      </c>
      <c r="F29" s="39">
        <f t="shared" si="0"/>
        <v>8.4635146501871289E-2</v>
      </c>
      <c r="G29" s="13">
        <v>25062.53</v>
      </c>
      <c r="H29" s="39">
        <f t="shared" si="1"/>
        <v>7.886684786585868E-2</v>
      </c>
      <c r="I29" s="1">
        <v>24945.439999999999</v>
      </c>
      <c r="J29" s="40">
        <f t="shared" si="2"/>
        <v>7.3826474080107063E-2</v>
      </c>
      <c r="K29" s="13">
        <v>2499.1799999999998</v>
      </c>
      <c r="L29" s="14">
        <v>119.97</v>
      </c>
      <c r="M29" s="1">
        <v>295.97000000000003</v>
      </c>
      <c r="N29" s="15">
        <f t="shared" si="3"/>
        <v>176.00000000000003</v>
      </c>
      <c r="O29" s="1" t="b">
        <f t="shared" si="4"/>
        <v>0</v>
      </c>
      <c r="P29" s="1" t="b">
        <f t="shared" si="5"/>
        <v>0</v>
      </c>
    </row>
    <row r="30" spans="1:16" x14ac:dyDescent="0.2">
      <c r="A30" s="1" t="s">
        <v>101</v>
      </c>
      <c r="B30" s="1">
        <v>0</v>
      </c>
      <c r="C30" s="1" t="s">
        <v>36</v>
      </c>
      <c r="D30" s="38">
        <v>23846.19</v>
      </c>
      <c r="E30" s="13">
        <v>25737.23</v>
      </c>
      <c r="F30" s="39">
        <f t="shared" si="0"/>
        <v>7.9301557187961724E-2</v>
      </c>
      <c r="G30" s="13">
        <v>25572.23</v>
      </c>
      <c r="H30" s="39">
        <f t="shared" si="1"/>
        <v>7.2382212839870896E-2</v>
      </c>
      <c r="I30" s="1">
        <v>25549.23</v>
      </c>
      <c r="J30" s="40">
        <f t="shared" si="2"/>
        <v>7.1417698173167329E-2</v>
      </c>
      <c r="K30" s="13">
        <v>2538.3000000000002</v>
      </c>
      <c r="L30" s="14">
        <v>154.62</v>
      </c>
      <c r="M30" s="1">
        <v>562.51</v>
      </c>
      <c r="N30" s="15">
        <f t="shared" si="3"/>
        <v>407.89</v>
      </c>
      <c r="O30" s="1" t="b">
        <f t="shared" si="4"/>
        <v>0</v>
      </c>
      <c r="P30" s="1" t="b">
        <f t="shared" si="5"/>
        <v>0</v>
      </c>
    </row>
    <row r="31" spans="1:16" x14ac:dyDescent="0.2">
      <c r="A31" s="1" t="s">
        <v>102</v>
      </c>
      <c r="B31" s="1">
        <v>0</v>
      </c>
      <c r="C31" s="1" t="s">
        <v>37</v>
      </c>
      <c r="D31" s="38">
        <v>23609.34</v>
      </c>
      <c r="E31" s="13">
        <v>25199.87</v>
      </c>
      <c r="F31" s="39">
        <f t="shared" si="0"/>
        <v>6.7368676972757335E-2</v>
      </c>
      <c r="G31" s="13">
        <v>25161.87</v>
      </c>
      <c r="H31" s="39">
        <f t="shared" si="1"/>
        <v>6.5759144474178396E-2</v>
      </c>
      <c r="I31" s="1">
        <v>25096.87</v>
      </c>
      <c r="J31" s="40">
        <f t="shared" si="2"/>
        <v>6.3005996779240708E-2</v>
      </c>
      <c r="K31" s="13">
        <v>2017.02</v>
      </c>
      <c r="L31" s="14">
        <v>159.6</v>
      </c>
      <c r="M31" s="1">
        <v>273.74</v>
      </c>
      <c r="N31" s="15">
        <f t="shared" si="3"/>
        <v>114.14000000000001</v>
      </c>
      <c r="O31" s="1" t="b">
        <f t="shared" si="4"/>
        <v>0</v>
      </c>
      <c r="P31" s="1" t="b">
        <f t="shared" si="5"/>
        <v>0</v>
      </c>
    </row>
    <row r="32" spans="1:16" s="6" customFormat="1" x14ac:dyDescent="0.2">
      <c r="A32" s="5" t="s">
        <v>103</v>
      </c>
      <c r="B32" s="5">
        <v>0</v>
      </c>
      <c r="C32" s="5" t="s">
        <v>38</v>
      </c>
      <c r="D32" s="44">
        <v>30225.360000000001</v>
      </c>
      <c r="E32" s="16">
        <v>31035.87</v>
      </c>
      <c r="F32" s="45">
        <f t="shared" si="0"/>
        <v>2.6815561501996946E-2</v>
      </c>
      <c r="G32" s="16">
        <v>31082.87</v>
      </c>
      <c r="H32" s="45">
        <f t="shared" si="1"/>
        <v>2.8370547116725767E-2</v>
      </c>
      <c r="I32" s="5">
        <v>31049.87</v>
      </c>
      <c r="J32" s="46">
        <f t="shared" si="2"/>
        <v>2.7278748706384255E-2</v>
      </c>
      <c r="K32" s="16">
        <v>52.63</v>
      </c>
      <c r="L32" s="17">
        <v>44.58</v>
      </c>
      <c r="M32" s="5">
        <v>67.739999999999995</v>
      </c>
      <c r="N32" s="18">
        <f t="shared" si="3"/>
        <v>23.159999999999997</v>
      </c>
      <c r="O32" s="5" t="b">
        <f t="shared" si="4"/>
        <v>1</v>
      </c>
      <c r="P32" s="5" t="b">
        <f t="shared" si="5"/>
        <v>0</v>
      </c>
    </row>
    <row r="33" spans="1:16" x14ac:dyDescent="0.2">
      <c r="A33" s="1" t="s">
        <v>104</v>
      </c>
      <c r="B33" s="1">
        <v>0</v>
      </c>
      <c r="C33" s="1" t="s">
        <v>39</v>
      </c>
      <c r="D33" s="38">
        <v>29856.26</v>
      </c>
      <c r="E33" s="13">
        <v>30967.29</v>
      </c>
      <c r="F33" s="39">
        <f t="shared" si="0"/>
        <v>3.7212631454844061E-2</v>
      </c>
      <c r="G33" s="13">
        <v>30845.29</v>
      </c>
      <c r="H33" s="39">
        <f t="shared" si="1"/>
        <v>3.3126386225200428E-2</v>
      </c>
      <c r="I33" s="1">
        <v>30511.94</v>
      </c>
      <c r="J33" s="40">
        <f t="shared" si="2"/>
        <v>2.1961223542399495E-2</v>
      </c>
      <c r="K33" s="13">
        <v>53.28</v>
      </c>
      <c r="L33" s="14">
        <v>40.28</v>
      </c>
      <c r="M33" s="1">
        <v>1802.82</v>
      </c>
      <c r="N33" s="15">
        <f t="shared" si="3"/>
        <v>1762.54</v>
      </c>
      <c r="O33" s="1" t="b">
        <f t="shared" si="4"/>
        <v>0</v>
      </c>
      <c r="P33" s="1" t="b">
        <f t="shared" si="5"/>
        <v>0</v>
      </c>
    </row>
    <row r="34" spans="1:16" x14ac:dyDescent="0.2">
      <c r="A34" s="1" t="s">
        <v>105</v>
      </c>
      <c r="B34" s="1">
        <v>0</v>
      </c>
      <c r="C34" s="1" t="s">
        <v>40</v>
      </c>
      <c r="D34" s="38">
        <v>29904.15</v>
      </c>
      <c r="E34" s="13">
        <v>30988.9</v>
      </c>
      <c r="F34" s="39">
        <f t="shared" si="0"/>
        <v>3.627422949657489E-2</v>
      </c>
      <c r="G34" s="13">
        <v>30988.9</v>
      </c>
      <c r="H34" s="39">
        <f t="shared" si="1"/>
        <v>3.627422949657489E-2</v>
      </c>
      <c r="I34" s="1">
        <v>30532.240000000002</v>
      </c>
      <c r="J34" s="40">
        <f t="shared" si="2"/>
        <v>2.1003439321967021E-2</v>
      </c>
      <c r="K34" s="13">
        <v>49.87</v>
      </c>
      <c r="L34" s="14">
        <v>31.52</v>
      </c>
      <c r="M34" s="1">
        <v>90.67</v>
      </c>
      <c r="N34" s="15">
        <f t="shared" si="3"/>
        <v>59.150000000000006</v>
      </c>
      <c r="O34" s="1" t="b">
        <f t="shared" si="4"/>
        <v>0</v>
      </c>
      <c r="P34" s="1" t="b">
        <f t="shared" si="5"/>
        <v>0</v>
      </c>
    </row>
    <row r="35" spans="1:16" x14ac:dyDescent="0.2">
      <c r="A35" s="1" t="s">
        <v>106</v>
      </c>
      <c r="B35" s="1">
        <v>0</v>
      </c>
      <c r="C35" s="1" t="s">
        <v>41</v>
      </c>
      <c r="D35" s="38">
        <v>31677.87</v>
      </c>
      <c r="E35" s="13">
        <v>32399.8</v>
      </c>
      <c r="F35" s="39">
        <f t="shared" si="0"/>
        <v>2.2789726708266695E-2</v>
      </c>
      <c r="G35" s="13">
        <v>32399.8</v>
      </c>
      <c r="H35" s="39">
        <f t="shared" si="1"/>
        <v>2.2789726708266695E-2</v>
      </c>
      <c r="I35" s="1">
        <v>32441.48</v>
      </c>
      <c r="J35" s="40">
        <f t="shared" si="2"/>
        <v>2.4105471737840979E-2</v>
      </c>
      <c r="K35" s="13">
        <v>635.54</v>
      </c>
      <c r="L35" s="14">
        <v>26.54</v>
      </c>
      <c r="M35" s="1">
        <v>54.72</v>
      </c>
      <c r="N35" s="15">
        <f t="shared" si="3"/>
        <v>28.18</v>
      </c>
      <c r="O35" s="1" t="b">
        <f t="shared" si="4"/>
        <v>1</v>
      </c>
      <c r="P35" s="1" t="b">
        <f t="shared" si="5"/>
        <v>1</v>
      </c>
    </row>
    <row r="36" spans="1:16" x14ac:dyDescent="0.2">
      <c r="A36" s="1" t="s">
        <v>107</v>
      </c>
      <c r="B36" s="1">
        <v>0</v>
      </c>
      <c r="C36" s="1" t="s">
        <v>42</v>
      </c>
      <c r="D36" s="38">
        <v>29400.33</v>
      </c>
      <c r="E36" s="13">
        <v>31316.52</v>
      </c>
      <c r="F36" s="39">
        <f t="shared" si="0"/>
        <v>6.517579904715351E-2</v>
      </c>
      <c r="G36" s="13">
        <v>31545.52</v>
      </c>
      <c r="H36" s="39">
        <f t="shared" si="1"/>
        <v>7.2964827265544249E-2</v>
      </c>
      <c r="I36" s="1">
        <v>31252.61</v>
      </c>
      <c r="J36" s="40">
        <f t="shared" si="2"/>
        <v>6.300201392297293E-2</v>
      </c>
      <c r="K36" s="13">
        <v>1764.31</v>
      </c>
      <c r="L36" s="14">
        <v>15.22</v>
      </c>
      <c r="M36" s="1">
        <v>23.74</v>
      </c>
      <c r="N36" s="15">
        <f t="shared" si="3"/>
        <v>8.5199999999999978</v>
      </c>
      <c r="O36" s="1" t="b">
        <f t="shared" si="4"/>
        <v>0</v>
      </c>
      <c r="P36" s="1" t="b">
        <f t="shared" si="5"/>
        <v>0</v>
      </c>
    </row>
    <row r="37" spans="1:16" x14ac:dyDescent="0.2">
      <c r="A37" s="1" t="s">
        <v>108</v>
      </c>
      <c r="B37" s="1">
        <v>0</v>
      </c>
      <c r="C37" s="1" t="s">
        <v>43</v>
      </c>
      <c r="D37" s="38">
        <v>31946.33</v>
      </c>
      <c r="E37" s="13">
        <v>32602.03</v>
      </c>
      <c r="F37" s="39">
        <f t="shared" si="0"/>
        <v>2.0525049356217039E-2</v>
      </c>
      <c r="G37" s="13">
        <v>32713.03</v>
      </c>
      <c r="H37" s="39">
        <f t="shared" si="1"/>
        <v>2.3999626874197977E-2</v>
      </c>
      <c r="I37" s="1">
        <v>32705.73</v>
      </c>
      <c r="J37" s="40">
        <f t="shared" si="2"/>
        <v>2.377111862301547E-2</v>
      </c>
      <c r="K37" s="13">
        <v>26.02</v>
      </c>
      <c r="L37" s="14">
        <v>21.25</v>
      </c>
      <c r="M37" s="1">
        <v>54.69</v>
      </c>
      <c r="N37" s="15">
        <f t="shared" si="3"/>
        <v>33.44</v>
      </c>
      <c r="O37" s="1" t="b">
        <f t="shared" si="4"/>
        <v>1</v>
      </c>
      <c r="P37" s="1" t="b">
        <f t="shared" si="5"/>
        <v>0</v>
      </c>
    </row>
    <row r="38" spans="1:16" x14ac:dyDescent="0.2">
      <c r="A38" s="1" t="s">
        <v>109</v>
      </c>
      <c r="B38" s="1">
        <v>0</v>
      </c>
      <c r="C38" s="1" t="s">
        <v>44</v>
      </c>
      <c r="D38" s="38">
        <v>29768.03</v>
      </c>
      <c r="E38" s="13">
        <v>30913.29</v>
      </c>
      <c r="F38" s="39">
        <f t="shared" si="0"/>
        <v>3.8472817986275949E-2</v>
      </c>
      <c r="G38" s="13">
        <v>30778.29</v>
      </c>
      <c r="H38" s="39">
        <f t="shared" si="1"/>
        <v>3.3937751339272439E-2</v>
      </c>
      <c r="I38" s="1">
        <v>30683.09</v>
      </c>
      <c r="J38" s="40">
        <f t="shared" si="2"/>
        <v>3.0739689525978081E-2</v>
      </c>
      <c r="K38" s="13">
        <v>664.6</v>
      </c>
      <c r="L38" s="14">
        <v>29.48</v>
      </c>
      <c r="M38" s="1">
        <v>59.93</v>
      </c>
      <c r="N38" s="15">
        <f t="shared" si="3"/>
        <v>30.45</v>
      </c>
      <c r="O38" s="1" t="b">
        <f t="shared" si="4"/>
        <v>0</v>
      </c>
      <c r="P38" s="1" t="b">
        <f t="shared" si="5"/>
        <v>0</v>
      </c>
    </row>
    <row r="39" spans="1:16" x14ac:dyDescent="0.2">
      <c r="A39" s="1" t="s">
        <v>110</v>
      </c>
      <c r="B39" s="1">
        <v>0</v>
      </c>
      <c r="C39" s="1" t="s">
        <v>45</v>
      </c>
      <c r="D39" s="38">
        <v>26521.96</v>
      </c>
      <c r="E39" s="13">
        <v>26975.14</v>
      </c>
      <c r="F39" s="39">
        <f t="shared" si="0"/>
        <v>1.7086972456032672E-2</v>
      </c>
      <c r="G39" s="13">
        <v>27102.14</v>
      </c>
      <c r="H39" s="39">
        <f t="shared" si="1"/>
        <v>2.1875457168323922E-2</v>
      </c>
      <c r="I39" s="1">
        <v>26658.33</v>
      </c>
      <c r="J39" s="40">
        <f t="shared" si="2"/>
        <v>5.1417768520879538E-3</v>
      </c>
      <c r="K39" s="13">
        <v>653.24</v>
      </c>
      <c r="L39" s="14">
        <v>46.09</v>
      </c>
      <c r="M39" s="1">
        <v>53.95</v>
      </c>
      <c r="N39" s="15">
        <f t="shared" si="3"/>
        <v>7.8599999999999994</v>
      </c>
      <c r="O39" s="1" t="b">
        <f t="shared" si="4"/>
        <v>0</v>
      </c>
      <c r="P39" s="1" t="b">
        <f t="shared" si="5"/>
        <v>0</v>
      </c>
    </row>
    <row r="40" spans="1:16" x14ac:dyDescent="0.2">
      <c r="A40" s="1" t="s">
        <v>111</v>
      </c>
      <c r="B40" s="1">
        <v>0</v>
      </c>
      <c r="C40" s="1" t="s">
        <v>46</v>
      </c>
      <c r="D40" s="38">
        <v>30283.9</v>
      </c>
      <c r="E40" s="13">
        <v>31103.08</v>
      </c>
      <c r="F40" s="39">
        <f t="shared" si="0"/>
        <v>2.7050016675527269E-2</v>
      </c>
      <c r="G40" s="13">
        <v>31260.080000000002</v>
      </c>
      <c r="H40" s="39">
        <f t="shared" si="1"/>
        <v>3.2234289506965753E-2</v>
      </c>
      <c r="I40" s="1">
        <v>31106.25</v>
      </c>
      <c r="J40" s="40">
        <f t="shared" si="2"/>
        <v>2.7154692757537784E-2</v>
      </c>
      <c r="K40" s="13">
        <v>26.89</v>
      </c>
      <c r="L40" s="14">
        <v>24.41</v>
      </c>
      <c r="M40" s="1">
        <v>45.73</v>
      </c>
      <c r="N40" s="15">
        <f t="shared" si="3"/>
        <v>21.319999999999997</v>
      </c>
      <c r="O40" s="1" t="b">
        <f t="shared" si="4"/>
        <v>1</v>
      </c>
      <c r="P40" s="1" t="b">
        <f t="shared" si="5"/>
        <v>0</v>
      </c>
    </row>
    <row r="41" spans="1:16" x14ac:dyDescent="0.2">
      <c r="A41" s="1" t="s">
        <v>112</v>
      </c>
      <c r="B41" s="1">
        <v>0</v>
      </c>
      <c r="C41" s="1" t="s">
        <v>47</v>
      </c>
      <c r="D41" s="38">
        <v>31397.84</v>
      </c>
      <c r="E41" s="13">
        <v>32517.13</v>
      </c>
      <c r="F41" s="39">
        <f t="shared" si="0"/>
        <v>3.5648630606436651E-2</v>
      </c>
      <c r="G41" s="13">
        <v>32517.13</v>
      </c>
      <c r="H41" s="39">
        <f t="shared" si="1"/>
        <v>3.5648630606436651E-2</v>
      </c>
      <c r="I41" s="1">
        <v>32390.89</v>
      </c>
      <c r="J41" s="40">
        <f t="shared" si="2"/>
        <v>3.1627971860484647E-2</v>
      </c>
      <c r="K41" s="13">
        <v>61.32</v>
      </c>
      <c r="L41" s="14">
        <v>20.49</v>
      </c>
      <c r="M41" s="1">
        <v>107.27</v>
      </c>
      <c r="N41" s="15">
        <f t="shared" si="3"/>
        <v>86.78</v>
      </c>
      <c r="O41" s="1" t="b">
        <f t="shared" si="4"/>
        <v>0</v>
      </c>
      <c r="P41" s="1" t="b">
        <f t="shared" si="5"/>
        <v>0</v>
      </c>
    </row>
    <row r="42" spans="1:16" x14ac:dyDescent="0.2">
      <c r="A42" s="1" t="s">
        <v>113</v>
      </c>
      <c r="B42" s="1">
        <v>0</v>
      </c>
      <c r="C42" s="1" t="s">
        <v>48</v>
      </c>
      <c r="D42" s="38">
        <v>52721.23</v>
      </c>
      <c r="E42" s="13">
        <v>58780</v>
      </c>
      <c r="F42" s="39">
        <f t="shared" si="0"/>
        <v>0.11492087722536057</v>
      </c>
      <c r="G42" s="13">
        <v>58860.67</v>
      </c>
      <c r="H42" s="39">
        <f t="shared" si="1"/>
        <v>0.11645100085866728</v>
      </c>
      <c r="I42" s="1">
        <v>58713.83</v>
      </c>
      <c r="J42" s="40">
        <f t="shared" si="2"/>
        <v>0.11366578511161439</v>
      </c>
      <c r="K42" s="13">
        <v>663.3</v>
      </c>
      <c r="L42" s="14">
        <v>27.66</v>
      </c>
      <c r="M42" s="1">
        <v>74.319999999999993</v>
      </c>
      <c r="N42" s="15">
        <f t="shared" si="3"/>
        <v>46.66</v>
      </c>
      <c r="O42" s="1" t="b">
        <f t="shared" si="4"/>
        <v>0</v>
      </c>
      <c r="P42" s="1" t="b">
        <f t="shared" si="5"/>
        <v>0</v>
      </c>
    </row>
    <row r="43" spans="1:16" x14ac:dyDescent="0.2">
      <c r="A43" s="1" t="s">
        <v>114</v>
      </c>
      <c r="B43" s="1">
        <v>0</v>
      </c>
      <c r="C43" s="1" t="s">
        <v>49</v>
      </c>
      <c r="D43" s="38">
        <v>53432.800000000003</v>
      </c>
      <c r="E43" s="13">
        <v>54684.4</v>
      </c>
      <c r="F43" s="39">
        <f t="shared" si="0"/>
        <v>2.342381458579746E-2</v>
      </c>
      <c r="G43" s="13">
        <v>54741.26</v>
      </c>
      <c r="H43" s="39">
        <f t="shared" si="1"/>
        <v>2.4487954963992135E-2</v>
      </c>
      <c r="I43" s="1">
        <v>54607.78</v>
      </c>
      <c r="J43" s="40">
        <f t="shared" si="2"/>
        <v>2.1989863903819299E-2</v>
      </c>
      <c r="K43" s="13">
        <v>470.32</v>
      </c>
      <c r="L43" s="14">
        <v>27.39</v>
      </c>
      <c r="M43" s="1">
        <v>55.01</v>
      </c>
      <c r="N43" s="15">
        <f t="shared" si="3"/>
        <v>27.619999999999997</v>
      </c>
      <c r="O43" s="1" t="b">
        <f t="shared" si="4"/>
        <v>0</v>
      </c>
      <c r="P43" s="1" t="b">
        <f t="shared" si="5"/>
        <v>0</v>
      </c>
    </row>
    <row r="44" spans="1:16" x14ac:dyDescent="0.2">
      <c r="A44" s="1" t="s">
        <v>115</v>
      </c>
      <c r="B44" s="1">
        <v>0</v>
      </c>
      <c r="C44" s="1" t="s">
        <v>50</v>
      </c>
      <c r="D44" s="38">
        <v>58598.93</v>
      </c>
      <c r="E44" s="13">
        <v>60038.86</v>
      </c>
      <c r="F44" s="39">
        <f t="shared" si="0"/>
        <v>2.4572632981523727E-2</v>
      </c>
      <c r="G44" s="13">
        <v>60037.26</v>
      </c>
      <c r="H44" s="39">
        <f t="shared" si="1"/>
        <v>2.4545328728698659E-2</v>
      </c>
      <c r="I44" s="1">
        <v>59747.72</v>
      </c>
      <c r="J44" s="40">
        <f t="shared" si="2"/>
        <v>1.9604282876837527E-2</v>
      </c>
      <c r="K44" s="13">
        <v>1118.33</v>
      </c>
      <c r="L44" s="14">
        <v>36.03</v>
      </c>
      <c r="M44" s="1">
        <v>58.02</v>
      </c>
      <c r="N44" s="15">
        <f t="shared" si="3"/>
        <v>21.990000000000002</v>
      </c>
      <c r="O44" s="1" t="b">
        <f t="shared" si="4"/>
        <v>0</v>
      </c>
      <c r="P44" s="1" t="b">
        <f t="shared" si="5"/>
        <v>0</v>
      </c>
    </row>
    <row r="45" spans="1:16" x14ac:dyDescent="0.2">
      <c r="A45" s="1" t="s">
        <v>116</v>
      </c>
      <c r="B45" s="1">
        <v>0</v>
      </c>
      <c r="C45" s="1" t="s">
        <v>51</v>
      </c>
      <c r="D45" s="38">
        <v>52030.59</v>
      </c>
      <c r="E45" s="13">
        <v>54206.75</v>
      </c>
      <c r="F45" s="39">
        <f t="shared" si="0"/>
        <v>4.1824626628297001E-2</v>
      </c>
      <c r="G45" s="13">
        <v>53907.12</v>
      </c>
      <c r="H45" s="39">
        <f t="shared" si="1"/>
        <v>3.6065898925997306E-2</v>
      </c>
      <c r="I45" s="1">
        <v>53813.21</v>
      </c>
      <c r="J45" s="40">
        <f t="shared" si="2"/>
        <v>3.4260999154535877E-2</v>
      </c>
      <c r="K45" s="13">
        <v>880.19</v>
      </c>
      <c r="L45" s="14">
        <v>22.77</v>
      </c>
      <c r="M45" s="1">
        <v>59.64</v>
      </c>
      <c r="N45" s="15">
        <f t="shared" si="3"/>
        <v>36.870000000000005</v>
      </c>
      <c r="O45" s="1" t="b">
        <f t="shared" si="4"/>
        <v>0</v>
      </c>
      <c r="P45" s="1" t="b">
        <f t="shared" si="5"/>
        <v>0</v>
      </c>
    </row>
    <row r="46" spans="1:16" x14ac:dyDescent="0.2">
      <c r="A46" s="1" t="s">
        <v>117</v>
      </c>
      <c r="B46" s="1">
        <v>0</v>
      </c>
      <c r="C46" s="1" t="s">
        <v>52</v>
      </c>
      <c r="D46" s="38">
        <v>58258.92</v>
      </c>
      <c r="E46" s="13">
        <v>59502.239999999998</v>
      </c>
      <c r="F46" s="39">
        <f t="shared" si="0"/>
        <v>2.1341281300786209E-2</v>
      </c>
      <c r="G46" s="13">
        <v>59446.239999999998</v>
      </c>
      <c r="H46" s="39">
        <f t="shared" si="1"/>
        <v>2.0380055105724579E-2</v>
      </c>
      <c r="I46" s="1">
        <v>59253.22</v>
      </c>
      <c r="J46" s="40">
        <f t="shared" si="2"/>
        <v>1.7066914388388987E-2</v>
      </c>
      <c r="K46" s="13">
        <v>142.5</v>
      </c>
      <c r="L46" s="14">
        <v>30.02</v>
      </c>
      <c r="M46" s="1">
        <v>60.63</v>
      </c>
      <c r="N46" s="15">
        <f t="shared" si="3"/>
        <v>30.610000000000003</v>
      </c>
      <c r="O46" s="1" t="b">
        <f t="shared" si="4"/>
        <v>0</v>
      </c>
      <c r="P46" s="1" t="b">
        <f t="shared" si="5"/>
        <v>0</v>
      </c>
    </row>
    <row r="47" spans="1:16" x14ac:dyDescent="0.2">
      <c r="A47" s="1" t="s">
        <v>118</v>
      </c>
      <c r="B47" s="1">
        <v>0</v>
      </c>
      <c r="C47" s="1" t="s">
        <v>53</v>
      </c>
      <c r="D47" s="38">
        <v>55280.01</v>
      </c>
      <c r="E47" s="13">
        <v>57965.01</v>
      </c>
      <c r="F47" s="39">
        <f t="shared" si="0"/>
        <v>4.8570902935799035E-2</v>
      </c>
      <c r="G47" s="13">
        <v>57818.01</v>
      </c>
      <c r="H47" s="39">
        <f t="shared" si="1"/>
        <v>4.5911713836520651E-2</v>
      </c>
      <c r="I47" s="1">
        <v>57536.54</v>
      </c>
      <c r="J47" s="40">
        <f t="shared" si="2"/>
        <v>4.0819999851664256E-2</v>
      </c>
      <c r="K47" s="13">
        <v>1282.6099999999999</v>
      </c>
      <c r="L47" s="14">
        <v>20.69</v>
      </c>
      <c r="M47" s="1">
        <v>56.63</v>
      </c>
      <c r="N47" s="15">
        <f t="shared" si="3"/>
        <v>35.94</v>
      </c>
      <c r="O47" s="1" t="b">
        <f t="shared" si="4"/>
        <v>0</v>
      </c>
      <c r="P47" s="1" t="b">
        <f t="shared" si="5"/>
        <v>0</v>
      </c>
    </row>
    <row r="48" spans="1:16" x14ac:dyDescent="0.2">
      <c r="A48" s="1" t="s">
        <v>119</v>
      </c>
      <c r="B48" s="1">
        <v>0</v>
      </c>
      <c r="C48" s="1" t="s">
        <v>54</v>
      </c>
      <c r="D48" s="38">
        <v>56398.19</v>
      </c>
      <c r="E48" s="13">
        <v>57486.19</v>
      </c>
      <c r="F48" s="39">
        <f t="shared" si="0"/>
        <v>1.9291399245259466E-2</v>
      </c>
      <c r="G48" s="13">
        <v>57363.81</v>
      </c>
      <c r="H48" s="39">
        <f t="shared" si="1"/>
        <v>1.7121471451477348E-2</v>
      </c>
      <c r="I48" s="1">
        <v>57350.67</v>
      </c>
      <c r="J48" s="40">
        <f t="shared" si="2"/>
        <v>1.6888485251033692E-2</v>
      </c>
      <c r="K48" s="13">
        <v>1256.6400000000001</v>
      </c>
      <c r="L48" s="14">
        <v>33.090000000000003</v>
      </c>
      <c r="M48" s="1">
        <v>141.07</v>
      </c>
      <c r="N48" s="15">
        <f t="shared" si="3"/>
        <v>107.97999999999999</v>
      </c>
      <c r="O48" s="1" t="b">
        <f t="shared" si="4"/>
        <v>0</v>
      </c>
      <c r="P48" s="1" t="b">
        <f t="shared" si="5"/>
        <v>0</v>
      </c>
    </row>
    <row r="49" spans="1:16" x14ac:dyDescent="0.2">
      <c r="A49" s="1" t="s">
        <v>120</v>
      </c>
      <c r="B49" s="1">
        <v>0</v>
      </c>
      <c r="C49" s="1" t="s">
        <v>55</v>
      </c>
      <c r="D49" s="38">
        <v>55384.47</v>
      </c>
      <c r="E49" s="13">
        <v>56262.89</v>
      </c>
      <c r="F49" s="39">
        <f t="shared" si="0"/>
        <v>1.5860402744668285E-2</v>
      </c>
      <c r="G49" s="13">
        <v>56183.89</v>
      </c>
      <c r="H49" s="39">
        <f t="shared" si="1"/>
        <v>1.4434010111498733E-2</v>
      </c>
      <c r="I49" s="1">
        <v>56262.81</v>
      </c>
      <c r="J49" s="40">
        <f t="shared" si="2"/>
        <v>1.5858958296432132E-2</v>
      </c>
      <c r="K49" s="13">
        <v>1769.26</v>
      </c>
      <c r="L49" s="14">
        <v>34.119999999999997</v>
      </c>
      <c r="M49" s="1">
        <v>95.93</v>
      </c>
      <c r="N49" s="15">
        <f t="shared" si="3"/>
        <v>61.810000000000009</v>
      </c>
      <c r="O49" s="1" t="b">
        <f t="shared" si="4"/>
        <v>0</v>
      </c>
      <c r="P49" s="1" t="b">
        <f t="shared" si="5"/>
        <v>1</v>
      </c>
    </row>
    <row r="50" spans="1:16" x14ac:dyDescent="0.2">
      <c r="A50" s="1" t="s">
        <v>121</v>
      </c>
      <c r="B50" s="1">
        <v>0</v>
      </c>
      <c r="C50" s="1" t="s">
        <v>56</v>
      </c>
      <c r="D50" s="38">
        <v>58729.94</v>
      </c>
      <c r="E50" s="13">
        <v>60115.11</v>
      </c>
      <c r="F50" s="39">
        <f t="shared" si="0"/>
        <v>2.3585414866761283E-2</v>
      </c>
      <c r="G50" s="13">
        <v>60048.11</v>
      </c>
      <c r="H50" s="39">
        <f t="shared" si="1"/>
        <v>2.2444599807185196E-2</v>
      </c>
      <c r="I50" s="1">
        <v>59624.72</v>
      </c>
      <c r="J50" s="40">
        <f t="shared" si="2"/>
        <v>1.5235499985186411E-2</v>
      </c>
      <c r="K50" s="13">
        <v>1879.2</v>
      </c>
      <c r="L50" s="14">
        <v>20.66</v>
      </c>
      <c r="M50" s="1">
        <v>86.38</v>
      </c>
      <c r="N50" s="15">
        <f t="shared" si="3"/>
        <v>65.72</v>
      </c>
      <c r="O50" s="1" t="b">
        <f t="shared" si="4"/>
        <v>0</v>
      </c>
      <c r="P50" s="1" t="b">
        <f t="shared" si="5"/>
        <v>0</v>
      </c>
    </row>
    <row r="51" spans="1:16" x14ac:dyDescent="0.2">
      <c r="A51" s="1" t="s">
        <v>122</v>
      </c>
      <c r="B51" s="1">
        <v>0</v>
      </c>
      <c r="C51" s="1" t="s">
        <v>57</v>
      </c>
      <c r="D51" s="38">
        <v>56644.22</v>
      </c>
      <c r="E51" s="13">
        <v>57843.89</v>
      </c>
      <c r="F51" s="39">
        <f t="shared" si="0"/>
        <v>2.1179036448908613E-2</v>
      </c>
      <c r="G51" s="13">
        <v>57843.89</v>
      </c>
      <c r="H51" s="39">
        <f t="shared" si="1"/>
        <v>2.1179036448908613E-2</v>
      </c>
      <c r="I51" s="1">
        <v>57852.24</v>
      </c>
      <c r="J51" s="40">
        <f t="shared" si="2"/>
        <v>2.1326447782315596E-2</v>
      </c>
      <c r="K51" s="13">
        <v>1009.7</v>
      </c>
      <c r="L51" s="14">
        <v>23.05</v>
      </c>
      <c r="M51" s="1">
        <v>63.2</v>
      </c>
      <c r="N51" s="15">
        <f t="shared" si="3"/>
        <v>40.150000000000006</v>
      </c>
      <c r="O51" s="1" t="b">
        <f t="shared" si="4"/>
        <v>1</v>
      </c>
      <c r="P51" s="1" t="b">
        <f t="shared" si="5"/>
        <v>1</v>
      </c>
    </row>
    <row r="52" spans="1:16" x14ac:dyDescent="0.2">
      <c r="A52" s="1" t="s">
        <v>123</v>
      </c>
      <c r="B52" s="1">
        <v>0</v>
      </c>
      <c r="C52" s="1" t="s">
        <v>58</v>
      </c>
      <c r="D52" s="38">
        <v>110790.39</v>
      </c>
      <c r="E52" s="13">
        <v>114260.82</v>
      </c>
      <c r="F52" s="39">
        <f t="shared" si="0"/>
        <v>3.1324287241880883E-2</v>
      </c>
      <c r="G52" s="13">
        <v>114251.82</v>
      </c>
      <c r="H52" s="39">
        <f t="shared" si="1"/>
        <v>3.1243052759359433E-2</v>
      </c>
      <c r="I52" s="1">
        <v>113902.86</v>
      </c>
      <c r="J52" s="40">
        <f t="shared" si="2"/>
        <v>2.8093321090394224E-2</v>
      </c>
      <c r="K52" s="13">
        <v>2479.15</v>
      </c>
      <c r="L52" s="14">
        <v>72.819999999999993</v>
      </c>
      <c r="M52" s="1">
        <v>235.62</v>
      </c>
      <c r="N52" s="15">
        <f t="shared" si="3"/>
        <v>162.80000000000001</v>
      </c>
      <c r="O52" s="1" t="b">
        <f t="shared" si="4"/>
        <v>0</v>
      </c>
      <c r="P52" s="1" t="b">
        <f t="shared" si="5"/>
        <v>0</v>
      </c>
    </row>
    <row r="53" spans="1:16" x14ac:dyDescent="0.2">
      <c r="A53" s="1" t="s">
        <v>124</v>
      </c>
      <c r="B53" s="1">
        <v>0</v>
      </c>
      <c r="C53" s="1" t="s">
        <v>59</v>
      </c>
      <c r="D53" s="38">
        <v>112401.98</v>
      </c>
      <c r="E53" s="13">
        <v>115771.23</v>
      </c>
      <c r="F53" s="39">
        <f t="shared" si="0"/>
        <v>2.9975005778367963E-2</v>
      </c>
      <c r="G53" s="13">
        <v>115630.23</v>
      </c>
      <c r="H53" s="39">
        <f t="shared" si="1"/>
        <v>2.8720579477336611E-2</v>
      </c>
      <c r="I53" s="1">
        <v>115144.83</v>
      </c>
      <c r="J53" s="40">
        <f t="shared" si="2"/>
        <v>2.4402150211232987E-2</v>
      </c>
      <c r="K53" s="13">
        <v>2145.36</v>
      </c>
      <c r="L53" s="14">
        <v>103.8</v>
      </c>
      <c r="M53" s="1">
        <v>359.56</v>
      </c>
      <c r="N53" s="15">
        <f t="shared" si="3"/>
        <v>255.76</v>
      </c>
      <c r="O53" s="1" t="b">
        <f t="shared" si="4"/>
        <v>0</v>
      </c>
      <c r="P53" s="1" t="b">
        <f t="shared" si="5"/>
        <v>0</v>
      </c>
    </row>
    <row r="54" spans="1:16" s="8" customFormat="1" x14ac:dyDescent="0.2">
      <c r="A54" s="2" t="s">
        <v>125</v>
      </c>
      <c r="B54" s="2">
        <v>0</v>
      </c>
      <c r="C54" s="2" t="s">
        <v>126</v>
      </c>
      <c r="D54" s="41">
        <v>108119.61</v>
      </c>
      <c r="E54" s="19">
        <v>112295.95</v>
      </c>
      <c r="F54" s="42">
        <f t="shared" si="0"/>
        <v>3.8627035373139031E-2</v>
      </c>
      <c r="G54" s="19">
        <v>112205.95</v>
      </c>
      <c r="H54" s="42">
        <f t="shared" si="1"/>
        <v>3.7794623935472914E-2</v>
      </c>
      <c r="I54" s="2">
        <v>112089.01</v>
      </c>
      <c r="J54" s="43">
        <f t="shared" si="2"/>
        <v>3.6713044007465383E-2</v>
      </c>
      <c r="K54" s="19">
        <v>2605.46</v>
      </c>
      <c r="L54" s="20">
        <v>66.349999999999994</v>
      </c>
      <c r="M54" s="2">
        <v>172.96</v>
      </c>
      <c r="N54" s="21">
        <f t="shared" si="3"/>
        <v>106.61000000000001</v>
      </c>
      <c r="O54" s="2" t="b">
        <f t="shared" si="4"/>
        <v>0</v>
      </c>
      <c r="P54" s="2" t="b">
        <f t="shared" si="5"/>
        <v>0</v>
      </c>
    </row>
    <row r="55" spans="1:16" x14ac:dyDescent="0.2">
      <c r="A55" s="1" t="s">
        <v>127</v>
      </c>
      <c r="B55" s="1">
        <v>0</v>
      </c>
      <c r="C55" s="1" t="s">
        <v>61</v>
      </c>
      <c r="D55" s="38">
        <v>109309.48</v>
      </c>
      <c r="E55" s="13">
        <v>112190.32</v>
      </c>
      <c r="F55" s="39">
        <f t="shared" si="0"/>
        <v>2.6354896208453386E-2</v>
      </c>
      <c r="G55" s="13">
        <v>112190.32</v>
      </c>
      <c r="H55" s="39">
        <f t="shared" si="1"/>
        <v>2.6354896208453386E-2</v>
      </c>
      <c r="I55" s="1">
        <v>111930.97</v>
      </c>
      <c r="J55" s="40">
        <f t="shared" si="2"/>
        <v>2.3982274913392738E-2</v>
      </c>
      <c r="K55" s="13">
        <v>3127.31</v>
      </c>
      <c r="L55" s="14">
        <v>117.06</v>
      </c>
      <c r="M55" s="1">
        <v>203.17</v>
      </c>
      <c r="N55" s="15">
        <f t="shared" si="3"/>
        <v>86.109999999999985</v>
      </c>
      <c r="O55" s="1" t="b">
        <f t="shared" si="4"/>
        <v>0</v>
      </c>
      <c r="P55" s="1" t="b">
        <f t="shared" si="5"/>
        <v>0</v>
      </c>
    </row>
    <row r="56" spans="1:16" x14ac:dyDescent="0.2">
      <c r="A56" s="1" t="s">
        <v>128</v>
      </c>
      <c r="B56" s="1">
        <v>0</v>
      </c>
      <c r="C56" s="1" t="s">
        <v>62</v>
      </c>
      <c r="D56" s="38">
        <v>109083.07</v>
      </c>
      <c r="E56" s="13">
        <v>113643.77</v>
      </c>
      <c r="F56" s="39">
        <f t="shared" si="0"/>
        <v>4.1809421021978911E-2</v>
      </c>
      <c r="G56" s="13">
        <v>113362.77</v>
      </c>
      <c r="H56" s="39">
        <f t="shared" si="1"/>
        <v>3.9233402580253714E-2</v>
      </c>
      <c r="I56" s="1">
        <v>112089.84</v>
      </c>
      <c r="J56" s="40">
        <f t="shared" si="2"/>
        <v>2.7564039039238531E-2</v>
      </c>
      <c r="K56" s="13">
        <v>2563.67</v>
      </c>
      <c r="L56" s="14">
        <v>76.209999999999994</v>
      </c>
      <c r="M56" s="1">
        <v>184.21</v>
      </c>
      <c r="N56" s="15">
        <f t="shared" si="3"/>
        <v>108.00000000000001</v>
      </c>
      <c r="O56" s="1" t="b">
        <f t="shared" si="4"/>
        <v>0</v>
      </c>
      <c r="P56" s="1" t="b">
        <f t="shared" si="5"/>
        <v>0</v>
      </c>
    </row>
    <row r="57" spans="1:16" x14ac:dyDescent="0.2">
      <c r="A57" s="1" t="s">
        <v>129</v>
      </c>
      <c r="B57" s="1">
        <v>0</v>
      </c>
      <c r="C57" s="1" t="s">
        <v>63</v>
      </c>
      <c r="D57" s="38">
        <v>109071.2</v>
      </c>
      <c r="E57" s="13">
        <v>114048</v>
      </c>
      <c r="F57" s="39">
        <f t="shared" si="0"/>
        <v>4.5628910289792386E-2</v>
      </c>
      <c r="G57" s="13">
        <v>113434</v>
      </c>
      <c r="H57" s="39">
        <f t="shared" si="1"/>
        <v>3.9999559920492332E-2</v>
      </c>
      <c r="I57" s="1">
        <v>112986.68</v>
      </c>
      <c r="J57" s="40">
        <f t="shared" si="2"/>
        <v>3.589838564167256E-2</v>
      </c>
      <c r="K57" s="13">
        <v>3059.53</v>
      </c>
      <c r="L57" s="14">
        <v>61.32</v>
      </c>
      <c r="M57" s="1">
        <v>139.06</v>
      </c>
      <c r="N57" s="15">
        <f t="shared" si="3"/>
        <v>77.740000000000009</v>
      </c>
      <c r="O57" s="1" t="b">
        <f t="shared" si="4"/>
        <v>0</v>
      </c>
      <c r="P57" s="1" t="b">
        <f t="shared" si="5"/>
        <v>0</v>
      </c>
    </row>
    <row r="58" spans="1:16" x14ac:dyDescent="0.2">
      <c r="A58" s="1" t="s">
        <v>130</v>
      </c>
      <c r="B58" s="1">
        <v>0</v>
      </c>
      <c r="C58" s="1" t="s">
        <v>64</v>
      </c>
      <c r="D58" s="38">
        <v>97749.52</v>
      </c>
      <c r="E58" s="13">
        <v>102212.81</v>
      </c>
      <c r="F58" s="39">
        <f t="shared" si="0"/>
        <v>4.5660479969620242E-2</v>
      </c>
      <c r="G58" s="13">
        <v>101727.81</v>
      </c>
      <c r="H58" s="39">
        <f t="shared" si="1"/>
        <v>4.0698818776808247E-2</v>
      </c>
      <c r="I58" s="1">
        <v>101194.7</v>
      </c>
      <c r="J58" s="40">
        <f t="shared" si="2"/>
        <v>3.5244981254127825E-2</v>
      </c>
      <c r="K58" s="13">
        <v>2600.8000000000002</v>
      </c>
      <c r="L58" s="14">
        <v>69.63</v>
      </c>
      <c r="M58" s="1">
        <v>359.31</v>
      </c>
      <c r="N58" s="15">
        <f t="shared" si="3"/>
        <v>289.68</v>
      </c>
      <c r="O58" s="1" t="b">
        <f t="shared" si="4"/>
        <v>0</v>
      </c>
      <c r="P58" s="1" t="b">
        <f t="shared" si="5"/>
        <v>0</v>
      </c>
    </row>
    <row r="59" spans="1:16" x14ac:dyDescent="0.2">
      <c r="A59" s="1" t="s">
        <v>131</v>
      </c>
      <c r="B59" s="1">
        <v>0</v>
      </c>
      <c r="C59" s="1" t="s">
        <v>65</v>
      </c>
      <c r="D59" s="38">
        <v>102194.63</v>
      </c>
      <c r="E59" s="13">
        <v>105104.77</v>
      </c>
      <c r="F59" s="39">
        <f t="shared" si="0"/>
        <v>2.8476447343661788E-2</v>
      </c>
      <c r="G59" s="13">
        <v>104974.77</v>
      </c>
      <c r="H59" s="39">
        <f t="shared" si="1"/>
        <v>2.7204364847741993E-2</v>
      </c>
      <c r="I59" s="1">
        <v>104749.97</v>
      </c>
      <c r="J59" s="40">
        <f t="shared" si="2"/>
        <v>2.5004640654797579E-2</v>
      </c>
      <c r="K59" s="13">
        <v>3079.99</v>
      </c>
      <c r="L59" s="14">
        <v>73.31</v>
      </c>
      <c r="M59" s="1">
        <v>397.26</v>
      </c>
      <c r="N59" s="15">
        <f t="shared" si="3"/>
        <v>323.95</v>
      </c>
      <c r="O59" s="1" t="b">
        <f t="shared" si="4"/>
        <v>0</v>
      </c>
      <c r="P59" s="1" t="b">
        <f t="shared" si="5"/>
        <v>0</v>
      </c>
    </row>
    <row r="60" spans="1:16" x14ac:dyDescent="0.2">
      <c r="A60" s="1" t="s">
        <v>132</v>
      </c>
      <c r="B60" s="1">
        <v>0</v>
      </c>
      <c r="C60" s="1" t="s">
        <v>66</v>
      </c>
      <c r="D60" s="38">
        <v>104877.49</v>
      </c>
      <c r="E60" s="13">
        <v>108029.17</v>
      </c>
      <c r="F60" s="39">
        <f t="shared" si="0"/>
        <v>3.0051062434846534E-2</v>
      </c>
      <c r="G60" s="13">
        <v>107482.17</v>
      </c>
      <c r="H60" s="39">
        <f t="shared" si="1"/>
        <v>2.4835453251217138E-2</v>
      </c>
      <c r="I60" s="1">
        <v>107513.38</v>
      </c>
      <c r="J60" s="40">
        <f t="shared" si="2"/>
        <v>2.5133038557654263E-2</v>
      </c>
      <c r="K60" s="13">
        <v>2512.35</v>
      </c>
      <c r="L60" s="14">
        <v>95.03</v>
      </c>
      <c r="M60" s="1">
        <v>403.9</v>
      </c>
      <c r="N60" s="15">
        <f t="shared" si="3"/>
        <v>308.87</v>
      </c>
      <c r="O60" s="1" t="b">
        <f t="shared" si="4"/>
        <v>0</v>
      </c>
      <c r="P60" s="1" t="b">
        <f t="shared" si="5"/>
        <v>1</v>
      </c>
    </row>
    <row r="61" spans="1:16" x14ac:dyDescent="0.2">
      <c r="A61" s="1" t="s">
        <v>133</v>
      </c>
      <c r="B61" s="1">
        <v>0</v>
      </c>
      <c r="C61" s="1" t="s">
        <v>67</v>
      </c>
      <c r="D61" s="38">
        <v>109045.17</v>
      </c>
      <c r="E61" s="13">
        <v>112398.49</v>
      </c>
      <c r="F61" s="39">
        <f t="shared" si="0"/>
        <v>3.0751660068942137E-2</v>
      </c>
      <c r="G61" s="13">
        <v>112215.49</v>
      </c>
      <c r="H61" s="39">
        <f t="shared" si="1"/>
        <v>2.907345644011566E-2</v>
      </c>
      <c r="I61" s="1">
        <v>112204.04</v>
      </c>
      <c r="J61" s="40">
        <f t="shared" si="2"/>
        <v>2.8968454081918487E-2</v>
      </c>
      <c r="K61" s="13">
        <v>2770.34</v>
      </c>
      <c r="L61" s="14">
        <v>84.57</v>
      </c>
      <c r="M61" s="1">
        <v>232.09</v>
      </c>
      <c r="N61" s="15">
        <f t="shared" si="3"/>
        <v>147.52000000000001</v>
      </c>
      <c r="O61" s="1" t="b">
        <f t="shared" si="4"/>
        <v>0</v>
      </c>
      <c r="P61" s="1" t="b">
        <f t="shared" si="5"/>
        <v>0</v>
      </c>
    </row>
  </sheetData>
  <phoneticPr fontId="1" type="noConversion"/>
  <conditionalFormatting sqref="O2:P6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2018-12-29T01:49:36Z</dcterms:modified>
</cp:coreProperties>
</file>