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Starklab/Shared Documents/Craig/Papers/cMST Optimizing and Factors/"/>
    </mc:Choice>
  </mc:AlternateContent>
  <xr:revisionPtr revIDLastSave="83" documentId="8_{F19D3AD7-E0E2-4E32-A403-6773E8E5D5ED}" xr6:coauthVersionLast="47" xr6:coauthVersionMax="47" xr10:uidLastSave="{50675C70-DF7D-4909-AB5E-3EAF0FB3C1FD}"/>
  <bookViews>
    <workbookView xWindow="15360" yWindow="3375" windowWidth="35400" windowHeight="15435" tabRatio="707" xr2:uid="{00000000-000D-0000-FFFF-FFFF00000000}"/>
  </bookViews>
  <sheets>
    <sheet name="Exp1" sheetId="2" r:id="rId1"/>
    <sheet name="Exp2" sheetId="6" r:id="rId2"/>
    <sheet name="Exp3" sheetId="3" r:id="rId3"/>
    <sheet name="Exp4" sheetId="7" r:id="rId4"/>
    <sheet name="Exp5a" sheetId="8" r:id="rId5"/>
    <sheet name="Exp5b" sheetId="10" r:id="rId6"/>
    <sheet name="Exp6a" sheetId="11" r:id="rId7"/>
    <sheet name="Exp6b" sheetId="12" r:id="rId8"/>
    <sheet name="Exp7" sheetId="14" r:id="rId9"/>
  </sheets>
  <definedNames>
    <definedName name="_xlnm._FilterDatabase" localSheetId="0" hidden="1">'Exp1'!$AB$1:$AB$1000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7" i="14" l="1"/>
  <c r="X57" i="14"/>
  <c r="AB57" i="14" s="1"/>
  <c r="W57" i="14"/>
  <c r="AA57" i="14" s="1"/>
  <c r="V57" i="14"/>
  <c r="Z57" i="14" s="1"/>
  <c r="Y56" i="14"/>
  <c r="X56" i="14"/>
  <c r="AB56" i="14" s="1"/>
  <c r="W56" i="14"/>
  <c r="AA56" i="14" s="1"/>
  <c r="V56" i="14"/>
  <c r="Z56" i="14" s="1"/>
  <c r="Y55" i="14"/>
  <c r="X55" i="14"/>
  <c r="AB55" i="14" s="1"/>
  <c r="W55" i="14"/>
  <c r="AA55" i="14" s="1"/>
  <c r="V55" i="14"/>
  <c r="Z55" i="14" s="1"/>
  <c r="Y54" i="14"/>
  <c r="X54" i="14"/>
  <c r="AB54" i="14" s="1"/>
  <c r="W54" i="14"/>
  <c r="AA54" i="14" s="1"/>
  <c r="V54" i="14"/>
  <c r="Z54" i="14" s="1"/>
  <c r="Y53" i="14"/>
  <c r="X53" i="14"/>
  <c r="W53" i="14"/>
  <c r="AA53" i="14" s="1"/>
  <c r="V53" i="14"/>
  <c r="Z53" i="14" s="1"/>
  <c r="Y7" i="14"/>
  <c r="X7" i="14"/>
  <c r="AB7" i="14" s="1"/>
  <c r="W7" i="14"/>
  <c r="AA7" i="14" s="1"/>
  <c r="V7" i="14"/>
  <c r="Z7" i="14" s="1"/>
  <c r="Y52" i="14"/>
  <c r="X52" i="14"/>
  <c r="W52" i="14"/>
  <c r="AA52" i="14" s="1"/>
  <c r="V52" i="14"/>
  <c r="Z52" i="14" s="1"/>
  <c r="Y51" i="14"/>
  <c r="X51" i="14"/>
  <c r="W51" i="14"/>
  <c r="AA51" i="14" s="1"/>
  <c r="V51" i="14"/>
  <c r="Z51" i="14" s="1"/>
  <c r="Y50" i="14"/>
  <c r="X50" i="14"/>
  <c r="W50" i="14"/>
  <c r="AA50" i="14" s="1"/>
  <c r="V50" i="14"/>
  <c r="Z50" i="14" s="1"/>
  <c r="Y49" i="14"/>
  <c r="X49" i="14"/>
  <c r="W49" i="14"/>
  <c r="AA49" i="14" s="1"/>
  <c r="V49" i="14"/>
  <c r="Z49" i="14" s="1"/>
  <c r="Y48" i="14"/>
  <c r="X48" i="14"/>
  <c r="W48" i="14"/>
  <c r="AA48" i="14" s="1"/>
  <c r="V48" i="14"/>
  <c r="Z48" i="14" s="1"/>
  <c r="Y47" i="14"/>
  <c r="X47" i="14"/>
  <c r="AB47" i="14" s="1"/>
  <c r="W47" i="14"/>
  <c r="AA47" i="14" s="1"/>
  <c r="V47" i="14"/>
  <c r="Z47" i="14" s="1"/>
  <c r="Y46" i="14"/>
  <c r="X46" i="14"/>
  <c r="W46" i="14"/>
  <c r="AA46" i="14" s="1"/>
  <c r="V46" i="14"/>
  <c r="Z46" i="14" s="1"/>
  <c r="Y45" i="14"/>
  <c r="X45" i="14"/>
  <c r="W45" i="14"/>
  <c r="AA45" i="14" s="1"/>
  <c r="V45" i="14"/>
  <c r="Z45" i="14" s="1"/>
  <c r="Y44" i="14"/>
  <c r="X44" i="14"/>
  <c r="AB44" i="14" s="1"/>
  <c r="W44" i="14"/>
  <c r="AA44" i="14" s="1"/>
  <c r="V44" i="14"/>
  <c r="Z44" i="14" s="1"/>
  <c r="Y43" i="14"/>
  <c r="X43" i="14"/>
  <c r="W43" i="14"/>
  <c r="AA43" i="14" s="1"/>
  <c r="V43" i="14"/>
  <c r="Z43" i="14" s="1"/>
  <c r="Y42" i="14"/>
  <c r="X42" i="14"/>
  <c r="W42" i="14"/>
  <c r="AA42" i="14" s="1"/>
  <c r="V42" i="14"/>
  <c r="Z42" i="14" s="1"/>
  <c r="Y41" i="14"/>
  <c r="X41" i="14"/>
  <c r="W41" i="14"/>
  <c r="AA41" i="14" s="1"/>
  <c r="V41" i="14"/>
  <c r="Z41" i="14" s="1"/>
  <c r="Y40" i="14"/>
  <c r="X40" i="14"/>
  <c r="AB40" i="14" s="1"/>
  <c r="W40" i="14"/>
  <c r="AA40" i="14" s="1"/>
  <c r="V40" i="14"/>
  <c r="Z40" i="14" s="1"/>
  <c r="Y39" i="14"/>
  <c r="X39" i="14"/>
  <c r="W39" i="14"/>
  <c r="AA39" i="14" s="1"/>
  <c r="V39" i="14"/>
  <c r="Z39" i="14" s="1"/>
  <c r="Y38" i="14"/>
  <c r="AB38" i="14" s="1"/>
  <c r="X38" i="14"/>
  <c r="W38" i="14"/>
  <c r="AA38" i="14" s="1"/>
  <c r="V38" i="14"/>
  <c r="Z38" i="14" s="1"/>
  <c r="Y37" i="14"/>
  <c r="X37" i="14"/>
  <c r="W37" i="14"/>
  <c r="AA37" i="14" s="1"/>
  <c r="V37" i="14"/>
  <c r="Z37" i="14" s="1"/>
  <c r="Y36" i="14"/>
  <c r="X36" i="14"/>
  <c r="AB36" i="14" s="1"/>
  <c r="W36" i="14"/>
  <c r="AA36" i="14" s="1"/>
  <c r="V36" i="14"/>
  <c r="Z36" i="14" s="1"/>
  <c r="Y35" i="14"/>
  <c r="X35" i="14"/>
  <c r="W35" i="14"/>
  <c r="AA35" i="14" s="1"/>
  <c r="V35" i="14"/>
  <c r="Z35" i="14" s="1"/>
  <c r="Y34" i="14"/>
  <c r="X34" i="14"/>
  <c r="AB34" i="14" s="1"/>
  <c r="W34" i="14"/>
  <c r="AA34" i="14" s="1"/>
  <c r="V34" i="14"/>
  <c r="Z34" i="14" s="1"/>
  <c r="Y33" i="14"/>
  <c r="X33" i="14"/>
  <c r="W33" i="14"/>
  <c r="AA33" i="14" s="1"/>
  <c r="V33" i="14"/>
  <c r="Z33" i="14" s="1"/>
  <c r="Y32" i="14"/>
  <c r="X32" i="14"/>
  <c r="AB32" i="14" s="1"/>
  <c r="W32" i="14"/>
  <c r="AA32" i="14" s="1"/>
  <c r="V32" i="14"/>
  <c r="Z32" i="14" s="1"/>
  <c r="Y31" i="14"/>
  <c r="X31" i="14"/>
  <c r="AB31" i="14" s="1"/>
  <c r="W31" i="14"/>
  <c r="AA31" i="14" s="1"/>
  <c r="V31" i="14"/>
  <c r="Z31" i="14" s="1"/>
  <c r="Y6" i="14"/>
  <c r="X6" i="14"/>
  <c r="W6" i="14"/>
  <c r="AA6" i="14" s="1"/>
  <c r="V6" i="14"/>
  <c r="Z6" i="14" s="1"/>
  <c r="Y30" i="14"/>
  <c r="X30" i="14"/>
  <c r="AB30" i="14" s="1"/>
  <c r="W30" i="14"/>
  <c r="AA30" i="14" s="1"/>
  <c r="V30" i="14"/>
  <c r="Z30" i="14" s="1"/>
  <c r="Y29" i="14"/>
  <c r="X29" i="14"/>
  <c r="W29" i="14"/>
  <c r="AA29" i="14" s="1"/>
  <c r="V29" i="14"/>
  <c r="Z29" i="14" s="1"/>
  <c r="Y28" i="14"/>
  <c r="X28" i="14"/>
  <c r="AB28" i="14" s="1"/>
  <c r="W28" i="14"/>
  <c r="AA28" i="14" s="1"/>
  <c r="V28" i="14"/>
  <c r="Z28" i="14" s="1"/>
  <c r="Y5" i="14"/>
  <c r="X5" i="14"/>
  <c r="W5" i="14"/>
  <c r="AA5" i="14" s="1"/>
  <c r="V5" i="14"/>
  <c r="Z5" i="14" s="1"/>
  <c r="Y27" i="14"/>
  <c r="X27" i="14"/>
  <c r="W27" i="14"/>
  <c r="AA27" i="14" s="1"/>
  <c r="V27" i="14"/>
  <c r="Z27" i="14" s="1"/>
  <c r="Y26" i="14"/>
  <c r="X26" i="14"/>
  <c r="W26" i="14"/>
  <c r="AA26" i="14" s="1"/>
  <c r="V26" i="14"/>
  <c r="Z26" i="14" s="1"/>
  <c r="Y25" i="14"/>
  <c r="X25" i="14"/>
  <c r="W25" i="14"/>
  <c r="AA25" i="14" s="1"/>
  <c r="V25" i="14"/>
  <c r="Z25" i="14" s="1"/>
  <c r="Y24" i="14"/>
  <c r="X24" i="14"/>
  <c r="W24" i="14"/>
  <c r="AA24" i="14" s="1"/>
  <c r="V24" i="14"/>
  <c r="Z24" i="14" s="1"/>
  <c r="Y23" i="14"/>
  <c r="X23" i="14"/>
  <c r="W23" i="14"/>
  <c r="AA23" i="14" s="1"/>
  <c r="V23" i="14"/>
  <c r="Z23" i="14" s="1"/>
  <c r="Y22" i="14"/>
  <c r="X22" i="14"/>
  <c r="AB22" i="14" s="1"/>
  <c r="W22" i="14"/>
  <c r="AA22" i="14" s="1"/>
  <c r="V22" i="14"/>
  <c r="Z22" i="14" s="1"/>
  <c r="Y21" i="14"/>
  <c r="X21" i="14"/>
  <c r="AB21" i="14" s="1"/>
  <c r="W21" i="14"/>
  <c r="AA21" i="14" s="1"/>
  <c r="V21" i="14"/>
  <c r="Z21" i="14" s="1"/>
  <c r="Y20" i="14"/>
  <c r="X20" i="14"/>
  <c r="AB20" i="14" s="1"/>
  <c r="W20" i="14"/>
  <c r="AA20" i="14" s="1"/>
  <c r="V20" i="14"/>
  <c r="Z20" i="14" s="1"/>
  <c r="Y19" i="14"/>
  <c r="X19" i="14"/>
  <c r="AB19" i="14" s="1"/>
  <c r="W19" i="14"/>
  <c r="AA19" i="14" s="1"/>
  <c r="V19" i="14"/>
  <c r="Z19" i="14" s="1"/>
  <c r="Y18" i="14"/>
  <c r="X18" i="14"/>
  <c r="W18" i="14"/>
  <c r="AA18" i="14" s="1"/>
  <c r="V18" i="14"/>
  <c r="Z18" i="14" s="1"/>
  <c r="Y17" i="14"/>
  <c r="X17" i="14"/>
  <c r="AB17" i="14" s="1"/>
  <c r="W17" i="14"/>
  <c r="AA17" i="14" s="1"/>
  <c r="V17" i="14"/>
  <c r="Z17" i="14" s="1"/>
  <c r="Y16" i="14"/>
  <c r="X16" i="14"/>
  <c r="W16" i="14"/>
  <c r="AA16" i="14" s="1"/>
  <c r="V16" i="14"/>
  <c r="Z16" i="14" s="1"/>
  <c r="Y4" i="14"/>
  <c r="X4" i="14"/>
  <c r="W4" i="14"/>
  <c r="AA4" i="14" s="1"/>
  <c r="V4" i="14"/>
  <c r="Z4" i="14" s="1"/>
  <c r="Y15" i="14"/>
  <c r="X15" i="14"/>
  <c r="W15" i="14"/>
  <c r="AA15" i="14" s="1"/>
  <c r="V15" i="14"/>
  <c r="Z15" i="14" s="1"/>
  <c r="Y14" i="14"/>
  <c r="X14" i="14"/>
  <c r="W14" i="14"/>
  <c r="AA14" i="14" s="1"/>
  <c r="V14" i="14"/>
  <c r="Z14" i="14" s="1"/>
  <c r="Y3" i="14"/>
  <c r="X3" i="14"/>
  <c r="W3" i="14"/>
  <c r="AA3" i="14" s="1"/>
  <c r="V3" i="14"/>
  <c r="Z3" i="14" s="1"/>
  <c r="Y13" i="14"/>
  <c r="X13" i="14"/>
  <c r="W13" i="14"/>
  <c r="AA13" i="14" s="1"/>
  <c r="V13" i="14"/>
  <c r="Z13" i="14" s="1"/>
  <c r="Y12" i="14"/>
  <c r="X12" i="14"/>
  <c r="W12" i="14"/>
  <c r="AA12" i="14" s="1"/>
  <c r="V12" i="14"/>
  <c r="Z12" i="14" s="1"/>
  <c r="Y2" i="14"/>
  <c r="X2" i="14"/>
  <c r="W2" i="14"/>
  <c r="AA2" i="14" s="1"/>
  <c r="V2" i="14"/>
  <c r="Z2" i="14" s="1"/>
  <c r="Y11" i="14"/>
  <c r="X11" i="14"/>
  <c r="W11" i="14"/>
  <c r="AA11" i="14" s="1"/>
  <c r="V11" i="14"/>
  <c r="Z11" i="14" s="1"/>
  <c r="Y10" i="14"/>
  <c r="X10" i="14"/>
  <c r="W10" i="14"/>
  <c r="AA10" i="14" s="1"/>
  <c r="V10" i="14"/>
  <c r="Z10" i="14" s="1"/>
  <c r="Y9" i="14"/>
  <c r="X9" i="14"/>
  <c r="W9" i="14"/>
  <c r="AA9" i="14" s="1"/>
  <c r="V9" i="14"/>
  <c r="Z9" i="14" s="1"/>
  <c r="Y8" i="14"/>
  <c r="AB8" i="14" s="1"/>
  <c r="X8" i="14"/>
  <c r="W8" i="14"/>
  <c r="AA8" i="14" s="1"/>
  <c r="V8" i="14"/>
  <c r="Z8" i="14" s="1"/>
  <c r="Y83" i="12"/>
  <c r="X83" i="12"/>
  <c r="AB83" i="12" s="1"/>
  <c r="W83" i="12"/>
  <c r="AA83" i="12" s="1"/>
  <c r="V83" i="12"/>
  <c r="Z83" i="12" s="1"/>
  <c r="Y82" i="12"/>
  <c r="X82" i="12"/>
  <c r="W82" i="12"/>
  <c r="AA82" i="12" s="1"/>
  <c r="V82" i="12"/>
  <c r="Z82" i="12" s="1"/>
  <c r="Y81" i="12"/>
  <c r="X81" i="12"/>
  <c r="AB81" i="12" s="1"/>
  <c r="W81" i="12"/>
  <c r="AA81" i="12" s="1"/>
  <c r="V81" i="12"/>
  <c r="Z81" i="12" s="1"/>
  <c r="Y18" i="12"/>
  <c r="X18" i="12"/>
  <c r="AB18" i="12" s="1"/>
  <c r="W18" i="12"/>
  <c r="AA18" i="12" s="1"/>
  <c r="V18" i="12"/>
  <c r="Z18" i="12" s="1"/>
  <c r="Y17" i="12"/>
  <c r="X17" i="12"/>
  <c r="AB17" i="12" s="1"/>
  <c r="W17" i="12"/>
  <c r="AA17" i="12" s="1"/>
  <c r="V17" i="12"/>
  <c r="Z17" i="12" s="1"/>
  <c r="Y80" i="12"/>
  <c r="X80" i="12"/>
  <c r="W80" i="12"/>
  <c r="AA80" i="12" s="1"/>
  <c r="V80" i="12"/>
  <c r="Z80" i="12" s="1"/>
  <c r="Y79" i="12"/>
  <c r="X79" i="12"/>
  <c r="AB79" i="12" s="1"/>
  <c r="W79" i="12"/>
  <c r="AA79" i="12" s="1"/>
  <c r="V79" i="12"/>
  <c r="Z79" i="12" s="1"/>
  <c r="Y20" i="12"/>
  <c r="X20" i="12"/>
  <c r="AB20" i="12" s="1"/>
  <c r="W20" i="12"/>
  <c r="AA20" i="12" s="1"/>
  <c r="V20" i="12"/>
  <c r="Z20" i="12" s="1"/>
  <c r="Y78" i="12"/>
  <c r="X78" i="12"/>
  <c r="W78" i="12"/>
  <c r="AA78" i="12" s="1"/>
  <c r="V78" i="12"/>
  <c r="Z78" i="12" s="1"/>
  <c r="Y16" i="12"/>
  <c r="X16" i="12"/>
  <c r="AB16" i="12" s="1"/>
  <c r="W16" i="12"/>
  <c r="AA16" i="12" s="1"/>
  <c r="V16" i="12"/>
  <c r="Z16" i="12" s="1"/>
  <c r="Y77" i="12"/>
  <c r="X77" i="12"/>
  <c r="W77" i="12"/>
  <c r="AA77" i="12" s="1"/>
  <c r="V77" i="12"/>
  <c r="Z77" i="12" s="1"/>
  <c r="Y76" i="12"/>
  <c r="AB76" i="12" s="1"/>
  <c r="X76" i="12"/>
  <c r="W76" i="12"/>
  <c r="AA76" i="12" s="1"/>
  <c r="V76" i="12"/>
  <c r="Z76" i="12" s="1"/>
  <c r="Y75" i="12"/>
  <c r="X75" i="12"/>
  <c r="W75" i="12"/>
  <c r="AA75" i="12" s="1"/>
  <c r="V75" i="12"/>
  <c r="Z75" i="12" s="1"/>
  <c r="Y74" i="12"/>
  <c r="AB74" i="12" s="1"/>
  <c r="X74" i="12"/>
  <c r="W74" i="12"/>
  <c r="AA74" i="12" s="1"/>
  <c r="V74" i="12"/>
  <c r="Z74" i="12" s="1"/>
  <c r="Y73" i="12"/>
  <c r="X73" i="12"/>
  <c r="W73" i="12"/>
  <c r="AA73" i="12" s="1"/>
  <c r="V73" i="12"/>
  <c r="Z73" i="12" s="1"/>
  <c r="Y72" i="12"/>
  <c r="X72" i="12"/>
  <c r="AB72" i="12" s="1"/>
  <c r="W72" i="12"/>
  <c r="AA72" i="12" s="1"/>
  <c r="V72" i="12"/>
  <c r="Z72" i="12" s="1"/>
  <c r="Y15" i="12"/>
  <c r="X15" i="12"/>
  <c r="W15" i="12"/>
  <c r="AA15" i="12" s="1"/>
  <c r="V15" i="12"/>
  <c r="Z15" i="12" s="1"/>
  <c r="Y71" i="12"/>
  <c r="X71" i="12"/>
  <c r="W71" i="12"/>
  <c r="AA71" i="12" s="1"/>
  <c r="V71" i="12"/>
  <c r="Z71" i="12" s="1"/>
  <c r="Y14" i="12"/>
  <c r="AB14" i="12" s="1"/>
  <c r="X14" i="12"/>
  <c r="W14" i="12"/>
  <c r="AA14" i="12" s="1"/>
  <c r="V14" i="12"/>
  <c r="Z14" i="12" s="1"/>
  <c r="Y13" i="12"/>
  <c r="X13" i="12"/>
  <c r="W13" i="12"/>
  <c r="AA13" i="12" s="1"/>
  <c r="V13" i="12"/>
  <c r="Z13" i="12" s="1"/>
  <c r="Y70" i="12"/>
  <c r="X70" i="12"/>
  <c r="AB70" i="12" s="1"/>
  <c r="W70" i="12"/>
  <c r="AA70" i="12" s="1"/>
  <c r="V70" i="12"/>
  <c r="Z70" i="12" s="1"/>
  <c r="Y69" i="12"/>
  <c r="X69" i="12"/>
  <c r="AB69" i="12" s="1"/>
  <c r="W69" i="12"/>
  <c r="AA69" i="12" s="1"/>
  <c r="V69" i="12"/>
  <c r="Z69" i="12" s="1"/>
  <c r="Y68" i="12"/>
  <c r="X68" i="12"/>
  <c r="AB68" i="12" s="1"/>
  <c r="W68" i="12"/>
  <c r="AA68" i="12" s="1"/>
  <c r="V68" i="12"/>
  <c r="Z68" i="12" s="1"/>
  <c r="Y67" i="12"/>
  <c r="X67" i="12"/>
  <c r="W67" i="12"/>
  <c r="AA67" i="12" s="1"/>
  <c r="V67" i="12"/>
  <c r="Z67" i="12" s="1"/>
  <c r="AA66" i="12"/>
  <c r="Z66" i="12"/>
  <c r="Y66" i="12"/>
  <c r="X66" i="12"/>
  <c r="W66" i="12"/>
  <c r="V66" i="12"/>
  <c r="Y65" i="12"/>
  <c r="X65" i="12"/>
  <c r="AB65" i="12" s="1"/>
  <c r="W65" i="12"/>
  <c r="AA65" i="12" s="1"/>
  <c r="V65" i="12"/>
  <c r="Z65" i="12" s="1"/>
  <c r="Y64" i="12"/>
  <c r="X64" i="12"/>
  <c r="AB64" i="12" s="1"/>
  <c r="W64" i="12"/>
  <c r="AA64" i="12" s="1"/>
  <c r="V64" i="12"/>
  <c r="Z64" i="12" s="1"/>
  <c r="Y63" i="12"/>
  <c r="X63" i="12"/>
  <c r="AB63" i="12" s="1"/>
  <c r="W63" i="12"/>
  <c r="AA63" i="12" s="1"/>
  <c r="V63" i="12"/>
  <c r="Z63" i="12" s="1"/>
  <c r="Y62" i="12"/>
  <c r="X62" i="12"/>
  <c r="AB62" i="12" s="1"/>
  <c r="W62" i="12"/>
  <c r="AA62" i="12" s="1"/>
  <c r="V62" i="12"/>
  <c r="Z62" i="12" s="1"/>
  <c r="Y61" i="12"/>
  <c r="X61" i="12"/>
  <c r="AB61" i="12" s="1"/>
  <c r="W61" i="12"/>
  <c r="AA61" i="12" s="1"/>
  <c r="V61" i="12"/>
  <c r="Z61" i="12" s="1"/>
  <c r="Y60" i="12"/>
  <c r="X60" i="12"/>
  <c r="W60" i="12"/>
  <c r="AA60" i="12" s="1"/>
  <c r="V60" i="12"/>
  <c r="Z60" i="12" s="1"/>
  <c r="Z59" i="12"/>
  <c r="Y59" i="12"/>
  <c r="X59" i="12"/>
  <c r="AB59" i="12" s="1"/>
  <c r="W59" i="12"/>
  <c r="AA59" i="12" s="1"/>
  <c r="V59" i="12"/>
  <c r="Y58" i="12"/>
  <c r="X58" i="12"/>
  <c r="W58" i="12"/>
  <c r="AA58" i="12" s="1"/>
  <c r="V58" i="12"/>
  <c r="Z58" i="12" s="1"/>
  <c r="Y57" i="12"/>
  <c r="X57" i="12"/>
  <c r="AB57" i="12" s="1"/>
  <c r="W57" i="12"/>
  <c r="AA57" i="12" s="1"/>
  <c r="V57" i="12"/>
  <c r="Z57" i="12" s="1"/>
  <c r="Y56" i="12"/>
  <c r="X56" i="12"/>
  <c r="W56" i="12"/>
  <c r="AA56" i="12" s="1"/>
  <c r="V56" i="12"/>
  <c r="Z56" i="12" s="1"/>
  <c r="Y55" i="12"/>
  <c r="X55" i="12"/>
  <c r="W55" i="12"/>
  <c r="AA55" i="12" s="1"/>
  <c r="V55" i="12"/>
  <c r="Z55" i="12" s="1"/>
  <c r="Y54" i="12"/>
  <c r="X54" i="12"/>
  <c r="AB54" i="12" s="1"/>
  <c r="W54" i="12"/>
  <c r="AA54" i="12" s="1"/>
  <c r="V54" i="12"/>
  <c r="Z54" i="12" s="1"/>
  <c r="Y53" i="12"/>
  <c r="X53" i="12"/>
  <c r="AB53" i="12" s="1"/>
  <c r="W53" i="12"/>
  <c r="AA53" i="12" s="1"/>
  <c r="V53" i="12"/>
  <c r="Z53" i="12" s="1"/>
  <c r="AA52" i="12"/>
  <c r="Z52" i="12"/>
  <c r="Y52" i="12"/>
  <c r="X52" i="12"/>
  <c r="AB52" i="12" s="1"/>
  <c r="W52" i="12"/>
  <c r="V52" i="12"/>
  <c r="Y51" i="12"/>
  <c r="X51" i="12"/>
  <c r="W51" i="12"/>
  <c r="AA51" i="12" s="1"/>
  <c r="V51" i="12"/>
  <c r="Z51" i="12" s="1"/>
  <c r="Y50" i="12"/>
  <c r="X50" i="12"/>
  <c r="W50" i="12"/>
  <c r="AA50" i="12" s="1"/>
  <c r="V50" i="12"/>
  <c r="Z50" i="12" s="1"/>
  <c r="Y49" i="12"/>
  <c r="X49" i="12"/>
  <c r="AB49" i="12" s="1"/>
  <c r="W49" i="12"/>
  <c r="AA49" i="12" s="1"/>
  <c r="V49" i="12"/>
  <c r="Z49" i="12" s="1"/>
  <c r="Y48" i="12"/>
  <c r="X48" i="12"/>
  <c r="AB48" i="12" s="1"/>
  <c r="W48" i="12"/>
  <c r="AA48" i="12" s="1"/>
  <c r="V48" i="12"/>
  <c r="Z48" i="12" s="1"/>
  <c r="Y12" i="12"/>
  <c r="X12" i="12"/>
  <c r="AB12" i="12" s="1"/>
  <c r="W12" i="12"/>
  <c r="AA12" i="12" s="1"/>
  <c r="V12" i="12"/>
  <c r="Z12" i="12" s="1"/>
  <c r="Y47" i="12"/>
  <c r="X47" i="12"/>
  <c r="W47" i="12"/>
  <c r="AA47" i="12" s="1"/>
  <c r="V47" i="12"/>
  <c r="Z47" i="12" s="1"/>
  <c r="Y46" i="12"/>
  <c r="X46" i="12"/>
  <c r="AB46" i="12" s="1"/>
  <c r="W46" i="12"/>
  <c r="AA46" i="12" s="1"/>
  <c r="V46" i="12"/>
  <c r="Z46" i="12" s="1"/>
  <c r="Y11" i="12"/>
  <c r="X11" i="12"/>
  <c r="W11" i="12"/>
  <c r="AA11" i="12" s="1"/>
  <c r="V11" i="12"/>
  <c r="Z11" i="12" s="1"/>
  <c r="Y10" i="12"/>
  <c r="X10" i="12"/>
  <c r="AB10" i="12" s="1"/>
  <c r="W10" i="12"/>
  <c r="AA10" i="12" s="1"/>
  <c r="V10" i="12"/>
  <c r="Z10" i="12" s="1"/>
  <c r="Y45" i="12"/>
  <c r="X45" i="12"/>
  <c r="W45" i="12"/>
  <c r="AA45" i="12" s="1"/>
  <c r="V45" i="12"/>
  <c r="Z45" i="12" s="1"/>
  <c r="Y44" i="12"/>
  <c r="X44" i="12"/>
  <c r="W44" i="12"/>
  <c r="AA44" i="12" s="1"/>
  <c r="V44" i="12"/>
  <c r="Z44" i="12" s="1"/>
  <c r="Y9" i="12"/>
  <c r="X9" i="12"/>
  <c r="W9" i="12"/>
  <c r="AA9" i="12" s="1"/>
  <c r="V9" i="12"/>
  <c r="Z9" i="12" s="1"/>
  <c r="Y43" i="12"/>
  <c r="X43" i="12"/>
  <c r="W43" i="12"/>
  <c r="AA43" i="12" s="1"/>
  <c r="V43" i="12"/>
  <c r="Z43" i="12" s="1"/>
  <c r="Y42" i="12"/>
  <c r="X42" i="12"/>
  <c r="AB42" i="12" s="1"/>
  <c r="W42" i="12"/>
  <c r="AA42" i="12" s="1"/>
  <c r="V42" i="12"/>
  <c r="Z42" i="12" s="1"/>
  <c r="Y41" i="12"/>
  <c r="X41" i="12"/>
  <c r="W41" i="12"/>
  <c r="AA41" i="12" s="1"/>
  <c r="V41" i="12"/>
  <c r="Z41" i="12" s="1"/>
  <c r="Y40" i="12"/>
  <c r="X40" i="12"/>
  <c r="W40" i="12"/>
  <c r="AA40" i="12" s="1"/>
  <c r="V40" i="12"/>
  <c r="Z40" i="12" s="1"/>
  <c r="Y39" i="12"/>
  <c r="X39" i="12"/>
  <c r="W39" i="12"/>
  <c r="AA39" i="12" s="1"/>
  <c r="V39" i="12"/>
  <c r="Z39" i="12" s="1"/>
  <c r="Z8" i="12"/>
  <c r="Y8" i="12"/>
  <c r="X8" i="12"/>
  <c r="AB8" i="12" s="1"/>
  <c r="W8" i="12"/>
  <c r="AA8" i="12" s="1"/>
  <c r="V8" i="12"/>
  <c r="Y38" i="12"/>
  <c r="X38" i="12"/>
  <c r="W38" i="12"/>
  <c r="AA38" i="12" s="1"/>
  <c r="V38" i="12"/>
  <c r="Z38" i="12" s="1"/>
  <c r="Y37" i="12"/>
  <c r="X37" i="12"/>
  <c r="W37" i="12"/>
  <c r="AA37" i="12" s="1"/>
  <c r="V37" i="12"/>
  <c r="Z37" i="12" s="1"/>
  <c r="Y36" i="12"/>
  <c r="X36" i="12"/>
  <c r="W36" i="12"/>
  <c r="AA36" i="12" s="1"/>
  <c r="V36" i="12"/>
  <c r="Z36" i="12" s="1"/>
  <c r="Y35" i="12"/>
  <c r="X35" i="12"/>
  <c r="W35" i="12"/>
  <c r="AA35" i="12" s="1"/>
  <c r="V35" i="12"/>
  <c r="Z35" i="12" s="1"/>
  <c r="Y7" i="12"/>
  <c r="X7" i="12"/>
  <c r="AB7" i="12" s="1"/>
  <c r="W7" i="12"/>
  <c r="AA7" i="12" s="1"/>
  <c r="V7" i="12"/>
  <c r="Z7" i="12" s="1"/>
  <c r="Y34" i="12"/>
  <c r="X34" i="12"/>
  <c r="AB34" i="12" s="1"/>
  <c r="W34" i="12"/>
  <c r="AA34" i="12" s="1"/>
  <c r="V34" i="12"/>
  <c r="Z34" i="12" s="1"/>
  <c r="AA33" i="12"/>
  <c r="Z33" i="12"/>
  <c r="Y33" i="12"/>
  <c r="X33" i="12"/>
  <c r="AB33" i="12" s="1"/>
  <c r="W33" i="12"/>
  <c r="V33" i="12"/>
  <c r="Y32" i="12"/>
  <c r="X32" i="12"/>
  <c r="W32" i="12"/>
  <c r="AA32" i="12" s="1"/>
  <c r="V32" i="12"/>
  <c r="Z32" i="12" s="1"/>
  <c r="Y31" i="12"/>
  <c r="X31" i="12"/>
  <c r="W31" i="12"/>
  <c r="AA31" i="12" s="1"/>
  <c r="V31" i="12"/>
  <c r="Z31" i="12" s="1"/>
  <c r="Y30" i="12"/>
  <c r="X30" i="12"/>
  <c r="W30" i="12"/>
  <c r="AA30" i="12" s="1"/>
  <c r="V30" i="12"/>
  <c r="Z30" i="12" s="1"/>
  <c r="Y6" i="12"/>
  <c r="X6" i="12"/>
  <c r="AB6" i="12" s="1"/>
  <c r="W6" i="12"/>
  <c r="AA6" i="12" s="1"/>
  <c r="V6" i="12"/>
  <c r="Z6" i="12" s="1"/>
  <c r="Y29" i="12"/>
  <c r="X29" i="12"/>
  <c r="W29" i="12"/>
  <c r="AA29" i="12" s="1"/>
  <c r="V29" i="12"/>
  <c r="Z29" i="12" s="1"/>
  <c r="Y28" i="12"/>
  <c r="X28" i="12"/>
  <c r="AB28" i="12" s="1"/>
  <c r="W28" i="12"/>
  <c r="AA28" i="12" s="1"/>
  <c r="V28" i="12"/>
  <c r="Z28" i="12" s="1"/>
  <c r="Y27" i="12"/>
  <c r="X27" i="12"/>
  <c r="W27" i="12"/>
  <c r="AA27" i="12" s="1"/>
  <c r="V27" i="12"/>
  <c r="Z27" i="12" s="1"/>
  <c r="Y19" i="12"/>
  <c r="X19" i="12"/>
  <c r="AB19" i="12" s="1"/>
  <c r="W19" i="12"/>
  <c r="AA19" i="12" s="1"/>
  <c r="V19" i="12"/>
  <c r="Z19" i="12" s="1"/>
  <c r="Y26" i="12"/>
  <c r="X26" i="12"/>
  <c r="AB26" i="12" s="1"/>
  <c r="W26" i="12"/>
  <c r="AA26" i="12" s="1"/>
  <c r="V26" i="12"/>
  <c r="Z26" i="12" s="1"/>
  <c r="Y25" i="12"/>
  <c r="X25" i="12"/>
  <c r="W25" i="12"/>
  <c r="AA25" i="12" s="1"/>
  <c r="V25" i="12"/>
  <c r="Z25" i="12" s="1"/>
  <c r="Y24" i="12"/>
  <c r="X24" i="12"/>
  <c r="AB24" i="12" s="1"/>
  <c r="W24" i="12"/>
  <c r="AA24" i="12" s="1"/>
  <c r="V24" i="12"/>
  <c r="Z24" i="12" s="1"/>
  <c r="Y23" i="12"/>
  <c r="X23" i="12"/>
  <c r="AB23" i="12" s="1"/>
  <c r="W23" i="12"/>
  <c r="AA23" i="12" s="1"/>
  <c r="V23" i="12"/>
  <c r="Z23" i="12" s="1"/>
  <c r="Y22" i="12"/>
  <c r="AB22" i="12" s="1"/>
  <c r="X22" i="12"/>
  <c r="W22" i="12"/>
  <c r="AA22" i="12" s="1"/>
  <c r="V22" i="12"/>
  <c r="Z22" i="12" s="1"/>
  <c r="Y5" i="12"/>
  <c r="AB5" i="12" s="1"/>
  <c r="X5" i="12"/>
  <c r="W5" i="12"/>
  <c r="AA5" i="12" s="1"/>
  <c r="V5" i="12"/>
  <c r="Z5" i="12" s="1"/>
  <c r="Z4" i="12"/>
  <c r="Y4" i="12"/>
  <c r="X4" i="12"/>
  <c r="AB4" i="12" s="1"/>
  <c r="W4" i="12"/>
  <c r="AA4" i="12" s="1"/>
  <c r="V4" i="12"/>
  <c r="Y3" i="12"/>
  <c r="X3" i="12"/>
  <c r="W3" i="12"/>
  <c r="AA3" i="12" s="1"/>
  <c r="V3" i="12"/>
  <c r="Z3" i="12" s="1"/>
  <c r="Y21" i="12"/>
  <c r="X21" i="12"/>
  <c r="AB21" i="12" s="1"/>
  <c r="W21" i="12"/>
  <c r="AA21" i="12" s="1"/>
  <c r="V21" i="12"/>
  <c r="Z21" i="12" s="1"/>
  <c r="Y2" i="12"/>
  <c r="X2" i="12"/>
  <c r="AB2" i="12" s="1"/>
  <c r="W2" i="12"/>
  <c r="AA2" i="12" s="1"/>
  <c r="V2" i="12"/>
  <c r="Z2" i="12" s="1"/>
  <c r="Y86" i="11"/>
  <c r="X86" i="11"/>
  <c r="AB86" i="11" s="1"/>
  <c r="W86" i="11"/>
  <c r="AA86" i="11" s="1"/>
  <c r="V86" i="11"/>
  <c r="Z86" i="11" s="1"/>
  <c r="Y85" i="11"/>
  <c r="X85" i="11"/>
  <c r="W85" i="11"/>
  <c r="AA85" i="11" s="1"/>
  <c r="V85" i="11"/>
  <c r="Z85" i="11" s="1"/>
  <c r="Y84" i="11"/>
  <c r="X84" i="11"/>
  <c r="AB84" i="11" s="1"/>
  <c r="W84" i="11"/>
  <c r="AA84" i="11" s="1"/>
  <c r="V84" i="11"/>
  <c r="Z84" i="11" s="1"/>
  <c r="Y83" i="11"/>
  <c r="X83" i="11"/>
  <c r="W83" i="11"/>
  <c r="AA83" i="11" s="1"/>
  <c r="V83" i="11"/>
  <c r="Z83" i="11" s="1"/>
  <c r="Z82" i="11"/>
  <c r="Y82" i="11"/>
  <c r="X82" i="11"/>
  <c r="AB82" i="11" s="1"/>
  <c r="W82" i="11"/>
  <c r="AA82" i="11" s="1"/>
  <c r="V82" i="11"/>
  <c r="Y81" i="11"/>
  <c r="X81" i="11"/>
  <c r="W81" i="11"/>
  <c r="AA81" i="11" s="1"/>
  <c r="V81" i="11"/>
  <c r="Z81" i="11" s="1"/>
  <c r="Y80" i="11"/>
  <c r="X80" i="11"/>
  <c r="W80" i="11"/>
  <c r="AA80" i="11" s="1"/>
  <c r="V80" i="11"/>
  <c r="Z80" i="11" s="1"/>
  <c r="Y79" i="11"/>
  <c r="X79" i="11"/>
  <c r="W79" i="11"/>
  <c r="AA79" i="11" s="1"/>
  <c r="V79" i="11"/>
  <c r="Z79" i="11" s="1"/>
  <c r="Y78" i="11"/>
  <c r="X78" i="11"/>
  <c r="W78" i="11"/>
  <c r="AA78" i="11" s="1"/>
  <c r="V78" i="11"/>
  <c r="Z78" i="11" s="1"/>
  <c r="Y77" i="11"/>
  <c r="X77" i="11"/>
  <c r="AB77" i="11" s="1"/>
  <c r="W77" i="11"/>
  <c r="AA77" i="11" s="1"/>
  <c r="V77" i="11"/>
  <c r="Z77" i="11" s="1"/>
  <c r="Y76" i="11"/>
  <c r="X76" i="11"/>
  <c r="W76" i="11"/>
  <c r="AA76" i="11" s="1"/>
  <c r="V76" i="11"/>
  <c r="Z76" i="11" s="1"/>
  <c r="Y14" i="11"/>
  <c r="X14" i="11"/>
  <c r="AB14" i="11" s="1"/>
  <c r="W14" i="11"/>
  <c r="AA14" i="11" s="1"/>
  <c r="V14" i="11"/>
  <c r="Z14" i="11" s="1"/>
  <c r="Y75" i="11"/>
  <c r="X75" i="11"/>
  <c r="W75" i="11"/>
  <c r="AA75" i="11" s="1"/>
  <c r="V75" i="11"/>
  <c r="Z75" i="11" s="1"/>
  <c r="Y74" i="11"/>
  <c r="X74" i="11"/>
  <c r="W74" i="11"/>
  <c r="AA74" i="11" s="1"/>
  <c r="V74" i="11"/>
  <c r="Z74" i="11" s="1"/>
  <c r="Y13" i="11"/>
  <c r="X13" i="11"/>
  <c r="W13" i="11"/>
  <c r="AA13" i="11" s="1"/>
  <c r="V13" i="11"/>
  <c r="Z13" i="11" s="1"/>
  <c r="Y73" i="11"/>
  <c r="X73" i="11"/>
  <c r="W73" i="11"/>
  <c r="AA73" i="11" s="1"/>
  <c r="V73" i="11"/>
  <c r="Z73" i="11" s="1"/>
  <c r="Y72" i="11"/>
  <c r="X72" i="11"/>
  <c r="W72" i="11"/>
  <c r="AA72" i="11" s="1"/>
  <c r="V72" i="11"/>
  <c r="Z72" i="11" s="1"/>
  <c r="Y71" i="11"/>
  <c r="X71" i="11"/>
  <c r="W71" i="11"/>
  <c r="AA71" i="11" s="1"/>
  <c r="V71" i="11"/>
  <c r="Z71" i="11" s="1"/>
  <c r="Y70" i="11"/>
  <c r="X70" i="11"/>
  <c r="AB70" i="11" s="1"/>
  <c r="W70" i="11"/>
  <c r="AA70" i="11" s="1"/>
  <c r="V70" i="11"/>
  <c r="Z70" i="11" s="1"/>
  <c r="Y69" i="11"/>
  <c r="X69" i="11"/>
  <c r="AB69" i="11" s="1"/>
  <c r="W69" i="11"/>
  <c r="AA69" i="11" s="1"/>
  <c r="V69" i="11"/>
  <c r="Z69" i="11" s="1"/>
  <c r="Y68" i="11"/>
  <c r="AB68" i="11" s="1"/>
  <c r="X68" i="11"/>
  <c r="W68" i="11"/>
  <c r="AA68" i="11" s="1"/>
  <c r="V68" i="11"/>
  <c r="Z68" i="11" s="1"/>
  <c r="Y67" i="11"/>
  <c r="X67" i="11"/>
  <c r="W67" i="11"/>
  <c r="AA67" i="11" s="1"/>
  <c r="V67" i="11"/>
  <c r="Z67" i="11" s="1"/>
  <c r="Y66" i="11"/>
  <c r="X66" i="11"/>
  <c r="W66" i="11"/>
  <c r="AA66" i="11" s="1"/>
  <c r="V66" i="11"/>
  <c r="Z66" i="11" s="1"/>
  <c r="Y65" i="11"/>
  <c r="X65" i="11"/>
  <c r="W65" i="11"/>
  <c r="AA65" i="11" s="1"/>
  <c r="V65" i="11"/>
  <c r="Z65" i="11" s="1"/>
  <c r="Y64" i="11"/>
  <c r="X64" i="11"/>
  <c r="AB64" i="11" s="1"/>
  <c r="W64" i="11"/>
  <c r="AA64" i="11" s="1"/>
  <c r="V64" i="11"/>
  <c r="Z64" i="11" s="1"/>
  <c r="Y63" i="11"/>
  <c r="X63" i="11"/>
  <c r="W63" i="11"/>
  <c r="AA63" i="11" s="1"/>
  <c r="V63" i="11"/>
  <c r="Z63" i="11" s="1"/>
  <c r="Y62" i="11"/>
  <c r="X62" i="11"/>
  <c r="W62" i="11"/>
  <c r="AA62" i="11" s="1"/>
  <c r="V62" i="11"/>
  <c r="Z62" i="11" s="1"/>
  <c r="Y61" i="11"/>
  <c r="X61" i="11"/>
  <c r="AB61" i="11" s="1"/>
  <c r="W61" i="11"/>
  <c r="AA61" i="11" s="1"/>
  <c r="V61" i="11"/>
  <c r="Z61" i="11" s="1"/>
  <c r="Y60" i="11"/>
  <c r="X60" i="11"/>
  <c r="W60" i="11"/>
  <c r="AA60" i="11" s="1"/>
  <c r="V60" i="11"/>
  <c r="Z60" i="11" s="1"/>
  <c r="Y59" i="11"/>
  <c r="X59" i="11"/>
  <c r="W59" i="11"/>
  <c r="AA59" i="11" s="1"/>
  <c r="V59" i="11"/>
  <c r="Z59" i="11" s="1"/>
  <c r="Y58" i="11"/>
  <c r="X58" i="11"/>
  <c r="AB58" i="11" s="1"/>
  <c r="W58" i="11"/>
  <c r="AA58" i="11" s="1"/>
  <c r="V58" i="11"/>
  <c r="Z58" i="11" s="1"/>
  <c r="Y57" i="11"/>
  <c r="X57" i="11"/>
  <c r="W57" i="11"/>
  <c r="AA57" i="11" s="1"/>
  <c r="V57" i="11"/>
  <c r="Z57" i="11" s="1"/>
  <c r="Y56" i="11"/>
  <c r="X56" i="11"/>
  <c r="W56" i="11"/>
  <c r="AA56" i="11" s="1"/>
  <c r="V56" i="11"/>
  <c r="Z56" i="11" s="1"/>
  <c r="Y55" i="11"/>
  <c r="X55" i="11"/>
  <c r="AB55" i="11" s="1"/>
  <c r="W55" i="11"/>
  <c r="AA55" i="11" s="1"/>
  <c r="V55" i="11"/>
  <c r="Z55" i="11" s="1"/>
  <c r="Y54" i="11"/>
  <c r="X54" i="11"/>
  <c r="W54" i="11"/>
  <c r="AA54" i="11" s="1"/>
  <c r="V54" i="11"/>
  <c r="Z54" i="11" s="1"/>
  <c r="Y53" i="11"/>
  <c r="X53" i="11"/>
  <c r="AB53" i="11" s="1"/>
  <c r="W53" i="11"/>
  <c r="AA53" i="11" s="1"/>
  <c r="V53" i="11"/>
  <c r="Z53" i="11" s="1"/>
  <c r="Z52" i="11"/>
  <c r="Y52" i="11"/>
  <c r="X52" i="11"/>
  <c r="W52" i="11"/>
  <c r="AA52" i="11" s="1"/>
  <c r="V52" i="11"/>
  <c r="Y51" i="11"/>
  <c r="X51" i="11"/>
  <c r="W51" i="11"/>
  <c r="AA51" i="11" s="1"/>
  <c r="V51" i="11"/>
  <c r="Z51" i="11" s="1"/>
  <c r="Y50" i="11"/>
  <c r="X50" i="11"/>
  <c r="AB50" i="11" s="1"/>
  <c r="W50" i="11"/>
  <c r="AA50" i="11" s="1"/>
  <c r="V50" i="11"/>
  <c r="Z50" i="11" s="1"/>
  <c r="Y12" i="11"/>
  <c r="X12" i="11"/>
  <c r="AB12" i="11" s="1"/>
  <c r="W12" i="11"/>
  <c r="AA12" i="11" s="1"/>
  <c r="V12" i="11"/>
  <c r="Z12" i="11" s="1"/>
  <c r="Y49" i="11"/>
  <c r="X49" i="11"/>
  <c r="W49" i="11"/>
  <c r="AA49" i="11" s="1"/>
  <c r="V49" i="11"/>
  <c r="Z49" i="11" s="1"/>
  <c r="Y48" i="11"/>
  <c r="X48" i="11"/>
  <c r="AB48" i="11" s="1"/>
  <c r="W48" i="11"/>
  <c r="AA48" i="11" s="1"/>
  <c r="V48" i="11"/>
  <c r="Z48" i="11" s="1"/>
  <c r="Y47" i="11"/>
  <c r="X47" i="11"/>
  <c r="W47" i="11"/>
  <c r="AA47" i="11" s="1"/>
  <c r="V47" i="11"/>
  <c r="Z47" i="11" s="1"/>
  <c r="Y46" i="11"/>
  <c r="AB46" i="11" s="1"/>
  <c r="X46" i="11"/>
  <c r="W46" i="11"/>
  <c r="AA46" i="11" s="1"/>
  <c r="V46" i="11"/>
  <c r="Z46" i="11" s="1"/>
  <c r="Y11" i="11"/>
  <c r="X11" i="11"/>
  <c r="AB11" i="11" s="1"/>
  <c r="W11" i="11"/>
  <c r="AA11" i="11" s="1"/>
  <c r="V11" i="11"/>
  <c r="Z11" i="11" s="1"/>
  <c r="AA45" i="11"/>
  <c r="Y45" i="11"/>
  <c r="X45" i="11"/>
  <c r="W45" i="11"/>
  <c r="V45" i="11"/>
  <c r="Z45" i="11" s="1"/>
  <c r="Y44" i="11"/>
  <c r="X44" i="11"/>
  <c r="W44" i="11"/>
  <c r="AA44" i="11" s="1"/>
  <c r="V44" i="11"/>
  <c r="Z44" i="11" s="1"/>
  <c r="Y43" i="11"/>
  <c r="X43" i="11"/>
  <c r="W43" i="11"/>
  <c r="AA43" i="11" s="1"/>
  <c r="V43" i="11"/>
  <c r="Z43" i="11" s="1"/>
  <c r="Y42" i="11"/>
  <c r="X42" i="11"/>
  <c r="W42" i="11"/>
  <c r="AA42" i="11" s="1"/>
  <c r="V42" i="11"/>
  <c r="Z42" i="11" s="1"/>
  <c r="Y10" i="11"/>
  <c r="X10" i="11"/>
  <c r="AB10" i="11" s="1"/>
  <c r="W10" i="11"/>
  <c r="AA10" i="11" s="1"/>
  <c r="V10" i="11"/>
  <c r="Z10" i="11" s="1"/>
  <c r="Y41" i="11"/>
  <c r="X41" i="11"/>
  <c r="AB41" i="11" s="1"/>
  <c r="W41" i="11"/>
  <c r="AA41" i="11" s="1"/>
  <c r="V41" i="11"/>
  <c r="Z41" i="11" s="1"/>
  <c r="Y40" i="11"/>
  <c r="X40" i="11"/>
  <c r="W40" i="11"/>
  <c r="AA40" i="11" s="1"/>
  <c r="V40" i="11"/>
  <c r="Z40" i="11" s="1"/>
  <c r="Y39" i="11"/>
  <c r="X39" i="11"/>
  <c r="W39" i="11"/>
  <c r="AA39" i="11" s="1"/>
  <c r="V39" i="11"/>
  <c r="Z39" i="11" s="1"/>
  <c r="AB38" i="11"/>
  <c r="Y38" i="11"/>
  <c r="X38" i="11"/>
  <c r="W38" i="11"/>
  <c r="AA38" i="11" s="1"/>
  <c r="V38" i="11"/>
  <c r="Z38" i="11" s="1"/>
  <c r="Y37" i="11"/>
  <c r="X37" i="11"/>
  <c r="W37" i="11"/>
  <c r="AA37" i="11" s="1"/>
  <c r="V37" i="11"/>
  <c r="Z37" i="11" s="1"/>
  <c r="Y36" i="11"/>
  <c r="X36" i="11"/>
  <c r="W36" i="11"/>
  <c r="AA36" i="11" s="1"/>
  <c r="V36" i="11"/>
  <c r="Z36" i="11" s="1"/>
  <c r="Y35" i="11"/>
  <c r="X35" i="11"/>
  <c r="W35" i="11"/>
  <c r="AA35" i="11" s="1"/>
  <c r="V35" i="11"/>
  <c r="Z35" i="11" s="1"/>
  <c r="Y9" i="11"/>
  <c r="X9" i="11"/>
  <c r="AB9" i="11" s="1"/>
  <c r="W9" i="11"/>
  <c r="AA9" i="11" s="1"/>
  <c r="V9" i="11"/>
  <c r="Z9" i="11" s="1"/>
  <c r="Y34" i="11"/>
  <c r="X34" i="11"/>
  <c r="W34" i="11"/>
  <c r="AA34" i="11" s="1"/>
  <c r="V34" i="11"/>
  <c r="Z34" i="11" s="1"/>
  <c r="Y33" i="11"/>
  <c r="AB33" i="11" s="1"/>
  <c r="X33" i="11"/>
  <c r="W33" i="11"/>
  <c r="AA33" i="11" s="1"/>
  <c r="V33" i="11"/>
  <c r="Z33" i="11" s="1"/>
  <c r="Y32" i="11"/>
  <c r="X32" i="11"/>
  <c r="AB32" i="11" s="1"/>
  <c r="W32" i="11"/>
  <c r="AA32" i="11" s="1"/>
  <c r="V32" i="11"/>
  <c r="Z32" i="11" s="1"/>
  <c r="AA31" i="11"/>
  <c r="Y31" i="11"/>
  <c r="X31" i="11"/>
  <c r="W31" i="11"/>
  <c r="V31" i="11"/>
  <c r="Z31" i="11" s="1"/>
  <c r="AA30" i="11"/>
  <c r="Y30" i="11"/>
  <c r="X30" i="11"/>
  <c r="W30" i="11"/>
  <c r="V30" i="11"/>
  <c r="Z30" i="11" s="1"/>
  <c r="Y29" i="11"/>
  <c r="X29" i="11"/>
  <c r="W29" i="11"/>
  <c r="AA29" i="11" s="1"/>
  <c r="V29" i="11"/>
  <c r="Z29" i="11" s="1"/>
  <c r="AA28" i="11"/>
  <c r="Y28" i="11"/>
  <c r="X28" i="11"/>
  <c r="W28" i="11"/>
  <c r="V28" i="11"/>
  <c r="Z28" i="11" s="1"/>
  <c r="Y27" i="11"/>
  <c r="X27" i="11"/>
  <c r="AB27" i="11" s="1"/>
  <c r="W27" i="11"/>
  <c r="AA27" i="11" s="1"/>
  <c r="V27" i="11"/>
  <c r="Z27" i="11" s="1"/>
  <c r="Y26" i="11"/>
  <c r="X26" i="11"/>
  <c r="AB26" i="11" s="1"/>
  <c r="W26" i="11"/>
  <c r="AA26" i="11" s="1"/>
  <c r="V26" i="11"/>
  <c r="Z26" i="11" s="1"/>
  <c r="Y25" i="11"/>
  <c r="X25" i="11"/>
  <c r="AB25" i="11" s="1"/>
  <c r="W25" i="11"/>
  <c r="AA25" i="11" s="1"/>
  <c r="V25" i="11"/>
  <c r="Z25" i="11" s="1"/>
  <c r="Y24" i="11"/>
  <c r="AB24" i="11" s="1"/>
  <c r="X24" i="11"/>
  <c r="W24" i="11"/>
  <c r="AA24" i="11" s="1"/>
  <c r="V24" i="11"/>
  <c r="Z24" i="11" s="1"/>
  <c r="Y23" i="11"/>
  <c r="X23" i="11"/>
  <c r="AB23" i="11" s="1"/>
  <c r="W23" i="11"/>
  <c r="AA23" i="11" s="1"/>
  <c r="V23" i="11"/>
  <c r="Z23" i="11" s="1"/>
  <c r="Y8" i="11"/>
  <c r="X8" i="11"/>
  <c r="W8" i="11"/>
  <c r="AA8" i="11" s="1"/>
  <c r="V8" i="11"/>
  <c r="Z8" i="11" s="1"/>
  <c r="Y7" i="11"/>
  <c r="X7" i="11"/>
  <c r="AB7" i="11" s="1"/>
  <c r="W7" i="11"/>
  <c r="AA7" i="11" s="1"/>
  <c r="V7" i="11"/>
  <c r="Z7" i="11" s="1"/>
  <c r="Y22" i="11"/>
  <c r="X22" i="11"/>
  <c r="W22" i="11"/>
  <c r="AA22" i="11" s="1"/>
  <c r="V22" i="11"/>
  <c r="Z22" i="11" s="1"/>
  <c r="Y21" i="11"/>
  <c r="X21" i="11"/>
  <c r="AB21" i="11" s="1"/>
  <c r="W21" i="11"/>
  <c r="AA21" i="11" s="1"/>
  <c r="V21" i="11"/>
  <c r="Z21" i="11" s="1"/>
  <c r="Y20" i="11"/>
  <c r="X20" i="11"/>
  <c r="W20" i="11"/>
  <c r="AA20" i="11" s="1"/>
  <c r="V20" i="11"/>
  <c r="Z20" i="11" s="1"/>
  <c r="AA19" i="11"/>
  <c r="Y19" i="11"/>
  <c r="X19" i="11"/>
  <c r="AB19" i="11" s="1"/>
  <c r="W19" i="11"/>
  <c r="V19" i="11"/>
  <c r="Z19" i="11" s="1"/>
  <c r="Y6" i="11"/>
  <c r="AB6" i="11" s="1"/>
  <c r="X6" i="11"/>
  <c r="W6" i="11"/>
  <c r="AA6" i="11" s="1"/>
  <c r="V6" i="11"/>
  <c r="Z6" i="11" s="1"/>
  <c r="Y18" i="11"/>
  <c r="X18" i="11"/>
  <c r="W18" i="11"/>
  <c r="AA18" i="11" s="1"/>
  <c r="V18" i="11"/>
  <c r="Z18" i="11" s="1"/>
  <c r="Y5" i="11"/>
  <c r="X5" i="11"/>
  <c r="AB5" i="11" s="1"/>
  <c r="W5" i="11"/>
  <c r="AA5" i="11" s="1"/>
  <c r="V5" i="11"/>
  <c r="Z5" i="11" s="1"/>
  <c r="Y4" i="11"/>
  <c r="X4" i="11"/>
  <c r="W4" i="11"/>
  <c r="AA4" i="11" s="1"/>
  <c r="V4" i="11"/>
  <c r="Z4" i="11" s="1"/>
  <c r="AA3" i="11"/>
  <c r="Y3" i="11"/>
  <c r="X3" i="11"/>
  <c r="W3" i="11"/>
  <c r="V3" i="11"/>
  <c r="Z3" i="11" s="1"/>
  <c r="Y17" i="11"/>
  <c r="X17" i="11"/>
  <c r="W17" i="11"/>
  <c r="AA17" i="11" s="1"/>
  <c r="V17" i="11"/>
  <c r="Z17" i="11" s="1"/>
  <c r="Y2" i="11"/>
  <c r="X2" i="11"/>
  <c r="W2" i="11"/>
  <c r="AA2" i="11" s="1"/>
  <c r="V2" i="11"/>
  <c r="Z2" i="11" s="1"/>
  <c r="Y15" i="11"/>
  <c r="X15" i="11"/>
  <c r="AB15" i="11" s="1"/>
  <c r="W15" i="11"/>
  <c r="AA15" i="11" s="1"/>
  <c r="V15" i="11"/>
  <c r="Z15" i="11" s="1"/>
  <c r="Y16" i="11"/>
  <c r="X16" i="11"/>
  <c r="W16" i="11"/>
  <c r="AA16" i="11" s="1"/>
  <c r="V16" i="11"/>
  <c r="Z16" i="11" s="1"/>
  <c r="Y50" i="10"/>
  <c r="X50" i="10"/>
  <c r="AB50" i="10" s="1"/>
  <c r="W50" i="10"/>
  <c r="AA50" i="10" s="1"/>
  <c r="V50" i="10"/>
  <c r="Z50" i="10" s="1"/>
  <c r="Y49" i="10"/>
  <c r="X49" i="10"/>
  <c r="W49" i="10"/>
  <c r="AA49" i="10" s="1"/>
  <c r="V49" i="10"/>
  <c r="Z49" i="10" s="1"/>
  <c r="Y13" i="10"/>
  <c r="X13" i="10"/>
  <c r="AB13" i="10" s="1"/>
  <c r="W13" i="10"/>
  <c r="AA13" i="10" s="1"/>
  <c r="V13" i="10"/>
  <c r="Z13" i="10" s="1"/>
  <c r="Y48" i="10"/>
  <c r="X48" i="10"/>
  <c r="W48" i="10"/>
  <c r="AA48" i="10" s="1"/>
  <c r="V48" i="10"/>
  <c r="Z48" i="10" s="1"/>
  <c r="Y47" i="10"/>
  <c r="X47" i="10"/>
  <c r="AB47" i="10" s="1"/>
  <c r="W47" i="10"/>
  <c r="AA47" i="10" s="1"/>
  <c r="V47" i="10"/>
  <c r="Z47" i="10" s="1"/>
  <c r="Y46" i="10"/>
  <c r="X46" i="10"/>
  <c r="AB46" i="10" s="1"/>
  <c r="W46" i="10"/>
  <c r="AA46" i="10" s="1"/>
  <c r="V46" i="10"/>
  <c r="Z46" i="10" s="1"/>
  <c r="Z45" i="10"/>
  <c r="Y45" i="10"/>
  <c r="X45" i="10"/>
  <c r="AB45" i="10" s="1"/>
  <c r="W45" i="10"/>
  <c r="AA45" i="10" s="1"/>
  <c r="V45" i="10"/>
  <c r="AA12" i="10"/>
  <c r="Y12" i="10"/>
  <c r="X12" i="10"/>
  <c r="AB12" i="10" s="1"/>
  <c r="W12" i="10"/>
  <c r="V12" i="10"/>
  <c r="Z12" i="10" s="1"/>
  <c r="Y44" i="10"/>
  <c r="X44" i="10"/>
  <c r="W44" i="10"/>
  <c r="AA44" i="10" s="1"/>
  <c r="V44" i="10"/>
  <c r="Z44" i="10" s="1"/>
  <c r="Y43" i="10"/>
  <c r="X43" i="10"/>
  <c r="AB43" i="10" s="1"/>
  <c r="W43" i="10"/>
  <c r="AA43" i="10" s="1"/>
  <c r="V43" i="10"/>
  <c r="Z43" i="10" s="1"/>
  <c r="Y11" i="10"/>
  <c r="X11" i="10"/>
  <c r="AB11" i="10" s="1"/>
  <c r="W11" i="10"/>
  <c r="AA11" i="10" s="1"/>
  <c r="V11" i="10"/>
  <c r="Z11" i="10" s="1"/>
  <c r="Y42" i="10"/>
  <c r="X42" i="10"/>
  <c r="AB42" i="10" s="1"/>
  <c r="W42" i="10"/>
  <c r="AA42" i="10" s="1"/>
  <c r="V42" i="10"/>
  <c r="Z42" i="10" s="1"/>
  <c r="Y10" i="10"/>
  <c r="X10" i="10"/>
  <c r="AB10" i="10" s="1"/>
  <c r="W10" i="10"/>
  <c r="AA10" i="10" s="1"/>
  <c r="V10" i="10"/>
  <c r="Z10" i="10" s="1"/>
  <c r="AB41" i="10"/>
  <c r="AA41" i="10"/>
  <c r="Z41" i="10"/>
  <c r="Y41" i="10"/>
  <c r="X41" i="10"/>
  <c r="W41" i="10"/>
  <c r="V41" i="10"/>
  <c r="Y9" i="10"/>
  <c r="X9" i="10"/>
  <c r="AB9" i="10" s="1"/>
  <c r="W9" i="10"/>
  <c r="AA9" i="10" s="1"/>
  <c r="V9" i="10"/>
  <c r="Z9" i="10" s="1"/>
  <c r="Y40" i="10"/>
  <c r="X40" i="10"/>
  <c r="AB40" i="10" s="1"/>
  <c r="W40" i="10"/>
  <c r="AA40" i="10" s="1"/>
  <c r="V40" i="10"/>
  <c r="Z40" i="10" s="1"/>
  <c r="AA39" i="10"/>
  <c r="Y39" i="10"/>
  <c r="X39" i="10"/>
  <c r="AB39" i="10" s="1"/>
  <c r="W39" i="10"/>
  <c r="V39" i="10"/>
  <c r="Z39" i="10" s="1"/>
  <c r="Y38" i="10"/>
  <c r="X38" i="10"/>
  <c r="W38" i="10"/>
  <c r="AA38" i="10" s="1"/>
  <c r="V38" i="10"/>
  <c r="Z38" i="10" s="1"/>
  <c r="Y8" i="10"/>
  <c r="X8" i="10"/>
  <c r="AB8" i="10" s="1"/>
  <c r="W8" i="10"/>
  <c r="AA8" i="10" s="1"/>
  <c r="V8" i="10"/>
  <c r="Z8" i="10" s="1"/>
  <c r="Y37" i="10"/>
  <c r="X37" i="10"/>
  <c r="AB37" i="10" s="1"/>
  <c r="W37" i="10"/>
  <c r="AA37" i="10" s="1"/>
  <c r="V37" i="10"/>
  <c r="Z37" i="10" s="1"/>
  <c r="Y36" i="10"/>
  <c r="AB36" i="10" s="1"/>
  <c r="X36" i="10"/>
  <c r="W36" i="10"/>
  <c r="AA36" i="10" s="1"/>
  <c r="V36" i="10"/>
  <c r="Z36" i="10" s="1"/>
  <c r="Y35" i="10"/>
  <c r="X35" i="10"/>
  <c r="W35" i="10"/>
  <c r="AA35" i="10" s="1"/>
  <c r="V35" i="10"/>
  <c r="Z35" i="10" s="1"/>
  <c r="Z7" i="10"/>
  <c r="Y7" i="10"/>
  <c r="X7" i="10"/>
  <c r="AB7" i="10" s="1"/>
  <c r="W7" i="10"/>
  <c r="AA7" i="10" s="1"/>
  <c r="V7" i="10"/>
  <c r="AA34" i="10"/>
  <c r="Y34" i="10"/>
  <c r="X34" i="10"/>
  <c r="AB34" i="10" s="1"/>
  <c r="W34" i="10"/>
  <c r="V34" i="10"/>
  <c r="Z34" i="10" s="1"/>
  <c r="Y33" i="10"/>
  <c r="X33" i="10"/>
  <c r="W33" i="10"/>
  <c r="AA33" i="10" s="1"/>
  <c r="V33" i="10"/>
  <c r="Z33" i="10" s="1"/>
  <c r="Z32" i="10"/>
  <c r="Y32" i="10"/>
  <c r="X32" i="10"/>
  <c r="W32" i="10"/>
  <c r="AA32" i="10" s="1"/>
  <c r="V32" i="10"/>
  <c r="Y6" i="10"/>
  <c r="X6" i="10"/>
  <c r="AB6" i="10" s="1"/>
  <c r="W6" i="10"/>
  <c r="AA6" i="10" s="1"/>
  <c r="V6" i="10"/>
  <c r="Z6" i="10" s="1"/>
  <c r="Y31" i="10"/>
  <c r="X31" i="10"/>
  <c r="AB31" i="10" s="1"/>
  <c r="W31" i="10"/>
  <c r="AA31" i="10" s="1"/>
  <c r="V31" i="10"/>
  <c r="Z31" i="10" s="1"/>
  <c r="Y30" i="10"/>
  <c r="X30" i="10"/>
  <c r="AB30" i="10" s="1"/>
  <c r="W30" i="10"/>
  <c r="AA30" i="10" s="1"/>
  <c r="V30" i="10"/>
  <c r="Z30" i="10" s="1"/>
  <c r="AA29" i="10"/>
  <c r="Y29" i="10"/>
  <c r="AB29" i="10" s="1"/>
  <c r="X29" i="10"/>
  <c r="W29" i="10"/>
  <c r="V29" i="10"/>
  <c r="Z29" i="10" s="1"/>
  <c r="Y28" i="10"/>
  <c r="AB28" i="10" s="1"/>
  <c r="X28" i="10"/>
  <c r="W28" i="10"/>
  <c r="AA28" i="10" s="1"/>
  <c r="V28" i="10"/>
  <c r="Z28" i="10" s="1"/>
  <c r="AA27" i="10"/>
  <c r="Y27" i="10"/>
  <c r="X27" i="10"/>
  <c r="W27" i="10"/>
  <c r="V27" i="10"/>
  <c r="Z27" i="10" s="1"/>
  <c r="AA5" i="10"/>
  <c r="Z5" i="10"/>
  <c r="Y5" i="10"/>
  <c r="X5" i="10"/>
  <c r="AB5" i="10" s="1"/>
  <c r="W5" i="10"/>
  <c r="V5" i="10"/>
  <c r="Y26" i="10"/>
  <c r="X26" i="10"/>
  <c r="W26" i="10"/>
  <c r="AA26" i="10" s="1"/>
  <c r="V26" i="10"/>
  <c r="Z26" i="10" s="1"/>
  <c r="AA25" i="10"/>
  <c r="Y25" i="10"/>
  <c r="X25" i="10"/>
  <c r="AB25" i="10" s="1"/>
  <c r="W25" i="10"/>
  <c r="V25" i="10"/>
  <c r="Z25" i="10" s="1"/>
  <c r="Y24" i="10"/>
  <c r="X24" i="10"/>
  <c r="AB24" i="10" s="1"/>
  <c r="W24" i="10"/>
  <c r="AA24" i="10" s="1"/>
  <c r="V24" i="10"/>
  <c r="Z24" i="10" s="1"/>
  <c r="AB23" i="10"/>
  <c r="AA23" i="10"/>
  <c r="Y23" i="10"/>
  <c r="X23" i="10"/>
  <c r="W23" i="10"/>
  <c r="V23" i="10"/>
  <c r="Z23" i="10" s="1"/>
  <c r="Y22" i="10"/>
  <c r="X22" i="10"/>
  <c r="AB22" i="10" s="1"/>
  <c r="W22" i="10"/>
  <c r="AA22" i="10" s="1"/>
  <c r="V22" i="10"/>
  <c r="Z22" i="10" s="1"/>
  <c r="AA21" i="10"/>
  <c r="Z21" i="10"/>
  <c r="Y21" i="10"/>
  <c r="AB21" i="10" s="1"/>
  <c r="X21" i="10"/>
  <c r="W21" i="10"/>
  <c r="V21" i="10"/>
  <c r="Y20" i="10"/>
  <c r="X20" i="10"/>
  <c r="AB20" i="10" s="1"/>
  <c r="W20" i="10"/>
  <c r="AA20" i="10" s="1"/>
  <c r="V20" i="10"/>
  <c r="Z20" i="10" s="1"/>
  <c r="Y4" i="10"/>
  <c r="X4" i="10"/>
  <c r="AB4" i="10" s="1"/>
  <c r="W4" i="10"/>
  <c r="AA4" i="10" s="1"/>
  <c r="V4" i="10"/>
  <c r="Z4" i="10" s="1"/>
  <c r="AA19" i="10"/>
  <c r="Y19" i="10"/>
  <c r="X19" i="10"/>
  <c r="W19" i="10"/>
  <c r="V19" i="10"/>
  <c r="Z19" i="10" s="1"/>
  <c r="Y18" i="10"/>
  <c r="X18" i="10"/>
  <c r="AB18" i="10" s="1"/>
  <c r="W18" i="10"/>
  <c r="AA18" i="10" s="1"/>
  <c r="V18" i="10"/>
  <c r="Z18" i="10" s="1"/>
  <c r="Y17" i="10"/>
  <c r="X17" i="10"/>
  <c r="W17" i="10"/>
  <c r="AA17" i="10" s="1"/>
  <c r="V17" i="10"/>
  <c r="Z17" i="10" s="1"/>
  <c r="Y16" i="10"/>
  <c r="X16" i="10"/>
  <c r="AB16" i="10" s="1"/>
  <c r="W16" i="10"/>
  <c r="AA16" i="10" s="1"/>
  <c r="V16" i="10"/>
  <c r="Z16" i="10" s="1"/>
  <c r="AB3" i="10"/>
  <c r="AA3" i="10"/>
  <c r="Y3" i="10"/>
  <c r="X3" i="10"/>
  <c r="W3" i="10"/>
  <c r="V3" i="10"/>
  <c r="Z3" i="10" s="1"/>
  <c r="AA2" i="10"/>
  <c r="Y2" i="10"/>
  <c r="X2" i="10"/>
  <c r="AB2" i="10" s="1"/>
  <c r="W2" i="10"/>
  <c r="V2" i="10"/>
  <c r="Z2" i="10" s="1"/>
  <c r="Z15" i="10"/>
  <c r="Y15" i="10"/>
  <c r="X15" i="10"/>
  <c r="W15" i="10"/>
  <c r="AA15" i="10" s="1"/>
  <c r="V15" i="10"/>
  <c r="Y14" i="10"/>
  <c r="X14" i="10"/>
  <c r="W14" i="10"/>
  <c r="AA14" i="10" s="1"/>
  <c r="V14" i="10"/>
  <c r="Z14" i="10" s="1"/>
  <c r="Y47" i="8"/>
  <c r="X47" i="8"/>
  <c r="AB47" i="8" s="1"/>
  <c r="W47" i="8"/>
  <c r="AA47" i="8" s="1"/>
  <c r="V47" i="8"/>
  <c r="Z47" i="8" s="1"/>
  <c r="Y8" i="8"/>
  <c r="X8" i="8"/>
  <c r="AB8" i="8" s="1"/>
  <c r="W8" i="8"/>
  <c r="AA8" i="8" s="1"/>
  <c r="V8" i="8"/>
  <c r="Z8" i="8" s="1"/>
  <c r="Z46" i="8"/>
  <c r="Y46" i="8"/>
  <c r="X46" i="8"/>
  <c r="W46" i="8"/>
  <c r="AA46" i="8" s="1"/>
  <c r="V46" i="8"/>
  <c r="Y45" i="8"/>
  <c r="X45" i="8"/>
  <c r="AB45" i="8" s="1"/>
  <c r="W45" i="8"/>
  <c r="AA45" i="8" s="1"/>
  <c r="V45" i="8"/>
  <c r="Z45" i="8" s="1"/>
  <c r="Y7" i="8"/>
  <c r="X7" i="8"/>
  <c r="AB7" i="8" s="1"/>
  <c r="W7" i="8"/>
  <c r="AA7" i="8" s="1"/>
  <c r="V7" i="8"/>
  <c r="Z7" i="8" s="1"/>
  <c r="AA44" i="8"/>
  <c r="Z44" i="8"/>
  <c r="Y44" i="8"/>
  <c r="X44" i="8"/>
  <c r="W44" i="8"/>
  <c r="V44" i="8"/>
  <c r="AB43" i="8"/>
  <c r="Y43" i="8"/>
  <c r="X43" i="8"/>
  <c r="W43" i="8"/>
  <c r="AA43" i="8" s="1"/>
  <c r="V43" i="8"/>
  <c r="Z43" i="8" s="1"/>
  <c r="Y42" i="8"/>
  <c r="X42" i="8"/>
  <c r="AB42" i="8" s="1"/>
  <c r="W42" i="8"/>
  <c r="AA42" i="8" s="1"/>
  <c r="V42" i="8"/>
  <c r="Z42" i="8" s="1"/>
  <c r="Z41" i="8"/>
  <c r="Y41" i="8"/>
  <c r="X41" i="8"/>
  <c r="W41" i="8"/>
  <c r="AA41" i="8" s="1"/>
  <c r="V41" i="8"/>
  <c r="AA40" i="8"/>
  <c r="Y40" i="8"/>
  <c r="X40" i="8"/>
  <c r="AB40" i="8" s="1"/>
  <c r="W40" i="8"/>
  <c r="V40" i="8"/>
  <c r="Z40" i="8" s="1"/>
  <c r="Y6" i="8"/>
  <c r="X6" i="8"/>
  <c r="AB6" i="8" s="1"/>
  <c r="W6" i="8"/>
  <c r="AA6" i="8" s="1"/>
  <c r="V6" i="8"/>
  <c r="Z6" i="8" s="1"/>
  <c r="Y5" i="8"/>
  <c r="X5" i="8"/>
  <c r="W5" i="8"/>
  <c r="AA5" i="8" s="1"/>
  <c r="V5" i="8"/>
  <c r="Z5" i="8" s="1"/>
  <c r="AA39" i="8"/>
  <c r="Y39" i="8"/>
  <c r="X39" i="8"/>
  <c r="W39" i="8"/>
  <c r="V39" i="8"/>
  <c r="Z39" i="8" s="1"/>
  <c r="AB38" i="8"/>
  <c r="Y38" i="8"/>
  <c r="X38" i="8"/>
  <c r="W38" i="8"/>
  <c r="AA38" i="8" s="1"/>
  <c r="V38" i="8"/>
  <c r="Z38" i="8" s="1"/>
  <c r="Y37" i="8"/>
  <c r="X37" i="8"/>
  <c r="AB37" i="8" s="1"/>
  <c r="W37" i="8"/>
  <c r="AA37" i="8" s="1"/>
  <c r="V37" i="8"/>
  <c r="Z37" i="8" s="1"/>
  <c r="Y36" i="8"/>
  <c r="X36" i="8"/>
  <c r="AB36" i="8" s="1"/>
  <c r="W36" i="8"/>
  <c r="AA36" i="8" s="1"/>
  <c r="V36" i="8"/>
  <c r="Z36" i="8" s="1"/>
  <c r="Y35" i="8"/>
  <c r="X35" i="8"/>
  <c r="AB35" i="8" s="1"/>
  <c r="W35" i="8"/>
  <c r="AA35" i="8" s="1"/>
  <c r="V35" i="8"/>
  <c r="Z35" i="8" s="1"/>
  <c r="Y34" i="8"/>
  <c r="X34" i="8"/>
  <c r="AB34" i="8" s="1"/>
  <c r="W34" i="8"/>
  <c r="AA34" i="8" s="1"/>
  <c r="V34" i="8"/>
  <c r="Z34" i="8" s="1"/>
  <c r="Z33" i="8"/>
  <c r="Y33" i="8"/>
  <c r="X33" i="8"/>
  <c r="AB33" i="8" s="1"/>
  <c r="W33" i="8"/>
  <c r="AA33" i="8" s="1"/>
  <c r="V33" i="8"/>
  <c r="Y32" i="8"/>
  <c r="AB32" i="8" s="1"/>
  <c r="X32" i="8"/>
  <c r="W32" i="8"/>
  <c r="AA32" i="8" s="1"/>
  <c r="V32" i="8"/>
  <c r="Z32" i="8" s="1"/>
  <c r="Y31" i="8"/>
  <c r="X31" i="8"/>
  <c r="AB31" i="8" s="1"/>
  <c r="W31" i="8"/>
  <c r="AA31" i="8" s="1"/>
  <c r="V31" i="8"/>
  <c r="Z31" i="8" s="1"/>
  <c r="Z4" i="8"/>
  <c r="Y4" i="8"/>
  <c r="X4" i="8"/>
  <c r="AB4" i="8" s="1"/>
  <c r="W4" i="8"/>
  <c r="AA4" i="8" s="1"/>
  <c r="V4" i="8"/>
  <c r="Y30" i="8"/>
  <c r="X30" i="8"/>
  <c r="AB30" i="8" s="1"/>
  <c r="W30" i="8"/>
  <c r="AA30" i="8" s="1"/>
  <c r="V30" i="8"/>
  <c r="Z30" i="8" s="1"/>
  <c r="Y29" i="8"/>
  <c r="X29" i="8"/>
  <c r="AB29" i="8" s="1"/>
  <c r="W29" i="8"/>
  <c r="AA29" i="8" s="1"/>
  <c r="V29" i="8"/>
  <c r="Z29" i="8" s="1"/>
  <c r="AB28" i="8"/>
  <c r="Y28" i="8"/>
  <c r="X28" i="8"/>
  <c r="W28" i="8"/>
  <c r="AA28" i="8" s="1"/>
  <c r="V28" i="8"/>
  <c r="Z28" i="8" s="1"/>
  <c r="AA27" i="8"/>
  <c r="Y27" i="8"/>
  <c r="X27" i="8"/>
  <c r="W27" i="8"/>
  <c r="V27" i="8"/>
  <c r="Z27" i="8" s="1"/>
  <c r="Y26" i="8"/>
  <c r="AB26" i="8" s="1"/>
  <c r="X26" i="8"/>
  <c r="W26" i="8"/>
  <c r="AA26" i="8" s="1"/>
  <c r="V26" i="8"/>
  <c r="Z26" i="8" s="1"/>
  <c r="Y3" i="8"/>
  <c r="AB3" i="8" s="1"/>
  <c r="X3" i="8"/>
  <c r="W3" i="8"/>
  <c r="AA3" i="8" s="1"/>
  <c r="V3" i="8"/>
  <c r="Z3" i="8" s="1"/>
  <c r="AA25" i="8"/>
  <c r="Z25" i="8"/>
  <c r="Y25" i="8"/>
  <c r="X25" i="8"/>
  <c r="AB25" i="8" s="1"/>
  <c r="W25" i="8"/>
  <c r="V25" i="8"/>
  <c r="Y2" i="8"/>
  <c r="X2" i="8"/>
  <c r="AB2" i="8" s="1"/>
  <c r="W2" i="8"/>
  <c r="AA2" i="8" s="1"/>
  <c r="V2" i="8"/>
  <c r="Z2" i="8" s="1"/>
  <c r="Y24" i="8"/>
  <c r="X24" i="8"/>
  <c r="W24" i="8"/>
  <c r="AA24" i="8" s="1"/>
  <c r="V24" i="8"/>
  <c r="Z24" i="8" s="1"/>
  <c r="Z23" i="8"/>
  <c r="Y23" i="8"/>
  <c r="X23" i="8"/>
  <c r="W23" i="8"/>
  <c r="AA23" i="8" s="1"/>
  <c r="V23" i="8"/>
  <c r="AB22" i="8"/>
  <c r="Y22" i="8"/>
  <c r="X22" i="8"/>
  <c r="W22" i="8"/>
  <c r="AA22" i="8" s="1"/>
  <c r="V22" i="8"/>
  <c r="Z22" i="8" s="1"/>
  <c r="AA21" i="8"/>
  <c r="Y21" i="8"/>
  <c r="X21" i="8"/>
  <c r="AB21" i="8" s="1"/>
  <c r="W21" i="8"/>
  <c r="V21" i="8"/>
  <c r="Z21" i="8" s="1"/>
  <c r="Z20" i="8"/>
  <c r="Y20" i="8"/>
  <c r="X20" i="8"/>
  <c r="W20" i="8"/>
  <c r="AA20" i="8" s="1"/>
  <c r="V20" i="8"/>
  <c r="AA19" i="8"/>
  <c r="Y19" i="8"/>
  <c r="X19" i="8"/>
  <c r="W19" i="8"/>
  <c r="V19" i="8"/>
  <c r="Z19" i="8" s="1"/>
  <c r="AA18" i="8"/>
  <c r="Y18" i="8"/>
  <c r="X18" i="8"/>
  <c r="W18" i="8"/>
  <c r="V18" i="8"/>
  <c r="Z18" i="8" s="1"/>
  <c r="Y17" i="8"/>
  <c r="X17" i="8"/>
  <c r="W17" i="8"/>
  <c r="AA17" i="8" s="1"/>
  <c r="V17" i="8"/>
  <c r="Z17" i="8" s="1"/>
  <c r="Y16" i="8"/>
  <c r="X16" i="8"/>
  <c r="AB16" i="8" s="1"/>
  <c r="W16" i="8"/>
  <c r="AA16" i="8" s="1"/>
  <c r="V16" i="8"/>
  <c r="Z16" i="8" s="1"/>
  <c r="Y15" i="8"/>
  <c r="X15" i="8"/>
  <c r="AB15" i="8" s="1"/>
  <c r="W15" i="8"/>
  <c r="AA15" i="8" s="1"/>
  <c r="V15" i="8"/>
  <c r="Z15" i="8" s="1"/>
  <c r="Y14" i="8"/>
  <c r="X14" i="8"/>
  <c r="AB14" i="8" s="1"/>
  <c r="W14" i="8"/>
  <c r="AA14" i="8" s="1"/>
  <c r="V14" i="8"/>
  <c r="Z14" i="8" s="1"/>
  <c r="AA13" i="8"/>
  <c r="Y13" i="8"/>
  <c r="X13" i="8"/>
  <c r="W13" i="8"/>
  <c r="V13" i="8"/>
  <c r="Z13" i="8" s="1"/>
  <c r="Z12" i="8"/>
  <c r="Y12" i="8"/>
  <c r="X12" i="8"/>
  <c r="AB12" i="8" s="1"/>
  <c r="W12" i="8"/>
  <c r="AA12" i="8" s="1"/>
  <c r="V12" i="8"/>
  <c r="Y11" i="8"/>
  <c r="AB11" i="8" s="1"/>
  <c r="X11" i="8"/>
  <c r="W11" i="8"/>
  <c r="AA11" i="8" s="1"/>
  <c r="V11" i="8"/>
  <c r="Z11" i="8" s="1"/>
  <c r="AA10" i="8"/>
  <c r="Z10" i="8"/>
  <c r="Y10" i="8"/>
  <c r="X10" i="8"/>
  <c r="W10" i="8"/>
  <c r="V10" i="8"/>
  <c r="Z9" i="8"/>
  <c r="Y9" i="8"/>
  <c r="X9" i="8"/>
  <c r="AB9" i="8" s="1"/>
  <c r="W9" i="8"/>
  <c r="AA9" i="8" s="1"/>
  <c r="V9" i="8"/>
  <c r="AA62" i="7"/>
  <c r="Y62" i="7"/>
  <c r="X62" i="7"/>
  <c r="AB62" i="7" s="1"/>
  <c r="W62" i="7"/>
  <c r="V62" i="7"/>
  <c r="Z62" i="7" s="1"/>
  <c r="AA10" i="7"/>
  <c r="Y10" i="7"/>
  <c r="X10" i="7"/>
  <c r="AB10" i="7" s="1"/>
  <c r="W10" i="7"/>
  <c r="V10" i="7"/>
  <c r="Z10" i="7" s="1"/>
  <c r="AA61" i="7"/>
  <c r="Y61" i="7"/>
  <c r="X61" i="7"/>
  <c r="AB61" i="7" s="1"/>
  <c r="W61" i="7"/>
  <c r="V61" i="7"/>
  <c r="Z61" i="7" s="1"/>
  <c r="AB60" i="7"/>
  <c r="AA60" i="7"/>
  <c r="Y60" i="7"/>
  <c r="X60" i="7"/>
  <c r="W60" i="7"/>
  <c r="V60" i="7"/>
  <c r="Z60" i="7" s="1"/>
  <c r="AA59" i="7"/>
  <c r="Y59" i="7"/>
  <c r="X59" i="7"/>
  <c r="AB59" i="7" s="1"/>
  <c r="W59" i="7"/>
  <c r="V59" i="7"/>
  <c r="Z59" i="7" s="1"/>
  <c r="AA9" i="7"/>
  <c r="Y9" i="7"/>
  <c r="X9" i="7"/>
  <c r="W9" i="7"/>
  <c r="V9" i="7"/>
  <c r="Z9" i="7" s="1"/>
  <c r="AA58" i="7"/>
  <c r="Y58" i="7"/>
  <c r="X58" i="7"/>
  <c r="AB58" i="7" s="1"/>
  <c r="W58" i="7"/>
  <c r="V58" i="7"/>
  <c r="Z58" i="7" s="1"/>
  <c r="AA57" i="7"/>
  <c r="Y57" i="7"/>
  <c r="X57" i="7"/>
  <c r="AB57" i="7" s="1"/>
  <c r="W57" i="7"/>
  <c r="V57" i="7"/>
  <c r="Z57" i="7" s="1"/>
  <c r="AA56" i="7"/>
  <c r="Y56" i="7"/>
  <c r="X56" i="7"/>
  <c r="AB56" i="7" s="1"/>
  <c r="W56" i="7"/>
  <c r="V56" i="7"/>
  <c r="Z56" i="7" s="1"/>
  <c r="AA55" i="7"/>
  <c r="Y55" i="7"/>
  <c r="X55" i="7"/>
  <c r="AB55" i="7" s="1"/>
  <c r="W55" i="7"/>
  <c r="V55" i="7"/>
  <c r="Z55" i="7" s="1"/>
  <c r="AA54" i="7"/>
  <c r="Y54" i="7"/>
  <c r="X54" i="7"/>
  <c r="AB54" i="7" s="1"/>
  <c r="W54" i="7"/>
  <c r="V54" i="7"/>
  <c r="Z54" i="7" s="1"/>
  <c r="AA8" i="7"/>
  <c r="Y8" i="7"/>
  <c r="X8" i="7"/>
  <c r="AB8" i="7" s="1"/>
  <c r="W8" i="7"/>
  <c r="V8" i="7"/>
  <c r="Z8" i="7" s="1"/>
  <c r="AA53" i="7"/>
  <c r="Z53" i="7"/>
  <c r="Y53" i="7"/>
  <c r="X53" i="7"/>
  <c r="AB53" i="7" s="1"/>
  <c r="W53" i="7"/>
  <c r="V53" i="7"/>
  <c r="AA52" i="7"/>
  <c r="Y52" i="7"/>
  <c r="AB52" i="7" s="1"/>
  <c r="X52" i="7"/>
  <c r="W52" i="7"/>
  <c r="V52" i="7"/>
  <c r="Z52" i="7" s="1"/>
  <c r="AA51" i="7"/>
  <c r="Z51" i="7"/>
  <c r="Y51" i="7"/>
  <c r="X51" i="7"/>
  <c r="AB51" i="7" s="1"/>
  <c r="W51" i="7"/>
  <c r="V51" i="7"/>
  <c r="AB50" i="7"/>
  <c r="AA50" i="7"/>
  <c r="Y50" i="7"/>
  <c r="X50" i="7"/>
  <c r="W50" i="7"/>
  <c r="V50" i="7"/>
  <c r="Z50" i="7" s="1"/>
  <c r="AA49" i="7"/>
  <c r="Y49" i="7"/>
  <c r="X49" i="7"/>
  <c r="W49" i="7"/>
  <c r="V49" i="7"/>
  <c r="Z49" i="7" s="1"/>
  <c r="AA48" i="7"/>
  <c r="Z48" i="7"/>
  <c r="Y48" i="7"/>
  <c r="X48" i="7"/>
  <c r="W48" i="7"/>
  <c r="V48" i="7"/>
  <c r="AA7" i="7"/>
  <c r="Y7" i="7"/>
  <c r="X7" i="7"/>
  <c r="AB7" i="7" s="1"/>
  <c r="W7" i="7"/>
  <c r="V7" i="7"/>
  <c r="Z7" i="7" s="1"/>
  <c r="AA47" i="7"/>
  <c r="Y47" i="7"/>
  <c r="X47" i="7"/>
  <c r="AB47" i="7" s="1"/>
  <c r="W47" i="7"/>
  <c r="V47" i="7"/>
  <c r="Z47" i="7" s="1"/>
  <c r="AA46" i="7"/>
  <c r="Y46" i="7"/>
  <c r="X46" i="7"/>
  <c r="W46" i="7"/>
  <c r="V46" i="7"/>
  <c r="Z46" i="7" s="1"/>
  <c r="AA45" i="7"/>
  <c r="Y45" i="7"/>
  <c r="AB45" i="7" s="1"/>
  <c r="X45" i="7"/>
  <c r="W45" i="7"/>
  <c r="V45" i="7"/>
  <c r="Z45" i="7" s="1"/>
  <c r="AA44" i="7"/>
  <c r="Y44" i="7"/>
  <c r="X44" i="7"/>
  <c r="W44" i="7"/>
  <c r="V44" i="7"/>
  <c r="Z44" i="7" s="1"/>
  <c r="AA43" i="7"/>
  <c r="Z43" i="7"/>
  <c r="Y43" i="7"/>
  <c r="X43" i="7"/>
  <c r="AB43" i="7" s="1"/>
  <c r="W43" i="7"/>
  <c r="V43" i="7"/>
  <c r="AA42" i="7"/>
  <c r="Y42" i="7"/>
  <c r="X42" i="7"/>
  <c r="W42" i="7"/>
  <c r="V42" i="7"/>
  <c r="Z42" i="7" s="1"/>
  <c r="AA41" i="7"/>
  <c r="Y41" i="7"/>
  <c r="X41" i="7"/>
  <c r="W41" i="7"/>
  <c r="V41" i="7"/>
  <c r="Z41" i="7" s="1"/>
  <c r="AA40" i="7"/>
  <c r="Y40" i="7"/>
  <c r="X40" i="7"/>
  <c r="AB40" i="7" s="1"/>
  <c r="W40" i="7"/>
  <c r="V40" i="7"/>
  <c r="Z40" i="7" s="1"/>
  <c r="AA6" i="7"/>
  <c r="Y6" i="7"/>
  <c r="X6" i="7"/>
  <c r="W6" i="7"/>
  <c r="V6" i="7"/>
  <c r="Z6" i="7" s="1"/>
  <c r="AA39" i="7"/>
  <c r="Z39" i="7"/>
  <c r="Y39" i="7"/>
  <c r="AB39" i="7" s="1"/>
  <c r="X39" i="7"/>
  <c r="W39" i="7"/>
  <c r="V39" i="7"/>
  <c r="AA38" i="7"/>
  <c r="Y38" i="7"/>
  <c r="AB38" i="7" s="1"/>
  <c r="X38" i="7"/>
  <c r="W38" i="7"/>
  <c r="V38" i="7"/>
  <c r="Z38" i="7" s="1"/>
  <c r="AA37" i="7"/>
  <c r="Y37" i="7"/>
  <c r="X37" i="7"/>
  <c r="W37" i="7"/>
  <c r="V37" i="7"/>
  <c r="Z37" i="7" s="1"/>
  <c r="AB36" i="7"/>
  <c r="AA36" i="7"/>
  <c r="Y36" i="7"/>
  <c r="X36" i="7"/>
  <c r="W36" i="7"/>
  <c r="V36" i="7"/>
  <c r="Z36" i="7" s="1"/>
  <c r="AA5" i="7"/>
  <c r="Y5" i="7"/>
  <c r="X5" i="7"/>
  <c r="AB5" i="7" s="1"/>
  <c r="W5" i="7"/>
  <c r="V5" i="7"/>
  <c r="Z5" i="7" s="1"/>
  <c r="AA35" i="7"/>
  <c r="Y35" i="7"/>
  <c r="X35" i="7"/>
  <c r="AB35" i="7" s="1"/>
  <c r="W35" i="7"/>
  <c r="V35" i="7"/>
  <c r="Z35" i="7" s="1"/>
  <c r="AA34" i="7"/>
  <c r="Y34" i="7"/>
  <c r="X34" i="7"/>
  <c r="AB34" i="7" s="1"/>
  <c r="W34" i="7"/>
  <c r="V34" i="7"/>
  <c r="Z34" i="7" s="1"/>
  <c r="AA33" i="7"/>
  <c r="Y33" i="7"/>
  <c r="X33" i="7"/>
  <c r="AB33" i="7" s="1"/>
  <c r="W33" i="7"/>
  <c r="V33" i="7"/>
  <c r="Z33" i="7" s="1"/>
  <c r="AA32" i="7"/>
  <c r="Z32" i="7"/>
  <c r="Y32" i="7"/>
  <c r="X32" i="7"/>
  <c r="AB32" i="7" s="1"/>
  <c r="W32" i="7"/>
  <c r="V32" i="7"/>
  <c r="AA31" i="7"/>
  <c r="Y31" i="7"/>
  <c r="AB31" i="7" s="1"/>
  <c r="X31" i="7"/>
  <c r="W31" i="7"/>
  <c r="V31" i="7"/>
  <c r="Z31" i="7" s="1"/>
  <c r="AA4" i="7"/>
  <c r="Y4" i="7"/>
  <c r="X4" i="7"/>
  <c r="AB4" i="7" s="1"/>
  <c r="W4" i="7"/>
  <c r="V4" i="7"/>
  <c r="Z4" i="7" s="1"/>
  <c r="AA30" i="7"/>
  <c r="Z30" i="7"/>
  <c r="Y30" i="7"/>
  <c r="X30" i="7"/>
  <c r="W30" i="7"/>
  <c r="V30" i="7"/>
  <c r="AA29" i="7"/>
  <c r="Y29" i="7"/>
  <c r="X29" i="7"/>
  <c r="W29" i="7"/>
  <c r="V29" i="7"/>
  <c r="Z29" i="7" s="1"/>
  <c r="AA28" i="7"/>
  <c r="Y28" i="7"/>
  <c r="X28" i="7"/>
  <c r="AB28" i="7" s="1"/>
  <c r="W28" i="7"/>
  <c r="V28" i="7"/>
  <c r="Z28" i="7" s="1"/>
  <c r="AB27" i="7"/>
  <c r="AA27" i="7"/>
  <c r="Y27" i="7"/>
  <c r="X27" i="7"/>
  <c r="W27" i="7"/>
  <c r="V27" i="7"/>
  <c r="Z27" i="7" s="1"/>
  <c r="AA26" i="7"/>
  <c r="Y26" i="7"/>
  <c r="X26" i="7"/>
  <c r="AB26" i="7" s="1"/>
  <c r="W26" i="7"/>
  <c r="V26" i="7"/>
  <c r="Z26" i="7" s="1"/>
  <c r="AA25" i="7"/>
  <c r="Z25" i="7"/>
  <c r="Y25" i="7"/>
  <c r="X25" i="7"/>
  <c r="AB25" i="7" s="1"/>
  <c r="W25" i="7"/>
  <c r="V25" i="7"/>
  <c r="AA24" i="7"/>
  <c r="Y24" i="7"/>
  <c r="AB24" i="7" s="1"/>
  <c r="X24" i="7"/>
  <c r="W24" i="7"/>
  <c r="V24" i="7"/>
  <c r="Z24" i="7" s="1"/>
  <c r="AA23" i="7"/>
  <c r="Z23" i="7"/>
  <c r="Y23" i="7"/>
  <c r="X23" i="7"/>
  <c r="AB23" i="7" s="1"/>
  <c r="W23" i="7"/>
  <c r="V23" i="7"/>
  <c r="AA22" i="7"/>
  <c r="Z22" i="7"/>
  <c r="Y22" i="7"/>
  <c r="AB22" i="7" s="1"/>
  <c r="X22" i="7"/>
  <c r="W22" i="7"/>
  <c r="V22" i="7"/>
  <c r="AA21" i="7"/>
  <c r="Y21" i="7"/>
  <c r="X21" i="7"/>
  <c r="W21" i="7"/>
  <c r="V21" i="7"/>
  <c r="Z21" i="7" s="1"/>
  <c r="AA20" i="7"/>
  <c r="Y20" i="7"/>
  <c r="X20" i="7"/>
  <c r="W20" i="7"/>
  <c r="V20" i="7"/>
  <c r="Z20" i="7" s="1"/>
  <c r="AA19" i="7"/>
  <c r="Y19" i="7"/>
  <c r="X19" i="7"/>
  <c r="AB19" i="7" s="1"/>
  <c r="W19" i="7"/>
  <c r="V19" i="7"/>
  <c r="Z19" i="7" s="1"/>
  <c r="AB18" i="7"/>
  <c r="AA18" i="7"/>
  <c r="Y18" i="7"/>
  <c r="X18" i="7"/>
  <c r="W18" i="7"/>
  <c r="V18" i="7"/>
  <c r="Z18" i="7" s="1"/>
  <c r="AA3" i="7"/>
  <c r="Y3" i="7"/>
  <c r="X3" i="7"/>
  <c r="W3" i="7"/>
  <c r="V3" i="7"/>
  <c r="Z3" i="7" s="1"/>
  <c r="AA17" i="7"/>
  <c r="Z17" i="7"/>
  <c r="Y17" i="7"/>
  <c r="AB17" i="7" s="1"/>
  <c r="X17" i="7"/>
  <c r="W17" i="7"/>
  <c r="V17" i="7"/>
  <c r="AA16" i="7"/>
  <c r="Y16" i="7"/>
  <c r="X16" i="7"/>
  <c r="AB16" i="7" s="1"/>
  <c r="W16" i="7"/>
  <c r="V16" i="7"/>
  <c r="Z16" i="7" s="1"/>
  <c r="AA2" i="7"/>
  <c r="Z2" i="7"/>
  <c r="Y2" i="7"/>
  <c r="X2" i="7"/>
  <c r="AB2" i="7" s="1"/>
  <c r="W2" i="7"/>
  <c r="V2" i="7"/>
  <c r="AA15" i="7"/>
  <c r="Y15" i="7"/>
  <c r="X15" i="7"/>
  <c r="W15" i="7"/>
  <c r="V15" i="7"/>
  <c r="Z15" i="7" s="1"/>
  <c r="AA14" i="7"/>
  <c r="Y14" i="7"/>
  <c r="X14" i="7"/>
  <c r="AB14" i="7" s="1"/>
  <c r="W14" i="7"/>
  <c r="V14" i="7"/>
  <c r="Z14" i="7" s="1"/>
  <c r="AA13" i="7"/>
  <c r="Y13" i="7"/>
  <c r="X13" i="7"/>
  <c r="AB13" i="7" s="1"/>
  <c r="W13" i="7"/>
  <c r="V13" i="7"/>
  <c r="Z13" i="7" s="1"/>
  <c r="AA12" i="7"/>
  <c r="Y12" i="7"/>
  <c r="X12" i="7"/>
  <c r="W12" i="7"/>
  <c r="V12" i="7"/>
  <c r="Z12" i="7" s="1"/>
  <c r="AA11" i="7"/>
  <c r="Y11" i="7"/>
  <c r="X11" i="7"/>
  <c r="AB11" i="7" s="1"/>
  <c r="W11" i="7"/>
  <c r="V11" i="7"/>
  <c r="Z11" i="7" s="1"/>
  <c r="Y66" i="6"/>
  <c r="X66" i="6"/>
  <c r="W66" i="6"/>
  <c r="AA66" i="6" s="1"/>
  <c r="V66" i="6"/>
  <c r="Z66" i="6" s="1"/>
  <c r="Y65" i="6"/>
  <c r="X65" i="6"/>
  <c r="AB65" i="6" s="1"/>
  <c r="W65" i="6"/>
  <c r="AA65" i="6" s="1"/>
  <c r="V65" i="6"/>
  <c r="Z65" i="6" s="1"/>
  <c r="Y64" i="6"/>
  <c r="X64" i="6"/>
  <c r="AB64" i="6" s="1"/>
  <c r="W64" i="6"/>
  <c r="AA64" i="6" s="1"/>
  <c r="V64" i="6"/>
  <c r="Z64" i="6" s="1"/>
  <c r="Y17" i="6"/>
  <c r="X17" i="6"/>
  <c r="W17" i="6"/>
  <c r="AA17" i="6" s="1"/>
  <c r="V17" i="6"/>
  <c r="Z17" i="6" s="1"/>
  <c r="Y63" i="6"/>
  <c r="X63" i="6"/>
  <c r="AB63" i="6" s="1"/>
  <c r="W63" i="6"/>
  <c r="AA63" i="6" s="1"/>
  <c r="V63" i="6"/>
  <c r="Z63" i="6" s="1"/>
  <c r="Y62" i="6"/>
  <c r="AB62" i="6" s="1"/>
  <c r="X62" i="6"/>
  <c r="W62" i="6"/>
  <c r="AA62" i="6" s="1"/>
  <c r="V62" i="6"/>
  <c r="Z62" i="6" s="1"/>
  <c r="Y61" i="6"/>
  <c r="AB61" i="6" s="1"/>
  <c r="X61" i="6"/>
  <c r="W61" i="6"/>
  <c r="AA61" i="6" s="1"/>
  <c r="V61" i="6"/>
  <c r="Z61" i="6" s="1"/>
  <c r="Y60" i="6"/>
  <c r="X60" i="6"/>
  <c r="AB60" i="6" s="1"/>
  <c r="W60" i="6"/>
  <c r="AA60" i="6" s="1"/>
  <c r="V60" i="6"/>
  <c r="Z60" i="6" s="1"/>
  <c r="Y59" i="6"/>
  <c r="X59" i="6"/>
  <c r="W59" i="6"/>
  <c r="AA59" i="6" s="1"/>
  <c r="V59" i="6"/>
  <c r="Z59" i="6" s="1"/>
  <c r="Y58" i="6"/>
  <c r="X58" i="6"/>
  <c r="W58" i="6"/>
  <c r="AA58" i="6" s="1"/>
  <c r="V58" i="6"/>
  <c r="Z58" i="6" s="1"/>
  <c r="Y57" i="6"/>
  <c r="X57" i="6"/>
  <c r="AB57" i="6" s="1"/>
  <c r="W57" i="6"/>
  <c r="AA57" i="6" s="1"/>
  <c r="V57" i="6"/>
  <c r="Z57" i="6" s="1"/>
  <c r="Y56" i="6"/>
  <c r="X56" i="6"/>
  <c r="AB56" i="6" s="1"/>
  <c r="W56" i="6"/>
  <c r="AA56" i="6" s="1"/>
  <c r="V56" i="6"/>
  <c r="Z56" i="6" s="1"/>
  <c r="Y16" i="6"/>
  <c r="X16" i="6"/>
  <c r="W16" i="6"/>
  <c r="AA16" i="6" s="1"/>
  <c r="V16" i="6"/>
  <c r="Z16" i="6" s="1"/>
  <c r="Y55" i="6"/>
  <c r="X55" i="6"/>
  <c r="W55" i="6"/>
  <c r="AA55" i="6" s="1"/>
  <c r="V55" i="6"/>
  <c r="Z55" i="6" s="1"/>
  <c r="Y18" i="6"/>
  <c r="X18" i="6"/>
  <c r="AB18" i="6" s="1"/>
  <c r="W18" i="6"/>
  <c r="AA18" i="6" s="1"/>
  <c r="V18" i="6"/>
  <c r="Z18" i="6" s="1"/>
  <c r="Y54" i="6"/>
  <c r="X54" i="6"/>
  <c r="W54" i="6"/>
  <c r="AA54" i="6" s="1"/>
  <c r="V54" i="6"/>
  <c r="Z54" i="6" s="1"/>
  <c r="Y53" i="6"/>
  <c r="X53" i="6"/>
  <c r="AB53" i="6" s="1"/>
  <c r="W53" i="6"/>
  <c r="AA53" i="6" s="1"/>
  <c r="V53" i="6"/>
  <c r="Z53" i="6" s="1"/>
  <c r="Y15" i="6"/>
  <c r="X15" i="6"/>
  <c r="AB15" i="6" s="1"/>
  <c r="W15" i="6"/>
  <c r="AA15" i="6" s="1"/>
  <c r="V15" i="6"/>
  <c r="Z15" i="6" s="1"/>
  <c r="Y14" i="6"/>
  <c r="X14" i="6"/>
  <c r="AB14" i="6" s="1"/>
  <c r="W14" i="6"/>
  <c r="AA14" i="6" s="1"/>
  <c r="V14" i="6"/>
  <c r="Z14" i="6" s="1"/>
  <c r="Y52" i="6"/>
  <c r="X52" i="6"/>
  <c r="W52" i="6"/>
  <c r="AA52" i="6" s="1"/>
  <c r="V52" i="6"/>
  <c r="Z52" i="6" s="1"/>
  <c r="Y51" i="6"/>
  <c r="X51" i="6"/>
  <c r="W51" i="6"/>
  <c r="AA51" i="6" s="1"/>
  <c r="V51" i="6"/>
  <c r="Z51" i="6" s="1"/>
  <c r="Y13" i="6"/>
  <c r="X13" i="6"/>
  <c r="W13" i="6"/>
  <c r="AA13" i="6" s="1"/>
  <c r="V13" i="6"/>
  <c r="Z13" i="6" s="1"/>
  <c r="Y50" i="6"/>
  <c r="X50" i="6"/>
  <c r="AB50" i="6" s="1"/>
  <c r="W50" i="6"/>
  <c r="AA50" i="6" s="1"/>
  <c r="V50" i="6"/>
  <c r="Z50" i="6" s="1"/>
  <c r="Y49" i="6"/>
  <c r="AB49" i="6" s="1"/>
  <c r="X49" i="6"/>
  <c r="W49" i="6"/>
  <c r="AA49" i="6" s="1"/>
  <c r="V49" i="6"/>
  <c r="Z49" i="6" s="1"/>
  <c r="Y48" i="6"/>
  <c r="X48" i="6"/>
  <c r="W48" i="6"/>
  <c r="AA48" i="6" s="1"/>
  <c r="V48" i="6"/>
  <c r="Z48" i="6" s="1"/>
  <c r="Y12" i="6"/>
  <c r="X12" i="6"/>
  <c r="W12" i="6"/>
  <c r="AA12" i="6" s="1"/>
  <c r="V12" i="6"/>
  <c r="Z12" i="6" s="1"/>
  <c r="Y11" i="6"/>
  <c r="X11" i="6"/>
  <c r="W11" i="6"/>
  <c r="AA11" i="6" s="1"/>
  <c r="V11" i="6"/>
  <c r="Z11" i="6" s="1"/>
  <c r="Y47" i="6"/>
  <c r="X47" i="6"/>
  <c r="W47" i="6"/>
  <c r="AA47" i="6" s="1"/>
  <c r="V47" i="6"/>
  <c r="Z47" i="6" s="1"/>
  <c r="Y10" i="6"/>
  <c r="X10" i="6"/>
  <c r="AB10" i="6" s="1"/>
  <c r="W10" i="6"/>
  <c r="AA10" i="6" s="1"/>
  <c r="V10" i="6"/>
  <c r="Z10" i="6" s="1"/>
  <c r="Y46" i="6"/>
  <c r="X46" i="6"/>
  <c r="AB46" i="6" s="1"/>
  <c r="W46" i="6"/>
  <c r="AA46" i="6" s="1"/>
  <c r="V46" i="6"/>
  <c r="Z46" i="6" s="1"/>
  <c r="Y45" i="6"/>
  <c r="X45" i="6"/>
  <c r="AB45" i="6" s="1"/>
  <c r="W45" i="6"/>
  <c r="AA45" i="6" s="1"/>
  <c r="V45" i="6"/>
  <c r="Z45" i="6" s="1"/>
  <c r="Y44" i="6"/>
  <c r="AB44" i="6" s="1"/>
  <c r="X44" i="6"/>
  <c r="W44" i="6"/>
  <c r="AA44" i="6" s="1"/>
  <c r="V44" i="6"/>
  <c r="Z44" i="6" s="1"/>
  <c r="Y43" i="6"/>
  <c r="X43" i="6"/>
  <c r="W43" i="6"/>
  <c r="AA43" i="6" s="1"/>
  <c r="V43" i="6"/>
  <c r="Z43" i="6" s="1"/>
  <c r="Y9" i="6"/>
  <c r="X9" i="6"/>
  <c r="AB9" i="6" s="1"/>
  <c r="W9" i="6"/>
  <c r="AA9" i="6" s="1"/>
  <c r="V9" i="6"/>
  <c r="Z9" i="6" s="1"/>
  <c r="Y42" i="6"/>
  <c r="X42" i="6"/>
  <c r="W42" i="6"/>
  <c r="AA42" i="6" s="1"/>
  <c r="V42" i="6"/>
  <c r="Z42" i="6" s="1"/>
  <c r="Y41" i="6"/>
  <c r="X41" i="6"/>
  <c r="W41" i="6"/>
  <c r="AA41" i="6" s="1"/>
  <c r="V41" i="6"/>
  <c r="Z41" i="6" s="1"/>
  <c r="Y8" i="6"/>
  <c r="X8" i="6"/>
  <c r="W8" i="6"/>
  <c r="AA8" i="6" s="1"/>
  <c r="V8" i="6"/>
  <c r="Z8" i="6" s="1"/>
  <c r="Y7" i="6"/>
  <c r="X7" i="6"/>
  <c r="W7" i="6"/>
  <c r="AA7" i="6" s="1"/>
  <c r="V7" i="6"/>
  <c r="Z7" i="6" s="1"/>
  <c r="AA6" i="6"/>
  <c r="Z6" i="6"/>
  <c r="Y6" i="6"/>
  <c r="X6" i="6"/>
  <c r="AB6" i="6" s="1"/>
  <c r="W6" i="6"/>
  <c r="V6" i="6"/>
  <c r="Y40" i="6"/>
  <c r="AB40" i="6" s="1"/>
  <c r="X40" i="6"/>
  <c r="W40" i="6"/>
  <c r="AA40" i="6" s="1"/>
  <c r="V40" i="6"/>
  <c r="Z40" i="6" s="1"/>
  <c r="Y5" i="6"/>
  <c r="X5" i="6"/>
  <c r="W5" i="6"/>
  <c r="AA5" i="6" s="1"/>
  <c r="V5" i="6"/>
  <c r="Z5" i="6" s="1"/>
  <c r="Z39" i="6"/>
  <c r="Y39" i="6"/>
  <c r="AB39" i="6" s="1"/>
  <c r="X39" i="6"/>
  <c r="W39" i="6"/>
  <c r="AA39" i="6" s="1"/>
  <c r="V39" i="6"/>
  <c r="Y38" i="6"/>
  <c r="X38" i="6"/>
  <c r="W38" i="6"/>
  <c r="AA38" i="6" s="1"/>
  <c r="V38" i="6"/>
  <c r="Z38" i="6" s="1"/>
  <c r="Y37" i="6"/>
  <c r="X37" i="6"/>
  <c r="W37" i="6"/>
  <c r="AA37" i="6" s="1"/>
  <c r="V37" i="6"/>
  <c r="Z37" i="6" s="1"/>
  <c r="Y36" i="6"/>
  <c r="X36" i="6"/>
  <c r="AB36" i="6" s="1"/>
  <c r="W36" i="6"/>
  <c r="AA36" i="6" s="1"/>
  <c r="V36" i="6"/>
  <c r="Z36" i="6" s="1"/>
  <c r="Y4" i="6"/>
  <c r="AB4" i="6" s="1"/>
  <c r="X4" i="6"/>
  <c r="W4" i="6"/>
  <c r="AA4" i="6" s="1"/>
  <c r="V4" i="6"/>
  <c r="Z4" i="6" s="1"/>
  <c r="Y35" i="6"/>
  <c r="X35" i="6"/>
  <c r="W35" i="6"/>
  <c r="AA35" i="6" s="1"/>
  <c r="V35" i="6"/>
  <c r="Z35" i="6" s="1"/>
  <c r="Y34" i="6"/>
  <c r="X34" i="6"/>
  <c r="W34" i="6"/>
  <c r="AA34" i="6" s="1"/>
  <c r="V34" i="6"/>
  <c r="Z34" i="6" s="1"/>
  <c r="Y33" i="6"/>
  <c r="X33" i="6"/>
  <c r="AB33" i="6" s="1"/>
  <c r="W33" i="6"/>
  <c r="AA33" i="6" s="1"/>
  <c r="V33" i="6"/>
  <c r="Z33" i="6" s="1"/>
  <c r="Y32" i="6"/>
  <c r="X32" i="6"/>
  <c r="AB32" i="6" s="1"/>
  <c r="W32" i="6"/>
  <c r="AA32" i="6" s="1"/>
  <c r="V32" i="6"/>
  <c r="Z32" i="6" s="1"/>
  <c r="Y31" i="6"/>
  <c r="X31" i="6"/>
  <c r="W31" i="6"/>
  <c r="AA31" i="6" s="1"/>
  <c r="V31" i="6"/>
  <c r="Z31" i="6" s="1"/>
  <c r="Y30" i="6"/>
  <c r="X30" i="6"/>
  <c r="W30" i="6"/>
  <c r="AA30" i="6" s="1"/>
  <c r="V30" i="6"/>
  <c r="Z30" i="6" s="1"/>
  <c r="Y29" i="6"/>
  <c r="X29" i="6"/>
  <c r="AB29" i="6" s="1"/>
  <c r="W29" i="6"/>
  <c r="AA29" i="6" s="1"/>
  <c r="V29" i="6"/>
  <c r="Z29" i="6" s="1"/>
  <c r="Y28" i="6"/>
  <c r="X28" i="6"/>
  <c r="W28" i="6"/>
  <c r="AA28" i="6" s="1"/>
  <c r="V28" i="6"/>
  <c r="Z28" i="6" s="1"/>
  <c r="Y27" i="6"/>
  <c r="X27" i="6"/>
  <c r="AB27" i="6" s="1"/>
  <c r="W27" i="6"/>
  <c r="AA27" i="6" s="1"/>
  <c r="V27" i="6"/>
  <c r="Z27" i="6" s="1"/>
  <c r="Y26" i="6"/>
  <c r="X26" i="6"/>
  <c r="AB26" i="6" s="1"/>
  <c r="W26" i="6"/>
  <c r="AA26" i="6" s="1"/>
  <c r="V26" i="6"/>
  <c r="Z26" i="6" s="1"/>
  <c r="Y25" i="6"/>
  <c r="X25" i="6"/>
  <c r="W25" i="6"/>
  <c r="AA25" i="6" s="1"/>
  <c r="V25" i="6"/>
  <c r="Z25" i="6" s="1"/>
  <c r="Y3" i="6"/>
  <c r="X3" i="6"/>
  <c r="W3" i="6"/>
  <c r="AA3" i="6" s="1"/>
  <c r="V3" i="6"/>
  <c r="Z3" i="6" s="1"/>
  <c r="Y2" i="6"/>
  <c r="X2" i="6"/>
  <c r="AB2" i="6" s="1"/>
  <c r="W2" i="6"/>
  <c r="AA2" i="6" s="1"/>
  <c r="V2" i="6"/>
  <c r="Z2" i="6" s="1"/>
  <c r="Y24" i="6"/>
  <c r="X24" i="6"/>
  <c r="AB24" i="6" s="1"/>
  <c r="W24" i="6"/>
  <c r="AA24" i="6" s="1"/>
  <c r="V24" i="6"/>
  <c r="Z24" i="6" s="1"/>
  <c r="Y23" i="6"/>
  <c r="X23" i="6"/>
  <c r="W23" i="6"/>
  <c r="AA23" i="6" s="1"/>
  <c r="V23" i="6"/>
  <c r="Z23" i="6" s="1"/>
  <c r="Y22" i="6"/>
  <c r="X22" i="6"/>
  <c r="AB22" i="6" s="1"/>
  <c r="W22" i="6"/>
  <c r="AA22" i="6" s="1"/>
  <c r="V22" i="6"/>
  <c r="Z22" i="6" s="1"/>
  <c r="Y21" i="6"/>
  <c r="X21" i="6"/>
  <c r="AB21" i="6" s="1"/>
  <c r="W21" i="6"/>
  <c r="AA21" i="6" s="1"/>
  <c r="V21" i="6"/>
  <c r="Z21" i="6" s="1"/>
  <c r="AA20" i="6"/>
  <c r="Z20" i="6"/>
  <c r="Y20" i="6"/>
  <c r="X20" i="6"/>
  <c r="W20" i="6"/>
  <c r="V20" i="6"/>
  <c r="Y19" i="6"/>
  <c r="X19" i="6"/>
  <c r="W19" i="6"/>
  <c r="AA19" i="6" s="1"/>
  <c r="V19" i="6"/>
  <c r="Z19" i="6" s="1"/>
  <c r="AA13" i="3"/>
  <c r="Y13" i="3"/>
  <c r="X13" i="3"/>
  <c r="AB13" i="3" s="1"/>
  <c r="W13" i="3"/>
  <c r="V13" i="3"/>
  <c r="Z13" i="3" s="1"/>
  <c r="AA49" i="3"/>
  <c r="Y49" i="3"/>
  <c r="X49" i="3"/>
  <c r="AB49" i="3" s="1"/>
  <c r="W49" i="3"/>
  <c r="V49" i="3"/>
  <c r="Z49" i="3" s="1"/>
  <c r="AB48" i="3"/>
  <c r="AA48" i="3"/>
  <c r="Y48" i="3"/>
  <c r="X48" i="3"/>
  <c r="W48" i="3"/>
  <c r="V48" i="3"/>
  <c r="Z48" i="3" s="1"/>
  <c r="AA47" i="3"/>
  <c r="Y47" i="3"/>
  <c r="X47" i="3"/>
  <c r="W47" i="3"/>
  <c r="V47" i="3"/>
  <c r="Z47" i="3" s="1"/>
  <c r="AA46" i="3"/>
  <c r="Y46" i="3"/>
  <c r="AB46" i="3" s="1"/>
  <c r="X46" i="3"/>
  <c r="W46" i="3"/>
  <c r="V46" i="3"/>
  <c r="Z46" i="3" s="1"/>
  <c r="AB12" i="3"/>
  <c r="AA12" i="3"/>
  <c r="Y12" i="3"/>
  <c r="X12" i="3"/>
  <c r="W12" i="3"/>
  <c r="V12" i="3"/>
  <c r="Z12" i="3" s="1"/>
  <c r="AA11" i="3"/>
  <c r="Y11" i="3"/>
  <c r="X11" i="3"/>
  <c r="AB11" i="3" s="1"/>
  <c r="W11" i="3"/>
  <c r="V11" i="3"/>
  <c r="Z11" i="3" s="1"/>
  <c r="AA45" i="3"/>
  <c r="Z45" i="3"/>
  <c r="Y45" i="3"/>
  <c r="X45" i="3"/>
  <c r="W45" i="3"/>
  <c r="V45" i="3"/>
  <c r="AA44" i="3"/>
  <c r="Z44" i="3"/>
  <c r="Y44" i="3"/>
  <c r="X44" i="3"/>
  <c r="W44" i="3"/>
  <c r="V44" i="3"/>
  <c r="AA43" i="3"/>
  <c r="Y43" i="3"/>
  <c r="X43" i="3"/>
  <c r="W43" i="3"/>
  <c r="V43" i="3"/>
  <c r="Z43" i="3" s="1"/>
  <c r="AA10" i="3"/>
  <c r="Z10" i="3"/>
  <c r="Y10" i="3"/>
  <c r="X10" i="3"/>
  <c r="W10" i="3"/>
  <c r="V10" i="3"/>
  <c r="AA9" i="3"/>
  <c r="Y9" i="3"/>
  <c r="X9" i="3"/>
  <c r="AB9" i="3" s="1"/>
  <c r="W9" i="3"/>
  <c r="V9" i="3"/>
  <c r="Z9" i="3" s="1"/>
  <c r="AA42" i="3"/>
  <c r="Y42" i="3"/>
  <c r="X42" i="3"/>
  <c r="AB42" i="3" s="1"/>
  <c r="W42" i="3"/>
  <c r="V42" i="3"/>
  <c r="Z42" i="3" s="1"/>
  <c r="AB41" i="3"/>
  <c r="AA41" i="3"/>
  <c r="Y41" i="3"/>
  <c r="X41" i="3"/>
  <c r="W41" i="3"/>
  <c r="V41" i="3"/>
  <c r="Z41" i="3" s="1"/>
  <c r="AA40" i="3"/>
  <c r="Y40" i="3"/>
  <c r="X40" i="3"/>
  <c r="W40" i="3"/>
  <c r="V40" i="3"/>
  <c r="Z40" i="3" s="1"/>
  <c r="AA39" i="3"/>
  <c r="Y39" i="3"/>
  <c r="X39" i="3"/>
  <c r="AB39" i="3" s="1"/>
  <c r="W39" i="3"/>
  <c r="V39" i="3"/>
  <c r="Z39" i="3" s="1"/>
  <c r="AA38" i="3"/>
  <c r="Y38" i="3"/>
  <c r="X38" i="3"/>
  <c r="AB38" i="3" s="1"/>
  <c r="W38" i="3"/>
  <c r="V38" i="3"/>
  <c r="Z38" i="3" s="1"/>
  <c r="AA37" i="3"/>
  <c r="Y37" i="3"/>
  <c r="X37" i="3"/>
  <c r="AB37" i="3" s="1"/>
  <c r="W37" i="3"/>
  <c r="V37" i="3"/>
  <c r="Z37" i="3" s="1"/>
  <c r="AA8" i="3"/>
  <c r="Y8" i="3"/>
  <c r="X8" i="3"/>
  <c r="AB8" i="3" s="1"/>
  <c r="W8" i="3"/>
  <c r="V8" i="3"/>
  <c r="Z8" i="3" s="1"/>
  <c r="AA36" i="3"/>
  <c r="Y36" i="3"/>
  <c r="X36" i="3"/>
  <c r="W36" i="3"/>
  <c r="V36" i="3"/>
  <c r="Z36" i="3" s="1"/>
  <c r="AA35" i="3"/>
  <c r="Z35" i="3"/>
  <c r="Y35" i="3"/>
  <c r="AB35" i="3" s="1"/>
  <c r="X35" i="3"/>
  <c r="W35" i="3"/>
  <c r="V35" i="3"/>
  <c r="AB34" i="3"/>
  <c r="AA34" i="3"/>
  <c r="Y34" i="3"/>
  <c r="X34" i="3"/>
  <c r="W34" i="3"/>
  <c r="V34" i="3"/>
  <c r="Z34" i="3" s="1"/>
  <c r="AA7" i="3"/>
  <c r="Y7" i="3"/>
  <c r="AB7" i="3" s="1"/>
  <c r="X7" i="3"/>
  <c r="W7" i="3"/>
  <c r="V7" i="3"/>
  <c r="Z7" i="3" s="1"/>
  <c r="AA33" i="3"/>
  <c r="Z33" i="3"/>
  <c r="Y33" i="3"/>
  <c r="X33" i="3"/>
  <c r="AB33" i="3" s="1"/>
  <c r="W33" i="3"/>
  <c r="V33" i="3"/>
  <c r="AA32" i="3"/>
  <c r="Y32" i="3"/>
  <c r="X32" i="3"/>
  <c r="W32" i="3"/>
  <c r="V32" i="3"/>
  <c r="Z32" i="3" s="1"/>
  <c r="AA6" i="3"/>
  <c r="Y6" i="3"/>
  <c r="X6" i="3"/>
  <c r="AB6" i="3" s="1"/>
  <c r="W6" i="3"/>
  <c r="V6" i="3"/>
  <c r="Z6" i="3" s="1"/>
  <c r="AA31" i="3"/>
  <c r="Y31" i="3"/>
  <c r="X31" i="3"/>
  <c r="W31" i="3"/>
  <c r="V31" i="3"/>
  <c r="Z31" i="3" s="1"/>
  <c r="AA30" i="3"/>
  <c r="Y30" i="3"/>
  <c r="X30" i="3"/>
  <c r="AB30" i="3" s="1"/>
  <c r="W30" i="3"/>
  <c r="V30" i="3"/>
  <c r="Z30" i="3" s="1"/>
  <c r="AA5" i="3"/>
  <c r="Y5" i="3"/>
  <c r="X5" i="3"/>
  <c r="AB5" i="3" s="1"/>
  <c r="W5" i="3"/>
  <c r="V5" i="3"/>
  <c r="Z5" i="3" s="1"/>
  <c r="AA4" i="3"/>
  <c r="Z4" i="3"/>
  <c r="Y4" i="3"/>
  <c r="X4" i="3"/>
  <c r="AB4" i="3" s="1"/>
  <c r="W4" i="3"/>
  <c r="V4" i="3"/>
  <c r="AA29" i="3"/>
  <c r="Y29" i="3"/>
  <c r="X29" i="3"/>
  <c r="AB29" i="3" s="1"/>
  <c r="W29" i="3"/>
  <c r="V29" i="3"/>
  <c r="Z29" i="3" s="1"/>
  <c r="AA28" i="3"/>
  <c r="Y28" i="3"/>
  <c r="AB28" i="3" s="1"/>
  <c r="X28" i="3"/>
  <c r="W28" i="3"/>
  <c r="V28" i="3"/>
  <c r="Z28" i="3" s="1"/>
  <c r="AA27" i="3"/>
  <c r="Y27" i="3"/>
  <c r="X27" i="3"/>
  <c r="W27" i="3"/>
  <c r="V27" i="3"/>
  <c r="Z27" i="3" s="1"/>
  <c r="AA26" i="3"/>
  <c r="Y26" i="3"/>
  <c r="X26" i="3"/>
  <c r="W26" i="3"/>
  <c r="V26" i="3"/>
  <c r="Z26" i="3" s="1"/>
  <c r="AA25" i="3"/>
  <c r="Y25" i="3"/>
  <c r="X25" i="3"/>
  <c r="AB25" i="3" s="1"/>
  <c r="W25" i="3"/>
  <c r="V25" i="3"/>
  <c r="Z25" i="3" s="1"/>
  <c r="AA24" i="3"/>
  <c r="Y24" i="3"/>
  <c r="X24" i="3"/>
  <c r="AB24" i="3" s="1"/>
  <c r="W24" i="3"/>
  <c r="V24" i="3"/>
  <c r="Z24" i="3" s="1"/>
  <c r="AA23" i="3"/>
  <c r="Z23" i="3"/>
  <c r="Y23" i="3"/>
  <c r="X23" i="3"/>
  <c r="W23" i="3"/>
  <c r="V23" i="3"/>
  <c r="AA3" i="3"/>
  <c r="Y3" i="3"/>
  <c r="AB3" i="3" s="1"/>
  <c r="X3" i="3"/>
  <c r="W3" i="3"/>
  <c r="V3" i="3"/>
  <c r="Z3" i="3" s="1"/>
  <c r="AA22" i="3"/>
  <c r="Z22" i="3"/>
  <c r="Y22" i="3"/>
  <c r="X22" i="3"/>
  <c r="AB22" i="3" s="1"/>
  <c r="W22" i="3"/>
  <c r="V22" i="3"/>
  <c r="AA21" i="3"/>
  <c r="Y21" i="3"/>
  <c r="X21" i="3"/>
  <c r="AB21" i="3" s="1"/>
  <c r="W21" i="3"/>
  <c r="V21" i="3"/>
  <c r="Z21" i="3" s="1"/>
  <c r="AA20" i="3"/>
  <c r="Y20" i="3"/>
  <c r="AB20" i="3" s="1"/>
  <c r="X20" i="3"/>
  <c r="W20" i="3"/>
  <c r="V20" i="3"/>
  <c r="Z20" i="3" s="1"/>
  <c r="AA19" i="3"/>
  <c r="Y19" i="3"/>
  <c r="X19" i="3"/>
  <c r="W19" i="3"/>
  <c r="V19" i="3"/>
  <c r="Z19" i="3" s="1"/>
  <c r="AA18" i="3"/>
  <c r="Y18" i="3"/>
  <c r="X18" i="3"/>
  <c r="AB18" i="3" s="1"/>
  <c r="W18" i="3"/>
  <c r="V18" i="3"/>
  <c r="Z18" i="3" s="1"/>
  <c r="AB2" i="3"/>
  <c r="AA2" i="3"/>
  <c r="Y2" i="3"/>
  <c r="X2" i="3"/>
  <c r="W2" i="3"/>
  <c r="V2" i="3"/>
  <c r="Z2" i="3" s="1"/>
  <c r="AA17" i="3"/>
  <c r="Y17" i="3"/>
  <c r="X17" i="3"/>
  <c r="W17" i="3"/>
  <c r="V17" i="3"/>
  <c r="Z17" i="3" s="1"/>
  <c r="AA16" i="3"/>
  <c r="Z16" i="3"/>
  <c r="Y16" i="3"/>
  <c r="X16" i="3"/>
  <c r="AB16" i="3" s="1"/>
  <c r="W16" i="3"/>
  <c r="V16" i="3"/>
  <c r="AA15" i="3"/>
  <c r="Y15" i="3"/>
  <c r="X15" i="3"/>
  <c r="AB15" i="3" s="1"/>
  <c r="W15" i="3"/>
  <c r="V15" i="3"/>
  <c r="Z15" i="3" s="1"/>
  <c r="AA14" i="3"/>
  <c r="Y14" i="3"/>
  <c r="X14" i="3"/>
  <c r="AB14" i="3" s="1"/>
  <c r="W14" i="3"/>
  <c r="V14" i="3"/>
  <c r="Z14" i="3" s="1"/>
  <c r="Y60" i="2"/>
  <c r="X60" i="2"/>
  <c r="W60" i="2"/>
  <c r="AA60" i="2" s="1"/>
  <c r="V60" i="2"/>
  <c r="Z60" i="2" s="1"/>
  <c r="Y14" i="2"/>
  <c r="X14" i="2"/>
  <c r="W14" i="2"/>
  <c r="AA14" i="2" s="1"/>
  <c r="V14" i="2"/>
  <c r="Z14" i="2" s="1"/>
  <c r="Y59" i="2"/>
  <c r="X59" i="2"/>
  <c r="W59" i="2"/>
  <c r="AA59" i="2" s="1"/>
  <c r="V59" i="2"/>
  <c r="Z59" i="2" s="1"/>
  <c r="Y13" i="2"/>
  <c r="X13" i="2"/>
  <c r="AB13" i="2" s="1"/>
  <c r="W13" i="2"/>
  <c r="AA13" i="2" s="1"/>
  <c r="V13" i="2"/>
  <c r="Z13" i="2" s="1"/>
  <c r="Y58" i="2"/>
  <c r="X58" i="2"/>
  <c r="AB58" i="2" s="1"/>
  <c r="W58" i="2"/>
  <c r="AA58" i="2" s="1"/>
  <c r="V58" i="2"/>
  <c r="Z58" i="2" s="1"/>
  <c r="Y57" i="2"/>
  <c r="X57" i="2"/>
  <c r="W57" i="2"/>
  <c r="AA57" i="2" s="1"/>
  <c r="V57" i="2"/>
  <c r="Z57" i="2" s="1"/>
  <c r="Y56" i="2"/>
  <c r="AB56" i="2" s="1"/>
  <c r="X56" i="2"/>
  <c r="W56" i="2"/>
  <c r="AA56" i="2" s="1"/>
  <c r="V56" i="2"/>
  <c r="Z56" i="2" s="1"/>
  <c r="Y55" i="2"/>
  <c r="X55" i="2"/>
  <c r="AB55" i="2" s="1"/>
  <c r="W55" i="2"/>
  <c r="AA55" i="2" s="1"/>
  <c r="V55" i="2"/>
  <c r="Z55" i="2" s="1"/>
  <c r="Y54" i="2"/>
  <c r="X54" i="2"/>
  <c r="AB54" i="2" s="1"/>
  <c r="W54" i="2"/>
  <c r="AA54" i="2" s="1"/>
  <c r="V54" i="2"/>
  <c r="Z54" i="2" s="1"/>
  <c r="Y53" i="2"/>
  <c r="X53" i="2"/>
  <c r="AB53" i="2" s="1"/>
  <c r="W53" i="2"/>
  <c r="AA53" i="2" s="1"/>
  <c r="V53" i="2"/>
  <c r="Z53" i="2" s="1"/>
  <c r="Y12" i="2"/>
  <c r="X12" i="2"/>
  <c r="W12" i="2"/>
  <c r="AA12" i="2" s="1"/>
  <c r="V12" i="2"/>
  <c r="Z12" i="2" s="1"/>
  <c r="Y52" i="2"/>
  <c r="X52" i="2"/>
  <c r="W52" i="2"/>
  <c r="AA52" i="2" s="1"/>
  <c r="V52" i="2"/>
  <c r="Z52" i="2" s="1"/>
  <c r="Y11" i="2"/>
  <c r="X11" i="2"/>
  <c r="W11" i="2"/>
  <c r="AA11" i="2" s="1"/>
  <c r="V11" i="2"/>
  <c r="Z11" i="2" s="1"/>
  <c r="Y51" i="2"/>
  <c r="X51" i="2"/>
  <c r="W51" i="2"/>
  <c r="AA51" i="2" s="1"/>
  <c r="V51" i="2"/>
  <c r="Z51" i="2" s="1"/>
  <c r="Y10" i="2"/>
  <c r="X10" i="2"/>
  <c r="W10" i="2"/>
  <c r="AA10" i="2" s="1"/>
  <c r="V10" i="2"/>
  <c r="Z10" i="2" s="1"/>
  <c r="Y50" i="2"/>
  <c r="X50" i="2"/>
  <c r="W50" i="2"/>
  <c r="AA50" i="2" s="1"/>
  <c r="V50" i="2"/>
  <c r="Z50" i="2" s="1"/>
  <c r="Y49" i="2"/>
  <c r="X49" i="2"/>
  <c r="W49" i="2"/>
  <c r="AA49" i="2" s="1"/>
  <c r="V49" i="2"/>
  <c r="Z49" i="2" s="1"/>
  <c r="Y48" i="2"/>
  <c r="X48" i="2"/>
  <c r="W48" i="2"/>
  <c r="AA48" i="2" s="1"/>
  <c r="V48" i="2"/>
  <c r="Z48" i="2" s="1"/>
  <c r="Y47" i="2"/>
  <c r="X47" i="2"/>
  <c r="W47" i="2"/>
  <c r="AA47" i="2" s="1"/>
  <c r="V47" i="2"/>
  <c r="Z47" i="2" s="1"/>
  <c r="Y46" i="2"/>
  <c r="X46" i="2"/>
  <c r="W46" i="2"/>
  <c r="AA46" i="2" s="1"/>
  <c r="V46" i="2"/>
  <c r="Z46" i="2" s="1"/>
  <c r="Y45" i="2"/>
  <c r="X45" i="2"/>
  <c r="W45" i="2"/>
  <c r="AA45" i="2" s="1"/>
  <c r="V45" i="2"/>
  <c r="Z45" i="2" s="1"/>
  <c r="Y44" i="2"/>
  <c r="X44" i="2"/>
  <c r="AB44" i="2" s="1"/>
  <c r="W44" i="2"/>
  <c r="AA44" i="2" s="1"/>
  <c r="V44" i="2"/>
  <c r="Z44" i="2" s="1"/>
  <c r="Y43" i="2"/>
  <c r="X43" i="2"/>
  <c r="W43" i="2"/>
  <c r="AA43" i="2" s="1"/>
  <c r="V43" i="2"/>
  <c r="Z43" i="2" s="1"/>
  <c r="Y42" i="2"/>
  <c r="X42" i="2"/>
  <c r="W42" i="2"/>
  <c r="AA42" i="2" s="1"/>
  <c r="V42" i="2"/>
  <c r="Z42" i="2" s="1"/>
  <c r="Y9" i="2"/>
  <c r="X9" i="2"/>
  <c r="W9" i="2"/>
  <c r="AA9" i="2" s="1"/>
  <c r="V9" i="2"/>
  <c r="Z9" i="2" s="1"/>
  <c r="Y41" i="2"/>
  <c r="X41" i="2"/>
  <c r="W41" i="2"/>
  <c r="AA41" i="2" s="1"/>
  <c r="V41" i="2"/>
  <c r="Z41" i="2" s="1"/>
  <c r="Y40" i="2"/>
  <c r="X40" i="2"/>
  <c r="AB40" i="2" s="1"/>
  <c r="W40" i="2"/>
  <c r="AA40" i="2" s="1"/>
  <c r="V40" i="2"/>
  <c r="Z40" i="2" s="1"/>
  <c r="Y39" i="2"/>
  <c r="X39" i="2"/>
  <c r="W39" i="2"/>
  <c r="AA39" i="2" s="1"/>
  <c r="V39" i="2"/>
  <c r="Z39" i="2" s="1"/>
  <c r="Y38" i="2"/>
  <c r="X38" i="2"/>
  <c r="W38" i="2"/>
  <c r="AA38" i="2" s="1"/>
  <c r="V38" i="2"/>
  <c r="Z38" i="2" s="1"/>
  <c r="Y37" i="2"/>
  <c r="X37" i="2"/>
  <c r="AB37" i="2" s="1"/>
  <c r="W37" i="2"/>
  <c r="AA37" i="2" s="1"/>
  <c r="V37" i="2"/>
  <c r="Z37" i="2" s="1"/>
  <c r="Y36" i="2"/>
  <c r="X36" i="2"/>
  <c r="W36" i="2"/>
  <c r="AA36" i="2" s="1"/>
  <c r="V36" i="2"/>
  <c r="Z36" i="2" s="1"/>
  <c r="Y35" i="2"/>
  <c r="X35" i="2"/>
  <c r="W35" i="2"/>
  <c r="AA35" i="2" s="1"/>
  <c r="V35" i="2"/>
  <c r="Z35" i="2" s="1"/>
  <c r="Y8" i="2"/>
  <c r="X8" i="2"/>
  <c r="W8" i="2"/>
  <c r="AA8" i="2" s="1"/>
  <c r="V8" i="2"/>
  <c r="Z8" i="2" s="1"/>
  <c r="Y34" i="2"/>
  <c r="X34" i="2"/>
  <c r="W34" i="2"/>
  <c r="AA34" i="2" s="1"/>
  <c r="V34" i="2"/>
  <c r="Z34" i="2" s="1"/>
  <c r="Y33" i="2"/>
  <c r="X33" i="2"/>
  <c r="W33" i="2"/>
  <c r="AA33" i="2" s="1"/>
  <c r="V33" i="2"/>
  <c r="Z33" i="2" s="1"/>
  <c r="Y7" i="2"/>
  <c r="X7" i="2"/>
  <c r="AB7" i="2" s="1"/>
  <c r="W7" i="2"/>
  <c r="AA7" i="2" s="1"/>
  <c r="V7" i="2"/>
  <c r="Z7" i="2" s="1"/>
  <c r="Y32" i="2"/>
  <c r="X32" i="2"/>
  <c r="W32" i="2"/>
  <c r="AA32" i="2" s="1"/>
  <c r="V32" i="2"/>
  <c r="Z32" i="2" s="1"/>
  <c r="Y6" i="2"/>
  <c r="X6" i="2"/>
  <c r="W6" i="2"/>
  <c r="AA6" i="2" s="1"/>
  <c r="V6" i="2"/>
  <c r="Z6" i="2" s="1"/>
  <c r="Y31" i="2"/>
  <c r="X31" i="2"/>
  <c r="W31" i="2"/>
  <c r="AA31" i="2" s="1"/>
  <c r="V31" i="2"/>
  <c r="Z31" i="2" s="1"/>
  <c r="Y5" i="2"/>
  <c r="X5" i="2"/>
  <c r="AB5" i="2" s="1"/>
  <c r="W5" i="2"/>
  <c r="AA5" i="2" s="1"/>
  <c r="V5" i="2"/>
  <c r="Z5" i="2" s="1"/>
  <c r="Y30" i="2"/>
  <c r="X30" i="2"/>
  <c r="AB30" i="2" s="1"/>
  <c r="W30" i="2"/>
  <c r="AA30" i="2" s="1"/>
  <c r="V30" i="2"/>
  <c r="Z30" i="2" s="1"/>
  <c r="Y29" i="2"/>
  <c r="X29" i="2"/>
  <c r="W29" i="2"/>
  <c r="AA29" i="2" s="1"/>
  <c r="V29" i="2"/>
  <c r="Z29" i="2" s="1"/>
  <c r="Y28" i="2"/>
  <c r="X28" i="2"/>
  <c r="W28" i="2"/>
  <c r="AA28" i="2" s="1"/>
  <c r="V28" i="2"/>
  <c r="Z28" i="2" s="1"/>
  <c r="Y27" i="2"/>
  <c r="X27" i="2"/>
  <c r="AB27" i="2" s="1"/>
  <c r="W27" i="2"/>
  <c r="AA27" i="2" s="1"/>
  <c r="V27" i="2"/>
  <c r="Z27" i="2" s="1"/>
  <c r="Y26" i="2"/>
  <c r="X26" i="2"/>
  <c r="W26" i="2"/>
  <c r="AA26" i="2" s="1"/>
  <c r="V26" i="2"/>
  <c r="Z26" i="2" s="1"/>
  <c r="AB25" i="2"/>
  <c r="Y25" i="2"/>
  <c r="X25" i="2"/>
  <c r="W25" i="2"/>
  <c r="AA25" i="2" s="1"/>
  <c r="V25" i="2"/>
  <c r="Z25" i="2" s="1"/>
  <c r="Y61" i="2"/>
  <c r="X61" i="2"/>
  <c r="AB61" i="2" s="1"/>
  <c r="W61" i="2"/>
  <c r="AA61" i="2" s="1"/>
  <c r="V61" i="2"/>
  <c r="Z61" i="2" s="1"/>
  <c r="Y4" i="2"/>
  <c r="X4" i="2"/>
  <c r="W4" i="2"/>
  <c r="AA4" i="2" s="1"/>
  <c r="V4" i="2"/>
  <c r="Z4" i="2" s="1"/>
  <c r="Y24" i="2"/>
  <c r="X24" i="2"/>
  <c r="W24" i="2"/>
  <c r="AA24" i="2" s="1"/>
  <c r="V24" i="2"/>
  <c r="Z24" i="2" s="1"/>
  <c r="Y23" i="2"/>
  <c r="X23" i="2"/>
  <c r="W23" i="2"/>
  <c r="AA23" i="2" s="1"/>
  <c r="V23" i="2"/>
  <c r="Z23" i="2" s="1"/>
  <c r="Y22" i="2"/>
  <c r="X22" i="2"/>
  <c r="W22" i="2"/>
  <c r="AA22" i="2" s="1"/>
  <c r="V22" i="2"/>
  <c r="Z22" i="2" s="1"/>
  <c r="Y21" i="2"/>
  <c r="X21" i="2"/>
  <c r="W21" i="2"/>
  <c r="AA21" i="2" s="1"/>
  <c r="V21" i="2"/>
  <c r="Z21" i="2" s="1"/>
  <c r="Y20" i="2"/>
  <c r="AB20" i="2" s="1"/>
  <c r="X20" i="2"/>
  <c r="W20" i="2"/>
  <c r="AA20" i="2" s="1"/>
  <c r="V20" i="2"/>
  <c r="Z20" i="2" s="1"/>
  <c r="Y19" i="2"/>
  <c r="X19" i="2"/>
  <c r="W19" i="2"/>
  <c r="AA19" i="2" s="1"/>
  <c r="V19" i="2"/>
  <c r="Z19" i="2" s="1"/>
  <c r="Y3" i="2"/>
  <c r="X3" i="2"/>
  <c r="AB3" i="2" s="1"/>
  <c r="W3" i="2"/>
  <c r="AA3" i="2" s="1"/>
  <c r="V3" i="2"/>
  <c r="Z3" i="2" s="1"/>
  <c r="Y18" i="2"/>
  <c r="X18" i="2"/>
  <c r="W18" i="2"/>
  <c r="AA18" i="2" s="1"/>
  <c r="V18" i="2"/>
  <c r="Z18" i="2" s="1"/>
  <c r="Y2" i="2"/>
  <c r="X2" i="2"/>
  <c r="W2" i="2"/>
  <c r="AA2" i="2" s="1"/>
  <c r="V2" i="2"/>
  <c r="Z2" i="2" s="1"/>
  <c r="Y17" i="2"/>
  <c r="X17" i="2"/>
  <c r="W17" i="2"/>
  <c r="AA17" i="2" s="1"/>
  <c r="V17" i="2"/>
  <c r="Z17" i="2" s="1"/>
  <c r="Y16" i="2"/>
  <c r="X16" i="2"/>
  <c r="AB16" i="2" s="1"/>
  <c r="W16" i="2"/>
  <c r="AA16" i="2" s="1"/>
  <c r="V16" i="2"/>
  <c r="Z16" i="2" s="1"/>
  <c r="Y15" i="2"/>
  <c r="X15" i="2"/>
  <c r="W15" i="2"/>
  <c r="AA15" i="2" s="1"/>
  <c r="V15" i="2"/>
  <c r="Z15" i="2" s="1"/>
  <c r="AB11" i="14" l="1"/>
  <c r="AB37" i="14"/>
  <c r="AB48" i="14"/>
  <c r="AB52" i="14"/>
  <c r="AB16" i="14"/>
  <c r="AB10" i="14"/>
  <c r="AB49" i="14"/>
  <c r="AB9" i="14"/>
  <c r="AB50" i="14"/>
  <c r="AB4" i="14"/>
  <c r="AB13" i="14"/>
  <c r="AB26" i="14"/>
  <c r="AB42" i="14"/>
  <c r="AB2" i="14"/>
  <c r="AB39" i="14"/>
  <c r="AB46" i="14"/>
  <c r="AB23" i="14"/>
  <c r="AB43" i="14"/>
  <c r="AB53" i="14"/>
  <c r="AB51" i="14"/>
  <c r="AB41" i="14"/>
  <c r="AB45" i="14"/>
  <c r="AB27" i="12"/>
  <c r="AB30" i="12"/>
  <c r="AB36" i="12"/>
  <c r="AB39" i="12"/>
  <c r="AB80" i="12"/>
  <c r="AB25" i="12"/>
  <c r="AB43" i="12"/>
  <c r="AB60" i="12"/>
  <c r="AB78" i="12"/>
  <c r="AB40" i="12"/>
  <c r="AB29" i="12"/>
  <c r="AB32" i="12"/>
  <c r="AB58" i="12"/>
  <c r="AB73" i="12"/>
  <c r="AB5" i="6"/>
  <c r="AB12" i="6"/>
  <c r="AB34" i="6"/>
  <c r="AB66" i="6"/>
  <c r="AB54" i="6"/>
  <c r="AB8" i="6"/>
  <c r="AB31" i="6"/>
  <c r="AB3" i="6"/>
  <c r="AB55" i="6"/>
  <c r="AB51" i="6"/>
  <c r="AB23" i="6"/>
  <c r="AB79" i="11"/>
  <c r="AB54" i="11"/>
  <c r="AB17" i="11"/>
  <c r="AB39" i="11"/>
  <c r="AB66" i="11"/>
  <c r="AB83" i="11"/>
  <c r="AB20" i="11"/>
  <c r="AB8" i="11"/>
  <c r="AB80" i="11"/>
  <c r="AB16" i="11"/>
  <c r="AB36" i="11"/>
  <c r="AB3" i="11"/>
  <c r="AB49" i="11"/>
  <c r="AB52" i="11"/>
  <c r="AB67" i="11"/>
  <c r="AB85" i="11"/>
  <c r="AB22" i="11"/>
  <c r="AB65" i="11"/>
  <c r="AB2" i="11"/>
  <c r="AB57" i="2"/>
  <c r="AB32" i="2"/>
  <c r="AB45" i="2"/>
  <c r="AB60" i="2"/>
  <c r="AB22" i="2"/>
  <c r="AB31" i="2"/>
  <c r="AB43" i="2"/>
  <c r="AB19" i="2"/>
  <c r="AB47" i="2"/>
  <c r="AB29" i="2"/>
  <c r="AB59" i="2"/>
  <c r="AB33" i="14"/>
  <c r="AB15" i="14"/>
  <c r="AB6" i="14"/>
  <c r="AB27" i="14"/>
  <c r="AB12" i="14"/>
  <c r="AB24" i="14"/>
  <c r="AB29" i="14"/>
  <c r="AB35" i="14"/>
  <c r="AB35" i="12"/>
  <c r="AB9" i="12"/>
  <c r="AB50" i="12"/>
  <c r="AB66" i="12"/>
  <c r="AB75" i="12"/>
  <c r="AB41" i="12"/>
  <c r="AB11" i="12"/>
  <c r="AB51" i="12"/>
  <c r="AB67" i="12"/>
  <c r="AB45" i="12"/>
  <c r="AB15" i="12"/>
  <c r="AB77" i="12"/>
  <c r="AB55" i="12"/>
  <c r="AB13" i="12"/>
  <c r="AB38" i="12"/>
  <c r="AB47" i="12"/>
  <c r="AB56" i="12"/>
  <c r="AB30" i="11"/>
  <c r="AB44" i="11"/>
  <c r="AB72" i="11"/>
  <c r="AB59" i="11"/>
  <c r="AB62" i="11"/>
  <c r="AB75" i="11"/>
  <c r="AB81" i="11"/>
  <c r="AB34" i="11"/>
  <c r="AB47" i="11"/>
  <c r="AB56" i="11"/>
  <c r="AB78" i="11"/>
  <c r="AB63" i="11"/>
  <c r="AB28" i="11"/>
  <c r="AB42" i="11"/>
  <c r="AB60" i="11"/>
  <c r="AB13" i="11"/>
  <c r="AB40" i="11"/>
  <c r="AB29" i="11"/>
  <c r="AB43" i="11"/>
  <c r="AB71" i="11"/>
  <c r="AB74" i="11"/>
  <c r="AB76" i="11"/>
  <c r="AB51" i="11"/>
  <c r="AB35" i="11"/>
  <c r="AB32" i="10"/>
  <c r="AB48" i="10"/>
  <c r="AB17" i="10"/>
  <c r="AB33" i="10"/>
  <c r="AB44" i="10"/>
  <c r="AB35" i="10"/>
  <c r="AB14" i="10"/>
  <c r="AB19" i="10"/>
  <c r="AB39" i="8"/>
  <c r="AB46" i="8"/>
  <c r="AB41" i="8"/>
  <c r="AB44" i="8"/>
  <c r="AB18" i="8"/>
  <c r="AB24" i="8"/>
  <c r="AB19" i="8"/>
  <c r="AB10" i="8"/>
  <c r="AB13" i="8"/>
  <c r="AB17" i="8"/>
  <c r="AB20" i="8"/>
  <c r="AB23" i="8"/>
  <c r="AB27" i="8"/>
  <c r="AB41" i="7"/>
  <c r="AB44" i="7"/>
  <c r="AB9" i="7"/>
  <c r="AB3" i="7"/>
  <c r="AB37" i="7"/>
  <c r="AB49" i="7"/>
  <c r="AB20" i="7"/>
  <c r="AB6" i="7"/>
  <c r="AB42" i="7"/>
  <c r="AB29" i="7"/>
  <c r="AB21" i="7"/>
  <c r="AB46" i="7"/>
  <c r="AB12" i="7"/>
  <c r="AB15" i="7"/>
  <c r="AB48" i="7"/>
  <c r="AB30" i="7"/>
  <c r="AB31" i="3"/>
  <c r="AB43" i="3"/>
  <c r="AB23" i="3"/>
  <c r="AB26" i="3"/>
  <c r="AB40" i="3"/>
  <c r="AB17" i="3"/>
  <c r="AB19" i="3"/>
  <c r="AB47" i="3"/>
  <c r="AB36" i="3"/>
  <c r="AB44" i="3"/>
  <c r="AB32" i="3"/>
  <c r="AB27" i="3"/>
  <c r="AB10" i="3"/>
  <c r="AB45" i="3"/>
  <c r="AB25" i="6"/>
  <c r="AB52" i="6"/>
  <c r="AB28" i="6"/>
  <c r="AB42" i="6"/>
  <c r="AB58" i="6"/>
  <c r="AB17" i="6"/>
  <c r="AB35" i="6"/>
  <c r="AB37" i="6"/>
  <c r="AB7" i="6"/>
  <c r="AB16" i="6"/>
  <c r="AB48" i="6"/>
  <c r="AB47" i="6"/>
  <c r="AB13" i="6"/>
  <c r="AB59" i="6"/>
  <c r="AB19" i="6"/>
  <c r="AB38" i="6"/>
  <c r="AB30" i="6"/>
  <c r="AB43" i="6"/>
  <c r="AB11" i="6"/>
  <c r="AB20" i="6"/>
  <c r="AB41" i="6"/>
  <c r="AB50" i="2"/>
  <c r="AB39" i="2"/>
  <c r="AB6" i="2"/>
  <c r="AB52" i="2"/>
  <c r="AB18" i="2"/>
  <c r="AB26" i="2"/>
  <c r="AB4" i="2"/>
  <c r="AB12" i="2"/>
  <c r="AB51" i="2"/>
  <c r="AB17" i="2"/>
  <c r="AB8" i="2"/>
  <c r="AB23" i="2"/>
  <c r="AB35" i="2"/>
  <c r="AB48" i="2"/>
  <c r="AB10" i="2"/>
  <c r="AB15" i="2"/>
  <c r="AB33" i="2"/>
  <c r="AB38" i="2"/>
  <c r="AB46" i="2"/>
  <c r="AB9" i="2"/>
  <c r="AB34" i="2"/>
  <c r="AB36" i="2"/>
  <c r="AB24" i="2"/>
  <c r="AB28" i="2"/>
  <c r="AB11" i="2"/>
  <c r="AB21" i="2"/>
  <c r="AB42" i="2"/>
  <c r="AB2" i="2"/>
  <c r="AB41" i="2"/>
  <c r="AB49" i="2"/>
  <c r="AB14" i="2"/>
  <c r="AB27" i="10"/>
  <c r="AB18" i="11"/>
  <c r="AB73" i="11"/>
  <c r="AB44" i="12"/>
  <c r="AB5" i="8"/>
  <c r="AB31" i="11"/>
  <c r="AB45" i="11"/>
  <c r="AB31" i="12"/>
  <c r="AB71" i="12"/>
  <c r="AB82" i="12"/>
  <c r="AB38" i="10"/>
  <c r="AB49" i="10"/>
  <c r="AB37" i="11"/>
  <c r="AB57" i="11"/>
  <c r="AB37" i="12"/>
  <c r="AB26" i="10"/>
  <c r="AB4" i="11"/>
  <c r="AB25" i="14"/>
  <c r="AB3" i="12"/>
  <c r="AB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0"/>
            <color rgb="FF000000"/>
            <rFont val="Arial"/>
            <scheme val="minor"/>
          </rPr>
          <t>======
ID#AAAAhR5gse4
tc={559A888B-8B55-4D48-BD79-366C99D74C3A}    (2022-10-17 16:16:30)
[Threaded comment]
Your version of Excel allows you to read this threaded comment; however, any edits to it will get removed if the file is opened in a newer version of Excel. Learn more: https://go.microsoft.com/fwlink/?linkid=870924
Comment:
    Verified from MST_STCont log 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0"/>
            <color rgb="FF000000"/>
            <rFont val="Arial"/>
            <scheme val="minor"/>
          </rPr>
          <t>======
ID#AAAAhR5gses
tc={E682C055-2D97-45B2-9A5B-F5C09D35ADA5}    (2022-10-17 16:16:30)
[Threaded comment]
Your version of Excel allows you to read this threaded comment; however, any edits to it will get removed if the file is opened in a newer version of Excel. Learn more: https://go.microsoft.com/fwlink/?linkid=870924
Comment:
    Manually deleted 16xx subjects -- local testing.  Also some 18xx subjects -- older adults already in the older sheet</t>
        </r>
      </text>
    </comment>
  </commentList>
</comments>
</file>

<file path=xl/sharedStrings.xml><?xml version="1.0" encoding="utf-8"?>
<sst xmlns="http://schemas.openxmlformats.org/spreadsheetml/2006/main" count="1365" uniqueCount="588">
  <si>
    <t>sid</t>
  </si>
  <si>
    <t>valid</t>
  </si>
  <si>
    <t>stimset_t1</t>
  </si>
  <si>
    <t>stimset_t2</t>
  </si>
  <si>
    <t>rec_t1</t>
  </si>
  <si>
    <t>psep_t1</t>
  </si>
  <si>
    <t>hr_t1</t>
  </si>
  <si>
    <t>crf_t1</t>
  </si>
  <si>
    <t>faf_t1</t>
  </si>
  <si>
    <t>crl_t1</t>
  </si>
  <si>
    <t>fal_t1</t>
  </si>
  <si>
    <t>nsim_t1</t>
  </si>
  <si>
    <t>rec_t2</t>
  </si>
  <si>
    <t>psep_t2</t>
  </si>
  <si>
    <t>hr_t2</t>
  </si>
  <si>
    <t>crf_t2</t>
  </si>
  <si>
    <t>faf_t2</t>
  </si>
  <si>
    <t>crl_t2</t>
  </si>
  <si>
    <t>fal_t2</t>
  </si>
  <si>
    <t>nsim_t2</t>
  </si>
  <si>
    <t>task_order</t>
  </si>
  <si>
    <t>base_psep</t>
  </si>
  <si>
    <t>comp_psep</t>
  </si>
  <si>
    <t>base_rec</t>
  </si>
  <si>
    <t>comp_rec</t>
  </si>
  <si>
    <t>base_psepX</t>
  </si>
  <si>
    <t>comp_psepX</t>
  </si>
  <si>
    <t>rec_valid</t>
  </si>
  <si>
    <t>49057</t>
  </si>
  <si>
    <t>mst-OSN_mst-OSN</t>
  </si>
  <si>
    <t>49339</t>
  </si>
  <si>
    <t>52072</t>
  </si>
  <si>
    <t>52249</t>
  </si>
  <si>
    <t>53575</t>
  </si>
  <si>
    <t>55345</t>
  </si>
  <si>
    <t>56620</t>
  </si>
  <si>
    <t>56848</t>
  </si>
  <si>
    <t>57823</t>
  </si>
  <si>
    <t>59563</t>
  </si>
  <si>
    <t>60658</t>
  </si>
  <si>
    <t>61270</t>
  </si>
  <si>
    <t>61690</t>
  </si>
  <si>
    <t>62464</t>
  </si>
  <si>
    <t>62479</t>
  </si>
  <si>
    <t>63283</t>
  </si>
  <si>
    <t>65089</t>
  </si>
  <si>
    <t>65152</t>
  </si>
  <si>
    <t>65188</t>
  </si>
  <si>
    <t>65308</t>
  </si>
  <si>
    <t>65347</t>
  </si>
  <si>
    <t>65383</t>
  </si>
  <si>
    <t>65431</t>
  </si>
  <si>
    <t>65734</t>
  </si>
  <si>
    <t>65851</t>
  </si>
  <si>
    <t>66097</t>
  </si>
  <si>
    <t>66316</t>
  </si>
  <si>
    <t>66670</t>
  </si>
  <si>
    <t>67003</t>
  </si>
  <si>
    <t>67537</t>
  </si>
  <si>
    <t>67675</t>
  </si>
  <si>
    <t>67984</t>
  </si>
  <si>
    <t>67999</t>
  </si>
  <si>
    <t>68431</t>
  </si>
  <si>
    <t>68497</t>
  </si>
  <si>
    <t>695</t>
  </si>
  <si>
    <t>69610</t>
  </si>
  <si>
    <t>70375</t>
  </si>
  <si>
    <t>71101</t>
  </si>
  <si>
    <t>71365</t>
  </si>
  <si>
    <t>71368</t>
  </si>
  <si>
    <t>71602</t>
  </si>
  <si>
    <t>71632</t>
  </si>
  <si>
    <t>71644</t>
  </si>
  <si>
    <t>71662</t>
  </si>
  <si>
    <t>71743</t>
  </si>
  <si>
    <t>72535</t>
  </si>
  <si>
    <t>72904</t>
  </si>
  <si>
    <t>73546</t>
  </si>
  <si>
    <t>73564</t>
  </si>
  <si>
    <t>74491</t>
  </si>
  <si>
    <t>74494</t>
  </si>
  <si>
    <t>74746</t>
  </si>
  <si>
    <t>74911</t>
  </si>
  <si>
    <t>74986</t>
  </si>
  <si>
    <t>75250</t>
  </si>
  <si>
    <t>75703</t>
  </si>
  <si>
    <t>76147</t>
  </si>
  <si>
    <t>76264</t>
  </si>
  <si>
    <t>76456</t>
  </si>
  <si>
    <t>38656</t>
  </si>
  <si>
    <t>mst-OSN_mst-ON</t>
  </si>
  <si>
    <t>47878</t>
  </si>
  <si>
    <t>mst-ON_mst-OSN</t>
  </si>
  <si>
    <t>48757</t>
  </si>
  <si>
    <t>54031</t>
  </si>
  <si>
    <t>60382</t>
  </si>
  <si>
    <t>60970</t>
  </si>
  <si>
    <t>60997</t>
  </si>
  <si>
    <t>61738</t>
  </si>
  <si>
    <t>63091</t>
  </si>
  <si>
    <t>63505</t>
  </si>
  <si>
    <t>64363</t>
  </si>
  <si>
    <t>65224</t>
  </si>
  <si>
    <t>65485</t>
  </si>
  <si>
    <t>65806</t>
  </si>
  <si>
    <t>66142</t>
  </si>
  <si>
    <t>66310</t>
  </si>
  <si>
    <t>66346</t>
  </si>
  <si>
    <t>66424</t>
  </si>
  <si>
    <t>66904</t>
  </si>
  <si>
    <t>67111</t>
  </si>
  <si>
    <t>67408</t>
  </si>
  <si>
    <t>67690</t>
  </si>
  <si>
    <t>67867</t>
  </si>
  <si>
    <t>68137</t>
  </si>
  <si>
    <t>68212</t>
  </si>
  <si>
    <t>69154</t>
  </si>
  <si>
    <t>69805</t>
  </si>
  <si>
    <t>70585</t>
  </si>
  <si>
    <t>71170</t>
  </si>
  <si>
    <t>71707</t>
  </si>
  <si>
    <t>72100</t>
  </si>
  <si>
    <t>72163</t>
  </si>
  <si>
    <t>72364</t>
  </si>
  <si>
    <t>72415</t>
  </si>
  <si>
    <t>72547</t>
  </si>
  <si>
    <t>72817</t>
  </si>
  <si>
    <t>72850</t>
  </si>
  <si>
    <t>73525</t>
  </si>
  <si>
    <t>73690</t>
  </si>
  <si>
    <t>73873</t>
  </si>
  <si>
    <t>73882</t>
  </si>
  <si>
    <t>74020</t>
  </si>
  <si>
    <t>74440</t>
  </si>
  <si>
    <t>74665</t>
  </si>
  <si>
    <t>74749</t>
  </si>
  <si>
    <t>75112</t>
  </si>
  <si>
    <t>76546</t>
  </si>
  <si>
    <t>77431</t>
  </si>
  <si>
    <t>39199</t>
  </si>
  <si>
    <t>contmst-OSN_mst-OSN</t>
  </si>
  <si>
    <t>48283</t>
  </si>
  <si>
    <t>48358</t>
  </si>
  <si>
    <t>49228</t>
  </si>
  <si>
    <t>51769</t>
  </si>
  <si>
    <t>51820</t>
  </si>
  <si>
    <t>mst-OSN_contmst-OSN</t>
  </si>
  <si>
    <t>54361</t>
  </si>
  <si>
    <t>56917</t>
  </si>
  <si>
    <t>57157</t>
  </si>
  <si>
    <t>58381</t>
  </si>
  <si>
    <t>58756</t>
  </si>
  <si>
    <t>60547</t>
  </si>
  <si>
    <t>61735</t>
  </si>
  <si>
    <t>62914</t>
  </si>
  <si>
    <t>63361</t>
  </si>
  <si>
    <t>63760</t>
  </si>
  <si>
    <t>63937</t>
  </si>
  <si>
    <t>64930</t>
  </si>
  <si>
    <t>65134</t>
  </si>
  <si>
    <t>65650</t>
  </si>
  <si>
    <t>65755</t>
  </si>
  <si>
    <t>66175</t>
  </si>
  <si>
    <t>66193</t>
  </si>
  <si>
    <t>66751</t>
  </si>
  <si>
    <t>66790</t>
  </si>
  <si>
    <t>67153</t>
  </si>
  <si>
    <t>67471</t>
  </si>
  <si>
    <t>67561</t>
  </si>
  <si>
    <t>67792</t>
  </si>
  <si>
    <t>67834</t>
  </si>
  <si>
    <t>68656</t>
  </si>
  <si>
    <t>70087</t>
  </si>
  <si>
    <t>70162</t>
  </si>
  <si>
    <t>70570</t>
  </si>
  <si>
    <t>70612</t>
  </si>
  <si>
    <t>70702</t>
  </si>
  <si>
    <t>71098</t>
  </si>
  <si>
    <t>71464</t>
  </si>
  <si>
    <t>71926</t>
  </si>
  <si>
    <t>72385</t>
  </si>
  <si>
    <t>72568</t>
  </si>
  <si>
    <t>72673</t>
  </si>
  <si>
    <t>72733</t>
  </si>
  <si>
    <t>72769</t>
  </si>
  <si>
    <t>72790</t>
  </si>
  <si>
    <t>72835</t>
  </si>
  <si>
    <t>72865</t>
  </si>
  <si>
    <t>72931</t>
  </si>
  <si>
    <t>73027</t>
  </si>
  <si>
    <t>73210</t>
  </si>
  <si>
    <t>73264</t>
  </si>
  <si>
    <t>73291</t>
  </si>
  <si>
    <t>73642</t>
  </si>
  <si>
    <t>73696</t>
  </si>
  <si>
    <t>73897</t>
  </si>
  <si>
    <t>73960</t>
  </si>
  <si>
    <t>73981</t>
  </si>
  <si>
    <t>74287</t>
  </si>
  <si>
    <t>74521</t>
  </si>
  <si>
    <t>74674</t>
  </si>
  <si>
    <t>74758</t>
  </si>
  <si>
    <t>75442</t>
  </si>
  <si>
    <t>76411</t>
  </si>
  <si>
    <t>76576</t>
  </si>
  <si>
    <t>76783</t>
  </si>
  <si>
    <t>22994</t>
  </si>
  <si>
    <t>mst-OSN_contmst-ON</t>
  </si>
  <si>
    <t>42835</t>
  </si>
  <si>
    <t>contmst-ON_mst-OSN</t>
  </si>
  <si>
    <t>47290</t>
  </si>
  <si>
    <t>51745</t>
  </si>
  <si>
    <t>56518</t>
  </si>
  <si>
    <t>56677</t>
  </si>
  <si>
    <t>56851</t>
  </si>
  <si>
    <t>57028</t>
  </si>
  <si>
    <t>57331</t>
  </si>
  <si>
    <t>60199</t>
  </si>
  <si>
    <t>60820</t>
  </si>
  <si>
    <t>62728</t>
  </si>
  <si>
    <t>63484</t>
  </si>
  <si>
    <t>63823</t>
  </si>
  <si>
    <t>64123</t>
  </si>
  <si>
    <t>65266</t>
  </si>
  <si>
    <t>65509</t>
  </si>
  <si>
    <t>65605</t>
  </si>
  <si>
    <t>65608</t>
  </si>
  <si>
    <t>65752</t>
  </si>
  <si>
    <t>65893</t>
  </si>
  <si>
    <t>65905</t>
  </si>
  <si>
    <t>66100</t>
  </si>
  <si>
    <t>66340</t>
  </si>
  <si>
    <t>67270</t>
  </si>
  <si>
    <t>70330</t>
  </si>
  <si>
    <t>70657</t>
  </si>
  <si>
    <t>71161</t>
  </si>
  <si>
    <t>71185</t>
  </si>
  <si>
    <t>71554</t>
  </si>
  <si>
    <t>71809</t>
  </si>
  <si>
    <t>71845</t>
  </si>
  <si>
    <t>72172</t>
  </si>
  <si>
    <t>72394</t>
  </si>
  <si>
    <t>72403</t>
  </si>
  <si>
    <t>72517</t>
  </si>
  <si>
    <t>72628</t>
  </si>
  <si>
    <t>72634</t>
  </si>
  <si>
    <t>72793</t>
  </si>
  <si>
    <t>73054</t>
  </si>
  <si>
    <t>73066</t>
  </si>
  <si>
    <t>73243</t>
  </si>
  <si>
    <t>73576</t>
  </si>
  <si>
    <t>73840</t>
  </si>
  <si>
    <t>73942</t>
  </si>
  <si>
    <t>74455</t>
  </si>
  <si>
    <t>74599</t>
  </si>
  <si>
    <t>74602</t>
  </si>
  <si>
    <t>74650</t>
  </si>
  <si>
    <t>74737</t>
  </si>
  <si>
    <t>74752</t>
  </si>
  <si>
    <t>74833</t>
  </si>
  <si>
    <t>74998</t>
  </si>
  <si>
    <t>75217</t>
  </si>
  <si>
    <t>75388</t>
  </si>
  <si>
    <t>77167</t>
  </si>
  <si>
    <t>77623</t>
  </si>
  <si>
    <t>78958</t>
  </si>
  <si>
    <t>79396</t>
  </si>
  <si>
    <t>79717</t>
  </si>
  <si>
    <t>79738</t>
  </si>
  <si>
    <t>48244</t>
  </si>
  <si>
    <t>ST3IB_mst-OSN</t>
  </si>
  <si>
    <t>51571</t>
  </si>
  <si>
    <t>mst-OSN_ST3IB</t>
  </si>
  <si>
    <t>52030</t>
  </si>
  <si>
    <t>57364</t>
  </si>
  <si>
    <t>58150</t>
  </si>
  <si>
    <t>58435</t>
  </si>
  <si>
    <t>MST-OSN_MSTIB-OSN</t>
  </si>
  <si>
    <t>60931</t>
  </si>
  <si>
    <t>MSTIB-OSN_MST-OSN</t>
  </si>
  <si>
    <t>62008</t>
  </si>
  <si>
    <t>63235</t>
  </si>
  <si>
    <t>63586</t>
  </si>
  <si>
    <t>65365</t>
  </si>
  <si>
    <t>65632</t>
  </si>
  <si>
    <t>65647</t>
  </si>
  <si>
    <t>65677</t>
  </si>
  <si>
    <t>66043</t>
  </si>
  <si>
    <t>66082</t>
  </si>
  <si>
    <t>66208</t>
  </si>
  <si>
    <t>67045</t>
  </si>
  <si>
    <t>67060</t>
  </si>
  <si>
    <t>67564</t>
  </si>
  <si>
    <t>67666</t>
  </si>
  <si>
    <t>68407</t>
  </si>
  <si>
    <t>71878</t>
  </si>
  <si>
    <t>72640</t>
  </si>
  <si>
    <t>72724</t>
  </si>
  <si>
    <t>72754</t>
  </si>
  <si>
    <t>72805</t>
  </si>
  <si>
    <t>73171</t>
  </si>
  <si>
    <t>73204</t>
  </si>
  <si>
    <t>73918</t>
  </si>
  <si>
    <t>74122</t>
  </si>
  <si>
    <t>74410</t>
  </si>
  <si>
    <t>74578</t>
  </si>
  <si>
    <t>74719</t>
  </si>
  <si>
    <t>75091</t>
  </si>
  <si>
    <t>75292</t>
  </si>
  <si>
    <t>75427</t>
  </si>
  <si>
    <t>75616</t>
  </si>
  <si>
    <t>76027</t>
  </si>
  <si>
    <t>76135</t>
  </si>
  <si>
    <t>76810</t>
  </si>
  <si>
    <t>78640</t>
  </si>
  <si>
    <t>1193</t>
  </si>
  <si>
    <t>mst-OSN_Cont3IB</t>
  </si>
  <si>
    <t>58903</t>
  </si>
  <si>
    <t>Cont3IB_mst-OSN</t>
  </si>
  <si>
    <t>60325</t>
  </si>
  <si>
    <t>60604</t>
  </si>
  <si>
    <t>65311</t>
  </si>
  <si>
    <t>65392</t>
  </si>
  <si>
    <t>65872</t>
  </si>
  <si>
    <t>66106</t>
  </si>
  <si>
    <t>66397</t>
  </si>
  <si>
    <t>67330</t>
  </si>
  <si>
    <t>68548</t>
  </si>
  <si>
    <t>69319</t>
  </si>
  <si>
    <t>69793</t>
  </si>
  <si>
    <t>71197</t>
  </si>
  <si>
    <t>71599</t>
  </si>
  <si>
    <t>71827</t>
  </si>
  <si>
    <t>71980</t>
  </si>
  <si>
    <t>72460</t>
  </si>
  <si>
    <t>73009</t>
  </si>
  <si>
    <t>73018</t>
  </si>
  <si>
    <t>73090</t>
  </si>
  <si>
    <t>73177</t>
  </si>
  <si>
    <t>73468</t>
  </si>
  <si>
    <t>73714</t>
  </si>
  <si>
    <t>74704</t>
  </si>
  <si>
    <t>75064</t>
  </si>
  <si>
    <t>76012</t>
  </si>
  <si>
    <t>76276</t>
  </si>
  <si>
    <t>76513</t>
  </si>
  <si>
    <t>77065</t>
  </si>
  <si>
    <t>77074</t>
  </si>
  <si>
    <t>77116</t>
  </si>
  <si>
    <t>77209</t>
  </si>
  <si>
    <t>77470</t>
  </si>
  <si>
    <t>77533</t>
  </si>
  <si>
    <t>77752</t>
  </si>
  <si>
    <t>77779</t>
  </si>
  <si>
    <t>77806</t>
  </si>
  <si>
    <t>77890</t>
  </si>
  <si>
    <t>78649</t>
  </si>
  <si>
    <t>78721</t>
  </si>
  <si>
    <t>79069</t>
  </si>
  <si>
    <t>79144</t>
  </si>
  <si>
    <t>79147</t>
  </si>
  <si>
    <t>79150</t>
  </si>
  <si>
    <t>79408</t>
  </si>
  <si>
    <t>79759</t>
  </si>
  <si>
    <t>79786</t>
  </si>
  <si>
    <t>79792</t>
  </si>
  <si>
    <t>53893</t>
  </si>
  <si>
    <t>59260</t>
  </si>
  <si>
    <t>66184</t>
  </si>
  <si>
    <t>67510</t>
  </si>
  <si>
    <t>69433</t>
  </si>
  <si>
    <t>78424</t>
  </si>
  <si>
    <t>79087</t>
  </si>
  <si>
    <t>80059</t>
  </si>
  <si>
    <t>80119</t>
  </si>
  <si>
    <t>80197</t>
  </si>
  <si>
    <t>80299</t>
  </si>
  <si>
    <t>65704</t>
  </si>
  <si>
    <t>74881</t>
  </si>
  <si>
    <t>75412</t>
  </si>
  <si>
    <t>75481</t>
  </si>
  <si>
    <t>75754</t>
  </si>
  <si>
    <t>77038</t>
  </si>
  <si>
    <t>77728</t>
  </si>
  <si>
    <t>78820</t>
  </si>
  <si>
    <t>78832</t>
  </si>
  <si>
    <t>78877</t>
  </si>
  <si>
    <t>79390</t>
  </si>
  <si>
    <t>78271</t>
  </si>
  <si>
    <t>79030</t>
  </si>
  <si>
    <t>57181</t>
  </si>
  <si>
    <t>66784</t>
  </si>
  <si>
    <t>69976</t>
  </si>
  <si>
    <t>74809</t>
  </si>
  <si>
    <t>77428</t>
  </si>
  <si>
    <t>77635</t>
  </si>
  <si>
    <t>80650</t>
  </si>
  <si>
    <t>56962</t>
  </si>
  <si>
    <t>66973</t>
  </si>
  <si>
    <t>70291</t>
  </si>
  <si>
    <t>74059</t>
  </si>
  <si>
    <t>78946</t>
  </si>
  <si>
    <t>79102</t>
  </si>
  <si>
    <t>77185</t>
  </si>
  <si>
    <t>77560</t>
  </si>
  <si>
    <t>78229</t>
  </si>
  <si>
    <t>78847</t>
  </si>
  <si>
    <t>80815</t>
  </si>
  <si>
    <t>80818</t>
  </si>
  <si>
    <t>61411</t>
  </si>
  <si>
    <t>65707</t>
  </si>
  <si>
    <t>74692</t>
  </si>
  <si>
    <t>77305</t>
  </si>
  <si>
    <t>78031</t>
  </si>
  <si>
    <t>78136</t>
  </si>
  <si>
    <t>78280</t>
  </si>
  <si>
    <t>78439</t>
  </si>
  <si>
    <t>79549</t>
  </si>
  <si>
    <t>80191</t>
  </si>
  <si>
    <t>80242</t>
  </si>
  <si>
    <t>80926</t>
  </si>
  <si>
    <t>68425</t>
  </si>
  <si>
    <t>69691</t>
  </si>
  <si>
    <t>72013</t>
  </si>
  <si>
    <t>73096</t>
  </si>
  <si>
    <t>73321</t>
  </si>
  <si>
    <t>74266</t>
  </si>
  <si>
    <t>74944</t>
  </si>
  <si>
    <t>77062</t>
  </si>
  <si>
    <t>77620</t>
  </si>
  <si>
    <t>77716</t>
  </si>
  <si>
    <t>77962</t>
  </si>
  <si>
    <t>78061</t>
  </si>
  <si>
    <t>80305</t>
  </si>
  <si>
    <t>80476</t>
  </si>
  <si>
    <t>80620</t>
  </si>
  <si>
    <t>80740</t>
  </si>
  <si>
    <t>80983</t>
  </si>
  <si>
    <t>81019</t>
  </si>
  <si>
    <t>81031</t>
  </si>
  <si>
    <t>81040</t>
  </si>
  <si>
    <t>72106</t>
  </si>
  <si>
    <t>75067</t>
  </si>
  <si>
    <t>69538</t>
  </si>
  <si>
    <t>78916</t>
  </si>
  <si>
    <t>80077</t>
  </si>
  <si>
    <t>81727</t>
  </si>
  <si>
    <t>81877</t>
  </si>
  <si>
    <t>82048</t>
  </si>
  <si>
    <t>77683</t>
  </si>
  <si>
    <t>63457</t>
  </si>
  <si>
    <t>71428</t>
  </si>
  <si>
    <t>75853</t>
  </si>
  <si>
    <t>80122</t>
  </si>
  <si>
    <t>80131</t>
  </si>
  <si>
    <t>80206</t>
  </si>
  <si>
    <t>74314</t>
  </si>
  <si>
    <t>74815</t>
  </si>
  <si>
    <t>77077</t>
  </si>
  <si>
    <t>79435</t>
  </si>
  <si>
    <t>79825</t>
  </si>
  <si>
    <t>80263</t>
  </si>
  <si>
    <t>80320</t>
  </si>
  <si>
    <t>80350</t>
  </si>
  <si>
    <t>62962</t>
  </si>
  <si>
    <t>69979</t>
  </si>
  <si>
    <t>71320</t>
  </si>
  <si>
    <t>77707</t>
  </si>
  <si>
    <t>77800</t>
  </si>
  <si>
    <t>78955</t>
  </si>
  <si>
    <t>80485</t>
  </si>
  <si>
    <t>79108</t>
  </si>
  <si>
    <t>79459</t>
  </si>
  <si>
    <t>80311</t>
  </si>
  <si>
    <t>80572</t>
  </si>
  <si>
    <t>71398</t>
  </si>
  <si>
    <t>75688</t>
  </si>
  <si>
    <t>76630</t>
  </si>
  <si>
    <t>77071</t>
  </si>
  <si>
    <t>79249</t>
  </si>
  <si>
    <t>79486</t>
  </si>
  <si>
    <t>80680</t>
  </si>
  <si>
    <t>75349</t>
  </si>
  <si>
    <t>76474</t>
  </si>
  <si>
    <t>79207</t>
  </si>
  <si>
    <t>80731</t>
  </si>
  <si>
    <t>70927</t>
  </si>
  <si>
    <t>71401</t>
  </si>
  <si>
    <t>74851</t>
  </si>
  <si>
    <t>78037</t>
  </si>
  <si>
    <t>79189</t>
  </si>
  <si>
    <t>80506</t>
  </si>
  <si>
    <t>80800</t>
  </si>
  <si>
    <t>80839</t>
  </si>
  <si>
    <t>58675</t>
  </si>
  <si>
    <t>60205</t>
  </si>
  <si>
    <t>66625</t>
  </si>
  <si>
    <t>67210</t>
  </si>
  <si>
    <t>67366</t>
  </si>
  <si>
    <t>71179</t>
  </si>
  <si>
    <t>74137</t>
  </si>
  <si>
    <t>75016</t>
  </si>
  <si>
    <t>77875</t>
  </si>
  <si>
    <t>80677</t>
  </si>
  <si>
    <t>80701</t>
  </si>
  <si>
    <t>80911</t>
  </si>
  <si>
    <t>55192</t>
  </si>
  <si>
    <t>58351</t>
  </si>
  <si>
    <t>65683</t>
  </si>
  <si>
    <t>67375</t>
  </si>
  <si>
    <t>68359</t>
  </si>
  <si>
    <t>68794</t>
  </si>
  <si>
    <t>74470</t>
  </si>
  <si>
    <t>77299</t>
  </si>
  <si>
    <t>77749</t>
  </si>
  <si>
    <t>78520</t>
  </si>
  <si>
    <t>79513</t>
  </si>
  <si>
    <t>79714</t>
  </si>
  <si>
    <t>79996</t>
  </si>
  <si>
    <t>80284</t>
  </si>
  <si>
    <t>80977</t>
  </si>
  <si>
    <t>80980</t>
  </si>
  <si>
    <t>81004</t>
  </si>
  <si>
    <t>81058</t>
  </si>
  <si>
    <t>69352</t>
  </si>
  <si>
    <t>78154</t>
  </si>
  <si>
    <t>80002</t>
  </si>
  <si>
    <t>79213</t>
  </si>
  <si>
    <t>81844</t>
  </si>
  <si>
    <t>81889</t>
  </si>
  <si>
    <t>81964</t>
  </si>
  <si>
    <t>1892</t>
  </si>
  <si>
    <t>1922</t>
  </si>
  <si>
    <t>1950</t>
  </si>
  <si>
    <t>2010</t>
  </si>
  <si>
    <t>2011</t>
  </si>
  <si>
    <t>2043</t>
  </si>
  <si>
    <t>2046</t>
  </si>
  <si>
    <t>2047</t>
  </si>
  <si>
    <t>2052</t>
  </si>
  <si>
    <t>2063</t>
  </si>
  <si>
    <t>2065</t>
  </si>
  <si>
    <t>2066</t>
  </si>
  <si>
    <t>2068</t>
  </si>
  <si>
    <t>2074</t>
  </si>
  <si>
    <t>2075</t>
  </si>
  <si>
    <t>2076</t>
  </si>
  <si>
    <t>2082</t>
  </si>
  <si>
    <t>2083</t>
  </si>
  <si>
    <t>2086</t>
  </si>
  <si>
    <t>2088</t>
  </si>
  <si>
    <t>2102</t>
  </si>
  <si>
    <t>2104</t>
  </si>
  <si>
    <t>2107</t>
  </si>
  <si>
    <t>2109</t>
  </si>
  <si>
    <t>2115</t>
  </si>
  <si>
    <t>2116</t>
  </si>
  <si>
    <t>2119</t>
  </si>
  <si>
    <t>2127</t>
  </si>
  <si>
    <t>2129</t>
  </si>
  <si>
    <t>2130</t>
  </si>
  <si>
    <t>2133</t>
  </si>
  <si>
    <t>2142</t>
  </si>
  <si>
    <t>2148</t>
  </si>
  <si>
    <t>2151</t>
  </si>
  <si>
    <t>2156</t>
  </si>
  <si>
    <t>2190</t>
  </si>
  <si>
    <t>2205</t>
  </si>
  <si>
    <t>2206</t>
  </si>
  <si>
    <t>2207</t>
  </si>
  <si>
    <t>2208</t>
  </si>
  <si>
    <t>2216</t>
  </si>
  <si>
    <t>2217</t>
  </si>
  <si>
    <t>2222</t>
  </si>
  <si>
    <t>2223</t>
  </si>
  <si>
    <t>2230</t>
  </si>
  <si>
    <t>2234</t>
  </si>
  <si>
    <t>2239</t>
  </si>
  <si>
    <t>2248</t>
  </si>
  <si>
    <t>2250</t>
  </si>
  <si>
    <t>2259</t>
  </si>
  <si>
    <t>2261</t>
  </si>
  <si>
    <t>2276</t>
  </si>
  <si>
    <t>2278</t>
  </si>
  <si>
    <t>2281</t>
  </si>
  <si>
    <t>2285</t>
  </si>
  <si>
    <t>2289</t>
  </si>
  <si>
    <t>rout_outlier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</si>
</sst>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A5A5A5"/>
      <name val="Calibri"/>
    </font>
    <font>
      <b/>
      <sz val="10"/>
      <color rgb="FFFF0000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4" xfId="0" applyFont="1" applyBorder="1"/>
    <xf numFmtId="0" fontId="2" fillId="0" borderId="0" xfId="0" applyFont="1" applyAlignment="1">
      <alignment horizontal="right"/>
    </xf>
    <xf numFmtId="0" fontId="5" fillId="0" borderId="1" xfId="0" applyFont="1" applyBorder="1"/>
    <xf numFmtId="0" fontId="4" fillId="0" borderId="4" xfId="0" applyFont="1" applyBorder="1"/>
    <xf numFmtId="0" fontId="7" fillId="0" borderId="0" xfId="0" applyFont="1"/>
    <xf numFmtId="0" fontId="2" fillId="0" borderId="0" xfId="0" applyFont="1" applyBorder="1"/>
    <xf numFmtId="0" fontId="5" fillId="0" borderId="5" xfId="0" applyFont="1" applyBorder="1"/>
    <xf numFmtId="0" fontId="2" fillId="0" borderId="0" xfId="0" applyFont="1" applyBorder="1" applyAlignment="1">
      <alignment horizontal="right"/>
    </xf>
    <xf numFmtId="0" fontId="5" fillId="0" borderId="6" xfId="0" applyFont="1" applyBorder="1"/>
    <xf numFmtId="0" fontId="5" fillId="2" borderId="0" xfId="0" applyFont="1" applyFill="1" applyBorder="1"/>
    <xf numFmtId="0" fontId="8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outlinePr summaryBelow="0" summaryRight="0"/>
  </sheetPr>
  <dimension ref="A1:AC1000"/>
  <sheetViews>
    <sheetView tabSelected="1" workbookViewId="0">
      <selection activeCell="AF21" sqref="AF21"/>
    </sheetView>
  </sheetViews>
  <sheetFormatPr defaultColWidth="12.5703125" defaultRowHeight="15" customHeight="1" x14ac:dyDescent="0.2"/>
  <cols>
    <col min="1" max="28" width="9" customWidth="1"/>
  </cols>
  <sheetData>
    <row r="1" spans="1:29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5.75" customHeight="1" x14ac:dyDescent="0.2">
      <c r="A2" s="6" t="s">
        <v>32</v>
      </c>
      <c r="B2" s="6">
        <v>0</v>
      </c>
      <c r="C2" s="6">
        <v>2</v>
      </c>
      <c r="D2" s="6">
        <v>1</v>
      </c>
      <c r="E2" s="6">
        <v>0.52459568733153628</v>
      </c>
      <c r="F2" s="6">
        <v>0.1132075471698113</v>
      </c>
      <c r="G2" s="6">
        <v>0.7321428571428571</v>
      </c>
      <c r="H2" s="6">
        <v>0.71698113207547165</v>
      </c>
      <c r="I2" s="6">
        <v>0.20754716981132079</v>
      </c>
      <c r="J2" s="6"/>
      <c r="K2" s="6"/>
      <c r="L2" s="6">
        <v>15</v>
      </c>
      <c r="M2" s="6">
        <v>0.27419354838709681</v>
      </c>
      <c r="N2" s="6">
        <v>-9.6774193548387094E-2</v>
      </c>
      <c r="O2" s="6">
        <v>0.85483870967741937</v>
      </c>
      <c r="P2" s="6">
        <v>0.29032258064516131</v>
      </c>
      <c r="Q2" s="6">
        <v>0.58064516129032262</v>
      </c>
      <c r="R2" s="6"/>
      <c r="S2" s="6"/>
      <c r="T2" s="6">
        <v>12</v>
      </c>
      <c r="U2" s="6" t="s">
        <v>29</v>
      </c>
      <c r="V2" s="7">
        <f t="shared" ref="V2:V33" si="0">F2</f>
        <v>0.1132075471698113</v>
      </c>
      <c r="W2" s="7">
        <f t="shared" ref="W2:W33" si="1">N2</f>
        <v>-9.6774193548387094E-2</v>
      </c>
      <c r="X2" s="7">
        <f t="shared" ref="X2:X33" si="2">E2</f>
        <v>0.52459568733153628</v>
      </c>
      <c r="Y2" s="7">
        <f t="shared" ref="Y2:Y33" si="3">M2</f>
        <v>0.27419354838709681</v>
      </c>
      <c r="Z2" s="7">
        <f t="shared" ref="Z2:Z33" si="4">V2</f>
        <v>0.1132075471698113</v>
      </c>
      <c r="AA2" s="7">
        <f t="shared" ref="AA2:AA33" si="5">W2</f>
        <v>-9.6774193548387094E-2</v>
      </c>
      <c r="AB2" s="7">
        <f t="shared" ref="AB2:AB33" si="6">IF(AND(X2&gt;0.5,Y2&gt;0.5),1,0)</f>
        <v>0</v>
      </c>
      <c r="AC2">
        <v>0</v>
      </c>
    </row>
    <row r="3" spans="1:29" ht="15.75" customHeight="1" x14ac:dyDescent="0.2">
      <c r="A3" s="6" t="s">
        <v>34</v>
      </c>
      <c r="B3" s="6">
        <v>0</v>
      </c>
      <c r="C3" s="6">
        <v>2</v>
      </c>
      <c r="D3" s="6">
        <v>1</v>
      </c>
      <c r="E3" s="6">
        <v>0.8125</v>
      </c>
      <c r="F3" s="6">
        <v>0.69390368852459017</v>
      </c>
      <c r="G3" s="6">
        <v>0.8125</v>
      </c>
      <c r="H3" s="6">
        <v>0.890625</v>
      </c>
      <c r="I3" s="6">
        <v>0</v>
      </c>
      <c r="J3" s="6"/>
      <c r="K3" s="6"/>
      <c r="L3" s="6">
        <v>68</v>
      </c>
      <c r="M3" s="6">
        <v>0.17741935483870969</v>
      </c>
      <c r="N3" s="6">
        <v>6.3492063492063489E-2</v>
      </c>
      <c r="O3" s="6">
        <v>0.17741935483870969</v>
      </c>
      <c r="P3" s="6">
        <v>0.2857142857142857</v>
      </c>
      <c r="Q3" s="6">
        <v>0</v>
      </c>
      <c r="R3" s="6"/>
      <c r="S3" s="6"/>
      <c r="T3" s="6">
        <v>132</v>
      </c>
      <c r="U3" s="6" t="s">
        <v>29</v>
      </c>
      <c r="V3" s="7">
        <f t="shared" si="0"/>
        <v>0.69390368852459017</v>
      </c>
      <c r="W3" s="7">
        <f t="shared" si="1"/>
        <v>6.3492063492063489E-2</v>
      </c>
      <c r="X3" s="7">
        <f t="shared" si="2"/>
        <v>0.8125</v>
      </c>
      <c r="Y3" s="7">
        <f t="shared" si="3"/>
        <v>0.17741935483870969</v>
      </c>
      <c r="Z3" s="7">
        <f t="shared" si="4"/>
        <v>0.69390368852459017</v>
      </c>
      <c r="AA3" s="7">
        <f t="shared" si="5"/>
        <v>6.3492063492063489E-2</v>
      </c>
      <c r="AB3" s="7">
        <f t="shared" si="6"/>
        <v>0</v>
      </c>
      <c r="AC3">
        <v>0</v>
      </c>
    </row>
    <row r="4" spans="1:29" ht="15.75" customHeight="1" x14ac:dyDescent="0.2">
      <c r="A4" s="6" t="s">
        <v>41</v>
      </c>
      <c r="B4" s="6">
        <v>0</v>
      </c>
      <c r="C4" s="6">
        <v>2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/>
      <c r="K4" s="6"/>
      <c r="L4" s="6">
        <v>183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/>
      <c r="S4" s="6"/>
      <c r="T4" s="6">
        <v>190</v>
      </c>
      <c r="U4" s="6" t="s">
        <v>29</v>
      </c>
      <c r="V4" s="7">
        <f t="shared" si="0"/>
        <v>0</v>
      </c>
      <c r="W4" s="7">
        <f t="shared" si="1"/>
        <v>0</v>
      </c>
      <c r="X4" s="7">
        <f t="shared" si="2"/>
        <v>0</v>
      </c>
      <c r="Y4" s="7">
        <f t="shared" si="3"/>
        <v>0</v>
      </c>
      <c r="Z4" s="7">
        <f t="shared" si="4"/>
        <v>0</v>
      </c>
      <c r="AA4" s="7">
        <f t="shared" si="5"/>
        <v>0</v>
      </c>
      <c r="AB4" s="7">
        <f t="shared" si="6"/>
        <v>0</v>
      </c>
      <c r="AC4">
        <v>0</v>
      </c>
    </row>
    <row r="5" spans="1:29" ht="15.75" customHeight="1" x14ac:dyDescent="0.2">
      <c r="A5" s="6" t="s">
        <v>49</v>
      </c>
      <c r="B5" s="6">
        <v>0</v>
      </c>
      <c r="C5" s="6">
        <v>2</v>
      </c>
      <c r="D5" s="6">
        <v>1</v>
      </c>
      <c r="E5" s="6">
        <v>0.703125</v>
      </c>
      <c r="F5" s="6">
        <v>4.6875E-2</v>
      </c>
      <c r="G5" s="6">
        <v>0.859375</v>
      </c>
      <c r="H5" s="6">
        <v>0.71875</v>
      </c>
      <c r="I5" s="6">
        <v>0.15625</v>
      </c>
      <c r="J5" s="6"/>
      <c r="K5" s="6"/>
      <c r="L5" s="6">
        <v>23</v>
      </c>
      <c r="M5" s="6">
        <v>9.375E-2</v>
      </c>
      <c r="N5" s="6">
        <v>0.140625</v>
      </c>
      <c r="O5" s="6">
        <v>0.625</v>
      </c>
      <c r="P5" s="6">
        <v>0.328125</v>
      </c>
      <c r="Q5" s="6">
        <v>0.53125</v>
      </c>
      <c r="R5" s="6"/>
      <c r="S5" s="6"/>
      <c r="T5" s="6">
        <v>42</v>
      </c>
      <c r="U5" s="6" t="s">
        <v>29</v>
      </c>
      <c r="V5" s="7">
        <f t="shared" si="0"/>
        <v>4.6875E-2</v>
      </c>
      <c r="W5" s="7">
        <f t="shared" si="1"/>
        <v>0.140625</v>
      </c>
      <c r="X5" s="7">
        <f t="shared" si="2"/>
        <v>0.703125</v>
      </c>
      <c r="Y5" s="7">
        <f t="shared" si="3"/>
        <v>9.375E-2</v>
      </c>
      <c r="Z5" s="7">
        <f t="shared" si="4"/>
        <v>4.6875E-2</v>
      </c>
      <c r="AA5" s="7">
        <f t="shared" si="5"/>
        <v>0.140625</v>
      </c>
      <c r="AB5" s="7">
        <f t="shared" si="6"/>
        <v>0</v>
      </c>
      <c r="AC5">
        <v>0</v>
      </c>
    </row>
    <row r="6" spans="1:29" ht="15.75" customHeight="1" x14ac:dyDescent="0.2">
      <c r="A6" s="6" t="s">
        <v>51</v>
      </c>
      <c r="B6" s="6">
        <v>0</v>
      </c>
      <c r="C6" s="6">
        <v>1</v>
      </c>
      <c r="D6" s="6">
        <v>2</v>
      </c>
      <c r="E6" s="6">
        <v>0.734375</v>
      </c>
      <c r="F6" s="6">
        <v>0.34375</v>
      </c>
      <c r="G6" s="6">
        <v>0.734375</v>
      </c>
      <c r="H6" s="6">
        <v>0.828125</v>
      </c>
      <c r="I6" s="6">
        <v>0</v>
      </c>
      <c r="J6" s="6"/>
      <c r="K6" s="6"/>
      <c r="L6" s="6">
        <v>59</v>
      </c>
      <c r="M6" s="6">
        <v>0.15625</v>
      </c>
      <c r="N6" s="6">
        <v>-6.25E-2</v>
      </c>
      <c r="O6" s="6">
        <v>0.328125</v>
      </c>
      <c r="P6" s="6">
        <v>0.34375</v>
      </c>
      <c r="Q6" s="6">
        <v>0.171875</v>
      </c>
      <c r="R6" s="6"/>
      <c r="S6" s="6"/>
      <c r="T6" s="6">
        <v>78</v>
      </c>
      <c r="U6" s="6" t="s">
        <v>29</v>
      </c>
      <c r="V6" s="7">
        <f t="shared" si="0"/>
        <v>0.34375</v>
      </c>
      <c r="W6" s="7">
        <f t="shared" si="1"/>
        <v>-6.25E-2</v>
      </c>
      <c r="X6" s="7">
        <f t="shared" si="2"/>
        <v>0.734375</v>
      </c>
      <c r="Y6" s="7">
        <f t="shared" si="3"/>
        <v>0.15625</v>
      </c>
      <c r="Z6" s="7">
        <f t="shared" si="4"/>
        <v>0.34375</v>
      </c>
      <c r="AA6" s="7">
        <f t="shared" si="5"/>
        <v>-6.25E-2</v>
      </c>
      <c r="AB6" s="7">
        <f t="shared" si="6"/>
        <v>0</v>
      </c>
      <c r="AC6">
        <v>0</v>
      </c>
    </row>
    <row r="7" spans="1:29" ht="15.75" customHeight="1" x14ac:dyDescent="0.2">
      <c r="A7" s="6" t="s">
        <v>53</v>
      </c>
      <c r="B7" s="6">
        <v>0</v>
      </c>
      <c r="C7" s="6">
        <v>1</v>
      </c>
      <c r="D7" s="6">
        <v>2</v>
      </c>
      <c r="E7" s="6">
        <v>0.58083663086489534</v>
      </c>
      <c r="F7" s="6">
        <v>6.4942528735632193E-2</v>
      </c>
      <c r="G7" s="6">
        <v>0.77049180327868849</v>
      </c>
      <c r="H7" s="6">
        <v>0.75862068965517238</v>
      </c>
      <c r="I7" s="6">
        <v>0.18965517241379309</v>
      </c>
      <c r="J7" s="6"/>
      <c r="K7" s="6"/>
      <c r="L7" s="6">
        <v>11</v>
      </c>
      <c r="M7" s="6">
        <v>1.587301587301582E-2</v>
      </c>
      <c r="N7" s="6">
        <v>2.564102564102564E-2</v>
      </c>
      <c r="O7" s="6">
        <v>0.94444444444444442</v>
      </c>
      <c r="P7" s="6">
        <v>7.1428571428571425E-2</v>
      </c>
      <c r="Q7" s="6">
        <v>0.9285714285714286</v>
      </c>
      <c r="R7" s="6"/>
      <c r="S7" s="6"/>
      <c r="T7" s="6">
        <v>2</v>
      </c>
      <c r="U7" s="6" t="s">
        <v>29</v>
      </c>
      <c r="V7" s="7">
        <f t="shared" si="0"/>
        <v>6.4942528735632193E-2</v>
      </c>
      <c r="W7" s="7">
        <f t="shared" si="1"/>
        <v>2.564102564102564E-2</v>
      </c>
      <c r="X7" s="7">
        <f t="shared" si="2"/>
        <v>0.58083663086489534</v>
      </c>
      <c r="Y7" s="7">
        <f t="shared" si="3"/>
        <v>1.587301587301582E-2</v>
      </c>
      <c r="Z7" s="7">
        <f t="shared" si="4"/>
        <v>6.4942528735632193E-2</v>
      </c>
      <c r="AA7" s="7">
        <f t="shared" si="5"/>
        <v>2.564102564102564E-2</v>
      </c>
      <c r="AB7" s="7">
        <f t="shared" si="6"/>
        <v>0</v>
      </c>
      <c r="AC7">
        <v>0</v>
      </c>
    </row>
    <row r="8" spans="1:29" ht="15.75" customHeight="1" x14ac:dyDescent="0.2">
      <c r="A8" s="6" t="s">
        <v>56</v>
      </c>
      <c r="B8" s="6">
        <v>0</v>
      </c>
      <c r="C8" s="6">
        <v>1</v>
      </c>
      <c r="D8" s="6">
        <v>2</v>
      </c>
      <c r="E8" s="6">
        <v>0.55337690631808278</v>
      </c>
      <c r="F8" s="6">
        <v>3.9215686274509783E-2</v>
      </c>
      <c r="G8" s="6">
        <v>0.59259259259259256</v>
      </c>
      <c r="H8" s="6">
        <v>0.50980392156862742</v>
      </c>
      <c r="I8" s="6">
        <v>3.9215686274509803E-2</v>
      </c>
      <c r="J8" s="6"/>
      <c r="K8" s="6"/>
      <c r="L8" s="6">
        <v>64</v>
      </c>
      <c r="M8" s="6">
        <v>0.42857142857142849</v>
      </c>
      <c r="N8" s="6">
        <v>-0.18888888888888891</v>
      </c>
      <c r="O8" s="6">
        <v>0.42857142857142849</v>
      </c>
      <c r="P8" s="6">
        <v>0.2</v>
      </c>
      <c r="Q8" s="6">
        <v>0</v>
      </c>
      <c r="R8" s="6"/>
      <c r="S8" s="6"/>
      <c r="T8" s="6">
        <v>22</v>
      </c>
      <c r="U8" s="6" t="s">
        <v>29</v>
      </c>
      <c r="V8" s="7">
        <f t="shared" si="0"/>
        <v>3.9215686274509783E-2</v>
      </c>
      <c r="W8" s="7">
        <f t="shared" si="1"/>
        <v>-0.18888888888888891</v>
      </c>
      <c r="X8" s="7">
        <f t="shared" si="2"/>
        <v>0.55337690631808278</v>
      </c>
      <c r="Y8" s="7">
        <f t="shared" si="3"/>
        <v>0.42857142857142849</v>
      </c>
      <c r="Z8" s="7">
        <f t="shared" si="4"/>
        <v>3.9215686274509783E-2</v>
      </c>
      <c r="AA8" s="7">
        <f t="shared" si="5"/>
        <v>-0.18888888888888891</v>
      </c>
      <c r="AB8" s="7">
        <f t="shared" si="6"/>
        <v>0</v>
      </c>
      <c r="AC8">
        <v>0</v>
      </c>
    </row>
    <row r="9" spans="1:29" ht="15.75" customHeight="1" x14ac:dyDescent="0.2">
      <c r="A9" s="6" t="s">
        <v>64</v>
      </c>
      <c r="B9" s="6">
        <v>0</v>
      </c>
      <c r="C9" s="6">
        <v>1</v>
      </c>
      <c r="D9" s="6">
        <v>2</v>
      </c>
      <c r="E9" s="6">
        <v>-1.254480286738349E-2</v>
      </c>
      <c r="F9" s="6">
        <v>0.1111111111111111</v>
      </c>
      <c r="G9" s="6">
        <v>0.20967741935483869</v>
      </c>
      <c r="H9" s="6">
        <v>0.31746031746031739</v>
      </c>
      <c r="I9" s="6">
        <v>0.22222222222222221</v>
      </c>
      <c r="J9" s="6"/>
      <c r="K9" s="6"/>
      <c r="L9" s="6">
        <v>101</v>
      </c>
      <c r="M9" s="6">
        <v>9.9206349206348854E-4</v>
      </c>
      <c r="N9" s="6">
        <v>1.5625E-2</v>
      </c>
      <c r="O9" s="6">
        <v>6.3492063492063489E-2</v>
      </c>
      <c r="P9" s="6">
        <v>6.25E-2</v>
      </c>
      <c r="Q9" s="6">
        <v>6.25E-2</v>
      </c>
      <c r="R9" s="6"/>
      <c r="S9" s="6"/>
      <c r="T9" s="6">
        <v>167</v>
      </c>
      <c r="U9" s="6" t="s">
        <v>29</v>
      </c>
      <c r="V9" s="7">
        <f t="shared" si="0"/>
        <v>0.1111111111111111</v>
      </c>
      <c r="W9" s="7">
        <f t="shared" si="1"/>
        <v>1.5625E-2</v>
      </c>
      <c r="X9" s="7">
        <f t="shared" si="2"/>
        <v>-1.254480286738349E-2</v>
      </c>
      <c r="Y9" s="7">
        <f t="shared" si="3"/>
        <v>9.9206349206348854E-4</v>
      </c>
      <c r="Z9" s="7">
        <f t="shared" si="4"/>
        <v>0.1111111111111111</v>
      </c>
      <c r="AA9" s="7">
        <f t="shared" si="5"/>
        <v>1.5625E-2</v>
      </c>
      <c r="AB9" s="7">
        <f t="shared" si="6"/>
        <v>0</v>
      </c>
      <c r="AC9">
        <v>0</v>
      </c>
    </row>
    <row r="10" spans="1:29" ht="15.75" customHeight="1" x14ac:dyDescent="0.2">
      <c r="A10" s="6" t="s">
        <v>74</v>
      </c>
      <c r="B10" s="6">
        <v>0</v>
      </c>
      <c r="C10" s="6">
        <v>2</v>
      </c>
      <c r="D10" s="6">
        <v>1</v>
      </c>
      <c r="E10" s="6">
        <v>0.1</v>
      </c>
      <c r="F10" s="6">
        <v>9.7311827956989283E-2</v>
      </c>
      <c r="G10" s="6">
        <v>0.25</v>
      </c>
      <c r="H10" s="6">
        <v>0.36666666666666659</v>
      </c>
      <c r="I10" s="6">
        <v>0.15</v>
      </c>
      <c r="J10" s="6"/>
      <c r="K10" s="6"/>
      <c r="L10" s="6">
        <v>95</v>
      </c>
      <c r="M10" s="6">
        <v>6.9716775599128533E-2</v>
      </c>
      <c r="N10" s="6">
        <v>-8.496732026143794E-2</v>
      </c>
      <c r="O10" s="6">
        <v>0.25490196078431371</v>
      </c>
      <c r="P10" s="6">
        <v>0.25925925925925919</v>
      </c>
      <c r="Q10" s="6">
        <v>0.1851851851851852</v>
      </c>
      <c r="R10" s="6"/>
      <c r="S10" s="6"/>
      <c r="T10" s="6">
        <v>80</v>
      </c>
      <c r="U10" s="6" t="s">
        <v>29</v>
      </c>
      <c r="V10" s="7">
        <f t="shared" si="0"/>
        <v>9.7311827956989283E-2</v>
      </c>
      <c r="W10" s="7">
        <f t="shared" si="1"/>
        <v>-8.496732026143794E-2</v>
      </c>
      <c r="X10" s="7">
        <f t="shared" si="2"/>
        <v>0.1</v>
      </c>
      <c r="Y10" s="7">
        <f t="shared" si="3"/>
        <v>6.9716775599128533E-2</v>
      </c>
      <c r="Z10" s="7">
        <f t="shared" si="4"/>
        <v>9.7311827956989283E-2</v>
      </c>
      <c r="AA10" s="7">
        <f t="shared" si="5"/>
        <v>-8.496732026143794E-2</v>
      </c>
      <c r="AB10" s="7">
        <f t="shared" si="6"/>
        <v>0</v>
      </c>
      <c r="AC10">
        <v>0</v>
      </c>
    </row>
    <row r="11" spans="1:29" ht="15.75" customHeight="1" x14ac:dyDescent="0.2">
      <c r="A11" s="6" t="s">
        <v>76</v>
      </c>
      <c r="B11" s="6">
        <v>0</v>
      </c>
      <c r="C11" s="6">
        <v>2</v>
      </c>
      <c r="D11" s="6">
        <v>2</v>
      </c>
      <c r="E11" s="6">
        <v>0.87301587301587302</v>
      </c>
      <c r="F11" s="6">
        <v>0.40520833333333328</v>
      </c>
      <c r="G11" s="6">
        <v>0.87301587301587302</v>
      </c>
      <c r="H11" s="6">
        <v>0.921875</v>
      </c>
      <c r="I11" s="6">
        <v>0</v>
      </c>
      <c r="J11" s="6"/>
      <c r="K11" s="6"/>
      <c r="L11" s="6">
        <v>39</v>
      </c>
      <c r="M11" s="6">
        <v>0.31182795698924731</v>
      </c>
      <c r="N11" s="6">
        <v>1.382488479262672E-2</v>
      </c>
      <c r="O11" s="6">
        <v>0.66666666666666663</v>
      </c>
      <c r="P11" s="6">
        <v>0.5161290322580645</v>
      </c>
      <c r="Q11" s="6">
        <v>0.35483870967741937</v>
      </c>
      <c r="R11" s="6"/>
      <c r="S11" s="6"/>
      <c r="T11" s="6">
        <v>22</v>
      </c>
      <c r="U11" s="6" t="s">
        <v>29</v>
      </c>
      <c r="V11" s="7">
        <f t="shared" si="0"/>
        <v>0.40520833333333328</v>
      </c>
      <c r="W11" s="7">
        <f t="shared" si="1"/>
        <v>1.382488479262672E-2</v>
      </c>
      <c r="X11" s="7">
        <f t="shared" si="2"/>
        <v>0.87301587301587302</v>
      </c>
      <c r="Y11" s="7">
        <f t="shared" si="3"/>
        <v>0.31182795698924731</v>
      </c>
      <c r="Z11" s="7">
        <f t="shared" si="4"/>
        <v>0.40520833333333328</v>
      </c>
      <c r="AA11" s="7">
        <f t="shared" si="5"/>
        <v>1.382488479262672E-2</v>
      </c>
      <c r="AB11" s="7">
        <f t="shared" si="6"/>
        <v>0</v>
      </c>
      <c r="AC11">
        <v>0</v>
      </c>
    </row>
    <row r="12" spans="1:29" ht="15.75" customHeight="1" x14ac:dyDescent="0.2">
      <c r="A12" s="6" t="s">
        <v>78</v>
      </c>
      <c r="B12" s="6">
        <v>0</v>
      </c>
      <c r="C12" s="6">
        <v>1</v>
      </c>
      <c r="D12" s="6">
        <v>2</v>
      </c>
      <c r="E12" s="6">
        <v>0.64797747055811561</v>
      </c>
      <c r="F12" s="6">
        <v>0.20322580645161289</v>
      </c>
      <c r="G12" s="6">
        <v>0.82539682539682535</v>
      </c>
      <c r="H12" s="6">
        <v>0.72580645161290325</v>
      </c>
      <c r="I12" s="6">
        <v>0.17741935483870969</v>
      </c>
      <c r="J12" s="6"/>
      <c r="K12" s="6"/>
      <c r="L12" s="6">
        <v>28</v>
      </c>
      <c r="M12" s="6">
        <v>0.40073529411764708</v>
      </c>
      <c r="N12" s="6">
        <v>-4.033613445378148E-2</v>
      </c>
      <c r="O12" s="6">
        <v>0.8125</v>
      </c>
      <c r="P12" s="6">
        <v>0.1764705882352941</v>
      </c>
      <c r="Q12" s="6">
        <v>0.41176470588235292</v>
      </c>
      <c r="R12" s="6"/>
      <c r="S12" s="6"/>
      <c r="T12" s="6">
        <v>23</v>
      </c>
      <c r="U12" s="6" t="s">
        <v>29</v>
      </c>
      <c r="V12" s="7">
        <f t="shared" si="0"/>
        <v>0.20322580645161289</v>
      </c>
      <c r="W12" s="7">
        <f t="shared" si="1"/>
        <v>-4.033613445378148E-2</v>
      </c>
      <c r="X12" s="7">
        <f t="shared" si="2"/>
        <v>0.64797747055811561</v>
      </c>
      <c r="Y12" s="7">
        <f t="shared" si="3"/>
        <v>0.40073529411764708</v>
      </c>
      <c r="Z12" s="7">
        <f t="shared" si="4"/>
        <v>0.20322580645161289</v>
      </c>
      <c r="AA12" s="7">
        <f t="shared" si="5"/>
        <v>-4.033613445378148E-2</v>
      </c>
      <c r="AB12" s="7">
        <f t="shared" si="6"/>
        <v>0</v>
      </c>
      <c r="AC12">
        <v>0</v>
      </c>
    </row>
    <row r="13" spans="1:29" ht="15.75" customHeight="1" x14ac:dyDescent="0.2">
      <c r="A13" s="6" t="s">
        <v>85</v>
      </c>
      <c r="B13" s="6">
        <v>0</v>
      </c>
      <c r="C13" s="6">
        <v>1</v>
      </c>
      <c r="D13" s="6">
        <v>2</v>
      </c>
      <c r="E13" s="6">
        <v>0.48873527905785968</v>
      </c>
      <c r="F13" s="6">
        <v>7.9365079365079361E-2</v>
      </c>
      <c r="G13" s="6">
        <v>0.79032258064516125</v>
      </c>
      <c r="H13" s="6">
        <v>0.61904761904761907</v>
      </c>
      <c r="I13" s="6">
        <v>0.30158730158730163</v>
      </c>
      <c r="J13" s="6"/>
      <c r="K13" s="6"/>
      <c r="L13" s="6">
        <v>23</v>
      </c>
      <c r="M13" s="6">
        <v>-0.2105263157894737</v>
      </c>
      <c r="N13" s="6">
        <v>0.12010796221322539</v>
      </c>
      <c r="O13" s="6">
        <v>0.2105263157894737</v>
      </c>
      <c r="P13" s="6">
        <v>0.26315789473684209</v>
      </c>
      <c r="Q13" s="6">
        <v>0.42105263157894729</v>
      </c>
      <c r="R13" s="6"/>
      <c r="S13" s="6"/>
      <c r="T13" s="6">
        <v>30</v>
      </c>
      <c r="U13" s="6" t="s">
        <v>29</v>
      </c>
      <c r="V13" s="7">
        <f t="shared" si="0"/>
        <v>7.9365079365079361E-2</v>
      </c>
      <c r="W13" s="7">
        <f t="shared" si="1"/>
        <v>0.12010796221322539</v>
      </c>
      <c r="X13" s="7">
        <f t="shared" si="2"/>
        <v>0.48873527905785968</v>
      </c>
      <c r="Y13" s="7">
        <f t="shared" si="3"/>
        <v>-0.2105263157894737</v>
      </c>
      <c r="Z13" s="7">
        <f t="shared" si="4"/>
        <v>7.9365079365079361E-2</v>
      </c>
      <c r="AA13" s="7">
        <f t="shared" si="5"/>
        <v>0.12010796221322539</v>
      </c>
      <c r="AB13" s="7">
        <f t="shared" si="6"/>
        <v>0</v>
      </c>
      <c r="AC13">
        <v>0</v>
      </c>
    </row>
    <row r="14" spans="1:29" ht="15.75" customHeight="1" x14ac:dyDescent="0.2">
      <c r="A14" s="6" t="s">
        <v>87</v>
      </c>
      <c r="B14" s="6">
        <v>0</v>
      </c>
      <c r="C14" s="6">
        <v>2</v>
      </c>
      <c r="D14" s="6">
        <v>1</v>
      </c>
      <c r="E14" s="6">
        <v>-1.0000000000000011E-2</v>
      </c>
      <c r="F14" s="6">
        <v>-3.6206896551724148E-2</v>
      </c>
      <c r="G14" s="6">
        <v>0.24</v>
      </c>
      <c r="H14" s="6">
        <v>0.3</v>
      </c>
      <c r="I14" s="6">
        <v>0.25</v>
      </c>
      <c r="J14" s="6"/>
      <c r="K14" s="6"/>
      <c r="L14" s="6">
        <v>33</v>
      </c>
      <c r="M14" s="6">
        <v>0.20392156862745089</v>
      </c>
      <c r="N14" s="6">
        <v>-2.9411764705882799E-3</v>
      </c>
      <c r="O14" s="6">
        <v>0.73333333333333328</v>
      </c>
      <c r="P14" s="6">
        <v>0.1176470588235294</v>
      </c>
      <c r="Q14" s="6">
        <v>0.52941176470588236</v>
      </c>
      <c r="R14" s="6"/>
      <c r="S14" s="6"/>
      <c r="T14" s="6">
        <v>23</v>
      </c>
      <c r="U14" s="6" t="s">
        <v>29</v>
      </c>
      <c r="V14" s="7">
        <f t="shared" si="0"/>
        <v>-3.6206896551724148E-2</v>
      </c>
      <c r="W14" s="7">
        <f t="shared" si="1"/>
        <v>-2.9411764705882799E-3</v>
      </c>
      <c r="X14" s="7">
        <f t="shared" si="2"/>
        <v>-1.0000000000000011E-2</v>
      </c>
      <c r="Y14" s="7">
        <f t="shared" si="3"/>
        <v>0.20392156862745089</v>
      </c>
      <c r="Z14" s="7">
        <f t="shared" si="4"/>
        <v>-3.6206896551724148E-2</v>
      </c>
      <c r="AA14" s="7">
        <f t="shared" si="5"/>
        <v>-2.9411764705882799E-3</v>
      </c>
      <c r="AB14" s="7">
        <f t="shared" si="6"/>
        <v>0</v>
      </c>
      <c r="AC14">
        <v>0</v>
      </c>
    </row>
    <row r="15" spans="1:29" ht="15.75" customHeight="1" x14ac:dyDescent="0.2">
      <c r="A15" s="6" t="s">
        <v>28</v>
      </c>
      <c r="B15" s="6">
        <v>1</v>
      </c>
      <c r="C15" s="6">
        <v>2</v>
      </c>
      <c r="D15" s="6">
        <v>1</v>
      </c>
      <c r="E15" s="6">
        <v>0.85788690476190477</v>
      </c>
      <c r="F15" s="6">
        <v>0.29586693548387089</v>
      </c>
      <c r="G15" s="6">
        <v>0.90476190476190477</v>
      </c>
      <c r="H15" s="6">
        <v>0.78125</v>
      </c>
      <c r="I15" s="6">
        <v>4.6875E-2</v>
      </c>
      <c r="J15" s="6"/>
      <c r="K15" s="6"/>
      <c r="L15" s="6">
        <v>45</v>
      </c>
      <c r="M15" s="6">
        <v>0.87197580645161288</v>
      </c>
      <c r="N15" s="6">
        <v>0.2247023809523809</v>
      </c>
      <c r="O15" s="6">
        <v>0.90322580645161288</v>
      </c>
      <c r="P15" s="6">
        <v>0.8125</v>
      </c>
      <c r="Q15" s="6">
        <v>3.125E-2</v>
      </c>
      <c r="R15" s="6"/>
      <c r="S15" s="6"/>
      <c r="T15" s="6">
        <v>37</v>
      </c>
      <c r="U15" s="6" t="s">
        <v>29</v>
      </c>
      <c r="V15" s="7">
        <f t="shared" si="0"/>
        <v>0.29586693548387089</v>
      </c>
      <c r="W15" s="7">
        <f t="shared" si="1"/>
        <v>0.2247023809523809</v>
      </c>
      <c r="X15" s="7">
        <f t="shared" si="2"/>
        <v>0.85788690476190477</v>
      </c>
      <c r="Y15" s="7">
        <f t="shared" si="3"/>
        <v>0.87197580645161288</v>
      </c>
      <c r="Z15" s="7">
        <f t="shared" si="4"/>
        <v>0.29586693548387089</v>
      </c>
      <c r="AA15" s="7">
        <f t="shared" si="5"/>
        <v>0.2247023809523809</v>
      </c>
      <c r="AB15" s="7">
        <f t="shared" si="6"/>
        <v>1</v>
      </c>
      <c r="AC15">
        <v>0</v>
      </c>
    </row>
    <row r="16" spans="1:29" ht="15.75" customHeight="1" x14ac:dyDescent="0.2">
      <c r="A16" s="6" t="s">
        <v>30</v>
      </c>
      <c r="B16" s="6">
        <v>1</v>
      </c>
      <c r="C16" s="6">
        <v>1</v>
      </c>
      <c r="D16" s="6">
        <v>2</v>
      </c>
      <c r="E16" s="6">
        <v>0.91803278688524592</v>
      </c>
      <c r="F16" s="6">
        <v>0.4734972677595628</v>
      </c>
      <c r="G16" s="6">
        <v>0.91803278688524592</v>
      </c>
      <c r="H16" s="6">
        <v>0.8833333333333333</v>
      </c>
      <c r="I16" s="6">
        <v>0</v>
      </c>
      <c r="J16" s="6"/>
      <c r="K16" s="6"/>
      <c r="L16" s="6">
        <v>45</v>
      </c>
      <c r="M16" s="6">
        <v>0.93548387096774188</v>
      </c>
      <c r="N16" s="6">
        <v>0.40801457194899821</v>
      </c>
      <c r="O16" s="6">
        <v>0.93548387096774188</v>
      </c>
      <c r="P16" s="6">
        <v>0.85245901639344257</v>
      </c>
      <c r="Q16" s="6">
        <v>0</v>
      </c>
      <c r="R16" s="6"/>
      <c r="S16" s="6"/>
      <c r="T16" s="6">
        <v>48</v>
      </c>
      <c r="U16" s="6" t="s">
        <v>29</v>
      </c>
      <c r="V16" s="7">
        <f t="shared" si="0"/>
        <v>0.4734972677595628</v>
      </c>
      <c r="W16" s="7">
        <f t="shared" si="1"/>
        <v>0.40801457194899821</v>
      </c>
      <c r="X16" s="7">
        <f t="shared" si="2"/>
        <v>0.91803278688524592</v>
      </c>
      <c r="Y16" s="7">
        <f t="shared" si="3"/>
        <v>0.93548387096774188</v>
      </c>
      <c r="Z16" s="7">
        <f t="shared" si="4"/>
        <v>0.4734972677595628</v>
      </c>
      <c r="AA16" s="7">
        <f t="shared" si="5"/>
        <v>0.40801457194899821</v>
      </c>
      <c r="AB16" s="7">
        <f t="shared" si="6"/>
        <v>1</v>
      </c>
      <c r="AC16">
        <v>0</v>
      </c>
    </row>
    <row r="17" spans="1:29" ht="15.75" customHeight="1" x14ac:dyDescent="0.2">
      <c r="A17" s="6" t="s">
        <v>31</v>
      </c>
      <c r="B17" s="6">
        <v>1</v>
      </c>
      <c r="C17" s="6">
        <v>1</v>
      </c>
      <c r="D17" s="6">
        <v>2</v>
      </c>
      <c r="E17" s="6">
        <v>0.953125</v>
      </c>
      <c r="F17" s="6">
        <v>0.17757936507936509</v>
      </c>
      <c r="G17" s="6">
        <v>0.96875</v>
      </c>
      <c r="H17" s="6">
        <v>0.796875</v>
      </c>
      <c r="I17" s="6">
        <v>1.5625E-2</v>
      </c>
      <c r="J17" s="6"/>
      <c r="K17" s="6"/>
      <c r="L17" s="6">
        <v>36</v>
      </c>
      <c r="M17" s="6">
        <v>0.890625</v>
      </c>
      <c r="N17" s="6">
        <v>9.375E-2</v>
      </c>
      <c r="O17" s="6">
        <v>0.90625</v>
      </c>
      <c r="P17" s="6">
        <v>0.765625</v>
      </c>
      <c r="Q17" s="6">
        <v>1.5625E-2</v>
      </c>
      <c r="R17" s="6"/>
      <c r="S17" s="6"/>
      <c r="T17" s="6">
        <v>40</v>
      </c>
      <c r="U17" s="6" t="s">
        <v>29</v>
      </c>
      <c r="V17" s="7">
        <f t="shared" si="0"/>
        <v>0.17757936507936509</v>
      </c>
      <c r="W17" s="7">
        <f t="shared" si="1"/>
        <v>9.375E-2</v>
      </c>
      <c r="X17" s="7">
        <f t="shared" si="2"/>
        <v>0.953125</v>
      </c>
      <c r="Y17" s="7">
        <f t="shared" si="3"/>
        <v>0.890625</v>
      </c>
      <c r="Z17" s="7">
        <f t="shared" si="4"/>
        <v>0.17757936507936509</v>
      </c>
      <c r="AA17" s="7">
        <f t="shared" si="5"/>
        <v>9.375E-2</v>
      </c>
      <c r="AB17" s="7">
        <f t="shared" si="6"/>
        <v>1</v>
      </c>
      <c r="AC17">
        <v>0</v>
      </c>
    </row>
    <row r="18" spans="1:29" ht="15.75" customHeight="1" x14ac:dyDescent="0.2">
      <c r="A18" s="6" t="s">
        <v>33</v>
      </c>
      <c r="B18" s="6">
        <v>1</v>
      </c>
      <c r="C18" s="6">
        <v>1</v>
      </c>
      <c r="D18" s="6">
        <v>2</v>
      </c>
      <c r="E18" s="6">
        <v>0.59375</v>
      </c>
      <c r="F18" s="6">
        <v>0.625</v>
      </c>
      <c r="G18" s="6">
        <v>0.609375</v>
      </c>
      <c r="H18" s="6">
        <v>0.796875</v>
      </c>
      <c r="I18" s="6">
        <v>1.5625E-2</v>
      </c>
      <c r="J18" s="6"/>
      <c r="K18" s="6"/>
      <c r="L18" s="6">
        <v>87</v>
      </c>
      <c r="M18" s="6">
        <v>0.578125</v>
      </c>
      <c r="N18" s="6">
        <v>0.375</v>
      </c>
      <c r="O18" s="6">
        <v>0.59375</v>
      </c>
      <c r="P18" s="6">
        <v>0.6875</v>
      </c>
      <c r="Q18" s="6">
        <v>1.5625E-2</v>
      </c>
      <c r="R18" s="6"/>
      <c r="S18" s="6"/>
      <c r="T18" s="6">
        <v>83</v>
      </c>
      <c r="U18" s="6" t="s">
        <v>29</v>
      </c>
      <c r="V18" s="7">
        <f t="shared" si="0"/>
        <v>0.625</v>
      </c>
      <c r="W18" s="7">
        <f t="shared" si="1"/>
        <v>0.375</v>
      </c>
      <c r="X18" s="7">
        <f t="shared" si="2"/>
        <v>0.59375</v>
      </c>
      <c r="Y18" s="7">
        <f t="shared" si="3"/>
        <v>0.578125</v>
      </c>
      <c r="Z18" s="7">
        <f t="shared" si="4"/>
        <v>0.625</v>
      </c>
      <c r="AA18" s="7">
        <f t="shared" si="5"/>
        <v>0.375</v>
      </c>
      <c r="AB18" s="7">
        <f t="shared" si="6"/>
        <v>1</v>
      </c>
      <c r="AC18">
        <v>0</v>
      </c>
    </row>
    <row r="19" spans="1:29" ht="15.75" customHeight="1" x14ac:dyDescent="0.2">
      <c r="A19" s="6" t="s">
        <v>35</v>
      </c>
      <c r="B19" s="6">
        <v>1</v>
      </c>
      <c r="C19" s="6">
        <v>2</v>
      </c>
      <c r="D19" s="6">
        <v>1</v>
      </c>
      <c r="E19" s="6">
        <v>0.96875</v>
      </c>
      <c r="F19" s="6">
        <v>0.3125</v>
      </c>
      <c r="G19" s="6">
        <v>0.96875</v>
      </c>
      <c r="H19" s="6">
        <v>0.984375</v>
      </c>
      <c r="I19" s="6">
        <v>0</v>
      </c>
      <c r="J19" s="6"/>
      <c r="K19" s="6"/>
      <c r="L19" s="6">
        <v>23</v>
      </c>
      <c r="M19" s="6">
        <v>0.796875</v>
      </c>
      <c r="N19" s="6">
        <v>0.171875</v>
      </c>
      <c r="O19" s="6">
        <v>0.859375</v>
      </c>
      <c r="P19" s="6">
        <v>0.90625</v>
      </c>
      <c r="Q19" s="6">
        <v>6.25E-2</v>
      </c>
      <c r="R19" s="6"/>
      <c r="S19" s="6"/>
      <c r="T19" s="6">
        <v>16</v>
      </c>
      <c r="U19" s="6" t="s">
        <v>29</v>
      </c>
      <c r="V19" s="7">
        <f t="shared" si="0"/>
        <v>0.3125</v>
      </c>
      <c r="W19" s="7">
        <f t="shared" si="1"/>
        <v>0.171875</v>
      </c>
      <c r="X19" s="7">
        <f t="shared" si="2"/>
        <v>0.96875</v>
      </c>
      <c r="Y19" s="7">
        <f t="shared" si="3"/>
        <v>0.796875</v>
      </c>
      <c r="Z19" s="7">
        <f t="shared" si="4"/>
        <v>0.3125</v>
      </c>
      <c r="AA19" s="7">
        <f t="shared" si="5"/>
        <v>0.171875</v>
      </c>
      <c r="AB19" s="7">
        <f t="shared" si="6"/>
        <v>1</v>
      </c>
      <c r="AC19">
        <v>0</v>
      </c>
    </row>
    <row r="20" spans="1:29" ht="15.75" customHeight="1" x14ac:dyDescent="0.2">
      <c r="A20" s="6" t="s">
        <v>36</v>
      </c>
      <c r="B20" s="6">
        <v>1</v>
      </c>
      <c r="C20" s="6">
        <v>1</v>
      </c>
      <c r="D20" s="6">
        <v>2</v>
      </c>
      <c r="E20" s="6">
        <v>0.82334869431643631</v>
      </c>
      <c r="F20" s="6">
        <v>8.7171480614103569E-2</v>
      </c>
      <c r="G20" s="6">
        <v>0.87096774193548387</v>
      </c>
      <c r="H20" s="6">
        <v>0.79365079365079361</v>
      </c>
      <c r="I20" s="6">
        <v>4.7619047619047623E-2</v>
      </c>
      <c r="J20" s="6"/>
      <c r="K20" s="6"/>
      <c r="L20" s="6">
        <v>31</v>
      </c>
      <c r="M20" s="6">
        <v>0.796875</v>
      </c>
      <c r="N20" s="6">
        <v>6.25E-2</v>
      </c>
      <c r="O20" s="6">
        <v>0.984375</v>
      </c>
      <c r="P20" s="6">
        <v>0.5</v>
      </c>
      <c r="Q20" s="6">
        <v>0.1875</v>
      </c>
      <c r="R20" s="6"/>
      <c r="S20" s="6"/>
      <c r="T20" s="6">
        <v>44</v>
      </c>
      <c r="U20" s="6" t="s">
        <v>29</v>
      </c>
      <c r="V20" s="7">
        <f t="shared" si="0"/>
        <v>8.7171480614103569E-2</v>
      </c>
      <c r="W20" s="7">
        <f t="shared" si="1"/>
        <v>6.25E-2</v>
      </c>
      <c r="X20" s="7">
        <f t="shared" si="2"/>
        <v>0.82334869431643631</v>
      </c>
      <c r="Y20" s="7">
        <f t="shared" si="3"/>
        <v>0.796875</v>
      </c>
      <c r="Z20" s="7">
        <f t="shared" si="4"/>
        <v>8.7171480614103569E-2</v>
      </c>
      <c r="AA20" s="7">
        <f t="shared" si="5"/>
        <v>6.25E-2</v>
      </c>
      <c r="AB20" s="7">
        <f t="shared" si="6"/>
        <v>1</v>
      </c>
      <c r="AC20">
        <v>0</v>
      </c>
    </row>
    <row r="21" spans="1:29" ht="15.75" customHeight="1" x14ac:dyDescent="0.2">
      <c r="A21" s="6" t="s">
        <v>37</v>
      </c>
      <c r="B21" s="6">
        <v>1</v>
      </c>
      <c r="C21" s="6">
        <v>2</v>
      </c>
      <c r="D21" s="6">
        <v>1</v>
      </c>
      <c r="E21" s="6">
        <v>0.921875</v>
      </c>
      <c r="F21" s="6">
        <v>0.234375</v>
      </c>
      <c r="G21" s="6">
        <v>0.921875</v>
      </c>
      <c r="H21" s="6">
        <v>0.734375</v>
      </c>
      <c r="I21" s="6">
        <v>0</v>
      </c>
      <c r="J21" s="6"/>
      <c r="K21" s="6"/>
      <c r="L21" s="6">
        <v>53</v>
      </c>
      <c r="M21" s="6">
        <v>0.84375</v>
      </c>
      <c r="N21" s="6">
        <v>0.234375</v>
      </c>
      <c r="O21" s="6">
        <v>0.859375</v>
      </c>
      <c r="P21" s="6">
        <v>0.796875</v>
      </c>
      <c r="Q21" s="6">
        <v>1.5625E-2</v>
      </c>
      <c r="R21" s="6"/>
      <c r="S21" s="6"/>
      <c r="T21" s="6">
        <v>45</v>
      </c>
      <c r="U21" s="6" t="s">
        <v>29</v>
      </c>
      <c r="V21" s="7">
        <f t="shared" si="0"/>
        <v>0.234375</v>
      </c>
      <c r="W21" s="7">
        <f t="shared" si="1"/>
        <v>0.234375</v>
      </c>
      <c r="X21" s="7">
        <f t="shared" si="2"/>
        <v>0.921875</v>
      </c>
      <c r="Y21" s="7">
        <f t="shared" si="3"/>
        <v>0.84375</v>
      </c>
      <c r="Z21" s="7">
        <f t="shared" si="4"/>
        <v>0.234375</v>
      </c>
      <c r="AA21" s="7">
        <f t="shared" si="5"/>
        <v>0.234375</v>
      </c>
      <c r="AB21" s="7">
        <f t="shared" si="6"/>
        <v>1</v>
      </c>
      <c r="AC21">
        <v>0</v>
      </c>
    </row>
    <row r="22" spans="1:29" ht="15.75" customHeight="1" x14ac:dyDescent="0.2">
      <c r="A22" s="6" t="s">
        <v>38</v>
      </c>
      <c r="B22" s="6">
        <v>1</v>
      </c>
      <c r="C22" s="6">
        <v>2</v>
      </c>
      <c r="D22" s="6">
        <v>1</v>
      </c>
      <c r="E22" s="6">
        <v>0.88781275221953193</v>
      </c>
      <c r="F22" s="6">
        <v>3.3898305084745763E-2</v>
      </c>
      <c r="G22" s="6">
        <v>0.90476190476190477</v>
      </c>
      <c r="H22" s="6">
        <v>0.74576271186440679</v>
      </c>
      <c r="I22" s="6">
        <v>1.6949152542372881E-2</v>
      </c>
      <c r="J22" s="6"/>
      <c r="K22" s="6"/>
      <c r="L22" s="6">
        <v>33</v>
      </c>
      <c r="M22" s="6">
        <v>0.94736842105263164</v>
      </c>
      <c r="N22" s="6">
        <v>0.29736842105263162</v>
      </c>
      <c r="O22" s="6">
        <v>1</v>
      </c>
      <c r="P22" s="6">
        <v>0.89473684210526316</v>
      </c>
      <c r="Q22" s="6">
        <v>5.2631578947368418E-2</v>
      </c>
      <c r="R22" s="6"/>
      <c r="S22" s="6"/>
      <c r="T22" s="6">
        <v>15</v>
      </c>
      <c r="U22" s="6" t="s">
        <v>29</v>
      </c>
      <c r="V22" s="7">
        <f t="shared" si="0"/>
        <v>3.3898305084745763E-2</v>
      </c>
      <c r="W22" s="7">
        <f t="shared" si="1"/>
        <v>0.29736842105263162</v>
      </c>
      <c r="X22" s="7">
        <f t="shared" si="2"/>
        <v>0.88781275221953193</v>
      </c>
      <c r="Y22" s="7">
        <f t="shared" si="3"/>
        <v>0.94736842105263164</v>
      </c>
      <c r="Z22" s="7">
        <f t="shared" si="4"/>
        <v>3.3898305084745763E-2</v>
      </c>
      <c r="AA22" s="7">
        <f t="shared" si="5"/>
        <v>0.29736842105263162</v>
      </c>
      <c r="AB22" s="7">
        <f t="shared" si="6"/>
        <v>1</v>
      </c>
      <c r="AC22">
        <v>0</v>
      </c>
    </row>
    <row r="23" spans="1:29" ht="15.75" customHeight="1" x14ac:dyDescent="0.2">
      <c r="A23" s="6" t="s">
        <v>39</v>
      </c>
      <c r="B23" s="6">
        <v>1</v>
      </c>
      <c r="C23" s="6">
        <v>2</v>
      </c>
      <c r="D23" s="6">
        <v>1</v>
      </c>
      <c r="E23" s="6">
        <v>0.73015873015873023</v>
      </c>
      <c r="F23" s="6">
        <v>0.16717869943676389</v>
      </c>
      <c r="G23" s="6">
        <v>0.77777777777777779</v>
      </c>
      <c r="H23" s="6">
        <v>0.58730158730158732</v>
      </c>
      <c r="I23" s="6">
        <v>4.7619047619047623E-2</v>
      </c>
      <c r="J23" s="6"/>
      <c r="K23" s="6"/>
      <c r="L23" s="6">
        <v>68</v>
      </c>
      <c r="M23" s="6">
        <v>0.796875</v>
      </c>
      <c r="N23" s="6">
        <v>0.29092261904761912</v>
      </c>
      <c r="O23" s="6">
        <v>0.828125</v>
      </c>
      <c r="P23" s="6">
        <v>0.640625</v>
      </c>
      <c r="Q23" s="6">
        <v>3.125E-2</v>
      </c>
      <c r="R23" s="6"/>
      <c r="S23" s="6"/>
      <c r="T23" s="6">
        <v>71</v>
      </c>
      <c r="U23" s="6" t="s">
        <v>29</v>
      </c>
      <c r="V23" s="7">
        <f t="shared" si="0"/>
        <v>0.16717869943676389</v>
      </c>
      <c r="W23" s="7">
        <f t="shared" si="1"/>
        <v>0.29092261904761912</v>
      </c>
      <c r="X23" s="7">
        <f t="shared" si="2"/>
        <v>0.73015873015873023</v>
      </c>
      <c r="Y23" s="7">
        <f t="shared" si="3"/>
        <v>0.796875</v>
      </c>
      <c r="Z23" s="7">
        <f t="shared" si="4"/>
        <v>0.16717869943676389</v>
      </c>
      <c r="AA23" s="7">
        <f t="shared" si="5"/>
        <v>0.29092261904761912</v>
      </c>
      <c r="AB23" s="7">
        <f t="shared" si="6"/>
        <v>1</v>
      </c>
      <c r="AC23">
        <v>0</v>
      </c>
    </row>
    <row r="24" spans="1:29" ht="15.75" customHeight="1" x14ac:dyDescent="0.2">
      <c r="A24" s="6" t="s">
        <v>40</v>
      </c>
      <c r="B24" s="6">
        <v>1</v>
      </c>
      <c r="C24" s="6">
        <v>1</v>
      </c>
      <c r="D24" s="6">
        <v>2</v>
      </c>
      <c r="E24" s="6">
        <v>1</v>
      </c>
      <c r="F24" s="6">
        <v>0.32500000000000001</v>
      </c>
      <c r="G24" s="6">
        <v>1</v>
      </c>
      <c r="H24" s="6">
        <v>1</v>
      </c>
      <c r="I24" s="6">
        <v>0</v>
      </c>
      <c r="J24" s="6"/>
      <c r="K24" s="6"/>
      <c r="L24" s="6">
        <v>13</v>
      </c>
      <c r="M24" s="6">
        <v>0.79435483870967738</v>
      </c>
      <c r="N24" s="6">
        <v>0.43548387096774188</v>
      </c>
      <c r="O24" s="6">
        <v>0.875</v>
      </c>
      <c r="P24" s="6">
        <v>0.85483870967741937</v>
      </c>
      <c r="Q24" s="6">
        <v>8.0645161290322578E-2</v>
      </c>
      <c r="R24" s="6"/>
      <c r="S24" s="6"/>
      <c r="T24" s="6">
        <v>42</v>
      </c>
      <c r="U24" s="6" t="s">
        <v>29</v>
      </c>
      <c r="V24" s="7">
        <f t="shared" si="0"/>
        <v>0.32500000000000001</v>
      </c>
      <c r="W24" s="7">
        <f t="shared" si="1"/>
        <v>0.43548387096774188</v>
      </c>
      <c r="X24" s="7">
        <f t="shared" si="2"/>
        <v>1</v>
      </c>
      <c r="Y24" s="7">
        <f t="shared" si="3"/>
        <v>0.79435483870967738</v>
      </c>
      <c r="Z24" s="7">
        <f t="shared" si="4"/>
        <v>0.32500000000000001</v>
      </c>
      <c r="AA24" s="7">
        <f t="shared" si="5"/>
        <v>0.43548387096774188</v>
      </c>
      <c r="AB24" s="7">
        <f t="shared" si="6"/>
        <v>1</v>
      </c>
      <c r="AC24">
        <v>0</v>
      </c>
    </row>
    <row r="25" spans="1:29" ht="15.75" customHeight="1" x14ac:dyDescent="0.2">
      <c r="A25" s="6" t="s">
        <v>43</v>
      </c>
      <c r="B25" s="6">
        <v>1</v>
      </c>
      <c r="C25" s="6">
        <v>1</v>
      </c>
      <c r="D25" s="6">
        <v>2</v>
      </c>
      <c r="E25" s="6">
        <v>0.84325396825396826</v>
      </c>
      <c r="F25" s="6">
        <v>0.31746031746031739</v>
      </c>
      <c r="G25" s="6">
        <v>0.875</v>
      </c>
      <c r="H25" s="6">
        <v>0.8571428571428571</v>
      </c>
      <c r="I25" s="6">
        <v>3.1746031746031737E-2</v>
      </c>
      <c r="J25" s="6"/>
      <c r="K25" s="6"/>
      <c r="L25" s="6">
        <v>39</v>
      </c>
      <c r="M25" s="6">
        <v>0.921875</v>
      </c>
      <c r="N25" s="6">
        <v>0.125</v>
      </c>
      <c r="O25" s="6">
        <v>0.9375</v>
      </c>
      <c r="P25" s="6">
        <v>0.921875</v>
      </c>
      <c r="Q25" s="6">
        <v>1.5625E-2</v>
      </c>
      <c r="R25" s="6"/>
      <c r="S25" s="6"/>
      <c r="T25" s="6">
        <v>19</v>
      </c>
      <c r="U25" s="6" t="s">
        <v>29</v>
      </c>
      <c r="V25" s="7">
        <f t="shared" si="0"/>
        <v>0.31746031746031739</v>
      </c>
      <c r="W25" s="7">
        <f t="shared" si="1"/>
        <v>0.125</v>
      </c>
      <c r="X25" s="7">
        <f t="shared" si="2"/>
        <v>0.84325396825396826</v>
      </c>
      <c r="Y25" s="7">
        <f t="shared" si="3"/>
        <v>0.921875</v>
      </c>
      <c r="Z25" s="7">
        <f t="shared" si="4"/>
        <v>0.31746031746031739</v>
      </c>
      <c r="AA25" s="7">
        <f t="shared" si="5"/>
        <v>0.125</v>
      </c>
      <c r="AB25" s="7">
        <f t="shared" si="6"/>
        <v>1</v>
      </c>
      <c r="AC25">
        <v>0</v>
      </c>
    </row>
    <row r="26" spans="1:29" ht="15.75" customHeight="1" x14ac:dyDescent="0.2">
      <c r="A26" s="6" t="s">
        <v>44</v>
      </c>
      <c r="B26" s="6">
        <v>1</v>
      </c>
      <c r="C26" s="6">
        <v>1</v>
      </c>
      <c r="D26" s="6">
        <v>2</v>
      </c>
      <c r="E26" s="6">
        <v>0.828125</v>
      </c>
      <c r="F26" s="6">
        <v>0.46031746031746029</v>
      </c>
      <c r="G26" s="6">
        <v>0.84375</v>
      </c>
      <c r="H26" s="6">
        <v>0.984375</v>
      </c>
      <c r="I26" s="6">
        <v>1.5625E-2</v>
      </c>
      <c r="J26" s="6"/>
      <c r="K26" s="6"/>
      <c r="L26" s="6">
        <v>36</v>
      </c>
      <c r="M26" s="6">
        <v>0.90625</v>
      </c>
      <c r="N26" s="6">
        <v>0.453125</v>
      </c>
      <c r="O26" s="6">
        <v>0.921875</v>
      </c>
      <c r="P26" s="6">
        <v>0.953125</v>
      </c>
      <c r="Q26" s="6">
        <v>1.5625E-2</v>
      </c>
      <c r="R26" s="6"/>
      <c r="S26" s="6"/>
      <c r="T26" s="6">
        <v>35</v>
      </c>
      <c r="U26" s="6" t="s">
        <v>29</v>
      </c>
      <c r="V26" s="7">
        <f t="shared" si="0"/>
        <v>0.46031746031746029</v>
      </c>
      <c r="W26" s="7">
        <f t="shared" si="1"/>
        <v>0.453125</v>
      </c>
      <c r="X26" s="7">
        <f t="shared" si="2"/>
        <v>0.828125</v>
      </c>
      <c r="Y26" s="7">
        <f t="shared" si="3"/>
        <v>0.90625</v>
      </c>
      <c r="Z26" s="7">
        <f t="shared" si="4"/>
        <v>0.46031746031746029</v>
      </c>
      <c r="AA26" s="7">
        <f t="shared" si="5"/>
        <v>0.453125</v>
      </c>
      <c r="AB26" s="7">
        <f t="shared" si="6"/>
        <v>1</v>
      </c>
      <c r="AC26">
        <v>0</v>
      </c>
    </row>
    <row r="27" spans="1:29" ht="15.75" customHeight="1" x14ac:dyDescent="0.2">
      <c r="A27" s="6" t="s">
        <v>45</v>
      </c>
      <c r="B27" s="6">
        <v>1</v>
      </c>
      <c r="C27" s="6">
        <v>2</v>
      </c>
      <c r="D27" s="6">
        <v>1</v>
      </c>
      <c r="E27" s="6">
        <v>0.8125</v>
      </c>
      <c r="F27" s="6">
        <v>0.296875</v>
      </c>
      <c r="G27" s="6">
        <v>0.875</v>
      </c>
      <c r="H27" s="6">
        <v>0.84375</v>
      </c>
      <c r="I27" s="6">
        <v>6.25E-2</v>
      </c>
      <c r="J27" s="6"/>
      <c r="K27" s="6"/>
      <c r="L27" s="6">
        <v>35</v>
      </c>
      <c r="M27" s="6">
        <v>0.734375</v>
      </c>
      <c r="N27" s="6">
        <v>0.28125</v>
      </c>
      <c r="O27" s="6">
        <v>0.90625</v>
      </c>
      <c r="P27" s="6">
        <v>0.765625</v>
      </c>
      <c r="Q27" s="6">
        <v>0.171875</v>
      </c>
      <c r="R27" s="6"/>
      <c r="S27" s="6"/>
      <c r="T27" s="6">
        <v>31</v>
      </c>
      <c r="U27" s="6" t="s">
        <v>29</v>
      </c>
      <c r="V27" s="7">
        <f t="shared" si="0"/>
        <v>0.296875</v>
      </c>
      <c r="W27" s="7">
        <f t="shared" si="1"/>
        <v>0.28125</v>
      </c>
      <c r="X27" s="7">
        <f t="shared" si="2"/>
        <v>0.8125</v>
      </c>
      <c r="Y27" s="7">
        <f t="shared" si="3"/>
        <v>0.734375</v>
      </c>
      <c r="Z27" s="7">
        <f t="shared" si="4"/>
        <v>0.296875</v>
      </c>
      <c r="AA27" s="7">
        <f t="shared" si="5"/>
        <v>0.28125</v>
      </c>
      <c r="AB27" s="7">
        <f t="shared" si="6"/>
        <v>1</v>
      </c>
      <c r="AC27">
        <v>0</v>
      </c>
    </row>
    <row r="28" spans="1:29" ht="15.75" customHeight="1" x14ac:dyDescent="0.2">
      <c r="A28" s="6" t="s">
        <v>46</v>
      </c>
      <c r="B28" s="6">
        <v>1</v>
      </c>
      <c r="C28" s="6">
        <v>2</v>
      </c>
      <c r="D28" s="6">
        <v>1</v>
      </c>
      <c r="E28" s="6">
        <v>0.796875</v>
      </c>
      <c r="F28" s="6">
        <v>9.375E-2</v>
      </c>
      <c r="G28" s="6">
        <v>0.875</v>
      </c>
      <c r="H28" s="6">
        <v>0.71875</v>
      </c>
      <c r="I28" s="6">
        <v>7.8125E-2</v>
      </c>
      <c r="J28" s="6"/>
      <c r="K28" s="6"/>
      <c r="L28" s="6">
        <v>40</v>
      </c>
      <c r="M28" s="6">
        <v>0.765625</v>
      </c>
      <c r="N28" s="6">
        <v>0.16443452380952381</v>
      </c>
      <c r="O28" s="6">
        <v>0.859375</v>
      </c>
      <c r="P28" s="6">
        <v>0.546875</v>
      </c>
      <c r="Q28" s="6">
        <v>9.375E-2</v>
      </c>
      <c r="R28" s="6"/>
      <c r="S28" s="6"/>
      <c r="T28" s="6">
        <v>63</v>
      </c>
      <c r="U28" s="6" t="s">
        <v>29</v>
      </c>
      <c r="V28" s="7">
        <f t="shared" si="0"/>
        <v>9.375E-2</v>
      </c>
      <c r="W28" s="7">
        <f t="shared" si="1"/>
        <v>0.16443452380952381</v>
      </c>
      <c r="X28" s="7">
        <f t="shared" si="2"/>
        <v>0.796875</v>
      </c>
      <c r="Y28" s="7">
        <f t="shared" si="3"/>
        <v>0.765625</v>
      </c>
      <c r="Z28" s="7">
        <f t="shared" si="4"/>
        <v>9.375E-2</v>
      </c>
      <c r="AA28" s="7">
        <f t="shared" si="5"/>
        <v>0.16443452380952381</v>
      </c>
      <c r="AB28" s="7">
        <f t="shared" si="6"/>
        <v>1</v>
      </c>
      <c r="AC28">
        <v>0</v>
      </c>
    </row>
    <row r="29" spans="1:29" ht="15.75" customHeight="1" x14ac:dyDescent="0.2">
      <c r="A29" s="6" t="s">
        <v>47</v>
      </c>
      <c r="B29" s="6">
        <v>1</v>
      </c>
      <c r="C29" s="6">
        <v>1</v>
      </c>
      <c r="D29" s="6">
        <v>2</v>
      </c>
      <c r="E29" s="6">
        <v>0.828125</v>
      </c>
      <c r="F29" s="6">
        <v>0.125</v>
      </c>
      <c r="G29" s="6">
        <v>0.84375</v>
      </c>
      <c r="H29" s="6">
        <v>0.859375</v>
      </c>
      <c r="I29" s="6">
        <v>1.5625E-2</v>
      </c>
      <c r="J29" s="6"/>
      <c r="K29" s="6"/>
      <c r="L29" s="6">
        <v>25</v>
      </c>
      <c r="M29" s="6">
        <v>0.859375</v>
      </c>
      <c r="N29" s="6">
        <v>4.6875E-2</v>
      </c>
      <c r="O29" s="6">
        <v>0.921875</v>
      </c>
      <c r="P29" s="6">
        <v>0.8125</v>
      </c>
      <c r="Q29" s="6">
        <v>6.25E-2</v>
      </c>
      <c r="R29" s="6"/>
      <c r="S29" s="6"/>
      <c r="T29" s="6">
        <v>20</v>
      </c>
      <c r="U29" s="6" t="s">
        <v>29</v>
      </c>
      <c r="V29" s="7">
        <f t="shared" si="0"/>
        <v>0.125</v>
      </c>
      <c r="W29" s="7">
        <f t="shared" si="1"/>
        <v>4.6875E-2</v>
      </c>
      <c r="X29" s="7">
        <f t="shared" si="2"/>
        <v>0.828125</v>
      </c>
      <c r="Y29" s="7">
        <f t="shared" si="3"/>
        <v>0.859375</v>
      </c>
      <c r="Z29" s="7">
        <f t="shared" si="4"/>
        <v>0.125</v>
      </c>
      <c r="AA29" s="7">
        <f t="shared" si="5"/>
        <v>4.6875E-2</v>
      </c>
      <c r="AB29" s="7">
        <f t="shared" si="6"/>
        <v>1</v>
      </c>
      <c r="AC29">
        <v>0</v>
      </c>
    </row>
    <row r="30" spans="1:29" ht="15.75" customHeight="1" x14ac:dyDescent="0.2">
      <c r="A30" s="6" t="s">
        <v>48</v>
      </c>
      <c r="B30" s="6">
        <v>1</v>
      </c>
      <c r="C30" s="6">
        <v>1</v>
      </c>
      <c r="D30" s="6">
        <v>2</v>
      </c>
      <c r="E30" s="6">
        <v>0.9375</v>
      </c>
      <c r="F30" s="6">
        <v>0.21875</v>
      </c>
      <c r="G30" s="6">
        <v>0.96875</v>
      </c>
      <c r="H30" s="6">
        <v>0.671875</v>
      </c>
      <c r="I30" s="6">
        <v>3.125E-2</v>
      </c>
      <c r="J30" s="6"/>
      <c r="K30" s="6"/>
      <c r="L30" s="6">
        <v>54</v>
      </c>
      <c r="M30" s="6">
        <v>0.953125</v>
      </c>
      <c r="N30" s="6">
        <v>0.453125</v>
      </c>
      <c r="O30" s="6">
        <v>0.953125</v>
      </c>
      <c r="P30" s="6">
        <v>0.828125</v>
      </c>
      <c r="Q30" s="6">
        <v>0</v>
      </c>
      <c r="R30" s="6"/>
      <c r="S30" s="6"/>
      <c r="T30" s="6">
        <v>53</v>
      </c>
      <c r="U30" s="6" t="s">
        <v>29</v>
      </c>
      <c r="V30" s="7">
        <f t="shared" si="0"/>
        <v>0.21875</v>
      </c>
      <c r="W30" s="7">
        <f t="shared" si="1"/>
        <v>0.453125</v>
      </c>
      <c r="X30" s="7">
        <f t="shared" si="2"/>
        <v>0.9375</v>
      </c>
      <c r="Y30" s="7">
        <f t="shared" si="3"/>
        <v>0.953125</v>
      </c>
      <c r="Z30" s="7">
        <f t="shared" si="4"/>
        <v>0.21875</v>
      </c>
      <c r="AA30" s="7">
        <f t="shared" si="5"/>
        <v>0.453125</v>
      </c>
      <c r="AB30" s="7">
        <f t="shared" si="6"/>
        <v>1</v>
      </c>
      <c r="AC30">
        <v>0</v>
      </c>
    </row>
    <row r="31" spans="1:29" ht="15.75" customHeight="1" x14ac:dyDescent="0.2">
      <c r="A31" s="6" t="s">
        <v>50</v>
      </c>
      <c r="B31" s="6">
        <v>1</v>
      </c>
      <c r="C31" s="6">
        <v>1</v>
      </c>
      <c r="D31" s="6">
        <v>2</v>
      </c>
      <c r="E31" s="6">
        <v>0.828125</v>
      </c>
      <c r="F31" s="6">
        <v>0.5</v>
      </c>
      <c r="G31" s="6">
        <v>0.828125</v>
      </c>
      <c r="H31" s="6">
        <v>0.96875</v>
      </c>
      <c r="I31" s="6">
        <v>0</v>
      </c>
      <c r="J31" s="6"/>
      <c r="K31" s="6"/>
      <c r="L31" s="6">
        <v>45</v>
      </c>
      <c r="M31" s="6">
        <v>0.8125</v>
      </c>
      <c r="N31" s="6">
        <v>0.5</v>
      </c>
      <c r="O31" s="6">
        <v>0.828125</v>
      </c>
      <c r="P31" s="6">
        <v>0.9375</v>
      </c>
      <c r="Q31" s="6">
        <v>1.5625E-2</v>
      </c>
      <c r="R31" s="6"/>
      <c r="S31" s="6"/>
      <c r="T31" s="6">
        <v>46</v>
      </c>
      <c r="U31" s="6" t="s">
        <v>29</v>
      </c>
      <c r="V31" s="7">
        <f t="shared" si="0"/>
        <v>0.5</v>
      </c>
      <c r="W31" s="7">
        <f t="shared" si="1"/>
        <v>0.5</v>
      </c>
      <c r="X31" s="7">
        <f t="shared" si="2"/>
        <v>0.828125</v>
      </c>
      <c r="Y31" s="7">
        <f t="shared" si="3"/>
        <v>0.8125</v>
      </c>
      <c r="Z31" s="7">
        <f t="shared" si="4"/>
        <v>0.5</v>
      </c>
      <c r="AA31" s="7">
        <f t="shared" si="5"/>
        <v>0.5</v>
      </c>
      <c r="AB31" s="7">
        <f t="shared" si="6"/>
        <v>1</v>
      </c>
      <c r="AC31">
        <v>0</v>
      </c>
    </row>
    <row r="32" spans="1:29" ht="15.75" customHeight="1" x14ac:dyDescent="0.2">
      <c r="A32" s="6" t="s">
        <v>52</v>
      </c>
      <c r="B32" s="6">
        <v>1</v>
      </c>
      <c r="C32" s="6">
        <v>2</v>
      </c>
      <c r="D32" s="6">
        <v>1</v>
      </c>
      <c r="E32" s="6">
        <v>0.90625</v>
      </c>
      <c r="F32" s="6">
        <v>0.46875</v>
      </c>
      <c r="G32" s="6">
        <v>0.90625</v>
      </c>
      <c r="H32" s="6">
        <v>0.984375</v>
      </c>
      <c r="I32" s="6">
        <v>0</v>
      </c>
      <c r="J32" s="6"/>
      <c r="K32" s="6"/>
      <c r="L32" s="6">
        <v>36</v>
      </c>
      <c r="M32" s="6">
        <v>0.796875</v>
      </c>
      <c r="N32" s="6">
        <v>0.390625</v>
      </c>
      <c r="O32" s="6">
        <v>0.84375</v>
      </c>
      <c r="P32" s="6">
        <v>0.90625</v>
      </c>
      <c r="Q32" s="6">
        <v>4.6875E-2</v>
      </c>
      <c r="R32" s="6"/>
      <c r="S32" s="6"/>
      <c r="T32" s="6">
        <v>33</v>
      </c>
      <c r="U32" s="6" t="s">
        <v>29</v>
      </c>
      <c r="V32" s="7">
        <f t="shared" si="0"/>
        <v>0.46875</v>
      </c>
      <c r="W32" s="7">
        <f t="shared" si="1"/>
        <v>0.390625</v>
      </c>
      <c r="X32" s="7">
        <f t="shared" si="2"/>
        <v>0.90625</v>
      </c>
      <c r="Y32" s="7">
        <f t="shared" si="3"/>
        <v>0.796875</v>
      </c>
      <c r="Z32" s="7">
        <f t="shared" si="4"/>
        <v>0.46875</v>
      </c>
      <c r="AA32" s="7">
        <f t="shared" si="5"/>
        <v>0.390625</v>
      </c>
      <c r="AB32" s="7">
        <f t="shared" si="6"/>
        <v>1</v>
      </c>
      <c r="AC32">
        <v>0</v>
      </c>
    </row>
    <row r="33" spans="1:29" ht="15.75" customHeight="1" x14ac:dyDescent="0.2">
      <c r="A33" s="6" t="s">
        <v>54</v>
      </c>
      <c r="B33" s="6">
        <v>1</v>
      </c>
      <c r="C33" s="6">
        <v>2</v>
      </c>
      <c r="D33" s="6">
        <v>1</v>
      </c>
      <c r="E33" s="6">
        <v>0.890625</v>
      </c>
      <c r="F33" s="6">
        <v>0.21875</v>
      </c>
      <c r="G33" s="6">
        <v>0.96875</v>
      </c>
      <c r="H33" s="6">
        <v>0.75</v>
      </c>
      <c r="I33" s="6">
        <v>7.8125E-2</v>
      </c>
      <c r="J33" s="6"/>
      <c r="K33" s="6"/>
      <c r="L33" s="6">
        <v>38</v>
      </c>
      <c r="M33" s="6">
        <v>0.828125</v>
      </c>
      <c r="N33" s="6">
        <v>-1.5625E-2</v>
      </c>
      <c r="O33" s="6">
        <v>0.890625</v>
      </c>
      <c r="P33" s="6">
        <v>0.484375</v>
      </c>
      <c r="Q33" s="6">
        <v>6.25E-2</v>
      </c>
      <c r="R33" s="6"/>
      <c r="S33" s="6"/>
      <c r="T33" s="6">
        <v>62</v>
      </c>
      <c r="U33" s="6" t="s">
        <v>29</v>
      </c>
      <c r="V33" s="7">
        <f t="shared" si="0"/>
        <v>0.21875</v>
      </c>
      <c r="W33" s="7">
        <f t="shared" si="1"/>
        <v>-1.5625E-2</v>
      </c>
      <c r="X33" s="7">
        <f t="shared" si="2"/>
        <v>0.890625</v>
      </c>
      <c r="Y33" s="7">
        <f t="shared" si="3"/>
        <v>0.828125</v>
      </c>
      <c r="Z33" s="7">
        <f t="shared" si="4"/>
        <v>0.21875</v>
      </c>
      <c r="AA33" s="7">
        <f t="shared" si="5"/>
        <v>-1.5625E-2</v>
      </c>
      <c r="AB33" s="7">
        <f t="shared" si="6"/>
        <v>1</v>
      </c>
      <c r="AC33">
        <v>0</v>
      </c>
    </row>
    <row r="34" spans="1:29" ht="15.75" customHeight="1" x14ac:dyDescent="0.2">
      <c r="A34" s="6" t="s">
        <v>55</v>
      </c>
      <c r="B34" s="6">
        <v>1</v>
      </c>
      <c r="C34" s="6">
        <v>1</v>
      </c>
      <c r="D34" s="6">
        <v>2</v>
      </c>
      <c r="E34" s="6">
        <v>0.875</v>
      </c>
      <c r="F34" s="6">
        <v>4.6875E-2</v>
      </c>
      <c r="G34" s="6">
        <v>0.9375</v>
      </c>
      <c r="H34" s="6">
        <v>0.828125</v>
      </c>
      <c r="I34" s="6">
        <v>6.25E-2</v>
      </c>
      <c r="J34" s="6"/>
      <c r="K34" s="6"/>
      <c r="L34" s="6">
        <v>19</v>
      </c>
      <c r="M34" s="6">
        <v>0.828125</v>
      </c>
      <c r="N34" s="6">
        <v>-0.21875</v>
      </c>
      <c r="O34" s="6">
        <v>0.984375</v>
      </c>
      <c r="P34" s="6">
        <v>0.5625</v>
      </c>
      <c r="Q34" s="6">
        <v>0.15625</v>
      </c>
      <c r="R34" s="6"/>
      <c r="S34" s="6"/>
      <c r="T34" s="6">
        <v>23</v>
      </c>
      <c r="U34" s="6" t="s">
        <v>29</v>
      </c>
      <c r="V34" s="7">
        <f t="shared" ref="V34:V61" si="7">F34</f>
        <v>4.6875E-2</v>
      </c>
      <c r="W34" s="7">
        <f t="shared" ref="W34:W61" si="8">N34</f>
        <v>-0.21875</v>
      </c>
      <c r="X34" s="7">
        <f t="shared" ref="X34:X61" si="9">E34</f>
        <v>0.875</v>
      </c>
      <c r="Y34" s="7">
        <f t="shared" ref="Y34:Y61" si="10">M34</f>
        <v>0.828125</v>
      </c>
      <c r="Z34" s="7">
        <f t="shared" ref="Z34:Z61" si="11">V34</f>
        <v>4.6875E-2</v>
      </c>
      <c r="AA34" s="7">
        <f t="shared" ref="AA34:AA61" si="12">W34</f>
        <v>-0.21875</v>
      </c>
      <c r="AB34" s="7">
        <f t="shared" ref="AB34:AB61" si="13">IF(AND(X34&gt;0.5,Y34&gt;0.5),1,0)</f>
        <v>1</v>
      </c>
      <c r="AC34">
        <v>0</v>
      </c>
    </row>
    <row r="35" spans="1:29" ht="15.75" customHeight="1" x14ac:dyDescent="0.2">
      <c r="A35" s="6" t="s">
        <v>57</v>
      </c>
      <c r="B35" s="6">
        <v>1</v>
      </c>
      <c r="C35" s="6">
        <v>1</v>
      </c>
      <c r="D35" s="6">
        <v>2</v>
      </c>
      <c r="E35" s="6">
        <v>0.796875</v>
      </c>
      <c r="F35" s="6">
        <v>0.28125</v>
      </c>
      <c r="G35" s="6">
        <v>0.890625</v>
      </c>
      <c r="H35" s="6">
        <v>0.765625</v>
      </c>
      <c r="I35" s="6">
        <v>9.375E-2</v>
      </c>
      <c r="J35" s="6"/>
      <c r="K35" s="6"/>
      <c r="L35" s="6">
        <v>42</v>
      </c>
      <c r="M35" s="6">
        <v>0.59375</v>
      </c>
      <c r="N35" s="6">
        <v>0.1875</v>
      </c>
      <c r="O35" s="6">
        <v>0.859375</v>
      </c>
      <c r="P35" s="6">
        <v>0.546875</v>
      </c>
      <c r="Q35" s="6">
        <v>0.265625</v>
      </c>
      <c r="R35" s="6"/>
      <c r="S35" s="6"/>
      <c r="T35" s="6">
        <v>43</v>
      </c>
      <c r="U35" s="6" t="s">
        <v>29</v>
      </c>
      <c r="V35" s="7">
        <f t="shared" si="7"/>
        <v>0.28125</v>
      </c>
      <c r="W35" s="7">
        <f t="shared" si="8"/>
        <v>0.1875</v>
      </c>
      <c r="X35" s="7">
        <f t="shared" si="9"/>
        <v>0.796875</v>
      </c>
      <c r="Y35" s="7">
        <f t="shared" si="10"/>
        <v>0.59375</v>
      </c>
      <c r="Z35" s="7">
        <f t="shared" si="11"/>
        <v>0.28125</v>
      </c>
      <c r="AA35" s="7">
        <f t="shared" si="12"/>
        <v>0.1875</v>
      </c>
      <c r="AB35" s="7">
        <f t="shared" si="13"/>
        <v>1</v>
      </c>
      <c r="AC35">
        <v>0</v>
      </c>
    </row>
    <row r="36" spans="1:29" ht="15.75" customHeight="1" x14ac:dyDescent="0.2">
      <c r="A36" s="6" t="s">
        <v>58</v>
      </c>
      <c r="B36" s="6">
        <v>1</v>
      </c>
      <c r="C36" s="6">
        <v>2</v>
      </c>
      <c r="D36" s="6">
        <v>1</v>
      </c>
      <c r="E36" s="6">
        <v>0.82661290322580649</v>
      </c>
      <c r="F36" s="6">
        <v>0.12263184843830011</v>
      </c>
      <c r="G36" s="6">
        <v>0.875</v>
      </c>
      <c r="H36" s="6">
        <v>0.67741935483870963</v>
      </c>
      <c r="I36" s="6">
        <v>4.8387096774193547E-2</v>
      </c>
      <c r="J36" s="6"/>
      <c r="K36" s="6"/>
      <c r="L36" s="6">
        <v>49</v>
      </c>
      <c r="M36" s="6">
        <v>0.77726574500768053</v>
      </c>
      <c r="N36" s="6">
        <v>3.4274193548387122E-2</v>
      </c>
      <c r="O36" s="6">
        <v>0.80952380952380953</v>
      </c>
      <c r="P36" s="6">
        <v>0.56451612903225812</v>
      </c>
      <c r="Q36" s="6">
        <v>3.2258064516129031E-2</v>
      </c>
      <c r="R36" s="6"/>
      <c r="S36" s="6"/>
      <c r="T36" s="6">
        <v>64</v>
      </c>
      <c r="U36" s="6" t="s">
        <v>29</v>
      </c>
      <c r="V36" s="7">
        <f t="shared" si="7"/>
        <v>0.12263184843830011</v>
      </c>
      <c r="W36" s="7">
        <f t="shared" si="8"/>
        <v>3.4274193548387122E-2</v>
      </c>
      <c r="X36" s="7">
        <f t="shared" si="9"/>
        <v>0.82661290322580649</v>
      </c>
      <c r="Y36" s="7">
        <f t="shared" si="10"/>
        <v>0.77726574500768053</v>
      </c>
      <c r="Z36" s="7">
        <f t="shared" si="11"/>
        <v>0.12263184843830011</v>
      </c>
      <c r="AA36" s="7">
        <f t="shared" si="12"/>
        <v>3.4274193548387122E-2</v>
      </c>
      <c r="AB36" s="7">
        <f t="shared" si="13"/>
        <v>1</v>
      </c>
      <c r="AC36">
        <v>0</v>
      </c>
    </row>
    <row r="37" spans="1:29" ht="15.75" customHeight="1" x14ac:dyDescent="0.2">
      <c r="A37" s="6" t="s">
        <v>59</v>
      </c>
      <c r="B37" s="6">
        <v>1</v>
      </c>
      <c r="C37" s="6">
        <v>2</v>
      </c>
      <c r="D37" s="6">
        <v>1</v>
      </c>
      <c r="E37" s="6">
        <v>0.78125</v>
      </c>
      <c r="F37" s="6">
        <v>7.9861111111111105E-2</v>
      </c>
      <c r="G37" s="6">
        <v>0.9375</v>
      </c>
      <c r="H37" s="6">
        <v>0.8125</v>
      </c>
      <c r="I37" s="6">
        <v>0.15625</v>
      </c>
      <c r="J37" s="6"/>
      <c r="K37" s="6"/>
      <c r="L37" s="6">
        <v>11</v>
      </c>
      <c r="M37" s="6">
        <v>0.8125</v>
      </c>
      <c r="N37" s="6">
        <v>-9.375E-2</v>
      </c>
      <c r="O37" s="6">
        <v>0.953125</v>
      </c>
      <c r="P37" s="6">
        <v>0.765625</v>
      </c>
      <c r="Q37" s="6">
        <v>0.140625</v>
      </c>
      <c r="R37" s="6"/>
      <c r="S37" s="6"/>
      <c r="T37" s="6">
        <v>7</v>
      </c>
      <c r="U37" s="6" t="s">
        <v>29</v>
      </c>
      <c r="V37" s="7">
        <f t="shared" si="7"/>
        <v>7.9861111111111105E-2</v>
      </c>
      <c r="W37" s="7">
        <f t="shared" si="8"/>
        <v>-9.375E-2</v>
      </c>
      <c r="X37" s="7">
        <f t="shared" si="9"/>
        <v>0.78125</v>
      </c>
      <c r="Y37" s="7">
        <f t="shared" si="10"/>
        <v>0.8125</v>
      </c>
      <c r="Z37" s="7">
        <f t="shared" si="11"/>
        <v>7.9861111111111105E-2</v>
      </c>
      <c r="AA37" s="7">
        <f t="shared" si="12"/>
        <v>-9.375E-2</v>
      </c>
      <c r="AB37" s="7">
        <f t="shared" si="13"/>
        <v>1</v>
      </c>
      <c r="AC37">
        <v>0</v>
      </c>
    </row>
    <row r="38" spans="1:29" ht="15.75" customHeight="1" x14ac:dyDescent="0.2">
      <c r="A38" s="6" t="s">
        <v>60</v>
      </c>
      <c r="B38" s="6">
        <v>1</v>
      </c>
      <c r="C38" s="6">
        <v>1</v>
      </c>
      <c r="D38" s="6">
        <v>2</v>
      </c>
      <c r="E38" s="6">
        <v>0.59375</v>
      </c>
      <c r="F38" s="6">
        <v>0.375</v>
      </c>
      <c r="G38" s="6">
        <v>0.640625</v>
      </c>
      <c r="H38" s="6">
        <v>0.859375</v>
      </c>
      <c r="I38" s="6">
        <v>4.6875E-2</v>
      </c>
      <c r="J38" s="6"/>
      <c r="K38" s="6"/>
      <c r="L38" s="6">
        <v>45</v>
      </c>
      <c r="M38" s="6">
        <v>0.609375</v>
      </c>
      <c r="N38" s="6">
        <v>0.453125</v>
      </c>
      <c r="O38" s="6">
        <v>0.65625</v>
      </c>
      <c r="P38" s="6">
        <v>0.859375</v>
      </c>
      <c r="Q38" s="6">
        <v>4.6875E-2</v>
      </c>
      <c r="R38" s="6"/>
      <c r="S38" s="6"/>
      <c r="T38" s="6">
        <v>54</v>
      </c>
      <c r="U38" s="6" t="s">
        <v>29</v>
      </c>
      <c r="V38" s="7">
        <f t="shared" si="7"/>
        <v>0.375</v>
      </c>
      <c r="W38" s="7">
        <f t="shared" si="8"/>
        <v>0.453125</v>
      </c>
      <c r="X38" s="7">
        <f t="shared" si="9"/>
        <v>0.59375</v>
      </c>
      <c r="Y38" s="7">
        <f t="shared" si="10"/>
        <v>0.609375</v>
      </c>
      <c r="Z38" s="7">
        <f t="shared" si="11"/>
        <v>0.375</v>
      </c>
      <c r="AA38" s="7">
        <f t="shared" si="12"/>
        <v>0.453125</v>
      </c>
      <c r="AB38" s="7">
        <f t="shared" si="13"/>
        <v>1</v>
      </c>
      <c r="AC38">
        <v>0</v>
      </c>
    </row>
    <row r="39" spans="1:29" ht="15.75" customHeight="1" x14ac:dyDescent="0.2">
      <c r="A39" s="6" t="s">
        <v>61</v>
      </c>
      <c r="B39" s="6">
        <v>1</v>
      </c>
      <c r="C39" s="6">
        <v>2</v>
      </c>
      <c r="D39" s="6">
        <v>1</v>
      </c>
      <c r="E39" s="6">
        <v>0.875</v>
      </c>
      <c r="F39" s="6">
        <v>0.375</v>
      </c>
      <c r="G39" s="6">
        <v>0.890625</v>
      </c>
      <c r="H39" s="6">
        <v>0.890625</v>
      </c>
      <c r="I39" s="6">
        <v>1.5625E-2</v>
      </c>
      <c r="J39" s="6"/>
      <c r="K39" s="6"/>
      <c r="L39" s="6">
        <v>40</v>
      </c>
      <c r="M39" s="6">
        <v>0.796875</v>
      </c>
      <c r="N39" s="6">
        <v>0.546875</v>
      </c>
      <c r="O39" s="6">
        <v>0.8125</v>
      </c>
      <c r="P39" s="6">
        <v>0.828125</v>
      </c>
      <c r="Q39" s="6">
        <v>1.5625E-2</v>
      </c>
      <c r="R39" s="6"/>
      <c r="S39" s="6"/>
      <c r="T39" s="6">
        <v>62</v>
      </c>
      <c r="U39" s="6" t="s">
        <v>29</v>
      </c>
      <c r="V39" s="7">
        <f t="shared" si="7"/>
        <v>0.375</v>
      </c>
      <c r="W39" s="7">
        <f t="shared" si="8"/>
        <v>0.546875</v>
      </c>
      <c r="X39" s="7">
        <f t="shared" si="9"/>
        <v>0.875</v>
      </c>
      <c r="Y39" s="7">
        <f t="shared" si="10"/>
        <v>0.796875</v>
      </c>
      <c r="Z39" s="7">
        <f t="shared" si="11"/>
        <v>0.375</v>
      </c>
      <c r="AA39" s="7">
        <f t="shared" si="12"/>
        <v>0.546875</v>
      </c>
      <c r="AB39" s="7">
        <f t="shared" si="13"/>
        <v>1</v>
      </c>
      <c r="AC39">
        <v>0</v>
      </c>
    </row>
    <row r="40" spans="1:29" ht="15.75" customHeight="1" x14ac:dyDescent="0.2">
      <c r="A40" s="6" t="s">
        <v>62</v>
      </c>
      <c r="B40" s="6">
        <v>1</v>
      </c>
      <c r="C40" s="6">
        <v>2</v>
      </c>
      <c r="D40" s="6">
        <v>1</v>
      </c>
      <c r="E40" s="6">
        <v>0.79588293650793651</v>
      </c>
      <c r="F40" s="6">
        <v>0.27926587301587302</v>
      </c>
      <c r="G40" s="6">
        <v>0.859375</v>
      </c>
      <c r="H40" s="6">
        <v>0.80952380952380953</v>
      </c>
      <c r="I40" s="6">
        <v>6.3492063492063489E-2</v>
      </c>
      <c r="J40" s="6"/>
      <c r="K40" s="6"/>
      <c r="L40" s="6">
        <v>41</v>
      </c>
      <c r="M40" s="6">
        <v>0.765625</v>
      </c>
      <c r="N40" s="6">
        <v>0.1875</v>
      </c>
      <c r="O40" s="6">
        <v>0.8125</v>
      </c>
      <c r="P40" s="6">
        <v>0.703125</v>
      </c>
      <c r="Q40" s="6">
        <v>4.6875E-2</v>
      </c>
      <c r="R40" s="6"/>
      <c r="S40" s="6"/>
      <c r="T40" s="6">
        <v>54</v>
      </c>
      <c r="U40" s="6" t="s">
        <v>29</v>
      </c>
      <c r="V40" s="7">
        <f t="shared" si="7"/>
        <v>0.27926587301587302</v>
      </c>
      <c r="W40" s="7">
        <f t="shared" si="8"/>
        <v>0.1875</v>
      </c>
      <c r="X40" s="7">
        <f t="shared" si="9"/>
        <v>0.79588293650793651</v>
      </c>
      <c r="Y40" s="7">
        <f t="shared" si="10"/>
        <v>0.765625</v>
      </c>
      <c r="Z40" s="7">
        <f t="shared" si="11"/>
        <v>0.27926587301587302</v>
      </c>
      <c r="AA40" s="7">
        <f t="shared" si="12"/>
        <v>0.1875</v>
      </c>
      <c r="AB40" s="7">
        <f t="shared" si="13"/>
        <v>1</v>
      </c>
      <c r="AC40">
        <v>0</v>
      </c>
    </row>
    <row r="41" spans="1:29" ht="15.75" customHeight="1" x14ac:dyDescent="0.2">
      <c r="A41" s="6" t="s">
        <v>63</v>
      </c>
      <c r="B41" s="6">
        <v>1</v>
      </c>
      <c r="C41" s="6">
        <v>1</v>
      </c>
      <c r="D41" s="6">
        <v>2</v>
      </c>
      <c r="E41" s="6">
        <v>0.859375</v>
      </c>
      <c r="F41" s="6">
        <v>0.265625</v>
      </c>
      <c r="G41" s="6">
        <v>0.890625</v>
      </c>
      <c r="H41" s="6">
        <v>0.828125</v>
      </c>
      <c r="I41" s="6">
        <v>3.125E-2</v>
      </c>
      <c r="J41" s="6"/>
      <c r="K41" s="6"/>
      <c r="L41" s="6">
        <v>42</v>
      </c>
      <c r="M41" s="6">
        <v>0.84375</v>
      </c>
      <c r="N41" s="6">
        <v>0.375</v>
      </c>
      <c r="O41" s="6">
        <v>0.875</v>
      </c>
      <c r="P41" s="6">
        <v>0.859375</v>
      </c>
      <c r="Q41" s="6">
        <v>3.125E-2</v>
      </c>
      <c r="R41" s="6"/>
      <c r="S41" s="6"/>
      <c r="T41" s="6">
        <v>42</v>
      </c>
      <c r="U41" s="6" t="s">
        <v>29</v>
      </c>
      <c r="V41" s="7">
        <f t="shared" si="7"/>
        <v>0.265625</v>
      </c>
      <c r="W41" s="7">
        <f t="shared" si="8"/>
        <v>0.375</v>
      </c>
      <c r="X41" s="7">
        <f t="shared" si="9"/>
        <v>0.859375</v>
      </c>
      <c r="Y41" s="7">
        <f t="shared" si="10"/>
        <v>0.84375</v>
      </c>
      <c r="Z41" s="7">
        <f t="shared" si="11"/>
        <v>0.265625</v>
      </c>
      <c r="AA41" s="7">
        <f t="shared" si="12"/>
        <v>0.375</v>
      </c>
      <c r="AB41" s="7">
        <f t="shared" si="13"/>
        <v>1</v>
      </c>
      <c r="AC41">
        <v>0</v>
      </c>
    </row>
    <row r="42" spans="1:29" ht="15.75" customHeight="1" x14ac:dyDescent="0.2">
      <c r="A42" s="6" t="s">
        <v>65</v>
      </c>
      <c r="B42" s="6">
        <v>1</v>
      </c>
      <c r="C42" s="6">
        <v>2</v>
      </c>
      <c r="D42" s="6">
        <v>1</v>
      </c>
      <c r="E42" s="6">
        <v>0.90625</v>
      </c>
      <c r="F42" s="6">
        <v>0.4375</v>
      </c>
      <c r="G42" s="6">
        <v>0.921875</v>
      </c>
      <c r="H42" s="6">
        <v>0.75</v>
      </c>
      <c r="I42" s="6">
        <v>1.5625E-2</v>
      </c>
      <c r="J42" s="6"/>
      <c r="K42" s="6"/>
      <c r="L42" s="6">
        <v>63</v>
      </c>
      <c r="M42" s="6">
        <v>0.84375</v>
      </c>
      <c r="N42" s="6">
        <v>0.5625</v>
      </c>
      <c r="O42" s="6">
        <v>0.875</v>
      </c>
      <c r="P42" s="6">
        <v>0.84375</v>
      </c>
      <c r="Q42" s="6">
        <v>3.125E-2</v>
      </c>
      <c r="R42" s="6"/>
      <c r="S42" s="6"/>
      <c r="T42" s="6">
        <v>60</v>
      </c>
      <c r="U42" s="6" t="s">
        <v>29</v>
      </c>
      <c r="V42" s="7">
        <f t="shared" si="7"/>
        <v>0.4375</v>
      </c>
      <c r="W42" s="7">
        <f t="shared" si="8"/>
        <v>0.5625</v>
      </c>
      <c r="X42" s="7">
        <f t="shared" si="9"/>
        <v>0.90625</v>
      </c>
      <c r="Y42" s="7">
        <f t="shared" si="10"/>
        <v>0.84375</v>
      </c>
      <c r="Z42" s="7">
        <f t="shared" si="11"/>
        <v>0.4375</v>
      </c>
      <c r="AA42" s="7">
        <f t="shared" si="12"/>
        <v>0.5625</v>
      </c>
      <c r="AB42" s="7">
        <f t="shared" si="13"/>
        <v>1</v>
      </c>
      <c r="AC42">
        <v>0</v>
      </c>
    </row>
    <row r="43" spans="1:29" ht="15.75" customHeight="1" x14ac:dyDescent="0.2">
      <c r="A43" s="6" t="s">
        <v>66</v>
      </c>
      <c r="B43" s="6">
        <v>1</v>
      </c>
      <c r="C43" s="6">
        <v>1</v>
      </c>
      <c r="D43" s="6">
        <v>2</v>
      </c>
      <c r="E43" s="6">
        <v>0.609375</v>
      </c>
      <c r="F43" s="6">
        <v>0.5072916666666667</v>
      </c>
      <c r="G43" s="6">
        <v>0.640625</v>
      </c>
      <c r="H43" s="6">
        <v>0.859375</v>
      </c>
      <c r="I43" s="6">
        <v>3.125E-2</v>
      </c>
      <c r="J43" s="6"/>
      <c r="K43" s="6"/>
      <c r="L43" s="6">
        <v>63</v>
      </c>
      <c r="M43" s="6">
        <v>0.84375</v>
      </c>
      <c r="N43" s="6">
        <v>0.453125</v>
      </c>
      <c r="O43" s="6">
        <v>0.859375</v>
      </c>
      <c r="P43" s="6">
        <v>0.75</v>
      </c>
      <c r="Q43" s="6">
        <v>1.5625E-2</v>
      </c>
      <c r="R43" s="6"/>
      <c r="S43" s="6"/>
      <c r="T43" s="6">
        <v>64</v>
      </c>
      <c r="U43" s="6" t="s">
        <v>29</v>
      </c>
      <c r="V43" s="7">
        <f t="shared" si="7"/>
        <v>0.5072916666666667</v>
      </c>
      <c r="W43" s="7">
        <f t="shared" si="8"/>
        <v>0.453125</v>
      </c>
      <c r="X43" s="7">
        <f t="shared" si="9"/>
        <v>0.609375</v>
      </c>
      <c r="Y43" s="7">
        <f t="shared" si="10"/>
        <v>0.84375</v>
      </c>
      <c r="Z43" s="7">
        <f t="shared" si="11"/>
        <v>0.5072916666666667</v>
      </c>
      <c r="AA43" s="7">
        <f t="shared" si="12"/>
        <v>0.453125</v>
      </c>
      <c r="AB43" s="7">
        <f t="shared" si="13"/>
        <v>1</v>
      </c>
      <c r="AC43">
        <v>0</v>
      </c>
    </row>
    <row r="44" spans="1:29" ht="15.75" customHeight="1" x14ac:dyDescent="0.2">
      <c r="A44" s="6" t="s">
        <v>67</v>
      </c>
      <c r="B44" s="6">
        <v>1</v>
      </c>
      <c r="C44" s="6">
        <v>1</v>
      </c>
      <c r="D44" s="6">
        <v>2</v>
      </c>
      <c r="E44" s="6">
        <v>0.79613095238095233</v>
      </c>
      <c r="F44" s="6">
        <v>0.31001984126984128</v>
      </c>
      <c r="G44" s="6">
        <v>0.84375</v>
      </c>
      <c r="H44" s="6">
        <v>0.79365079365079361</v>
      </c>
      <c r="I44" s="6">
        <v>4.7619047619047623E-2</v>
      </c>
      <c r="J44" s="6"/>
      <c r="K44" s="6"/>
      <c r="L44" s="6">
        <v>44</v>
      </c>
      <c r="M44" s="6">
        <v>0.703125</v>
      </c>
      <c r="N44" s="6">
        <v>0.234375</v>
      </c>
      <c r="O44" s="6">
        <v>0.734375</v>
      </c>
      <c r="P44" s="6">
        <v>0.84375</v>
      </c>
      <c r="Q44" s="6">
        <v>3.125E-2</v>
      </c>
      <c r="R44" s="6"/>
      <c r="S44" s="6"/>
      <c r="T44" s="6">
        <v>35</v>
      </c>
      <c r="U44" s="6" t="s">
        <v>29</v>
      </c>
      <c r="V44" s="7">
        <f t="shared" si="7"/>
        <v>0.31001984126984128</v>
      </c>
      <c r="W44" s="7">
        <f t="shared" si="8"/>
        <v>0.234375</v>
      </c>
      <c r="X44" s="7">
        <f t="shared" si="9"/>
        <v>0.79613095238095233</v>
      </c>
      <c r="Y44" s="7">
        <f t="shared" si="10"/>
        <v>0.703125</v>
      </c>
      <c r="Z44" s="7">
        <f t="shared" si="11"/>
        <v>0.31001984126984128</v>
      </c>
      <c r="AA44" s="7">
        <f t="shared" si="12"/>
        <v>0.234375</v>
      </c>
      <c r="AB44" s="7">
        <f t="shared" si="13"/>
        <v>1</v>
      </c>
      <c r="AC44">
        <v>0</v>
      </c>
    </row>
    <row r="45" spans="1:29" ht="15.75" customHeight="1" x14ac:dyDescent="0.2">
      <c r="A45" s="6" t="s">
        <v>68</v>
      </c>
      <c r="B45" s="6">
        <v>1</v>
      </c>
      <c r="C45" s="6">
        <v>2</v>
      </c>
      <c r="D45" s="6">
        <v>1</v>
      </c>
      <c r="E45" s="6">
        <v>0.84375</v>
      </c>
      <c r="F45" s="6">
        <v>0.765625</v>
      </c>
      <c r="G45" s="6">
        <v>0.84375</v>
      </c>
      <c r="H45" s="6">
        <v>0.953125</v>
      </c>
      <c r="I45" s="6">
        <v>0</v>
      </c>
      <c r="J45" s="6"/>
      <c r="K45" s="6"/>
      <c r="L45" s="6">
        <v>64</v>
      </c>
      <c r="M45" s="6">
        <v>0.796875</v>
      </c>
      <c r="N45" s="6">
        <v>0.828125</v>
      </c>
      <c r="O45" s="6">
        <v>0.796875</v>
      </c>
      <c r="P45" s="6">
        <v>0.9375</v>
      </c>
      <c r="Q45" s="6">
        <v>0</v>
      </c>
      <c r="R45" s="6"/>
      <c r="S45" s="6"/>
      <c r="T45" s="6">
        <v>74</v>
      </c>
      <c r="U45" s="6" t="s">
        <v>29</v>
      </c>
      <c r="V45" s="7">
        <f t="shared" si="7"/>
        <v>0.765625</v>
      </c>
      <c r="W45" s="7">
        <f t="shared" si="8"/>
        <v>0.828125</v>
      </c>
      <c r="X45" s="7">
        <f t="shared" si="9"/>
        <v>0.84375</v>
      </c>
      <c r="Y45" s="7">
        <f t="shared" si="10"/>
        <v>0.796875</v>
      </c>
      <c r="Z45" s="7">
        <f t="shared" si="11"/>
        <v>0.765625</v>
      </c>
      <c r="AA45" s="7">
        <f t="shared" si="12"/>
        <v>0.828125</v>
      </c>
      <c r="AB45" s="7">
        <f t="shared" si="13"/>
        <v>1</v>
      </c>
      <c r="AC45">
        <v>0</v>
      </c>
    </row>
    <row r="46" spans="1:29" ht="15.75" customHeight="1" x14ac:dyDescent="0.2">
      <c r="A46" s="6" t="s">
        <v>69</v>
      </c>
      <c r="B46" s="6">
        <v>1</v>
      </c>
      <c r="C46" s="6">
        <v>2</v>
      </c>
      <c r="D46" s="6">
        <v>1</v>
      </c>
      <c r="E46" s="6">
        <v>0.8432459677419355</v>
      </c>
      <c r="F46" s="6">
        <v>0.41935483870967738</v>
      </c>
      <c r="G46" s="6">
        <v>0.859375</v>
      </c>
      <c r="H46" s="6">
        <v>0.85483870967741937</v>
      </c>
      <c r="I46" s="6">
        <v>1.6129032258064519E-2</v>
      </c>
      <c r="J46" s="6"/>
      <c r="K46" s="6"/>
      <c r="L46" s="6">
        <v>50</v>
      </c>
      <c r="M46" s="6">
        <v>0.6986607142857143</v>
      </c>
      <c r="N46" s="6">
        <v>0.59879032258064513</v>
      </c>
      <c r="O46" s="6">
        <v>0.7142857142857143</v>
      </c>
      <c r="P46" s="6">
        <v>0.921875</v>
      </c>
      <c r="Q46" s="6">
        <v>1.5625E-2</v>
      </c>
      <c r="R46" s="6"/>
      <c r="S46" s="6"/>
      <c r="T46" s="6">
        <v>58</v>
      </c>
      <c r="U46" s="6" t="s">
        <v>29</v>
      </c>
      <c r="V46" s="7">
        <f t="shared" si="7"/>
        <v>0.41935483870967738</v>
      </c>
      <c r="W46" s="7">
        <f t="shared" si="8"/>
        <v>0.59879032258064513</v>
      </c>
      <c r="X46" s="7">
        <f t="shared" si="9"/>
        <v>0.8432459677419355</v>
      </c>
      <c r="Y46" s="7">
        <f t="shared" si="10"/>
        <v>0.6986607142857143</v>
      </c>
      <c r="Z46" s="7">
        <f t="shared" si="11"/>
        <v>0.41935483870967738</v>
      </c>
      <c r="AA46" s="7">
        <f t="shared" si="12"/>
        <v>0.59879032258064513</v>
      </c>
      <c r="AB46" s="7">
        <f t="shared" si="13"/>
        <v>1</v>
      </c>
      <c r="AC46">
        <v>0</v>
      </c>
    </row>
    <row r="47" spans="1:29" ht="15.75" customHeight="1" x14ac:dyDescent="0.2">
      <c r="A47" s="6" t="s">
        <v>70</v>
      </c>
      <c r="B47" s="6">
        <v>1</v>
      </c>
      <c r="C47" s="6">
        <v>1</v>
      </c>
      <c r="D47" s="6">
        <v>2</v>
      </c>
      <c r="E47" s="6">
        <v>0.921875</v>
      </c>
      <c r="F47" s="6">
        <v>8.2093253968253954E-2</v>
      </c>
      <c r="G47" s="6">
        <v>0.953125</v>
      </c>
      <c r="H47" s="6">
        <v>0.796875</v>
      </c>
      <c r="I47" s="6">
        <v>3.125E-2</v>
      </c>
      <c r="J47" s="6"/>
      <c r="K47" s="6"/>
      <c r="L47" s="6">
        <v>28</v>
      </c>
      <c r="M47" s="6">
        <v>0.88963293650793651</v>
      </c>
      <c r="N47" s="6">
        <v>9.5238095238095233E-2</v>
      </c>
      <c r="O47" s="6">
        <v>0.953125</v>
      </c>
      <c r="P47" s="6">
        <v>0.74603174603174605</v>
      </c>
      <c r="Q47" s="6">
        <v>6.3492063492063489E-2</v>
      </c>
      <c r="R47" s="6"/>
      <c r="S47" s="6"/>
      <c r="T47" s="6">
        <v>32</v>
      </c>
      <c r="U47" s="6" t="s">
        <v>29</v>
      </c>
      <c r="V47" s="7">
        <f t="shared" si="7"/>
        <v>8.2093253968253954E-2</v>
      </c>
      <c r="W47" s="7">
        <f t="shared" si="8"/>
        <v>9.5238095238095233E-2</v>
      </c>
      <c r="X47" s="7">
        <f t="shared" si="9"/>
        <v>0.921875</v>
      </c>
      <c r="Y47" s="7">
        <f t="shared" si="10"/>
        <v>0.88963293650793651</v>
      </c>
      <c r="Z47" s="7">
        <f t="shared" si="11"/>
        <v>8.2093253968253954E-2</v>
      </c>
      <c r="AA47" s="7">
        <f t="shared" si="12"/>
        <v>9.5238095238095233E-2</v>
      </c>
      <c r="AB47" s="7">
        <f t="shared" si="13"/>
        <v>1</v>
      </c>
      <c r="AC47">
        <v>0</v>
      </c>
    </row>
    <row r="48" spans="1:29" ht="15.75" customHeight="1" x14ac:dyDescent="0.2">
      <c r="A48" s="6" t="s">
        <v>71</v>
      </c>
      <c r="B48" s="6">
        <v>1</v>
      </c>
      <c r="C48" s="6">
        <v>1</v>
      </c>
      <c r="D48" s="6">
        <v>2</v>
      </c>
      <c r="E48" s="6">
        <v>0.953125</v>
      </c>
      <c r="F48" s="6">
        <v>0.234375</v>
      </c>
      <c r="G48" s="6">
        <v>0.953125</v>
      </c>
      <c r="H48" s="6">
        <v>0.875</v>
      </c>
      <c r="I48" s="6">
        <v>0</v>
      </c>
      <c r="J48" s="6"/>
      <c r="K48" s="6"/>
      <c r="L48" s="6">
        <v>34</v>
      </c>
      <c r="M48" s="6">
        <v>0.90625</v>
      </c>
      <c r="N48" s="6">
        <v>7.8125E-2</v>
      </c>
      <c r="O48" s="6">
        <v>0.984375</v>
      </c>
      <c r="P48" s="6">
        <v>0.765625</v>
      </c>
      <c r="Q48" s="6">
        <v>7.8125E-2</v>
      </c>
      <c r="R48" s="6"/>
      <c r="S48" s="6"/>
      <c r="T48" s="6">
        <v>26</v>
      </c>
      <c r="U48" s="6" t="s">
        <v>29</v>
      </c>
      <c r="V48" s="7">
        <f t="shared" si="7"/>
        <v>0.234375</v>
      </c>
      <c r="W48" s="7">
        <f t="shared" si="8"/>
        <v>7.8125E-2</v>
      </c>
      <c r="X48" s="7">
        <f t="shared" si="9"/>
        <v>0.953125</v>
      </c>
      <c r="Y48" s="7">
        <f t="shared" si="10"/>
        <v>0.90625</v>
      </c>
      <c r="Z48" s="7">
        <f t="shared" si="11"/>
        <v>0.234375</v>
      </c>
      <c r="AA48" s="7">
        <f t="shared" si="12"/>
        <v>7.8125E-2</v>
      </c>
      <c r="AB48" s="7">
        <f t="shared" si="13"/>
        <v>1</v>
      </c>
      <c r="AC48">
        <v>0</v>
      </c>
    </row>
    <row r="49" spans="1:29" ht="15.75" customHeight="1" x14ac:dyDescent="0.2">
      <c r="A49" s="6" t="s">
        <v>72</v>
      </c>
      <c r="B49" s="6">
        <v>1</v>
      </c>
      <c r="C49" s="6">
        <v>1</v>
      </c>
      <c r="D49" s="6">
        <v>2</v>
      </c>
      <c r="E49" s="6">
        <v>0.84375</v>
      </c>
      <c r="F49" s="6">
        <v>0.1453373015873016</v>
      </c>
      <c r="G49" s="6">
        <v>0.890625</v>
      </c>
      <c r="H49" s="6">
        <v>0.796875</v>
      </c>
      <c r="I49" s="6">
        <v>4.6875E-2</v>
      </c>
      <c r="J49" s="6"/>
      <c r="K49" s="6"/>
      <c r="L49" s="6">
        <v>33</v>
      </c>
      <c r="M49" s="6">
        <v>0.78050595238095233</v>
      </c>
      <c r="N49" s="6">
        <v>0.15228174603174599</v>
      </c>
      <c r="O49" s="6">
        <v>0.828125</v>
      </c>
      <c r="P49" s="6">
        <v>0.69841269841269837</v>
      </c>
      <c r="Q49" s="6">
        <v>4.7619047619047623E-2</v>
      </c>
      <c r="R49" s="6"/>
      <c r="S49" s="6"/>
      <c r="T49" s="6">
        <v>50</v>
      </c>
      <c r="U49" s="6" t="s">
        <v>29</v>
      </c>
      <c r="V49" s="7">
        <f t="shared" si="7"/>
        <v>0.1453373015873016</v>
      </c>
      <c r="W49" s="7">
        <f t="shared" si="8"/>
        <v>0.15228174603174599</v>
      </c>
      <c r="X49" s="7">
        <f t="shared" si="9"/>
        <v>0.84375</v>
      </c>
      <c r="Y49" s="7">
        <f t="shared" si="10"/>
        <v>0.78050595238095233</v>
      </c>
      <c r="Z49" s="7">
        <f t="shared" si="11"/>
        <v>0.1453373015873016</v>
      </c>
      <c r="AA49" s="7">
        <f t="shared" si="12"/>
        <v>0.15228174603174599</v>
      </c>
      <c r="AB49" s="7">
        <f t="shared" si="13"/>
        <v>1</v>
      </c>
      <c r="AC49">
        <v>0</v>
      </c>
    </row>
    <row r="50" spans="1:29" ht="15.75" customHeight="1" x14ac:dyDescent="0.2">
      <c r="A50" s="6" t="s">
        <v>73</v>
      </c>
      <c r="B50" s="6">
        <v>1</v>
      </c>
      <c r="C50" s="6">
        <v>1</v>
      </c>
      <c r="D50" s="6">
        <v>2</v>
      </c>
      <c r="E50" s="6">
        <v>0.796875</v>
      </c>
      <c r="F50" s="6">
        <v>0.203125</v>
      </c>
      <c r="G50" s="6">
        <v>0.953125</v>
      </c>
      <c r="H50" s="6">
        <v>0.671875</v>
      </c>
      <c r="I50" s="6">
        <v>0.15625</v>
      </c>
      <c r="J50" s="6"/>
      <c r="K50" s="6"/>
      <c r="L50" s="6">
        <v>38</v>
      </c>
      <c r="M50" s="6">
        <v>0.78125</v>
      </c>
      <c r="N50" s="6">
        <v>7.8125E-2</v>
      </c>
      <c r="O50" s="6">
        <v>0.953125</v>
      </c>
      <c r="P50" s="6">
        <v>0.59375</v>
      </c>
      <c r="Q50" s="6">
        <v>0.171875</v>
      </c>
      <c r="R50" s="6"/>
      <c r="S50" s="6"/>
      <c r="T50" s="6">
        <v>37</v>
      </c>
      <c r="U50" s="6" t="s">
        <v>29</v>
      </c>
      <c r="V50" s="7">
        <f t="shared" si="7"/>
        <v>0.203125</v>
      </c>
      <c r="W50" s="7">
        <f t="shared" si="8"/>
        <v>7.8125E-2</v>
      </c>
      <c r="X50" s="7">
        <f t="shared" si="9"/>
        <v>0.796875</v>
      </c>
      <c r="Y50" s="7">
        <f t="shared" si="10"/>
        <v>0.78125</v>
      </c>
      <c r="Z50" s="7">
        <f t="shared" si="11"/>
        <v>0.203125</v>
      </c>
      <c r="AA50" s="7">
        <f t="shared" si="12"/>
        <v>7.8125E-2</v>
      </c>
      <c r="AB50" s="7">
        <f t="shared" si="13"/>
        <v>1</v>
      </c>
      <c r="AC50">
        <v>0</v>
      </c>
    </row>
    <row r="51" spans="1:29" ht="15.75" customHeight="1" x14ac:dyDescent="0.2">
      <c r="A51" s="6" t="s">
        <v>75</v>
      </c>
      <c r="B51" s="6">
        <v>1</v>
      </c>
      <c r="C51" s="6">
        <v>2</v>
      </c>
      <c r="D51" s="6">
        <v>1</v>
      </c>
      <c r="E51" s="6">
        <v>0.71875</v>
      </c>
      <c r="F51" s="6">
        <v>0.33017418032786883</v>
      </c>
      <c r="G51" s="6">
        <v>0.75</v>
      </c>
      <c r="H51" s="6">
        <v>0.921875</v>
      </c>
      <c r="I51" s="6">
        <v>3.125E-2</v>
      </c>
      <c r="J51" s="6"/>
      <c r="K51" s="6"/>
      <c r="L51" s="6">
        <v>34</v>
      </c>
      <c r="M51" s="6">
        <v>0.53125</v>
      </c>
      <c r="N51" s="6">
        <v>-0.15625</v>
      </c>
      <c r="O51" s="6">
        <v>0.71875</v>
      </c>
      <c r="P51" s="6">
        <v>0.421875</v>
      </c>
      <c r="Q51" s="6">
        <v>0.1875</v>
      </c>
      <c r="R51" s="6"/>
      <c r="S51" s="6"/>
      <c r="T51" s="6">
        <v>53</v>
      </c>
      <c r="U51" s="6" t="s">
        <v>29</v>
      </c>
      <c r="V51" s="7">
        <f t="shared" si="7"/>
        <v>0.33017418032786883</v>
      </c>
      <c r="W51" s="7">
        <f t="shared" si="8"/>
        <v>-0.15625</v>
      </c>
      <c r="X51" s="7">
        <f t="shared" si="9"/>
        <v>0.71875</v>
      </c>
      <c r="Y51" s="7">
        <f t="shared" si="10"/>
        <v>0.53125</v>
      </c>
      <c r="Z51" s="7">
        <f t="shared" si="11"/>
        <v>0.33017418032786883</v>
      </c>
      <c r="AA51" s="7">
        <f t="shared" si="12"/>
        <v>-0.15625</v>
      </c>
      <c r="AB51" s="7">
        <f t="shared" si="13"/>
        <v>1</v>
      </c>
      <c r="AC51">
        <v>0</v>
      </c>
    </row>
    <row r="52" spans="1:29" ht="15.75" customHeight="1" x14ac:dyDescent="0.2">
      <c r="A52" s="6" t="s">
        <v>77</v>
      </c>
      <c r="B52" s="6">
        <v>1</v>
      </c>
      <c r="C52" s="6">
        <v>2</v>
      </c>
      <c r="D52" s="6">
        <v>1</v>
      </c>
      <c r="E52" s="6">
        <v>0.83333333333333337</v>
      </c>
      <c r="F52" s="6">
        <v>0.49259650978318348</v>
      </c>
      <c r="G52" s="6">
        <v>0.83333333333333337</v>
      </c>
      <c r="H52" s="6">
        <v>0.95161290322580649</v>
      </c>
      <c r="I52" s="6">
        <v>0</v>
      </c>
      <c r="J52" s="6"/>
      <c r="K52" s="6"/>
      <c r="L52" s="6">
        <v>45</v>
      </c>
      <c r="M52" s="6">
        <v>0.81967213114754101</v>
      </c>
      <c r="N52" s="6">
        <v>0.47619047619047622</v>
      </c>
      <c r="O52" s="6">
        <v>0.81967213114754101</v>
      </c>
      <c r="P52" s="6">
        <v>0.80952380952380953</v>
      </c>
      <c r="Q52" s="6">
        <v>0</v>
      </c>
      <c r="R52" s="6"/>
      <c r="S52" s="6"/>
      <c r="T52" s="6">
        <v>63</v>
      </c>
      <c r="U52" s="6" t="s">
        <v>29</v>
      </c>
      <c r="V52" s="7">
        <f t="shared" si="7"/>
        <v>0.49259650978318348</v>
      </c>
      <c r="W52" s="7">
        <f t="shared" si="8"/>
        <v>0.47619047619047622</v>
      </c>
      <c r="X52" s="7">
        <f t="shared" si="9"/>
        <v>0.83333333333333337</v>
      </c>
      <c r="Y52" s="7">
        <f t="shared" si="10"/>
        <v>0.81967213114754101</v>
      </c>
      <c r="Z52" s="7">
        <f t="shared" si="11"/>
        <v>0.49259650978318348</v>
      </c>
      <c r="AA52" s="7">
        <f t="shared" si="12"/>
        <v>0.47619047619047622</v>
      </c>
      <c r="AB52" s="7">
        <f t="shared" si="13"/>
        <v>1</v>
      </c>
      <c r="AC52">
        <v>0</v>
      </c>
    </row>
    <row r="53" spans="1:29" ht="15.75" customHeight="1" x14ac:dyDescent="0.2">
      <c r="A53" s="6" t="s">
        <v>79</v>
      </c>
      <c r="B53" s="6">
        <v>1</v>
      </c>
      <c r="C53" s="6">
        <v>2</v>
      </c>
      <c r="D53" s="6">
        <v>1</v>
      </c>
      <c r="E53" s="6">
        <v>0.65277777777777779</v>
      </c>
      <c r="F53" s="6">
        <v>2.134337727558067E-2</v>
      </c>
      <c r="G53" s="6">
        <v>0.875</v>
      </c>
      <c r="H53" s="6">
        <v>0.62962962962962965</v>
      </c>
      <c r="I53" s="6">
        <v>0.22222222222222221</v>
      </c>
      <c r="J53" s="6"/>
      <c r="K53" s="6"/>
      <c r="L53" s="6">
        <v>21</v>
      </c>
      <c r="M53" s="6">
        <v>0.69915674603174605</v>
      </c>
      <c r="N53" s="6">
        <v>0.171875</v>
      </c>
      <c r="O53" s="6">
        <v>0.74603174603174605</v>
      </c>
      <c r="P53" s="6">
        <v>0.78125</v>
      </c>
      <c r="Q53" s="6">
        <v>4.6875E-2</v>
      </c>
      <c r="R53" s="6"/>
      <c r="S53" s="6"/>
      <c r="T53" s="6">
        <v>40</v>
      </c>
      <c r="U53" s="6" t="s">
        <v>29</v>
      </c>
      <c r="V53" s="7">
        <f t="shared" si="7"/>
        <v>2.134337727558067E-2</v>
      </c>
      <c r="W53" s="7">
        <f t="shared" si="8"/>
        <v>0.171875</v>
      </c>
      <c r="X53" s="7">
        <f t="shared" si="9"/>
        <v>0.65277777777777779</v>
      </c>
      <c r="Y53" s="7">
        <f t="shared" si="10"/>
        <v>0.69915674603174605</v>
      </c>
      <c r="Z53" s="7">
        <f t="shared" si="11"/>
        <v>2.134337727558067E-2</v>
      </c>
      <c r="AA53" s="7">
        <f t="shared" si="12"/>
        <v>0.171875</v>
      </c>
      <c r="AB53" s="7">
        <f t="shared" si="13"/>
        <v>1</v>
      </c>
      <c r="AC53">
        <v>0</v>
      </c>
    </row>
    <row r="54" spans="1:29" ht="15.75" customHeight="1" x14ac:dyDescent="0.2">
      <c r="A54" s="6" t="s">
        <v>80</v>
      </c>
      <c r="B54" s="6">
        <v>1</v>
      </c>
      <c r="C54" s="6">
        <v>1</v>
      </c>
      <c r="D54" s="6">
        <v>2</v>
      </c>
      <c r="E54" s="6">
        <v>0.83685880486515074</v>
      </c>
      <c r="F54" s="6">
        <v>0.1684294024325754</v>
      </c>
      <c r="G54" s="6">
        <v>0.88524590163934425</v>
      </c>
      <c r="H54" s="6">
        <v>0.67741935483870963</v>
      </c>
      <c r="I54" s="6">
        <v>4.8387096774193547E-2</v>
      </c>
      <c r="J54" s="6"/>
      <c r="K54" s="6"/>
      <c r="L54" s="6">
        <v>50</v>
      </c>
      <c r="M54" s="6">
        <v>0.88963293650793651</v>
      </c>
      <c r="N54" s="6">
        <v>0.26984126984126983</v>
      </c>
      <c r="O54" s="6">
        <v>0.953125</v>
      </c>
      <c r="P54" s="6">
        <v>0.73015873015873012</v>
      </c>
      <c r="Q54" s="6">
        <v>6.3492063492063489E-2</v>
      </c>
      <c r="R54" s="6"/>
      <c r="S54" s="6"/>
      <c r="T54" s="6">
        <v>46</v>
      </c>
      <c r="U54" s="6" t="s">
        <v>29</v>
      </c>
      <c r="V54" s="7">
        <f t="shared" si="7"/>
        <v>0.1684294024325754</v>
      </c>
      <c r="W54" s="7">
        <f t="shared" si="8"/>
        <v>0.26984126984126983</v>
      </c>
      <c r="X54" s="7">
        <f t="shared" si="9"/>
        <v>0.83685880486515074</v>
      </c>
      <c r="Y54" s="7">
        <f t="shared" si="10"/>
        <v>0.88963293650793651</v>
      </c>
      <c r="Z54" s="7">
        <f t="shared" si="11"/>
        <v>0.1684294024325754</v>
      </c>
      <c r="AA54" s="7">
        <f t="shared" si="12"/>
        <v>0.26984126984126983</v>
      </c>
      <c r="AB54" s="7">
        <f t="shared" si="13"/>
        <v>1</v>
      </c>
      <c r="AC54">
        <v>0</v>
      </c>
    </row>
    <row r="55" spans="1:29" ht="15.75" customHeight="1" x14ac:dyDescent="0.2">
      <c r="A55" s="6" t="s">
        <v>81</v>
      </c>
      <c r="B55" s="6">
        <v>1</v>
      </c>
      <c r="C55" s="6">
        <v>2</v>
      </c>
      <c r="D55" s="6">
        <v>1</v>
      </c>
      <c r="E55" s="6">
        <v>0.905241935483871</v>
      </c>
      <c r="F55" s="6">
        <v>-0.11802355350742449</v>
      </c>
      <c r="G55" s="6">
        <v>0.9375</v>
      </c>
      <c r="H55" s="6">
        <v>0.532258064516129</v>
      </c>
      <c r="I55" s="6">
        <v>3.2258064516129031E-2</v>
      </c>
      <c r="J55" s="6"/>
      <c r="K55" s="6"/>
      <c r="L55" s="6">
        <v>50</v>
      </c>
      <c r="M55" s="6">
        <v>0.71800595238095233</v>
      </c>
      <c r="N55" s="6">
        <v>-0.375</v>
      </c>
      <c r="O55" s="6">
        <v>0.95238095238095233</v>
      </c>
      <c r="P55" s="6">
        <v>0.1875</v>
      </c>
      <c r="Q55" s="6">
        <v>0.234375</v>
      </c>
      <c r="R55" s="6"/>
      <c r="S55" s="6"/>
      <c r="T55" s="6">
        <v>53</v>
      </c>
      <c r="U55" s="6" t="s">
        <v>29</v>
      </c>
      <c r="V55" s="7">
        <f t="shared" si="7"/>
        <v>-0.11802355350742449</v>
      </c>
      <c r="W55" s="7">
        <f t="shared" si="8"/>
        <v>-0.375</v>
      </c>
      <c r="X55" s="7">
        <f t="shared" si="9"/>
        <v>0.905241935483871</v>
      </c>
      <c r="Y55" s="7">
        <f t="shared" si="10"/>
        <v>0.71800595238095233</v>
      </c>
      <c r="Z55" s="7">
        <f t="shared" si="11"/>
        <v>-0.11802355350742449</v>
      </c>
      <c r="AA55" s="7">
        <f t="shared" si="12"/>
        <v>-0.375</v>
      </c>
      <c r="AB55" s="7">
        <f t="shared" si="13"/>
        <v>1</v>
      </c>
      <c r="AC55">
        <v>0</v>
      </c>
    </row>
    <row r="56" spans="1:29" ht="15.75" customHeight="1" x14ac:dyDescent="0.2">
      <c r="A56" s="6" t="s">
        <v>82</v>
      </c>
      <c r="B56" s="6">
        <v>1</v>
      </c>
      <c r="C56" s="6">
        <v>1</v>
      </c>
      <c r="D56" s="6">
        <v>2</v>
      </c>
      <c r="E56" s="6">
        <v>0.984375</v>
      </c>
      <c r="F56" s="6">
        <v>0.65625</v>
      </c>
      <c r="G56" s="6">
        <v>0.984375</v>
      </c>
      <c r="H56" s="6">
        <v>0.9375</v>
      </c>
      <c r="I56" s="6">
        <v>0</v>
      </c>
      <c r="J56" s="6"/>
      <c r="K56" s="6"/>
      <c r="L56" s="6">
        <v>51</v>
      </c>
      <c r="M56" s="6">
        <v>0.953125</v>
      </c>
      <c r="N56" s="6">
        <v>0.55778769841269837</v>
      </c>
      <c r="O56" s="6">
        <v>0.953125</v>
      </c>
      <c r="P56" s="6">
        <v>0.859375</v>
      </c>
      <c r="Q56" s="6">
        <v>0</v>
      </c>
      <c r="R56" s="6"/>
      <c r="S56" s="6"/>
      <c r="T56" s="6">
        <v>56</v>
      </c>
      <c r="U56" s="6" t="s">
        <v>29</v>
      </c>
      <c r="V56" s="7">
        <f t="shared" si="7"/>
        <v>0.65625</v>
      </c>
      <c r="W56" s="7">
        <f t="shared" si="8"/>
        <v>0.55778769841269837</v>
      </c>
      <c r="X56" s="7">
        <f t="shared" si="9"/>
        <v>0.984375</v>
      </c>
      <c r="Y56" s="7">
        <f t="shared" si="10"/>
        <v>0.953125</v>
      </c>
      <c r="Z56" s="7">
        <f t="shared" si="11"/>
        <v>0.65625</v>
      </c>
      <c r="AA56" s="7">
        <f t="shared" si="12"/>
        <v>0.55778769841269837</v>
      </c>
      <c r="AB56" s="7">
        <f t="shared" si="13"/>
        <v>1</v>
      </c>
      <c r="AC56">
        <v>0</v>
      </c>
    </row>
    <row r="57" spans="1:29" ht="15.75" customHeight="1" x14ac:dyDescent="0.2">
      <c r="A57" s="6" t="s">
        <v>83</v>
      </c>
      <c r="B57" s="6">
        <v>1</v>
      </c>
      <c r="C57" s="6">
        <v>1</v>
      </c>
      <c r="D57" s="6">
        <v>2</v>
      </c>
      <c r="E57" s="6">
        <v>0.52852182539682535</v>
      </c>
      <c r="F57" s="6">
        <v>0.34126984126984128</v>
      </c>
      <c r="G57" s="6">
        <v>0.703125</v>
      </c>
      <c r="H57" s="6">
        <v>0.66666666666666663</v>
      </c>
      <c r="I57" s="6">
        <v>0.17460317460317459</v>
      </c>
      <c r="J57" s="6"/>
      <c r="K57" s="6"/>
      <c r="L57" s="6">
        <v>58</v>
      </c>
      <c r="M57" s="6">
        <v>0.59375</v>
      </c>
      <c r="N57" s="6">
        <v>1.5625E-2</v>
      </c>
      <c r="O57" s="6">
        <v>0.640625</v>
      </c>
      <c r="P57" s="6">
        <v>0.5</v>
      </c>
      <c r="Q57" s="6">
        <v>4.6875E-2</v>
      </c>
      <c r="R57" s="6"/>
      <c r="S57" s="6"/>
      <c r="T57" s="6">
        <v>77</v>
      </c>
      <c r="U57" s="6" t="s">
        <v>29</v>
      </c>
      <c r="V57" s="7">
        <f t="shared" si="7"/>
        <v>0.34126984126984128</v>
      </c>
      <c r="W57" s="7">
        <f t="shared" si="8"/>
        <v>1.5625E-2</v>
      </c>
      <c r="X57" s="7">
        <f t="shared" si="9"/>
        <v>0.52852182539682535</v>
      </c>
      <c r="Y57" s="7">
        <f t="shared" si="10"/>
        <v>0.59375</v>
      </c>
      <c r="Z57" s="7">
        <f t="shared" si="11"/>
        <v>0.34126984126984128</v>
      </c>
      <c r="AA57" s="7">
        <f t="shared" si="12"/>
        <v>1.5625E-2</v>
      </c>
      <c r="AB57" s="7">
        <f t="shared" si="13"/>
        <v>1</v>
      </c>
      <c r="AC57">
        <v>0</v>
      </c>
    </row>
    <row r="58" spans="1:29" ht="15.75" customHeight="1" x14ac:dyDescent="0.2">
      <c r="A58" s="6" t="s">
        <v>84</v>
      </c>
      <c r="B58" s="6">
        <v>1</v>
      </c>
      <c r="C58" s="6">
        <v>1</v>
      </c>
      <c r="D58" s="6">
        <v>2</v>
      </c>
      <c r="E58" s="6">
        <v>0.79661016949152541</v>
      </c>
      <c r="F58" s="6">
        <v>0.40924002186987418</v>
      </c>
      <c r="G58" s="6">
        <v>0.79661016949152541</v>
      </c>
      <c r="H58" s="6">
        <v>0.95161290322580649</v>
      </c>
      <c r="I58" s="6">
        <v>0</v>
      </c>
      <c r="J58" s="6"/>
      <c r="K58" s="6"/>
      <c r="L58" s="6">
        <v>35</v>
      </c>
      <c r="M58" s="6">
        <v>0.8</v>
      </c>
      <c r="N58" s="6">
        <v>0.55051421657592259</v>
      </c>
      <c r="O58" s="6">
        <v>0.8</v>
      </c>
      <c r="P58" s="6">
        <v>0.92982456140350878</v>
      </c>
      <c r="Q58" s="6">
        <v>0</v>
      </c>
      <c r="R58" s="6"/>
      <c r="S58" s="6"/>
      <c r="T58" s="6">
        <v>48</v>
      </c>
      <c r="U58" s="6" t="s">
        <v>29</v>
      </c>
      <c r="V58" s="7">
        <f t="shared" si="7"/>
        <v>0.40924002186987418</v>
      </c>
      <c r="W58" s="7">
        <f t="shared" si="8"/>
        <v>0.55051421657592259</v>
      </c>
      <c r="X58" s="7">
        <f t="shared" si="9"/>
        <v>0.79661016949152541</v>
      </c>
      <c r="Y58" s="7">
        <f t="shared" si="10"/>
        <v>0.8</v>
      </c>
      <c r="Z58" s="7">
        <f t="shared" si="11"/>
        <v>0.40924002186987418</v>
      </c>
      <c r="AA58" s="7">
        <f t="shared" si="12"/>
        <v>0.55051421657592259</v>
      </c>
      <c r="AB58" s="7">
        <f t="shared" si="13"/>
        <v>1</v>
      </c>
      <c r="AC58">
        <v>0</v>
      </c>
    </row>
    <row r="59" spans="1:29" ht="15.75" customHeight="1" x14ac:dyDescent="0.2">
      <c r="A59" s="6" t="s">
        <v>86</v>
      </c>
      <c r="B59" s="6">
        <v>1</v>
      </c>
      <c r="C59" s="6">
        <v>2</v>
      </c>
      <c r="D59" s="6">
        <v>1</v>
      </c>
      <c r="E59" s="6">
        <v>0.83804143126177022</v>
      </c>
      <c r="F59" s="6">
        <v>0.17881355932203391</v>
      </c>
      <c r="G59" s="6">
        <v>0.88888888888888884</v>
      </c>
      <c r="H59" s="6">
        <v>0.67796610169491522</v>
      </c>
      <c r="I59" s="6">
        <v>5.0847457627118647E-2</v>
      </c>
      <c r="J59" s="6"/>
      <c r="K59" s="6"/>
      <c r="L59" s="6">
        <v>48</v>
      </c>
      <c r="M59" s="6">
        <v>0.828125</v>
      </c>
      <c r="N59" s="6">
        <v>0.60515873015873012</v>
      </c>
      <c r="O59" s="6">
        <v>0.90625</v>
      </c>
      <c r="P59" s="6">
        <v>0.796875</v>
      </c>
      <c r="Q59" s="6">
        <v>7.8125E-2</v>
      </c>
      <c r="R59" s="6"/>
      <c r="S59" s="6"/>
      <c r="T59" s="6">
        <v>58</v>
      </c>
      <c r="U59" s="6" t="s">
        <v>29</v>
      </c>
      <c r="V59" s="7">
        <f t="shared" si="7"/>
        <v>0.17881355932203391</v>
      </c>
      <c r="W59" s="7">
        <f t="shared" si="8"/>
        <v>0.60515873015873012</v>
      </c>
      <c r="X59" s="7">
        <f t="shared" si="9"/>
        <v>0.83804143126177022</v>
      </c>
      <c r="Y59" s="7">
        <f t="shared" si="10"/>
        <v>0.828125</v>
      </c>
      <c r="Z59" s="7">
        <f t="shared" si="11"/>
        <v>0.17881355932203391</v>
      </c>
      <c r="AA59" s="7">
        <f t="shared" si="12"/>
        <v>0.60515873015873012</v>
      </c>
      <c r="AB59" s="7">
        <f t="shared" si="13"/>
        <v>1</v>
      </c>
      <c r="AC59">
        <v>0</v>
      </c>
    </row>
    <row r="60" spans="1:29" ht="15.75" customHeight="1" x14ac:dyDescent="0.2">
      <c r="A60" s="6" t="s">
        <v>88</v>
      </c>
      <c r="B60" s="6">
        <v>1</v>
      </c>
      <c r="C60" s="6">
        <v>1</v>
      </c>
      <c r="D60" s="6">
        <v>2</v>
      </c>
      <c r="E60" s="6">
        <v>0.87423155737704916</v>
      </c>
      <c r="F60" s="6">
        <v>0.44184231069476981</v>
      </c>
      <c r="G60" s="6">
        <v>0.890625</v>
      </c>
      <c r="H60" s="6">
        <v>0.90163934426229508</v>
      </c>
      <c r="I60" s="6">
        <v>1.6393442622950821E-2</v>
      </c>
      <c r="J60" s="6"/>
      <c r="K60" s="6"/>
      <c r="L60" s="6">
        <v>44</v>
      </c>
      <c r="M60" s="6">
        <v>0.7807459677419355</v>
      </c>
      <c r="N60" s="6">
        <v>0.47363031233998981</v>
      </c>
      <c r="O60" s="6">
        <v>0.796875</v>
      </c>
      <c r="P60" s="6">
        <v>0.82258064516129037</v>
      </c>
      <c r="Q60" s="6">
        <v>1.6129032258064519E-2</v>
      </c>
      <c r="R60" s="6"/>
      <c r="S60" s="6"/>
      <c r="T60" s="6">
        <v>61</v>
      </c>
      <c r="U60" s="6" t="s">
        <v>29</v>
      </c>
      <c r="V60" s="7">
        <f t="shared" si="7"/>
        <v>0.44184231069476981</v>
      </c>
      <c r="W60" s="7">
        <f t="shared" si="8"/>
        <v>0.47363031233998981</v>
      </c>
      <c r="X60" s="7">
        <f t="shared" si="9"/>
        <v>0.87423155737704916</v>
      </c>
      <c r="Y60" s="7">
        <f t="shared" si="10"/>
        <v>0.7807459677419355</v>
      </c>
      <c r="Z60" s="7">
        <f t="shared" si="11"/>
        <v>0.44184231069476981</v>
      </c>
      <c r="AA60" s="7">
        <f t="shared" si="12"/>
        <v>0.47363031233998981</v>
      </c>
      <c r="AB60" s="7">
        <f t="shared" si="13"/>
        <v>1</v>
      </c>
      <c r="AC60">
        <v>0</v>
      </c>
    </row>
    <row r="61" spans="1:29" ht="15.75" customHeight="1" x14ac:dyDescent="0.2">
      <c r="A61" s="6" t="s">
        <v>42</v>
      </c>
      <c r="B61" s="6">
        <v>0</v>
      </c>
      <c r="C61" s="6">
        <v>2</v>
      </c>
      <c r="D61" s="6">
        <v>1</v>
      </c>
      <c r="E61" s="6">
        <v>0.84375</v>
      </c>
      <c r="F61" s="6">
        <v>-0.15625</v>
      </c>
      <c r="G61" s="6">
        <v>0.84375</v>
      </c>
      <c r="H61" s="6">
        <v>0.25</v>
      </c>
      <c r="I61" s="6">
        <v>0</v>
      </c>
      <c r="J61" s="6"/>
      <c r="K61" s="6"/>
      <c r="L61" s="6">
        <v>90</v>
      </c>
      <c r="M61" s="6">
        <v>0.84375</v>
      </c>
      <c r="N61" s="6">
        <v>0.59375</v>
      </c>
      <c r="O61" s="6">
        <v>0.84375</v>
      </c>
      <c r="P61" s="6">
        <v>0.90625</v>
      </c>
      <c r="Q61" s="6">
        <v>0</v>
      </c>
      <c r="R61" s="6"/>
      <c r="S61" s="6"/>
      <c r="T61" s="6">
        <v>59</v>
      </c>
      <c r="U61" s="6" t="s">
        <v>29</v>
      </c>
      <c r="V61" s="7">
        <f t="shared" si="7"/>
        <v>-0.15625</v>
      </c>
      <c r="W61" s="7">
        <f t="shared" si="8"/>
        <v>0.59375</v>
      </c>
      <c r="X61" s="7">
        <f t="shared" si="9"/>
        <v>0.84375</v>
      </c>
      <c r="Y61" s="7">
        <f t="shared" si="10"/>
        <v>0.84375</v>
      </c>
      <c r="Z61" s="7">
        <f t="shared" si="11"/>
        <v>-0.15625</v>
      </c>
      <c r="AA61" s="7">
        <f t="shared" si="12"/>
        <v>0.59375</v>
      </c>
      <c r="AB61" s="7">
        <f t="shared" si="13"/>
        <v>1</v>
      </c>
      <c r="AC61">
        <v>1</v>
      </c>
    </row>
    <row r="62" spans="1:29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9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9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20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20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20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20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20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20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20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20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20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20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20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20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20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5.75" customHeight="1" x14ac:dyDescent="0.2"/>
    <row r="263" spans="1:20" ht="15.75" customHeight="1" x14ac:dyDescent="0.2"/>
    <row r="264" spans="1:20" ht="15.75" customHeight="1" x14ac:dyDescent="0.2"/>
    <row r="265" spans="1:20" ht="15.75" customHeight="1" x14ac:dyDescent="0.2"/>
    <row r="266" spans="1:20" ht="15.75" customHeight="1" x14ac:dyDescent="0.2"/>
    <row r="267" spans="1:20" ht="15.75" customHeight="1" x14ac:dyDescent="0.2"/>
    <row r="268" spans="1:20" ht="15.75" customHeight="1" x14ac:dyDescent="0.2"/>
    <row r="269" spans="1:20" ht="15.75" customHeight="1" x14ac:dyDescent="0.2"/>
    <row r="270" spans="1:20" ht="15.75" customHeight="1" x14ac:dyDescent="0.2"/>
    <row r="271" spans="1:20" ht="15.75" customHeight="1" x14ac:dyDescent="0.2"/>
    <row r="272" spans="1:20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C1000">
    <sortCondition ref="AB2:AB1000"/>
    <sortCondition ref="AC2:AC1000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outlinePr summaryBelow="0" summaryRight="0"/>
  </sheetPr>
  <dimension ref="A1:AC1000"/>
  <sheetViews>
    <sheetView workbookViewId="0">
      <selection activeCell="AA18" sqref="AA18:AA66"/>
    </sheetView>
  </sheetViews>
  <sheetFormatPr defaultColWidth="12.5703125" defaultRowHeight="15" customHeight="1" x14ac:dyDescent="0.2"/>
  <cols>
    <col min="1" max="28" width="10" customWidth="1"/>
  </cols>
  <sheetData>
    <row r="1" spans="1:29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5.75" customHeight="1" x14ac:dyDescent="0.2">
      <c r="A2" s="6" t="s">
        <v>147</v>
      </c>
      <c r="B2" s="6">
        <v>0</v>
      </c>
      <c r="C2" s="6">
        <v>2</v>
      </c>
      <c r="D2" s="6">
        <v>1</v>
      </c>
      <c r="E2" s="6">
        <v>0.8984375</v>
      </c>
      <c r="F2" s="6">
        <v>0.390625</v>
      </c>
      <c r="G2" s="6">
        <v>0.90625</v>
      </c>
      <c r="H2" s="6">
        <v>0.9140625</v>
      </c>
      <c r="I2" s="6">
        <v>7.8125E-3</v>
      </c>
      <c r="J2" s="6"/>
      <c r="K2" s="6"/>
      <c r="L2" s="6">
        <v>45</v>
      </c>
      <c r="M2" s="6">
        <v>0.20941300898995241</v>
      </c>
      <c r="N2" s="6">
        <v>0.17503966155473291</v>
      </c>
      <c r="O2" s="6">
        <v>0.22580645161290319</v>
      </c>
      <c r="P2" s="6">
        <v>0.83606557377049184</v>
      </c>
      <c r="Q2" s="6">
        <v>1.6393442622950821E-2</v>
      </c>
      <c r="R2" s="6"/>
      <c r="S2" s="6"/>
      <c r="T2" s="6">
        <v>40</v>
      </c>
      <c r="U2" s="6" t="s">
        <v>140</v>
      </c>
      <c r="V2" s="7">
        <f t="shared" ref="V2:V33" si="0">IF(U2="mst-OSN_contmst-OSN",F2,N2)</f>
        <v>0.17503966155473291</v>
      </c>
      <c r="W2" s="7">
        <f t="shared" ref="W2:W33" si="1">IF(U2="mst-OSN_contmst-OSN",N2,F2)</f>
        <v>0.390625</v>
      </c>
      <c r="X2" s="7">
        <f t="shared" ref="X2:X33" si="2">IF(U2="mst-OSN_contmst-OSN",E2,M2)</f>
        <v>0.20941300898995241</v>
      </c>
      <c r="Y2" s="7">
        <f t="shared" ref="Y2:Y33" si="3">IF(U2="mst-OSN_contmst-OSN",M2,E2)</f>
        <v>0.8984375</v>
      </c>
      <c r="Z2" s="7">
        <f t="shared" ref="Z2:Z33" si="4">V2</f>
        <v>0.17503966155473291</v>
      </c>
      <c r="AA2" s="7">
        <f t="shared" ref="AA2:AA33" si="5">W2</f>
        <v>0.390625</v>
      </c>
      <c r="AB2" s="7">
        <f t="shared" ref="AB2:AB33" si="6">IF(AND(X2&gt;0.5,Y2&gt;0.5),1,0)</f>
        <v>0</v>
      </c>
      <c r="AC2">
        <v>0</v>
      </c>
    </row>
    <row r="3" spans="1:29" ht="15.75" customHeight="1" x14ac:dyDescent="0.2">
      <c r="A3" s="6" t="s">
        <v>148</v>
      </c>
      <c r="B3" s="6">
        <v>0</v>
      </c>
      <c r="C3" s="6">
        <v>2</v>
      </c>
      <c r="D3" s="6">
        <v>1</v>
      </c>
      <c r="E3" s="6">
        <v>0.5</v>
      </c>
      <c r="F3" s="6">
        <v>3.90625E-2</v>
      </c>
      <c r="G3" s="6">
        <v>0.703125</v>
      </c>
      <c r="H3" s="6">
        <v>0.6640625</v>
      </c>
      <c r="I3" s="6">
        <v>0.203125</v>
      </c>
      <c r="J3" s="6"/>
      <c r="K3" s="6"/>
      <c r="L3" s="6">
        <v>36</v>
      </c>
      <c r="M3" s="6">
        <v>0</v>
      </c>
      <c r="N3" s="6">
        <v>5.4187192118226653E-2</v>
      </c>
      <c r="O3" s="6">
        <v>0</v>
      </c>
      <c r="P3" s="6">
        <v>0.5714285714285714</v>
      </c>
      <c r="Q3" s="6">
        <v>0</v>
      </c>
      <c r="R3" s="6"/>
      <c r="S3" s="6"/>
      <c r="T3" s="6">
        <v>42</v>
      </c>
      <c r="U3" s="6" t="s">
        <v>140</v>
      </c>
      <c r="V3" s="7">
        <f t="shared" si="0"/>
        <v>5.4187192118226653E-2</v>
      </c>
      <c r="W3" s="7">
        <f t="shared" si="1"/>
        <v>3.90625E-2</v>
      </c>
      <c r="X3" s="7">
        <f t="shared" si="2"/>
        <v>0</v>
      </c>
      <c r="Y3" s="7">
        <f t="shared" si="3"/>
        <v>0.5</v>
      </c>
      <c r="Z3" s="7">
        <f t="shared" si="4"/>
        <v>5.4187192118226653E-2</v>
      </c>
      <c r="AA3" s="7">
        <f t="shared" si="5"/>
        <v>3.90625E-2</v>
      </c>
      <c r="AB3" s="7">
        <f t="shared" si="6"/>
        <v>0</v>
      </c>
      <c r="AC3">
        <v>0</v>
      </c>
    </row>
    <row r="4" spans="1:29" ht="15.75" customHeight="1" x14ac:dyDescent="0.2">
      <c r="A4" s="6" t="s">
        <v>160</v>
      </c>
      <c r="B4" s="6">
        <v>0</v>
      </c>
      <c r="C4" s="6">
        <v>1</v>
      </c>
      <c r="D4" s="6">
        <v>2</v>
      </c>
      <c r="E4" s="6">
        <v>0.796875</v>
      </c>
      <c r="F4" s="6">
        <v>0.2184938524590164</v>
      </c>
      <c r="G4" s="6">
        <v>0.890625</v>
      </c>
      <c r="H4" s="6">
        <v>0.796875</v>
      </c>
      <c r="I4" s="6">
        <v>9.375E-2</v>
      </c>
      <c r="J4" s="6"/>
      <c r="K4" s="6"/>
      <c r="L4" s="6">
        <v>30</v>
      </c>
      <c r="M4" s="6">
        <v>7.8125E-3</v>
      </c>
      <c r="N4" s="6">
        <v>0.140625</v>
      </c>
      <c r="O4" s="6">
        <v>0.296875</v>
      </c>
      <c r="P4" s="6">
        <v>0.3046875</v>
      </c>
      <c r="Q4" s="6">
        <v>0.2890625</v>
      </c>
      <c r="R4" s="6"/>
      <c r="S4" s="6"/>
      <c r="T4" s="6">
        <v>119</v>
      </c>
      <c r="U4" s="6" t="s">
        <v>146</v>
      </c>
      <c r="V4" s="7">
        <f t="shared" si="0"/>
        <v>0.2184938524590164</v>
      </c>
      <c r="W4" s="7">
        <f t="shared" si="1"/>
        <v>0.140625</v>
      </c>
      <c r="X4" s="7">
        <f t="shared" si="2"/>
        <v>0.796875</v>
      </c>
      <c r="Y4" s="7">
        <f t="shared" si="3"/>
        <v>7.8125E-3</v>
      </c>
      <c r="Z4" s="7">
        <f t="shared" si="4"/>
        <v>0.2184938524590164</v>
      </c>
      <c r="AA4" s="7">
        <f t="shared" si="5"/>
        <v>0.140625</v>
      </c>
      <c r="AB4" s="7">
        <f t="shared" si="6"/>
        <v>0</v>
      </c>
      <c r="AC4">
        <v>0</v>
      </c>
    </row>
    <row r="5" spans="1:29" ht="15.75" customHeight="1" x14ac:dyDescent="0.2">
      <c r="A5" s="6" t="s">
        <v>165</v>
      </c>
      <c r="B5" s="6">
        <v>0</v>
      </c>
      <c r="C5" s="6">
        <v>1</v>
      </c>
      <c r="D5" s="6">
        <v>2</v>
      </c>
      <c r="E5" s="6">
        <v>0.78125</v>
      </c>
      <c r="F5" s="6">
        <v>-8.9285714285714302E-2</v>
      </c>
      <c r="G5" s="6">
        <v>0.890625</v>
      </c>
      <c r="H5" s="6">
        <v>0.515625</v>
      </c>
      <c r="I5" s="6">
        <v>0.109375</v>
      </c>
      <c r="J5" s="6"/>
      <c r="K5" s="6"/>
      <c r="L5" s="6">
        <v>48</v>
      </c>
      <c r="M5" s="6">
        <v>0.15625</v>
      </c>
      <c r="N5" s="6">
        <v>4.6875E-2</v>
      </c>
      <c r="O5" s="6">
        <v>0.546875</v>
      </c>
      <c r="P5" s="6">
        <v>0.1875</v>
      </c>
      <c r="Q5" s="6">
        <v>0.390625</v>
      </c>
      <c r="R5" s="6"/>
      <c r="S5" s="6"/>
      <c r="T5" s="6">
        <v>102</v>
      </c>
      <c r="U5" s="6" t="s">
        <v>146</v>
      </c>
      <c r="V5" s="7">
        <f t="shared" si="0"/>
        <v>-8.9285714285714302E-2</v>
      </c>
      <c r="W5" s="7">
        <f t="shared" si="1"/>
        <v>4.6875E-2</v>
      </c>
      <c r="X5" s="7">
        <f t="shared" si="2"/>
        <v>0.78125</v>
      </c>
      <c r="Y5" s="7">
        <f t="shared" si="3"/>
        <v>0.15625</v>
      </c>
      <c r="Z5" s="7">
        <f t="shared" si="4"/>
        <v>-8.9285714285714302E-2</v>
      </c>
      <c r="AA5" s="7">
        <f t="shared" si="5"/>
        <v>4.6875E-2</v>
      </c>
      <c r="AB5" s="7">
        <f t="shared" si="6"/>
        <v>0</v>
      </c>
      <c r="AC5">
        <v>0</v>
      </c>
    </row>
    <row r="6" spans="1:29" ht="15.75" customHeight="1" x14ac:dyDescent="0.2">
      <c r="A6" s="6" t="s">
        <v>167</v>
      </c>
      <c r="B6" s="6">
        <v>0</v>
      </c>
      <c r="C6" s="6">
        <v>1</v>
      </c>
      <c r="D6" s="6">
        <v>2</v>
      </c>
      <c r="E6" s="6">
        <v>4.8387096774193561E-2</v>
      </c>
      <c r="F6" s="6">
        <v>3.2258064516128997E-2</v>
      </c>
      <c r="G6" s="6">
        <v>0.30645161290322581</v>
      </c>
      <c r="H6" s="6">
        <v>0.37096774193548387</v>
      </c>
      <c r="I6" s="6">
        <v>0.25806451612903231</v>
      </c>
      <c r="J6" s="6"/>
      <c r="K6" s="6"/>
      <c r="L6" s="6">
        <v>72</v>
      </c>
      <c r="M6" s="6">
        <v>3.90625E-2</v>
      </c>
      <c r="N6" s="6">
        <v>0</v>
      </c>
      <c r="O6" s="6">
        <v>0.3125</v>
      </c>
      <c r="P6" s="6">
        <v>0.3671875</v>
      </c>
      <c r="Q6" s="6">
        <v>0.2734375</v>
      </c>
      <c r="R6" s="6"/>
      <c r="S6" s="6"/>
      <c r="T6" s="6">
        <v>89</v>
      </c>
      <c r="U6" s="6" t="s">
        <v>146</v>
      </c>
      <c r="V6" s="7">
        <f t="shared" si="0"/>
        <v>3.2258064516128997E-2</v>
      </c>
      <c r="W6" s="7">
        <f t="shared" si="1"/>
        <v>0</v>
      </c>
      <c r="X6" s="7">
        <f t="shared" si="2"/>
        <v>4.8387096774193561E-2</v>
      </c>
      <c r="Y6" s="7">
        <f t="shared" si="3"/>
        <v>3.90625E-2</v>
      </c>
      <c r="Z6" s="7">
        <f t="shared" si="4"/>
        <v>3.2258064516128997E-2</v>
      </c>
      <c r="AA6" s="7">
        <f t="shared" si="5"/>
        <v>0</v>
      </c>
      <c r="AB6" s="7">
        <f t="shared" si="6"/>
        <v>0</v>
      </c>
      <c r="AC6">
        <v>0</v>
      </c>
    </row>
    <row r="7" spans="1:29" ht="15.75" customHeight="1" x14ac:dyDescent="0.2">
      <c r="A7" s="6" t="s">
        <v>168</v>
      </c>
      <c r="B7" s="6">
        <v>0</v>
      </c>
      <c r="C7" s="6">
        <v>1</v>
      </c>
      <c r="D7" s="6">
        <v>2</v>
      </c>
      <c r="E7" s="6">
        <v>-2.9349550502379699E-2</v>
      </c>
      <c r="F7" s="6">
        <v>0.1365927419354839</v>
      </c>
      <c r="G7" s="6">
        <v>0.18032786885245899</v>
      </c>
      <c r="H7" s="6">
        <v>0.66129032258064513</v>
      </c>
      <c r="I7" s="6">
        <v>0.20967741935483869</v>
      </c>
      <c r="J7" s="6"/>
      <c r="K7" s="6"/>
      <c r="L7" s="6">
        <v>42</v>
      </c>
      <c r="M7" s="6">
        <v>0.203125</v>
      </c>
      <c r="N7" s="6">
        <v>3.90625E-2</v>
      </c>
      <c r="O7" s="6">
        <v>0.71875</v>
      </c>
      <c r="P7" s="6">
        <v>0.1640625</v>
      </c>
      <c r="Q7" s="6">
        <v>0.515625</v>
      </c>
      <c r="R7" s="6"/>
      <c r="S7" s="6"/>
      <c r="T7" s="6">
        <v>74</v>
      </c>
      <c r="U7" s="6" t="s">
        <v>146</v>
      </c>
      <c r="V7" s="7">
        <f t="shared" si="0"/>
        <v>0.1365927419354839</v>
      </c>
      <c r="W7" s="7">
        <f t="shared" si="1"/>
        <v>3.90625E-2</v>
      </c>
      <c r="X7" s="7">
        <f t="shared" si="2"/>
        <v>-2.9349550502379699E-2</v>
      </c>
      <c r="Y7" s="7">
        <f t="shared" si="3"/>
        <v>0.203125</v>
      </c>
      <c r="Z7" s="7">
        <f t="shared" si="4"/>
        <v>0.1365927419354839</v>
      </c>
      <c r="AA7" s="7">
        <f t="shared" si="5"/>
        <v>3.90625E-2</v>
      </c>
      <c r="AB7" s="7">
        <f t="shared" si="6"/>
        <v>0</v>
      </c>
      <c r="AC7">
        <v>0</v>
      </c>
    </row>
    <row r="8" spans="1:29" ht="15.75" customHeight="1" x14ac:dyDescent="0.2">
      <c r="A8" s="6" t="s">
        <v>169</v>
      </c>
      <c r="B8" s="6">
        <v>0</v>
      </c>
      <c r="C8" s="6">
        <v>1</v>
      </c>
      <c r="D8" s="6">
        <v>2</v>
      </c>
      <c r="E8" s="6">
        <v>0.56851851851851853</v>
      </c>
      <c r="F8" s="6">
        <v>0.20625798212005109</v>
      </c>
      <c r="G8" s="6">
        <v>0.71666666666666667</v>
      </c>
      <c r="H8" s="6">
        <v>0.59259259259259256</v>
      </c>
      <c r="I8" s="6">
        <v>0.14814814814814811</v>
      </c>
      <c r="J8" s="6"/>
      <c r="K8" s="6"/>
      <c r="L8" s="6">
        <v>50</v>
      </c>
      <c r="M8" s="6">
        <v>-1.5625E-2</v>
      </c>
      <c r="N8" s="6">
        <v>-1.5625E-2</v>
      </c>
      <c r="O8" s="6">
        <v>0</v>
      </c>
      <c r="P8" s="6">
        <v>0.703125</v>
      </c>
      <c r="Q8" s="6">
        <v>1.5625E-2</v>
      </c>
      <c r="R8" s="6"/>
      <c r="S8" s="6"/>
      <c r="T8" s="6">
        <v>67</v>
      </c>
      <c r="U8" s="6" t="s">
        <v>146</v>
      </c>
      <c r="V8" s="7">
        <f t="shared" si="0"/>
        <v>0.20625798212005109</v>
      </c>
      <c r="W8" s="7">
        <f t="shared" si="1"/>
        <v>-1.5625E-2</v>
      </c>
      <c r="X8" s="7">
        <f t="shared" si="2"/>
        <v>0.56851851851851853</v>
      </c>
      <c r="Y8" s="7">
        <f t="shared" si="3"/>
        <v>-1.5625E-2</v>
      </c>
      <c r="Z8" s="7">
        <f t="shared" si="4"/>
        <v>0.20625798212005109</v>
      </c>
      <c r="AA8" s="7">
        <f t="shared" si="5"/>
        <v>-1.5625E-2</v>
      </c>
      <c r="AB8" s="7">
        <f t="shared" si="6"/>
        <v>0</v>
      </c>
      <c r="AC8">
        <v>0</v>
      </c>
    </row>
    <row r="9" spans="1:29" ht="15.75" customHeight="1" x14ac:dyDescent="0.2">
      <c r="A9" s="6" t="s">
        <v>172</v>
      </c>
      <c r="B9" s="6">
        <v>0</v>
      </c>
      <c r="C9" s="6">
        <v>2</v>
      </c>
      <c r="D9" s="6">
        <v>1</v>
      </c>
      <c r="E9" s="6">
        <v>0.984375</v>
      </c>
      <c r="F9" s="6">
        <v>0.609375</v>
      </c>
      <c r="G9" s="6">
        <v>0.984375</v>
      </c>
      <c r="H9" s="6">
        <v>0.96875</v>
      </c>
      <c r="I9" s="6">
        <v>0</v>
      </c>
      <c r="J9" s="6"/>
      <c r="K9" s="6"/>
      <c r="L9" s="6">
        <v>46</v>
      </c>
      <c r="M9" s="6">
        <v>0.32360471070148489</v>
      </c>
      <c r="N9" s="6">
        <v>0.22222222222222221</v>
      </c>
      <c r="O9" s="6">
        <v>0.38709677419354838</v>
      </c>
      <c r="P9" s="6">
        <v>0.79365079365079361</v>
      </c>
      <c r="Q9" s="6">
        <v>6.3492063492063489E-2</v>
      </c>
      <c r="R9" s="6"/>
      <c r="S9" s="6"/>
      <c r="T9" s="6">
        <v>38</v>
      </c>
      <c r="U9" s="6" t="s">
        <v>140</v>
      </c>
      <c r="V9" s="7">
        <f t="shared" si="0"/>
        <v>0.22222222222222221</v>
      </c>
      <c r="W9" s="7">
        <f t="shared" si="1"/>
        <v>0.609375</v>
      </c>
      <c r="X9" s="7">
        <f t="shared" si="2"/>
        <v>0.32360471070148489</v>
      </c>
      <c r="Y9" s="7">
        <f t="shared" si="3"/>
        <v>0.984375</v>
      </c>
      <c r="Z9" s="7">
        <f t="shared" si="4"/>
        <v>0.22222222222222221</v>
      </c>
      <c r="AA9" s="7">
        <f t="shared" si="5"/>
        <v>0.609375</v>
      </c>
      <c r="AB9" s="7">
        <f t="shared" si="6"/>
        <v>0</v>
      </c>
      <c r="AC9">
        <v>0</v>
      </c>
    </row>
    <row r="10" spans="1:29" ht="15.75" customHeight="1" x14ac:dyDescent="0.2">
      <c r="A10" s="6" t="s">
        <v>177</v>
      </c>
      <c r="B10" s="6">
        <v>0</v>
      </c>
      <c r="C10" s="6">
        <v>1</v>
      </c>
      <c r="D10" s="6">
        <v>2</v>
      </c>
      <c r="E10" s="6">
        <v>0.36491935483870969</v>
      </c>
      <c r="F10" s="6">
        <v>8.0645161290322565E-2</v>
      </c>
      <c r="G10" s="6">
        <v>0.6875</v>
      </c>
      <c r="H10" s="6">
        <v>0.38709677419354838</v>
      </c>
      <c r="I10" s="6">
        <v>0.32258064516129031</v>
      </c>
      <c r="J10" s="6"/>
      <c r="K10" s="6"/>
      <c r="L10" s="6">
        <v>47</v>
      </c>
      <c r="M10" s="6">
        <v>3.125E-2</v>
      </c>
      <c r="N10" s="6">
        <v>3.90625E-2</v>
      </c>
      <c r="O10" s="6">
        <v>0.390625</v>
      </c>
      <c r="P10" s="6">
        <v>0.3203125</v>
      </c>
      <c r="Q10" s="6">
        <v>0.359375</v>
      </c>
      <c r="R10" s="6"/>
      <c r="S10" s="6"/>
      <c r="T10" s="6">
        <v>88</v>
      </c>
      <c r="U10" s="6" t="s">
        <v>146</v>
      </c>
      <c r="V10" s="7">
        <f t="shared" si="0"/>
        <v>8.0645161290322565E-2</v>
      </c>
      <c r="W10" s="7">
        <f t="shared" si="1"/>
        <v>3.90625E-2</v>
      </c>
      <c r="X10" s="7">
        <f t="shared" si="2"/>
        <v>0.36491935483870969</v>
      </c>
      <c r="Y10" s="7">
        <f t="shared" si="3"/>
        <v>3.125E-2</v>
      </c>
      <c r="Z10" s="7">
        <f t="shared" si="4"/>
        <v>8.0645161290322565E-2</v>
      </c>
      <c r="AA10" s="7">
        <f t="shared" si="5"/>
        <v>3.90625E-2</v>
      </c>
      <c r="AB10" s="7">
        <f t="shared" si="6"/>
        <v>0</v>
      </c>
      <c r="AC10">
        <v>0</v>
      </c>
    </row>
    <row r="11" spans="1:29" ht="15.75" customHeight="1" x14ac:dyDescent="0.2">
      <c r="A11" s="6" t="s">
        <v>179</v>
      </c>
      <c r="B11" s="6">
        <v>0</v>
      </c>
      <c r="C11" s="6">
        <v>1</v>
      </c>
      <c r="D11" s="6">
        <v>2</v>
      </c>
      <c r="E11" s="6">
        <v>0.73015873015873012</v>
      </c>
      <c r="F11" s="6">
        <v>0.15196461098100439</v>
      </c>
      <c r="G11" s="6">
        <v>0.73015873015873012</v>
      </c>
      <c r="H11" s="6">
        <v>0.78688524590163933</v>
      </c>
      <c r="I11" s="6">
        <v>0</v>
      </c>
      <c r="J11" s="6"/>
      <c r="K11" s="6"/>
      <c r="L11" s="6">
        <v>47</v>
      </c>
      <c r="M11" s="6">
        <v>6.25E-2</v>
      </c>
      <c r="N11" s="6">
        <v>-3.125E-2</v>
      </c>
      <c r="O11" s="6">
        <v>6.25E-2</v>
      </c>
      <c r="P11" s="6">
        <v>0.609375</v>
      </c>
      <c r="Q11" s="6">
        <v>0</v>
      </c>
      <c r="R11" s="6"/>
      <c r="S11" s="6"/>
      <c r="T11" s="6">
        <v>97</v>
      </c>
      <c r="U11" s="6" t="s">
        <v>146</v>
      </c>
      <c r="V11" s="7">
        <f t="shared" si="0"/>
        <v>0.15196461098100439</v>
      </c>
      <c r="W11" s="7">
        <f t="shared" si="1"/>
        <v>-3.125E-2</v>
      </c>
      <c r="X11" s="7">
        <f t="shared" si="2"/>
        <v>0.73015873015873012</v>
      </c>
      <c r="Y11" s="7">
        <f t="shared" si="3"/>
        <v>6.25E-2</v>
      </c>
      <c r="Z11" s="7">
        <f t="shared" si="4"/>
        <v>0.15196461098100439</v>
      </c>
      <c r="AA11" s="7">
        <f t="shared" si="5"/>
        <v>-3.125E-2</v>
      </c>
      <c r="AB11" s="7">
        <f t="shared" si="6"/>
        <v>0</v>
      </c>
      <c r="AC11">
        <v>0</v>
      </c>
    </row>
    <row r="12" spans="1:29" ht="15.75" customHeight="1" x14ac:dyDescent="0.2">
      <c r="A12" s="6" t="s">
        <v>180</v>
      </c>
      <c r="B12" s="6">
        <v>0</v>
      </c>
      <c r="C12" s="6">
        <v>1</v>
      </c>
      <c r="D12" s="6">
        <v>2</v>
      </c>
      <c r="E12" s="6">
        <v>4.6875E-2</v>
      </c>
      <c r="F12" s="6">
        <v>-2.033730158730163E-2</v>
      </c>
      <c r="G12" s="6">
        <v>0.203125</v>
      </c>
      <c r="H12" s="6">
        <v>0.125</v>
      </c>
      <c r="I12" s="6">
        <v>0.15625</v>
      </c>
      <c r="J12" s="6"/>
      <c r="K12" s="6"/>
      <c r="L12" s="6">
        <v>136</v>
      </c>
      <c r="M12" s="6">
        <v>-3.125E-2</v>
      </c>
      <c r="N12" s="6">
        <v>5.46875E-2</v>
      </c>
      <c r="O12" s="6">
        <v>4.6875E-2</v>
      </c>
      <c r="P12" s="6">
        <v>2.34375E-2</v>
      </c>
      <c r="Q12" s="6">
        <v>7.8125E-2</v>
      </c>
      <c r="R12" s="6"/>
      <c r="S12" s="6"/>
      <c r="T12" s="6">
        <v>237</v>
      </c>
      <c r="U12" s="6" t="s">
        <v>146</v>
      </c>
      <c r="V12" s="7">
        <f t="shared" si="0"/>
        <v>-2.033730158730163E-2</v>
      </c>
      <c r="W12" s="7">
        <f t="shared" si="1"/>
        <v>5.46875E-2</v>
      </c>
      <c r="X12" s="7">
        <f t="shared" si="2"/>
        <v>4.6875E-2</v>
      </c>
      <c r="Y12" s="7">
        <f t="shared" si="3"/>
        <v>-3.125E-2</v>
      </c>
      <c r="Z12" s="7">
        <f t="shared" si="4"/>
        <v>-2.033730158730163E-2</v>
      </c>
      <c r="AA12" s="7">
        <f t="shared" si="5"/>
        <v>5.46875E-2</v>
      </c>
      <c r="AB12" s="7">
        <f t="shared" si="6"/>
        <v>0</v>
      </c>
      <c r="AC12">
        <v>0</v>
      </c>
    </row>
    <row r="13" spans="1:29" ht="15.75" customHeight="1" x14ac:dyDescent="0.2">
      <c r="A13" s="6" t="s">
        <v>184</v>
      </c>
      <c r="B13" s="6">
        <v>0</v>
      </c>
      <c r="C13" s="6">
        <v>1</v>
      </c>
      <c r="D13" s="6">
        <v>2</v>
      </c>
      <c r="E13" s="6">
        <v>0.71875</v>
      </c>
      <c r="F13" s="6">
        <v>3.90625E-2</v>
      </c>
      <c r="G13" s="6">
        <v>0.78125</v>
      </c>
      <c r="H13" s="6">
        <v>0.7421875</v>
      </c>
      <c r="I13" s="6">
        <v>6.25E-2</v>
      </c>
      <c r="J13" s="6"/>
      <c r="K13" s="6"/>
      <c r="L13" s="6">
        <v>41</v>
      </c>
      <c r="M13" s="6">
        <v>0.34375</v>
      </c>
      <c r="N13" s="6">
        <v>-0.1177083333333333</v>
      </c>
      <c r="O13" s="6">
        <v>0.875</v>
      </c>
      <c r="P13" s="6">
        <v>0.234375</v>
      </c>
      <c r="Q13" s="6">
        <v>0.53125</v>
      </c>
      <c r="R13" s="6"/>
      <c r="S13" s="6"/>
      <c r="T13" s="6">
        <v>28</v>
      </c>
      <c r="U13" s="6" t="s">
        <v>140</v>
      </c>
      <c r="V13" s="7">
        <f t="shared" si="0"/>
        <v>-0.1177083333333333</v>
      </c>
      <c r="W13" s="7">
        <f t="shared" si="1"/>
        <v>3.90625E-2</v>
      </c>
      <c r="X13" s="7">
        <f t="shared" si="2"/>
        <v>0.34375</v>
      </c>
      <c r="Y13" s="7">
        <f t="shared" si="3"/>
        <v>0.71875</v>
      </c>
      <c r="Z13" s="7">
        <f t="shared" si="4"/>
        <v>-0.1177083333333333</v>
      </c>
      <c r="AA13" s="7">
        <f t="shared" si="5"/>
        <v>3.90625E-2</v>
      </c>
      <c r="AB13" s="7">
        <f t="shared" si="6"/>
        <v>0</v>
      </c>
      <c r="AC13">
        <v>0</v>
      </c>
    </row>
    <row r="14" spans="1:29" ht="15.75" customHeight="1" x14ac:dyDescent="0.2">
      <c r="A14" s="6" t="s">
        <v>187</v>
      </c>
      <c r="B14" s="6">
        <v>0</v>
      </c>
      <c r="C14" s="6">
        <v>1</v>
      </c>
      <c r="D14" s="6">
        <v>2</v>
      </c>
      <c r="E14" s="6">
        <v>0.60119047619047616</v>
      </c>
      <c r="F14" s="6">
        <v>0.28373015873015872</v>
      </c>
      <c r="G14" s="6">
        <v>0.76190476190476186</v>
      </c>
      <c r="H14" s="6">
        <v>0.6785714285714286</v>
      </c>
      <c r="I14" s="6">
        <v>0.1607142857142857</v>
      </c>
      <c r="J14" s="6"/>
      <c r="K14" s="6"/>
      <c r="L14" s="6">
        <v>39</v>
      </c>
      <c r="M14" s="6">
        <v>7.8125E-2</v>
      </c>
      <c r="N14" s="6">
        <v>3.125E-2</v>
      </c>
      <c r="O14" s="6">
        <v>0.421875</v>
      </c>
      <c r="P14" s="6">
        <v>0.421875</v>
      </c>
      <c r="Q14" s="6">
        <v>0.34375</v>
      </c>
      <c r="R14" s="6"/>
      <c r="S14" s="6"/>
      <c r="T14" s="6">
        <v>63</v>
      </c>
      <c r="U14" s="6" t="s">
        <v>146</v>
      </c>
      <c r="V14" s="7">
        <f t="shared" si="0"/>
        <v>0.28373015873015872</v>
      </c>
      <c r="W14" s="7">
        <f t="shared" si="1"/>
        <v>3.125E-2</v>
      </c>
      <c r="X14" s="7">
        <f t="shared" si="2"/>
        <v>0.60119047619047616</v>
      </c>
      <c r="Y14" s="7">
        <f t="shared" si="3"/>
        <v>7.8125E-2</v>
      </c>
      <c r="Z14" s="7">
        <f t="shared" si="4"/>
        <v>0.28373015873015872</v>
      </c>
      <c r="AA14" s="7">
        <f t="shared" si="5"/>
        <v>3.125E-2</v>
      </c>
      <c r="AB14" s="7">
        <f t="shared" si="6"/>
        <v>0</v>
      </c>
      <c r="AC14">
        <v>0</v>
      </c>
    </row>
    <row r="15" spans="1:29" ht="15.75" customHeight="1" x14ac:dyDescent="0.2">
      <c r="A15" s="6" t="s">
        <v>188</v>
      </c>
      <c r="B15" s="6">
        <v>0</v>
      </c>
      <c r="C15" s="6">
        <v>1</v>
      </c>
      <c r="D15" s="6">
        <v>2</v>
      </c>
      <c r="E15" s="6">
        <v>0</v>
      </c>
      <c r="F15" s="6">
        <v>0.22307692307692309</v>
      </c>
      <c r="G15" s="6">
        <v>0</v>
      </c>
      <c r="H15" s="6">
        <v>0.92307692307692313</v>
      </c>
      <c r="I15" s="6">
        <v>0</v>
      </c>
      <c r="J15" s="6"/>
      <c r="K15" s="6"/>
      <c r="L15" s="6">
        <v>14</v>
      </c>
      <c r="M15" s="6">
        <v>0</v>
      </c>
      <c r="N15" s="6">
        <v>3.90625E-2</v>
      </c>
      <c r="O15" s="6">
        <v>0</v>
      </c>
      <c r="P15" s="6">
        <v>0.9765625</v>
      </c>
      <c r="Q15" s="6">
        <v>0</v>
      </c>
      <c r="R15" s="6"/>
      <c r="S15" s="6"/>
      <c r="T15" s="6">
        <v>12</v>
      </c>
      <c r="U15" s="6" t="s">
        <v>146</v>
      </c>
      <c r="V15" s="7">
        <f t="shared" si="0"/>
        <v>0.22307692307692309</v>
      </c>
      <c r="W15" s="7">
        <f t="shared" si="1"/>
        <v>3.90625E-2</v>
      </c>
      <c r="X15" s="7">
        <f t="shared" si="2"/>
        <v>0</v>
      </c>
      <c r="Y15" s="7">
        <f t="shared" si="3"/>
        <v>0</v>
      </c>
      <c r="Z15" s="7">
        <f t="shared" si="4"/>
        <v>0.22307692307692309</v>
      </c>
      <c r="AA15" s="7">
        <f t="shared" si="5"/>
        <v>3.90625E-2</v>
      </c>
      <c r="AB15" s="7">
        <f t="shared" si="6"/>
        <v>0</v>
      </c>
      <c r="AC15">
        <v>0</v>
      </c>
    </row>
    <row r="16" spans="1:29" ht="15.75" customHeight="1" x14ac:dyDescent="0.2">
      <c r="A16" s="6" t="s">
        <v>193</v>
      </c>
      <c r="B16" s="6">
        <v>0</v>
      </c>
      <c r="C16" s="6">
        <v>2</v>
      </c>
      <c r="D16" s="6">
        <v>1</v>
      </c>
      <c r="E16" s="6">
        <v>0.8671875</v>
      </c>
      <c r="F16" s="6">
        <v>0.1875</v>
      </c>
      <c r="G16" s="6">
        <v>0.875</v>
      </c>
      <c r="H16" s="6">
        <v>0.9296875</v>
      </c>
      <c r="I16" s="6">
        <v>7.8125E-3</v>
      </c>
      <c r="J16" s="6"/>
      <c r="K16" s="6"/>
      <c r="L16" s="6">
        <v>26</v>
      </c>
      <c r="M16" s="6">
        <v>0.22222222222222221</v>
      </c>
      <c r="N16" s="6">
        <v>-0.1111111111111111</v>
      </c>
      <c r="O16" s="6">
        <v>1</v>
      </c>
      <c r="P16" s="6">
        <v>0.1111111111111111</v>
      </c>
      <c r="Q16" s="6">
        <v>0.77777777777777779</v>
      </c>
      <c r="R16" s="6"/>
      <c r="S16" s="6"/>
      <c r="T16" s="6">
        <v>1</v>
      </c>
      <c r="U16" s="6" t="s">
        <v>140</v>
      </c>
      <c r="V16" s="7">
        <f t="shared" si="0"/>
        <v>-0.1111111111111111</v>
      </c>
      <c r="W16" s="7">
        <f t="shared" si="1"/>
        <v>0.1875</v>
      </c>
      <c r="X16" s="7">
        <f t="shared" si="2"/>
        <v>0.22222222222222221</v>
      </c>
      <c r="Y16" s="7">
        <f t="shared" si="3"/>
        <v>0.8671875</v>
      </c>
      <c r="Z16" s="7">
        <f t="shared" si="4"/>
        <v>-0.1111111111111111</v>
      </c>
      <c r="AA16" s="7">
        <f t="shared" si="5"/>
        <v>0.1875</v>
      </c>
      <c r="AB16" s="7">
        <f t="shared" si="6"/>
        <v>0</v>
      </c>
      <c r="AC16">
        <v>0</v>
      </c>
    </row>
    <row r="17" spans="1:29" ht="15.75" customHeight="1" x14ac:dyDescent="0.2">
      <c r="A17" s="6" t="s">
        <v>202</v>
      </c>
      <c r="B17" s="6">
        <v>0</v>
      </c>
      <c r="C17" s="6">
        <v>1</v>
      </c>
      <c r="D17" s="6">
        <v>2</v>
      </c>
      <c r="E17" s="6">
        <v>0.875</v>
      </c>
      <c r="F17" s="6">
        <v>8.59375E-2</v>
      </c>
      <c r="G17" s="6">
        <v>0.90625</v>
      </c>
      <c r="H17" s="6">
        <v>0.9140625</v>
      </c>
      <c r="I17" s="6">
        <v>3.125E-2</v>
      </c>
      <c r="J17" s="6"/>
      <c r="K17" s="6"/>
      <c r="L17" s="6">
        <v>18</v>
      </c>
      <c r="M17" s="6">
        <v>0.39639147074904318</v>
      </c>
      <c r="N17" s="6">
        <v>2.6881720430107499E-3</v>
      </c>
      <c r="O17" s="6">
        <v>0.52542372881355937</v>
      </c>
      <c r="P17" s="6">
        <v>0.79032258064516125</v>
      </c>
      <c r="Q17" s="6">
        <v>0.1290322580645161</v>
      </c>
      <c r="R17" s="6"/>
      <c r="S17" s="6"/>
      <c r="T17" s="6">
        <v>10</v>
      </c>
      <c r="U17" s="6" t="s">
        <v>140</v>
      </c>
      <c r="V17" s="7">
        <f t="shared" si="0"/>
        <v>2.6881720430107499E-3</v>
      </c>
      <c r="W17" s="7">
        <f t="shared" si="1"/>
        <v>8.59375E-2</v>
      </c>
      <c r="X17" s="7">
        <f t="shared" si="2"/>
        <v>0.39639147074904318</v>
      </c>
      <c r="Y17" s="7">
        <f t="shared" si="3"/>
        <v>0.875</v>
      </c>
      <c r="Z17" s="7">
        <f t="shared" si="4"/>
        <v>2.6881720430107499E-3</v>
      </c>
      <c r="AA17" s="7">
        <f t="shared" si="5"/>
        <v>8.59375E-2</v>
      </c>
      <c r="AB17" s="7">
        <f t="shared" si="6"/>
        <v>0</v>
      </c>
      <c r="AC17">
        <v>0</v>
      </c>
    </row>
    <row r="18" spans="1:29" ht="15.75" customHeight="1" x14ac:dyDescent="0.2">
      <c r="A18" s="6" t="s">
        <v>191</v>
      </c>
      <c r="B18" s="6">
        <v>0</v>
      </c>
      <c r="C18" s="6">
        <v>1</v>
      </c>
      <c r="D18" s="6">
        <v>2</v>
      </c>
      <c r="E18" s="6">
        <v>0.75973832887302994</v>
      </c>
      <c r="F18" s="6">
        <v>0.14736842105263159</v>
      </c>
      <c r="G18" s="6">
        <v>0.84745762711864403</v>
      </c>
      <c r="H18" s="6">
        <v>0.52631578947368418</v>
      </c>
      <c r="I18" s="6">
        <v>8.771929824561403E-2</v>
      </c>
      <c r="J18" s="6"/>
      <c r="K18" s="6"/>
      <c r="L18" s="6">
        <v>62</v>
      </c>
      <c r="M18" s="6">
        <v>0.875</v>
      </c>
      <c r="N18" s="6">
        <v>-0.140625</v>
      </c>
      <c r="O18" s="6">
        <v>0.90625</v>
      </c>
      <c r="P18" s="6">
        <v>0.5</v>
      </c>
      <c r="Q18" s="6">
        <v>3.125E-2</v>
      </c>
      <c r="R18" s="6"/>
      <c r="S18" s="6"/>
      <c r="T18" s="6">
        <v>87</v>
      </c>
      <c r="U18" s="6" t="s">
        <v>146</v>
      </c>
      <c r="V18" s="7">
        <f t="shared" si="0"/>
        <v>0.14736842105263159</v>
      </c>
      <c r="W18" s="7">
        <f t="shared" si="1"/>
        <v>-0.140625</v>
      </c>
      <c r="X18" s="7">
        <f t="shared" si="2"/>
        <v>0.75973832887302994</v>
      </c>
      <c r="Y18" s="7">
        <f t="shared" si="3"/>
        <v>0.875</v>
      </c>
      <c r="Z18" s="7">
        <f t="shared" si="4"/>
        <v>0.14736842105263159</v>
      </c>
      <c r="AA18" s="7">
        <f t="shared" si="5"/>
        <v>-0.140625</v>
      </c>
      <c r="AB18" s="7">
        <f t="shared" si="6"/>
        <v>1</v>
      </c>
      <c r="AC18">
        <v>1</v>
      </c>
    </row>
    <row r="19" spans="1:29" ht="15.75" customHeight="1" x14ac:dyDescent="0.2">
      <c r="A19" s="6" t="s">
        <v>139</v>
      </c>
      <c r="B19" s="6">
        <v>1</v>
      </c>
      <c r="C19" s="6">
        <v>2</v>
      </c>
      <c r="D19" s="6">
        <v>1</v>
      </c>
      <c r="E19" s="6">
        <v>0.875</v>
      </c>
      <c r="F19" s="6">
        <v>0.546875</v>
      </c>
      <c r="G19" s="6">
        <v>0.875</v>
      </c>
      <c r="H19" s="6">
        <v>0.984375</v>
      </c>
      <c r="I19" s="6">
        <v>0</v>
      </c>
      <c r="J19" s="6"/>
      <c r="K19" s="6"/>
      <c r="L19" s="6">
        <v>43</v>
      </c>
      <c r="M19" s="6">
        <v>0.84375</v>
      </c>
      <c r="N19" s="6">
        <v>0.25520833333333331</v>
      </c>
      <c r="O19" s="6">
        <v>0.859375</v>
      </c>
      <c r="P19" s="6">
        <v>0.90625</v>
      </c>
      <c r="Q19" s="6">
        <v>1.5625E-2</v>
      </c>
      <c r="R19" s="6"/>
      <c r="S19" s="6"/>
      <c r="T19" s="6">
        <v>31</v>
      </c>
      <c r="U19" s="6" t="s">
        <v>140</v>
      </c>
      <c r="V19" s="7">
        <f t="shared" si="0"/>
        <v>0.25520833333333331</v>
      </c>
      <c r="W19" s="7">
        <f t="shared" si="1"/>
        <v>0.546875</v>
      </c>
      <c r="X19" s="7">
        <f t="shared" si="2"/>
        <v>0.84375</v>
      </c>
      <c r="Y19" s="7">
        <f t="shared" si="3"/>
        <v>0.875</v>
      </c>
      <c r="Z19" s="7">
        <f t="shared" si="4"/>
        <v>0.25520833333333331</v>
      </c>
      <c r="AA19" s="7">
        <f t="shared" si="5"/>
        <v>0.546875</v>
      </c>
      <c r="AB19" s="7">
        <f t="shared" si="6"/>
        <v>1</v>
      </c>
      <c r="AC19">
        <v>0</v>
      </c>
    </row>
    <row r="20" spans="1:29" ht="15.75" customHeight="1" x14ac:dyDescent="0.2">
      <c r="A20" s="6" t="s">
        <v>141</v>
      </c>
      <c r="B20" s="6">
        <v>1</v>
      </c>
      <c r="C20" s="6">
        <v>2</v>
      </c>
      <c r="D20" s="6">
        <v>1</v>
      </c>
      <c r="E20" s="6">
        <v>0.9453125</v>
      </c>
      <c r="F20" s="6">
        <v>0.796875</v>
      </c>
      <c r="G20" s="6">
        <v>0.953125</v>
      </c>
      <c r="H20" s="6">
        <v>0.9453125</v>
      </c>
      <c r="I20" s="6">
        <v>7.8125E-3</v>
      </c>
      <c r="J20" s="6"/>
      <c r="K20" s="6"/>
      <c r="L20" s="6">
        <v>63</v>
      </c>
      <c r="M20" s="6">
        <v>0.79662698412698418</v>
      </c>
      <c r="N20" s="6">
        <v>0.63492063492063489</v>
      </c>
      <c r="O20" s="6">
        <v>0.8125</v>
      </c>
      <c r="P20" s="6">
        <v>0.80952380952380953</v>
      </c>
      <c r="Q20" s="6">
        <v>1.5873015873015869E-2</v>
      </c>
      <c r="R20" s="6"/>
      <c r="S20" s="6"/>
      <c r="T20" s="6">
        <v>73</v>
      </c>
      <c r="U20" s="6" t="s">
        <v>140</v>
      </c>
      <c r="V20" s="7">
        <f t="shared" si="0"/>
        <v>0.63492063492063489</v>
      </c>
      <c r="W20" s="7">
        <f t="shared" si="1"/>
        <v>0.796875</v>
      </c>
      <c r="X20" s="7">
        <f t="shared" si="2"/>
        <v>0.79662698412698418</v>
      </c>
      <c r="Y20" s="7">
        <f t="shared" si="3"/>
        <v>0.9453125</v>
      </c>
      <c r="Z20" s="7">
        <f t="shared" si="4"/>
        <v>0.63492063492063489</v>
      </c>
      <c r="AA20" s="7">
        <f t="shared" si="5"/>
        <v>0.796875</v>
      </c>
      <c r="AB20" s="7">
        <f t="shared" si="6"/>
        <v>1</v>
      </c>
      <c r="AC20">
        <v>0</v>
      </c>
    </row>
    <row r="21" spans="1:29" ht="15.75" customHeight="1" x14ac:dyDescent="0.2">
      <c r="A21" s="6" t="s">
        <v>142</v>
      </c>
      <c r="B21" s="6">
        <v>1</v>
      </c>
      <c r="C21" s="6">
        <v>2</v>
      </c>
      <c r="D21" s="6">
        <v>1</v>
      </c>
      <c r="E21" s="6">
        <v>0.84375</v>
      </c>
      <c r="F21" s="6">
        <v>0.453125</v>
      </c>
      <c r="G21" s="6">
        <v>0.84375</v>
      </c>
      <c r="H21" s="6">
        <v>0.96875</v>
      </c>
      <c r="I21" s="6">
        <v>0</v>
      </c>
      <c r="J21" s="6"/>
      <c r="K21" s="6"/>
      <c r="L21" s="6">
        <v>41</v>
      </c>
      <c r="M21" s="6">
        <v>0.72964669738863286</v>
      </c>
      <c r="N21" s="6">
        <v>0.30533926585094551</v>
      </c>
      <c r="O21" s="6">
        <v>0.76190476190476186</v>
      </c>
      <c r="P21" s="6">
        <v>0.79032258064516125</v>
      </c>
      <c r="Q21" s="6">
        <v>3.2258064516129031E-2</v>
      </c>
      <c r="R21" s="6"/>
      <c r="S21" s="6"/>
      <c r="T21" s="6">
        <v>47</v>
      </c>
      <c r="U21" s="6" t="s">
        <v>140</v>
      </c>
      <c r="V21" s="7">
        <f t="shared" si="0"/>
        <v>0.30533926585094551</v>
      </c>
      <c r="W21" s="7">
        <f t="shared" si="1"/>
        <v>0.453125</v>
      </c>
      <c r="X21" s="7">
        <f t="shared" si="2"/>
        <v>0.72964669738863286</v>
      </c>
      <c r="Y21" s="7">
        <f t="shared" si="3"/>
        <v>0.84375</v>
      </c>
      <c r="Z21" s="7">
        <f t="shared" si="4"/>
        <v>0.30533926585094551</v>
      </c>
      <c r="AA21" s="7">
        <f t="shared" si="5"/>
        <v>0.453125</v>
      </c>
      <c r="AB21" s="7">
        <f t="shared" si="6"/>
        <v>1</v>
      </c>
      <c r="AC21">
        <v>0</v>
      </c>
    </row>
    <row r="22" spans="1:29" ht="15.75" customHeight="1" x14ac:dyDescent="0.2">
      <c r="A22" s="6" t="s">
        <v>143</v>
      </c>
      <c r="B22" s="6">
        <v>0</v>
      </c>
      <c r="C22" s="6">
        <v>2</v>
      </c>
      <c r="D22" s="6">
        <v>1</v>
      </c>
      <c r="E22" s="6">
        <v>0.8515625</v>
      </c>
      <c r="F22" s="6">
        <v>0.1953125</v>
      </c>
      <c r="G22" s="6">
        <v>0.890625</v>
      </c>
      <c r="H22" s="6">
        <v>0.765625</v>
      </c>
      <c r="I22" s="6">
        <v>3.90625E-2</v>
      </c>
      <c r="J22" s="6"/>
      <c r="K22" s="6"/>
      <c r="L22" s="6">
        <v>56</v>
      </c>
      <c r="M22" s="6">
        <v>0.79485887096774199</v>
      </c>
      <c r="N22" s="6">
        <v>-0.23664727657324169</v>
      </c>
      <c r="O22" s="6">
        <v>0.859375</v>
      </c>
      <c r="P22" s="6">
        <v>0.37096774193548387</v>
      </c>
      <c r="Q22" s="6">
        <v>6.4516129032258063E-2</v>
      </c>
      <c r="R22" s="6"/>
      <c r="S22" s="6"/>
      <c r="T22" s="6">
        <v>62</v>
      </c>
      <c r="U22" s="6" t="s">
        <v>140</v>
      </c>
      <c r="V22" s="7">
        <f t="shared" si="0"/>
        <v>-0.23664727657324169</v>
      </c>
      <c r="W22" s="7">
        <f t="shared" si="1"/>
        <v>0.1953125</v>
      </c>
      <c r="X22" s="7">
        <f t="shared" si="2"/>
        <v>0.79485887096774199</v>
      </c>
      <c r="Y22" s="7">
        <f t="shared" si="3"/>
        <v>0.8515625</v>
      </c>
      <c r="Z22" s="7">
        <f t="shared" si="4"/>
        <v>-0.23664727657324169</v>
      </c>
      <c r="AA22" s="7">
        <f t="shared" si="5"/>
        <v>0.1953125</v>
      </c>
      <c r="AB22" s="7">
        <f t="shared" si="6"/>
        <v>1</v>
      </c>
      <c r="AC22">
        <v>0</v>
      </c>
    </row>
    <row r="23" spans="1:29" ht="15.75" customHeight="1" x14ac:dyDescent="0.2">
      <c r="A23" s="6" t="s">
        <v>144</v>
      </c>
      <c r="B23" s="6">
        <v>1</v>
      </c>
      <c r="C23" s="6">
        <v>2</v>
      </c>
      <c r="D23" s="6">
        <v>1</v>
      </c>
      <c r="E23" s="6">
        <v>0.9296875</v>
      </c>
      <c r="F23" s="6">
        <v>0.6484375</v>
      </c>
      <c r="G23" s="6">
        <v>0.9375</v>
      </c>
      <c r="H23" s="6">
        <v>0.9375</v>
      </c>
      <c r="I23" s="6">
        <v>7.8125E-3</v>
      </c>
      <c r="J23" s="6"/>
      <c r="K23" s="6"/>
      <c r="L23" s="6">
        <v>56</v>
      </c>
      <c r="M23" s="6">
        <v>0.76008182349503217</v>
      </c>
      <c r="N23" s="6">
        <v>0.28243021346469621</v>
      </c>
      <c r="O23" s="6">
        <v>0.9152542372881356</v>
      </c>
      <c r="P23" s="6">
        <v>0.60344827586206895</v>
      </c>
      <c r="Q23" s="6">
        <v>0.15517241379310351</v>
      </c>
      <c r="R23" s="6"/>
      <c r="S23" s="6"/>
      <c r="T23" s="6">
        <v>51</v>
      </c>
      <c r="U23" s="6" t="s">
        <v>140</v>
      </c>
      <c r="V23" s="7">
        <f t="shared" si="0"/>
        <v>0.28243021346469621</v>
      </c>
      <c r="W23" s="7">
        <f t="shared" si="1"/>
        <v>0.6484375</v>
      </c>
      <c r="X23" s="7">
        <f t="shared" si="2"/>
        <v>0.76008182349503217</v>
      </c>
      <c r="Y23" s="7">
        <f t="shared" si="3"/>
        <v>0.9296875</v>
      </c>
      <c r="Z23" s="7">
        <f t="shared" si="4"/>
        <v>0.28243021346469621</v>
      </c>
      <c r="AA23" s="7">
        <f t="shared" si="5"/>
        <v>0.6484375</v>
      </c>
      <c r="AB23" s="7">
        <f t="shared" si="6"/>
        <v>1</v>
      </c>
      <c r="AC23">
        <v>0</v>
      </c>
    </row>
    <row r="24" spans="1:29" ht="15.75" customHeight="1" x14ac:dyDescent="0.2">
      <c r="A24" s="6" t="s">
        <v>145</v>
      </c>
      <c r="B24" s="6">
        <v>1</v>
      </c>
      <c r="C24" s="6">
        <v>1</v>
      </c>
      <c r="D24" s="6">
        <v>2</v>
      </c>
      <c r="E24" s="6">
        <v>0.81967213114754101</v>
      </c>
      <c r="F24" s="6">
        <v>0.24590163934426229</v>
      </c>
      <c r="G24" s="6">
        <v>0.83606557377049184</v>
      </c>
      <c r="H24" s="6">
        <v>0.83606557377049184</v>
      </c>
      <c r="I24" s="6">
        <v>1.6393442622950821E-2</v>
      </c>
      <c r="J24" s="6"/>
      <c r="K24" s="6"/>
      <c r="L24" s="6">
        <v>40</v>
      </c>
      <c r="M24" s="6">
        <v>0.9140625</v>
      </c>
      <c r="N24" s="6">
        <v>0.28125</v>
      </c>
      <c r="O24" s="6">
        <v>0.9375</v>
      </c>
      <c r="P24" s="6">
        <v>0.8828125</v>
      </c>
      <c r="Q24" s="6">
        <v>2.34375E-2</v>
      </c>
      <c r="R24" s="6"/>
      <c r="S24" s="6"/>
      <c r="T24" s="6">
        <v>38</v>
      </c>
      <c r="U24" s="6" t="s">
        <v>146</v>
      </c>
      <c r="V24" s="7">
        <f t="shared" si="0"/>
        <v>0.24590163934426229</v>
      </c>
      <c r="W24" s="7">
        <f t="shared" si="1"/>
        <v>0.28125</v>
      </c>
      <c r="X24" s="7">
        <f t="shared" si="2"/>
        <v>0.81967213114754101</v>
      </c>
      <c r="Y24" s="7">
        <f t="shared" si="3"/>
        <v>0.9140625</v>
      </c>
      <c r="Z24" s="7">
        <f t="shared" si="4"/>
        <v>0.24590163934426229</v>
      </c>
      <c r="AA24" s="7">
        <f t="shared" si="5"/>
        <v>0.28125</v>
      </c>
      <c r="AB24" s="7">
        <f t="shared" si="6"/>
        <v>1</v>
      </c>
      <c r="AC24">
        <v>0</v>
      </c>
    </row>
    <row r="25" spans="1:29" ht="15.75" customHeight="1" x14ac:dyDescent="0.2">
      <c r="A25" s="6" t="s">
        <v>149</v>
      </c>
      <c r="B25" s="6">
        <v>1</v>
      </c>
      <c r="C25" s="6">
        <v>1</v>
      </c>
      <c r="D25" s="6">
        <v>2</v>
      </c>
      <c r="E25" s="6">
        <v>0.7613927291346646</v>
      </c>
      <c r="F25" s="6">
        <v>0.52670544685351661</v>
      </c>
      <c r="G25" s="6">
        <v>0.79365079365079361</v>
      </c>
      <c r="H25" s="6">
        <v>0.83870967741935487</v>
      </c>
      <c r="I25" s="6">
        <v>3.2258064516129031E-2</v>
      </c>
      <c r="J25" s="6"/>
      <c r="K25" s="6"/>
      <c r="L25" s="6">
        <v>58</v>
      </c>
      <c r="M25" s="6">
        <v>0.9453125</v>
      </c>
      <c r="N25" s="6">
        <v>0.625</v>
      </c>
      <c r="O25" s="6">
        <v>0.953125</v>
      </c>
      <c r="P25" s="6">
        <v>0.9765625</v>
      </c>
      <c r="Q25" s="6">
        <v>7.8125E-3</v>
      </c>
      <c r="R25" s="6"/>
      <c r="S25" s="6"/>
      <c r="T25" s="6">
        <v>46</v>
      </c>
      <c r="U25" s="6" t="s">
        <v>146</v>
      </c>
      <c r="V25" s="7">
        <f t="shared" si="0"/>
        <v>0.52670544685351661</v>
      </c>
      <c r="W25" s="7">
        <f t="shared" si="1"/>
        <v>0.625</v>
      </c>
      <c r="X25" s="7">
        <f t="shared" si="2"/>
        <v>0.7613927291346646</v>
      </c>
      <c r="Y25" s="7">
        <f t="shared" si="3"/>
        <v>0.9453125</v>
      </c>
      <c r="Z25" s="7">
        <f t="shared" si="4"/>
        <v>0.52670544685351661</v>
      </c>
      <c r="AA25" s="7">
        <f t="shared" si="5"/>
        <v>0.625</v>
      </c>
      <c r="AB25" s="7">
        <f t="shared" si="6"/>
        <v>1</v>
      </c>
      <c r="AC25">
        <v>0</v>
      </c>
    </row>
    <row r="26" spans="1:29" ht="15.75" customHeight="1" x14ac:dyDescent="0.2">
      <c r="A26" s="6" t="s">
        <v>150</v>
      </c>
      <c r="B26" s="6">
        <v>1</v>
      </c>
      <c r="C26" s="6">
        <v>2</v>
      </c>
      <c r="D26" s="6">
        <v>1</v>
      </c>
      <c r="E26" s="6">
        <v>0.875</v>
      </c>
      <c r="F26" s="6">
        <v>0.33939549180327871</v>
      </c>
      <c r="G26" s="6">
        <v>0.90625</v>
      </c>
      <c r="H26" s="6">
        <v>0.734375</v>
      </c>
      <c r="I26" s="6">
        <v>3.125E-2</v>
      </c>
      <c r="J26" s="6"/>
      <c r="K26" s="6"/>
      <c r="L26" s="6">
        <v>55</v>
      </c>
      <c r="M26" s="6">
        <v>0.859375</v>
      </c>
      <c r="N26" s="6">
        <v>0.46875</v>
      </c>
      <c r="O26" s="6">
        <v>0.890625</v>
      </c>
      <c r="P26" s="6">
        <v>0.8125</v>
      </c>
      <c r="Q26" s="6">
        <v>3.125E-2</v>
      </c>
      <c r="R26" s="6"/>
      <c r="S26" s="6"/>
      <c r="T26" s="6">
        <v>65</v>
      </c>
      <c r="U26" s="6" t="s">
        <v>146</v>
      </c>
      <c r="V26" s="7">
        <f t="shared" si="0"/>
        <v>0.33939549180327871</v>
      </c>
      <c r="W26" s="7">
        <f t="shared" si="1"/>
        <v>0.46875</v>
      </c>
      <c r="X26" s="7">
        <f t="shared" si="2"/>
        <v>0.875</v>
      </c>
      <c r="Y26" s="7">
        <f t="shared" si="3"/>
        <v>0.859375</v>
      </c>
      <c r="Z26" s="7">
        <f t="shared" si="4"/>
        <v>0.33939549180327871</v>
      </c>
      <c r="AA26" s="7">
        <f t="shared" si="5"/>
        <v>0.46875</v>
      </c>
      <c r="AB26" s="7">
        <f t="shared" si="6"/>
        <v>1</v>
      </c>
      <c r="AC26">
        <v>0</v>
      </c>
    </row>
    <row r="27" spans="1:29" ht="15.75" customHeight="1" x14ac:dyDescent="0.2">
      <c r="A27" s="6" t="s">
        <v>151</v>
      </c>
      <c r="B27" s="6">
        <v>1</v>
      </c>
      <c r="C27" s="6">
        <v>2</v>
      </c>
      <c r="D27" s="6">
        <v>1</v>
      </c>
      <c r="E27" s="6">
        <v>0.8359375</v>
      </c>
      <c r="F27" s="6">
        <v>0.65625</v>
      </c>
      <c r="G27" s="6">
        <v>0.84375</v>
      </c>
      <c r="H27" s="6">
        <v>0.9453125</v>
      </c>
      <c r="I27" s="6">
        <v>7.8125E-3</v>
      </c>
      <c r="J27" s="6"/>
      <c r="K27" s="6"/>
      <c r="L27" s="6">
        <v>59</v>
      </c>
      <c r="M27" s="6">
        <v>0.710189452124936</v>
      </c>
      <c r="N27" s="6">
        <v>0.28441321883944842</v>
      </c>
      <c r="O27" s="6">
        <v>0.74193548387096775</v>
      </c>
      <c r="P27" s="6">
        <v>0.79365079365079361</v>
      </c>
      <c r="Q27" s="6">
        <v>3.1746031746031737E-2</v>
      </c>
      <c r="R27" s="6"/>
      <c r="S27" s="6"/>
      <c r="T27" s="6">
        <v>51</v>
      </c>
      <c r="U27" s="6" t="s">
        <v>140</v>
      </c>
      <c r="V27" s="7">
        <f t="shared" si="0"/>
        <v>0.28441321883944842</v>
      </c>
      <c r="W27" s="7">
        <f t="shared" si="1"/>
        <v>0.65625</v>
      </c>
      <c r="X27" s="7">
        <f t="shared" si="2"/>
        <v>0.710189452124936</v>
      </c>
      <c r="Y27" s="7">
        <f t="shared" si="3"/>
        <v>0.8359375</v>
      </c>
      <c r="Z27" s="7">
        <f t="shared" si="4"/>
        <v>0.28441321883944842</v>
      </c>
      <c r="AA27" s="7">
        <f t="shared" si="5"/>
        <v>0.65625</v>
      </c>
      <c r="AB27" s="7">
        <f t="shared" si="6"/>
        <v>1</v>
      </c>
      <c r="AC27">
        <v>0</v>
      </c>
    </row>
    <row r="28" spans="1:29" ht="15.75" customHeight="1" x14ac:dyDescent="0.2">
      <c r="A28" s="6" t="s">
        <v>152</v>
      </c>
      <c r="B28" s="6">
        <v>1</v>
      </c>
      <c r="C28" s="6">
        <v>1</v>
      </c>
      <c r="D28" s="6">
        <v>2</v>
      </c>
      <c r="E28" s="6">
        <v>0.84375</v>
      </c>
      <c r="F28" s="6">
        <v>0.671875</v>
      </c>
      <c r="G28" s="6">
        <v>0.859375</v>
      </c>
      <c r="H28" s="6">
        <v>0.921875</v>
      </c>
      <c r="I28" s="6">
        <v>1.5625E-2</v>
      </c>
      <c r="J28" s="6"/>
      <c r="K28" s="6"/>
      <c r="L28" s="6">
        <v>60</v>
      </c>
      <c r="M28" s="6">
        <v>0.57040450588837688</v>
      </c>
      <c r="N28" s="6">
        <v>0.28133262823902688</v>
      </c>
      <c r="O28" s="6">
        <v>0.63492063492063489</v>
      </c>
      <c r="P28" s="6">
        <v>0.77419354838709675</v>
      </c>
      <c r="Q28" s="6">
        <v>6.4516129032258063E-2</v>
      </c>
      <c r="R28" s="6"/>
      <c r="S28" s="6"/>
      <c r="T28" s="6">
        <v>49</v>
      </c>
      <c r="U28" s="6" t="s">
        <v>140</v>
      </c>
      <c r="V28" s="7">
        <f t="shared" si="0"/>
        <v>0.28133262823902688</v>
      </c>
      <c r="W28" s="7">
        <f t="shared" si="1"/>
        <v>0.671875</v>
      </c>
      <c r="X28" s="7">
        <f t="shared" si="2"/>
        <v>0.57040450588837688</v>
      </c>
      <c r="Y28" s="7">
        <f t="shared" si="3"/>
        <v>0.84375</v>
      </c>
      <c r="Z28" s="7">
        <f t="shared" si="4"/>
        <v>0.28133262823902688</v>
      </c>
      <c r="AA28" s="7">
        <f t="shared" si="5"/>
        <v>0.671875</v>
      </c>
      <c r="AB28" s="7">
        <f t="shared" si="6"/>
        <v>1</v>
      </c>
      <c r="AC28">
        <v>0</v>
      </c>
    </row>
    <row r="29" spans="1:29" ht="15.75" customHeight="1" x14ac:dyDescent="0.2">
      <c r="A29" s="6" t="s">
        <v>153</v>
      </c>
      <c r="B29" s="6">
        <v>1</v>
      </c>
      <c r="C29" s="6">
        <v>2</v>
      </c>
      <c r="D29" s="6">
        <v>1</v>
      </c>
      <c r="E29" s="6">
        <v>0.734375</v>
      </c>
      <c r="F29" s="6">
        <v>0.515625</v>
      </c>
      <c r="G29" s="6">
        <v>0.734375</v>
      </c>
      <c r="H29" s="6">
        <v>0.984375</v>
      </c>
      <c r="I29" s="6">
        <v>0</v>
      </c>
      <c r="J29" s="6"/>
      <c r="K29" s="6"/>
      <c r="L29" s="6">
        <v>44</v>
      </c>
      <c r="M29" s="6">
        <v>0.8125</v>
      </c>
      <c r="N29" s="6">
        <v>0.39781746031746029</v>
      </c>
      <c r="O29" s="6">
        <v>0.8125</v>
      </c>
      <c r="P29" s="6">
        <v>0.9375</v>
      </c>
      <c r="Q29" s="6">
        <v>0</v>
      </c>
      <c r="R29" s="6"/>
      <c r="S29" s="6"/>
      <c r="T29" s="6">
        <v>37</v>
      </c>
      <c r="U29" s="6" t="s">
        <v>140</v>
      </c>
      <c r="V29" s="7">
        <f t="shared" si="0"/>
        <v>0.39781746031746029</v>
      </c>
      <c r="W29" s="7">
        <f t="shared" si="1"/>
        <v>0.515625</v>
      </c>
      <c r="X29" s="7">
        <f t="shared" si="2"/>
        <v>0.8125</v>
      </c>
      <c r="Y29" s="7">
        <f t="shared" si="3"/>
        <v>0.734375</v>
      </c>
      <c r="Z29" s="7">
        <f t="shared" si="4"/>
        <v>0.39781746031746029</v>
      </c>
      <c r="AA29" s="7">
        <f t="shared" si="5"/>
        <v>0.515625</v>
      </c>
      <c r="AB29" s="7">
        <f t="shared" si="6"/>
        <v>1</v>
      </c>
      <c r="AC29">
        <v>0</v>
      </c>
    </row>
    <row r="30" spans="1:29" ht="15.75" customHeight="1" x14ac:dyDescent="0.2">
      <c r="A30" s="6" t="s">
        <v>154</v>
      </c>
      <c r="B30" s="6">
        <v>1</v>
      </c>
      <c r="C30" s="6">
        <v>1</v>
      </c>
      <c r="D30" s="6">
        <v>2</v>
      </c>
      <c r="E30" s="6">
        <v>0.967741935483871</v>
      </c>
      <c r="F30" s="6">
        <v>0.27868852459016391</v>
      </c>
      <c r="G30" s="6">
        <v>0.967741935483871</v>
      </c>
      <c r="H30" s="6">
        <v>0.88524590163934425</v>
      </c>
      <c r="I30" s="6">
        <v>0</v>
      </c>
      <c r="J30" s="6"/>
      <c r="K30" s="6"/>
      <c r="L30" s="6">
        <v>33</v>
      </c>
      <c r="M30" s="6">
        <v>0.796875</v>
      </c>
      <c r="N30" s="6">
        <v>0.3125</v>
      </c>
      <c r="O30" s="6">
        <v>0.796875</v>
      </c>
      <c r="P30" s="6">
        <v>0.921875</v>
      </c>
      <c r="Q30" s="6">
        <v>0</v>
      </c>
      <c r="R30" s="6"/>
      <c r="S30" s="6"/>
      <c r="T30" s="6">
        <v>43</v>
      </c>
      <c r="U30" s="6" t="s">
        <v>146</v>
      </c>
      <c r="V30" s="7">
        <f t="shared" si="0"/>
        <v>0.27868852459016391</v>
      </c>
      <c r="W30" s="7">
        <f t="shared" si="1"/>
        <v>0.3125</v>
      </c>
      <c r="X30" s="7">
        <f t="shared" si="2"/>
        <v>0.967741935483871</v>
      </c>
      <c r="Y30" s="7">
        <f t="shared" si="3"/>
        <v>0.796875</v>
      </c>
      <c r="Z30" s="7">
        <f t="shared" si="4"/>
        <v>0.27868852459016391</v>
      </c>
      <c r="AA30" s="7">
        <f t="shared" si="5"/>
        <v>0.3125</v>
      </c>
      <c r="AB30" s="7">
        <f t="shared" si="6"/>
        <v>1</v>
      </c>
      <c r="AC30">
        <v>0</v>
      </c>
    </row>
    <row r="31" spans="1:29" ht="15.75" customHeight="1" x14ac:dyDescent="0.2">
      <c r="A31" s="6" t="s">
        <v>155</v>
      </c>
      <c r="B31" s="6">
        <v>1</v>
      </c>
      <c r="C31" s="6">
        <v>2</v>
      </c>
      <c r="D31" s="6">
        <v>1</v>
      </c>
      <c r="E31" s="6">
        <v>0.921875</v>
      </c>
      <c r="F31" s="6">
        <v>0.7265625</v>
      </c>
      <c r="G31" s="6">
        <v>0.921875</v>
      </c>
      <c r="H31" s="6">
        <v>0.9921875</v>
      </c>
      <c r="I31" s="6">
        <v>0</v>
      </c>
      <c r="J31" s="6"/>
      <c r="K31" s="6"/>
      <c r="L31" s="6">
        <v>51</v>
      </c>
      <c r="M31" s="6">
        <v>0.75806451612903225</v>
      </c>
      <c r="N31" s="6">
        <v>0.47099069512862612</v>
      </c>
      <c r="O31" s="6">
        <v>0.75806451612903225</v>
      </c>
      <c r="P31" s="6">
        <v>0.93650793650793651</v>
      </c>
      <c r="Q31" s="6">
        <v>0</v>
      </c>
      <c r="R31" s="6"/>
      <c r="S31" s="6"/>
      <c r="T31" s="6">
        <v>44</v>
      </c>
      <c r="U31" s="6" t="s">
        <v>140</v>
      </c>
      <c r="V31" s="7">
        <f t="shared" si="0"/>
        <v>0.47099069512862612</v>
      </c>
      <c r="W31" s="7">
        <f t="shared" si="1"/>
        <v>0.7265625</v>
      </c>
      <c r="X31" s="7">
        <f t="shared" si="2"/>
        <v>0.75806451612903225</v>
      </c>
      <c r="Y31" s="7">
        <f t="shared" si="3"/>
        <v>0.921875</v>
      </c>
      <c r="Z31" s="7">
        <f t="shared" si="4"/>
        <v>0.47099069512862612</v>
      </c>
      <c r="AA31" s="7">
        <f t="shared" si="5"/>
        <v>0.7265625</v>
      </c>
      <c r="AB31" s="7">
        <f t="shared" si="6"/>
        <v>1</v>
      </c>
      <c r="AC31">
        <v>0</v>
      </c>
    </row>
    <row r="32" spans="1:29" ht="15.75" customHeight="1" x14ac:dyDescent="0.2">
      <c r="A32" s="6" t="s">
        <v>156</v>
      </c>
      <c r="B32" s="6">
        <v>1</v>
      </c>
      <c r="C32" s="6">
        <v>2</v>
      </c>
      <c r="D32" s="6">
        <v>1</v>
      </c>
      <c r="E32" s="6">
        <v>0.9453125</v>
      </c>
      <c r="F32" s="6">
        <v>0.578125</v>
      </c>
      <c r="G32" s="6">
        <v>0.953125</v>
      </c>
      <c r="H32" s="6">
        <v>0.9296875</v>
      </c>
      <c r="I32" s="6">
        <v>7.8125E-3</v>
      </c>
      <c r="J32" s="6"/>
      <c r="K32" s="6"/>
      <c r="L32" s="6">
        <v>52</v>
      </c>
      <c r="M32" s="6">
        <v>0.82787698412698418</v>
      </c>
      <c r="N32" s="6">
        <v>0.3236607142857143</v>
      </c>
      <c r="O32" s="6">
        <v>0.84375</v>
      </c>
      <c r="P32" s="6">
        <v>0.69841269841269837</v>
      </c>
      <c r="Q32" s="6">
        <v>1.5873015873015869E-2</v>
      </c>
      <c r="R32" s="6"/>
      <c r="S32" s="6"/>
      <c r="T32" s="6">
        <v>65</v>
      </c>
      <c r="U32" s="6" t="s">
        <v>140</v>
      </c>
      <c r="V32" s="7">
        <f t="shared" si="0"/>
        <v>0.3236607142857143</v>
      </c>
      <c r="W32" s="7">
        <f t="shared" si="1"/>
        <v>0.578125</v>
      </c>
      <c r="X32" s="7">
        <f t="shared" si="2"/>
        <v>0.82787698412698418</v>
      </c>
      <c r="Y32" s="7">
        <f t="shared" si="3"/>
        <v>0.9453125</v>
      </c>
      <c r="Z32" s="7">
        <f t="shared" si="4"/>
        <v>0.3236607142857143</v>
      </c>
      <c r="AA32" s="7">
        <f t="shared" si="5"/>
        <v>0.578125</v>
      </c>
      <c r="AB32" s="7">
        <f t="shared" si="6"/>
        <v>1</v>
      </c>
      <c r="AC32">
        <v>0</v>
      </c>
    </row>
    <row r="33" spans="1:29" ht="15.75" customHeight="1" x14ac:dyDescent="0.2">
      <c r="A33" s="6" t="s">
        <v>157</v>
      </c>
      <c r="B33" s="6">
        <v>1</v>
      </c>
      <c r="C33" s="6">
        <v>1</v>
      </c>
      <c r="D33" s="6">
        <v>2</v>
      </c>
      <c r="E33" s="6">
        <v>0.87395833333333328</v>
      </c>
      <c r="F33" s="6">
        <v>0.32634408602150539</v>
      </c>
      <c r="G33" s="6">
        <v>0.890625</v>
      </c>
      <c r="H33" s="6">
        <v>0.6</v>
      </c>
      <c r="I33" s="6">
        <v>1.666666666666667E-2</v>
      </c>
      <c r="J33" s="6"/>
      <c r="K33" s="6"/>
      <c r="L33" s="6">
        <v>74</v>
      </c>
      <c r="M33" s="6">
        <v>0.9375</v>
      </c>
      <c r="N33" s="6">
        <v>0.3984375</v>
      </c>
      <c r="O33" s="6">
        <v>0.9375</v>
      </c>
      <c r="P33" s="6">
        <v>0.7265625</v>
      </c>
      <c r="Q33" s="6">
        <v>0</v>
      </c>
      <c r="R33" s="6"/>
      <c r="S33" s="6"/>
      <c r="T33" s="6">
        <v>82</v>
      </c>
      <c r="U33" s="6" t="s">
        <v>146</v>
      </c>
      <c r="V33" s="7">
        <f t="shared" si="0"/>
        <v>0.32634408602150539</v>
      </c>
      <c r="W33" s="7">
        <f t="shared" si="1"/>
        <v>0.3984375</v>
      </c>
      <c r="X33" s="7">
        <f t="shared" si="2"/>
        <v>0.87395833333333328</v>
      </c>
      <c r="Y33" s="7">
        <f t="shared" si="3"/>
        <v>0.9375</v>
      </c>
      <c r="Z33" s="7">
        <f t="shared" si="4"/>
        <v>0.32634408602150539</v>
      </c>
      <c r="AA33" s="7">
        <f t="shared" si="5"/>
        <v>0.3984375</v>
      </c>
      <c r="AB33" s="7">
        <f t="shared" si="6"/>
        <v>1</v>
      </c>
      <c r="AC33">
        <v>0</v>
      </c>
    </row>
    <row r="34" spans="1:29" ht="15.75" customHeight="1" x14ac:dyDescent="0.2">
      <c r="A34" s="6" t="s">
        <v>158</v>
      </c>
      <c r="B34" s="6">
        <v>1</v>
      </c>
      <c r="C34" s="6">
        <v>2</v>
      </c>
      <c r="D34" s="6">
        <v>1</v>
      </c>
      <c r="E34" s="6">
        <v>0.84375</v>
      </c>
      <c r="F34" s="6">
        <v>0.4296875</v>
      </c>
      <c r="G34" s="6">
        <v>0.84375</v>
      </c>
      <c r="H34" s="6">
        <v>0.9765625</v>
      </c>
      <c r="I34" s="6">
        <v>0</v>
      </c>
      <c r="J34" s="6"/>
      <c r="K34" s="6"/>
      <c r="L34" s="6">
        <v>41</v>
      </c>
      <c r="M34" s="6">
        <v>0.78125</v>
      </c>
      <c r="N34" s="6">
        <v>0.296875</v>
      </c>
      <c r="O34" s="6">
        <v>0.78125</v>
      </c>
      <c r="P34" s="6">
        <v>0.796875</v>
      </c>
      <c r="Q34" s="6">
        <v>0</v>
      </c>
      <c r="R34" s="6"/>
      <c r="S34" s="6"/>
      <c r="T34" s="6">
        <v>57</v>
      </c>
      <c r="U34" s="6" t="s">
        <v>140</v>
      </c>
      <c r="V34" s="7">
        <f t="shared" ref="V34:V65" si="7">IF(U34="mst-OSN_contmst-OSN",F34,N34)</f>
        <v>0.296875</v>
      </c>
      <c r="W34" s="7">
        <f t="shared" ref="W34:W66" si="8">IF(U34="mst-OSN_contmst-OSN",N34,F34)</f>
        <v>0.4296875</v>
      </c>
      <c r="X34" s="7">
        <f t="shared" ref="X34:X66" si="9">IF(U34="mst-OSN_contmst-OSN",E34,M34)</f>
        <v>0.78125</v>
      </c>
      <c r="Y34" s="7">
        <f t="shared" ref="Y34:Y66" si="10">IF(U34="mst-OSN_contmst-OSN",M34,E34)</f>
        <v>0.84375</v>
      </c>
      <c r="Z34" s="7">
        <f t="shared" ref="Z34:Z66" si="11">V34</f>
        <v>0.296875</v>
      </c>
      <c r="AA34" s="7">
        <f t="shared" ref="AA34:AA66" si="12">W34</f>
        <v>0.4296875</v>
      </c>
      <c r="AB34" s="7">
        <f t="shared" ref="AB34:AB66" si="13">IF(AND(X34&gt;0.5,Y34&gt;0.5),1,0)</f>
        <v>1</v>
      </c>
      <c r="AC34">
        <v>0</v>
      </c>
    </row>
    <row r="35" spans="1:29" ht="15.75" customHeight="1" x14ac:dyDescent="0.2">
      <c r="A35" s="6" t="s">
        <v>159</v>
      </c>
      <c r="B35" s="6">
        <v>0</v>
      </c>
      <c r="C35" s="6">
        <v>2</v>
      </c>
      <c r="D35" s="6">
        <v>1</v>
      </c>
      <c r="E35" s="6">
        <v>0.80721966205837181</v>
      </c>
      <c r="F35" s="6">
        <v>-0.17460317460317459</v>
      </c>
      <c r="G35" s="6">
        <v>0.85483870967741937</v>
      </c>
      <c r="H35" s="6">
        <v>0.53968253968253965</v>
      </c>
      <c r="I35" s="6">
        <v>4.7619047619047623E-2</v>
      </c>
      <c r="J35" s="6"/>
      <c r="K35" s="6"/>
      <c r="L35" s="6">
        <v>49</v>
      </c>
      <c r="M35" s="6">
        <v>0.7109375</v>
      </c>
      <c r="N35" s="6">
        <v>0.4765625</v>
      </c>
      <c r="O35" s="6">
        <v>0.734375</v>
      </c>
      <c r="P35" s="6">
        <v>0.859375</v>
      </c>
      <c r="Q35" s="6">
        <v>2.34375E-2</v>
      </c>
      <c r="R35" s="6"/>
      <c r="S35" s="6"/>
      <c r="T35" s="6">
        <v>63</v>
      </c>
      <c r="U35" s="6" t="s">
        <v>146</v>
      </c>
      <c r="V35" s="7">
        <f t="shared" si="7"/>
        <v>-0.17460317460317459</v>
      </c>
      <c r="W35" s="7">
        <f t="shared" si="8"/>
        <v>0.4765625</v>
      </c>
      <c r="X35" s="7">
        <f t="shared" si="9"/>
        <v>0.80721966205837181</v>
      </c>
      <c r="Y35" s="7">
        <f t="shared" si="10"/>
        <v>0.7109375</v>
      </c>
      <c r="Z35" s="7">
        <f t="shared" si="11"/>
        <v>-0.17460317460317459</v>
      </c>
      <c r="AA35" s="7">
        <f t="shared" si="12"/>
        <v>0.4765625</v>
      </c>
      <c r="AB35" s="7">
        <f t="shared" si="13"/>
        <v>1</v>
      </c>
      <c r="AC35">
        <v>0</v>
      </c>
    </row>
    <row r="36" spans="1:29" ht="15.75" customHeight="1" x14ac:dyDescent="0.2">
      <c r="A36" s="6" t="s">
        <v>161</v>
      </c>
      <c r="B36" s="6">
        <v>1</v>
      </c>
      <c r="C36" s="6">
        <v>2</v>
      </c>
      <c r="D36" s="6">
        <v>1</v>
      </c>
      <c r="E36" s="6">
        <v>0.984375</v>
      </c>
      <c r="F36" s="6">
        <v>0.8046875</v>
      </c>
      <c r="G36" s="6">
        <v>0.984375</v>
      </c>
      <c r="H36" s="6">
        <v>0.9765625</v>
      </c>
      <c r="I36" s="6">
        <v>0</v>
      </c>
      <c r="J36" s="6"/>
      <c r="K36" s="6"/>
      <c r="L36" s="6">
        <v>57</v>
      </c>
      <c r="M36" s="6">
        <v>0.78125</v>
      </c>
      <c r="N36" s="6">
        <v>0.70833333333333337</v>
      </c>
      <c r="O36" s="6">
        <v>0.78125</v>
      </c>
      <c r="P36" s="6">
        <v>0.83333333333333337</v>
      </c>
      <c r="Q36" s="6">
        <v>0</v>
      </c>
      <c r="R36" s="6"/>
      <c r="S36" s="6"/>
      <c r="T36" s="6">
        <v>78</v>
      </c>
      <c r="U36" s="6" t="s">
        <v>140</v>
      </c>
      <c r="V36" s="7">
        <f t="shared" si="7"/>
        <v>0.70833333333333337</v>
      </c>
      <c r="W36" s="7">
        <f t="shared" si="8"/>
        <v>0.8046875</v>
      </c>
      <c r="X36" s="7">
        <f t="shared" si="9"/>
        <v>0.78125</v>
      </c>
      <c r="Y36" s="7">
        <f t="shared" si="10"/>
        <v>0.984375</v>
      </c>
      <c r="Z36" s="7">
        <f t="shared" si="11"/>
        <v>0.70833333333333337</v>
      </c>
      <c r="AA36" s="7">
        <f t="shared" si="12"/>
        <v>0.8046875</v>
      </c>
      <c r="AB36" s="7">
        <f t="shared" si="13"/>
        <v>1</v>
      </c>
      <c r="AC36">
        <v>0</v>
      </c>
    </row>
    <row r="37" spans="1:29" ht="15.75" customHeight="1" x14ac:dyDescent="0.2">
      <c r="A37" s="6" t="s">
        <v>162</v>
      </c>
      <c r="B37" s="6">
        <v>1</v>
      </c>
      <c r="C37" s="6">
        <v>2</v>
      </c>
      <c r="D37" s="6">
        <v>1</v>
      </c>
      <c r="E37" s="6">
        <v>0.890625</v>
      </c>
      <c r="F37" s="6">
        <v>0.6171875</v>
      </c>
      <c r="G37" s="6">
        <v>0.890625</v>
      </c>
      <c r="H37" s="6">
        <v>0.8515625</v>
      </c>
      <c r="I37" s="6">
        <v>0</v>
      </c>
      <c r="J37" s="6"/>
      <c r="K37" s="6"/>
      <c r="L37" s="6">
        <v>74</v>
      </c>
      <c r="M37" s="6">
        <v>0.67852181161433733</v>
      </c>
      <c r="N37" s="6">
        <v>0.31675465407057518</v>
      </c>
      <c r="O37" s="6">
        <v>0.69491525423728817</v>
      </c>
      <c r="P37" s="6">
        <v>0.63934426229508201</v>
      </c>
      <c r="Q37" s="6">
        <v>1.6393442622950821E-2</v>
      </c>
      <c r="R37" s="6"/>
      <c r="S37" s="6"/>
      <c r="T37" s="6">
        <v>75</v>
      </c>
      <c r="U37" s="6" t="s">
        <v>140</v>
      </c>
      <c r="V37" s="7">
        <f t="shared" si="7"/>
        <v>0.31675465407057518</v>
      </c>
      <c r="W37" s="7">
        <f t="shared" si="8"/>
        <v>0.6171875</v>
      </c>
      <c r="X37" s="7">
        <f t="shared" si="9"/>
        <v>0.67852181161433733</v>
      </c>
      <c r="Y37" s="7">
        <f t="shared" si="10"/>
        <v>0.890625</v>
      </c>
      <c r="Z37" s="7">
        <f t="shared" si="11"/>
        <v>0.31675465407057518</v>
      </c>
      <c r="AA37" s="7">
        <f t="shared" si="12"/>
        <v>0.6171875</v>
      </c>
      <c r="AB37" s="7">
        <f t="shared" si="13"/>
        <v>1</v>
      </c>
      <c r="AC37">
        <v>0</v>
      </c>
    </row>
    <row r="38" spans="1:29" ht="15.75" customHeight="1" x14ac:dyDescent="0.2">
      <c r="A38" s="6" t="s">
        <v>163</v>
      </c>
      <c r="B38" s="6">
        <v>1</v>
      </c>
      <c r="C38" s="6">
        <v>1</v>
      </c>
      <c r="D38" s="6">
        <v>2</v>
      </c>
      <c r="E38" s="6">
        <v>0.75</v>
      </c>
      <c r="F38" s="6">
        <v>0.640625</v>
      </c>
      <c r="G38" s="6">
        <v>0.75</v>
      </c>
      <c r="H38" s="6">
        <v>0.921875</v>
      </c>
      <c r="I38" s="6">
        <v>0</v>
      </c>
      <c r="J38" s="6"/>
      <c r="K38" s="6"/>
      <c r="L38" s="6">
        <v>64</v>
      </c>
      <c r="M38" s="6">
        <v>0.6875</v>
      </c>
      <c r="N38" s="6">
        <v>0.4296875</v>
      </c>
      <c r="O38" s="6">
        <v>0.6875</v>
      </c>
      <c r="P38" s="6">
        <v>0.9765625</v>
      </c>
      <c r="Q38" s="6">
        <v>0</v>
      </c>
      <c r="R38" s="6"/>
      <c r="S38" s="6"/>
      <c r="T38" s="6">
        <v>46</v>
      </c>
      <c r="U38" s="6" t="s">
        <v>146</v>
      </c>
      <c r="V38" s="7">
        <f t="shared" si="7"/>
        <v>0.640625</v>
      </c>
      <c r="W38" s="7">
        <f t="shared" si="8"/>
        <v>0.4296875</v>
      </c>
      <c r="X38" s="7">
        <f t="shared" si="9"/>
        <v>0.75</v>
      </c>
      <c r="Y38" s="7">
        <f t="shared" si="10"/>
        <v>0.6875</v>
      </c>
      <c r="Z38" s="7">
        <f t="shared" si="11"/>
        <v>0.640625</v>
      </c>
      <c r="AA38" s="7">
        <f t="shared" si="12"/>
        <v>0.4296875</v>
      </c>
      <c r="AB38" s="7">
        <f t="shared" si="13"/>
        <v>1</v>
      </c>
      <c r="AC38">
        <v>0</v>
      </c>
    </row>
    <row r="39" spans="1:29" ht="15.75" customHeight="1" x14ac:dyDescent="0.2">
      <c r="A39" s="6" t="s">
        <v>164</v>
      </c>
      <c r="B39" s="6">
        <v>1</v>
      </c>
      <c r="C39" s="6">
        <v>1</v>
      </c>
      <c r="D39" s="6">
        <v>2</v>
      </c>
      <c r="E39" s="6">
        <v>0.859375</v>
      </c>
      <c r="F39" s="6">
        <v>0.30507172131147542</v>
      </c>
      <c r="G39" s="6">
        <v>0.875</v>
      </c>
      <c r="H39" s="6">
        <v>0.78125</v>
      </c>
      <c r="I39" s="6">
        <v>1.5625E-2</v>
      </c>
      <c r="J39" s="6"/>
      <c r="K39" s="6"/>
      <c r="L39" s="6">
        <v>50</v>
      </c>
      <c r="M39" s="6">
        <v>0.890625</v>
      </c>
      <c r="N39" s="6">
        <v>0.53125</v>
      </c>
      <c r="O39" s="6">
        <v>0.90625</v>
      </c>
      <c r="P39" s="6">
        <v>0.859375</v>
      </c>
      <c r="Q39" s="6">
        <v>1.5625E-2</v>
      </c>
      <c r="R39" s="6"/>
      <c r="S39" s="6"/>
      <c r="T39" s="6">
        <v>63</v>
      </c>
      <c r="U39" s="6" t="s">
        <v>146</v>
      </c>
      <c r="V39" s="7">
        <f t="shared" si="7"/>
        <v>0.30507172131147542</v>
      </c>
      <c r="W39" s="7">
        <f t="shared" si="8"/>
        <v>0.53125</v>
      </c>
      <c r="X39" s="7">
        <f t="shared" si="9"/>
        <v>0.859375</v>
      </c>
      <c r="Y39" s="7">
        <f t="shared" si="10"/>
        <v>0.890625</v>
      </c>
      <c r="Z39" s="7">
        <f t="shared" si="11"/>
        <v>0.30507172131147542</v>
      </c>
      <c r="AA39" s="7">
        <f t="shared" si="12"/>
        <v>0.53125</v>
      </c>
      <c r="AB39" s="7">
        <f t="shared" si="13"/>
        <v>1</v>
      </c>
      <c r="AC39">
        <v>0</v>
      </c>
    </row>
    <row r="40" spans="1:29" ht="15.75" customHeight="1" x14ac:dyDescent="0.2">
      <c r="A40" s="6" t="s">
        <v>166</v>
      </c>
      <c r="B40" s="6">
        <v>1</v>
      </c>
      <c r="C40" s="6">
        <v>1</v>
      </c>
      <c r="D40" s="6">
        <v>2</v>
      </c>
      <c r="E40" s="6">
        <v>0.77777777777777779</v>
      </c>
      <c r="F40" s="6">
        <v>0.35590277777777779</v>
      </c>
      <c r="G40" s="6">
        <v>0.84126984126984128</v>
      </c>
      <c r="H40" s="6">
        <v>0.7142857142857143</v>
      </c>
      <c r="I40" s="6">
        <v>6.3492063492063489E-2</v>
      </c>
      <c r="J40" s="6"/>
      <c r="K40" s="6"/>
      <c r="L40" s="6">
        <v>60</v>
      </c>
      <c r="M40" s="6">
        <v>0.859375</v>
      </c>
      <c r="N40" s="6">
        <v>0.3046875</v>
      </c>
      <c r="O40" s="6">
        <v>0.859375</v>
      </c>
      <c r="P40" s="6">
        <v>0.7734375</v>
      </c>
      <c r="Q40" s="6">
        <v>0</v>
      </c>
      <c r="R40" s="6"/>
      <c r="S40" s="6"/>
      <c r="T40" s="6">
        <v>70</v>
      </c>
      <c r="U40" s="6" t="s">
        <v>146</v>
      </c>
      <c r="V40" s="7">
        <f t="shared" si="7"/>
        <v>0.35590277777777779</v>
      </c>
      <c r="W40" s="7">
        <f t="shared" si="8"/>
        <v>0.3046875</v>
      </c>
      <c r="X40" s="7">
        <f t="shared" si="9"/>
        <v>0.77777777777777779</v>
      </c>
      <c r="Y40" s="7">
        <f t="shared" si="10"/>
        <v>0.859375</v>
      </c>
      <c r="Z40" s="7">
        <f t="shared" si="11"/>
        <v>0.35590277777777779</v>
      </c>
      <c r="AA40" s="7">
        <f t="shared" si="12"/>
        <v>0.3046875</v>
      </c>
      <c r="AB40" s="7">
        <f t="shared" si="13"/>
        <v>1</v>
      </c>
      <c r="AC40">
        <v>0</v>
      </c>
    </row>
    <row r="41" spans="1:29" ht="15.75" customHeight="1" x14ac:dyDescent="0.2">
      <c r="A41" s="6" t="s">
        <v>170</v>
      </c>
      <c r="B41" s="6">
        <v>1</v>
      </c>
      <c r="C41" s="6">
        <v>1</v>
      </c>
      <c r="D41" s="6">
        <v>2</v>
      </c>
      <c r="E41" s="6">
        <v>0.84375</v>
      </c>
      <c r="F41" s="6">
        <v>0.625</v>
      </c>
      <c r="G41" s="6">
        <v>0.84375</v>
      </c>
      <c r="H41" s="6">
        <v>0.953125</v>
      </c>
      <c r="I41" s="6">
        <v>0</v>
      </c>
      <c r="J41" s="6"/>
      <c r="K41" s="6"/>
      <c r="L41" s="6">
        <v>58</v>
      </c>
      <c r="M41" s="6">
        <v>0.73022178086726253</v>
      </c>
      <c r="N41" s="6">
        <v>0.26449399656946831</v>
      </c>
      <c r="O41" s="6">
        <v>0.82456140350877194</v>
      </c>
      <c r="P41" s="6">
        <v>0.67924528301886788</v>
      </c>
      <c r="Q41" s="6">
        <v>9.4339622641509441E-2</v>
      </c>
      <c r="R41" s="6"/>
      <c r="S41" s="6"/>
      <c r="T41" s="6">
        <v>46</v>
      </c>
      <c r="U41" s="6" t="s">
        <v>140</v>
      </c>
      <c r="V41" s="7">
        <f t="shared" si="7"/>
        <v>0.26449399656946831</v>
      </c>
      <c r="W41" s="7">
        <f t="shared" si="8"/>
        <v>0.625</v>
      </c>
      <c r="X41" s="7">
        <f t="shared" si="9"/>
        <v>0.73022178086726253</v>
      </c>
      <c r="Y41" s="7">
        <f t="shared" si="10"/>
        <v>0.84375</v>
      </c>
      <c r="Z41" s="7">
        <f t="shared" si="11"/>
        <v>0.26449399656946831</v>
      </c>
      <c r="AA41" s="7">
        <f t="shared" si="12"/>
        <v>0.625</v>
      </c>
      <c r="AB41" s="7">
        <f t="shared" si="13"/>
        <v>1</v>
      </c>
      <c r="AC41">
        <v>0</v>
      </c>
    </row>
    <row r="42" spans="1:29" ht="15.75" customHeight="1" x14ac:dyDescent="0.2">
      <c r="A42" s="6" t="s">
        <v>171</v>
      </c>
      <c r="B42" s="6">
        <v>1</v>
      </c>
      <c r="C42" s="6">
        <v>1</v>
      </c>
      <c r="D42" s="6">
        <v>2</v>
      </c>
      <c r="E42" s="6">
        <v>0.78100198412698418</v>
      </c>
      <c r="F42" s="6">
        <v>0.17895545314900149</v>
      </c>
      <c r="G42" s="6">
        <v>0.796875</v>
      </c>
      <c r="H42" s="6">
        <v>0.88888888888888884</v>
      </c>
      <c r="I42" s="6">
        <v>1.5873015873015869E-2</v>
      </c>
      <c r="J42" s="6"/>
      <c r="K42" s="6"/>
      <c r="L42" s="6">
        <v>25</v>
      </c>
      <c r="M42" s="6">
        <v>0.703125</v>
      </c>
      <c r="N42" s="6">
        <v>0.2421875</v>
      </c>
      <c r="O42" s="6">
        <v>0.71875</v>
      </c>
      <c r="P42" s="6">
        <v>0.9765625</v>
      </c>
      <c r="Q42" s="6">
        <v>1.5625E-2</v>
      </c>
      <c r="R42" s="6"/>
      <c r="S42" s="6"/>
      <c r="T42" s="6">
        <v>21</v>
      </c>
      <c r="U42" s="6" t="s">
        <v>146</v>
      </c>
      <c r="V42" s="7">
        <f t="shared" si="7"/>
        <v>0.17895545314900149</v>
      </c>
      <c r="W42" s="7">
        <f t="shared" si="8"/>
        <v>0.2421875</v>
      </c>
      <c r="X42" s="7">
        <f t="shared" si="9"/>
        <v>0.78100198412698418</v>
      </c>
      <c r="Y42" s="7">
        <f t="shared" si="10"/>
        <v>0.703125</v>
      </c>
      <c r="Z42" s="7">
        <f t="shared" si="11"/>
        <v>0.17895545314900149</v>
      </c>
      <c r="AA42" s="7">
        <f t="shared" si="12"/>
        <v>0.2421875</v>
      </c>
      <c r="AB42" s="7">
        <f t="shared" si="13"/>
        <v>1</v>
      </c>
      <c r="AC42">
        <v>0</v>
      </c>
    </row>
    <row r="43" spans="1:29" ht="15.75" customHeight="1" x14ac:dyDescent="0.2">
      <c r="A43" s="6" t="s">
        <v>173</v>
      </c>
      <c r="B43" s="6">
        <v>1</v>
      </c>
      <c r="C43" s="6">
        <v>1</v>
      </c>
      <c r="D43" s="6">
        <v>2</v>
      </c>
      <c r="E43" s="6">
        <v>0.84375</v>
      </c>
      <c r="F43" s="6">
        <v>-1.140873015873017E-2</v>
      </c>
      <c r="G43" s="6">
        <v>0.875</v>
      </c>
      <c r="H43" s="6">
        <v>0.6875</v>
      </c>
      <c r="I43" s="6">
        <v>3.125E-2</v>
      </c>
      <c r="J43" s="6"/>
      <c r="K43" s="6"/>
      <c r="L43" s="6">
        <v>40</v>
      </c>
      <c r="M43" s="6">
        <v>0.90625</v>
      </c>
      <c r="N43" s="6">
        <v>0.4453125</v>
      </c>
      <c r="O43" s="6">
        <v>0.953125</v>
      </c>
      <c r="P43" s="6">
        <v>0.8984375</v>
      </c>
      <c r="Q43" s="6">
        <v>4.6875E-2</v>
      </c>
      <c r="R43" s="6"/>
      <c r="S43" s="6"/>
      <c r="T43" s="6">
        <v>41</v>
      </c>
      <c r="U43" s="6" t="s">
        <v>146</v>
      </c>
      <c r="V43" s="7">
        <f t="shared" si="7"/>
        <v>-1.140873015873017E-2</v>
      </c>
      <c r="W43" s="7">
        <f t="shared" si="8"/>
        <v>0.4453125</v>
      </c>
      <c r="X43" s="7">
        <f t="shared" si="9"/>
        <v>0.84375</v>
      </c>
      <c r="Y43" s="7">
        <f t="shared" si="10"/>
        <v>0.90625</v>
      </c>
      <c r="Z43" s="7">
        <f t="shared" si="11"/>
        <v>-1.140873015873017E-2</v>
      </c>
      <c r="AA43" s="7">
        <f t="shared" si="12"/>
        <v>0.4453125</v>
      </c>
      <c r="AB43" s="7">
        <f t="shared" si="13"/>
        <v>1</v>
      </c>
      <c r="AC43">
        <v>0</v>
      </c>
    </row>
    <row r="44" spans="1:29" ht="15.75" customHeight="1" x14ac:dyDescent="0.2">
      <c r="A44" s="6" t="s">
        <v>174</v>
      </c>
      <c r="B44" s="6">
        <v>1</v>
      </c>
      <c r="C44" s="6">
        <v>2</v>
      </c>
      <c r="D44" s="6">
        <v>1</v>
      </c>
      <c r="E44" s="6">
        <v>0.921875</v>
      </c>
      <c r="F44" s="6">
        <v>0.5859375</v>
      </c>
      <c r="G44" s="6">
        <v>0.921875</v>
      </c>
      <c r="H44" s="6">
        <v>0.9453125</v>
      </c>
      <c r="I44" s="6">
        <v>0</v>
      </c>
      <c r="J44" s="6"/>
      <c r="K44" s="6"/>
      <c r="L44" s="6">
        <v>50</v>
      </c>
      <c r="M44" s="6">
        <v>0.72807702315899037</v>
      </c>
      <c r="N44" s="6">
        <v>0.46485134759655461</v>
      </c>
      <c r="O44" s="6">
        <v>0.79365079365079361</v>
      </c>
      <c r="P44" s="6">
        <v>0.72131147540983609</v>
      </c>
      <c r="Q44" s="6">
        <v>6.5573770491803282E-2</v>
      </c>
      <c r="R44" s="6"/>
      <c r="S44" s="6"/>
      <c r="T44" s="6">
        <v>63</v>
      </c>
      <c r="U44" s="6" t="s">
        <v>140</v>
      </c>
      <c r="V44" s="7">
        <f t="shared" si="7"/>
        <v>0.46485134759655461</v>
      </c>
      <c r="W44" s="7">
        <f t="shared" si="8"/>
        <v>0.5859375</v>
      </c>
      <c r="X44" s="7">
        <f t="shared" si="9"/>
        <v>0.72807702315899037</v>
      </c>
      <c r="Y44" s="7">
        <f t="shared" si="10"/>
        <v>0.921875</v>
      </c>
      <c r="Z44" s="7">
        <f t="shared" si="11"/>
        <v>0.46485134759655461</v>
      </c>
      <c r="AA44" s="7">
        <f t="shared" si="12"/>
        <v>0.5859375</v>
      </c>
      <c r="AB44" s="7">
        <f t="shared" si="13"/>
        <v>1</v>
      </c>
      <c r="AC44">
        <v>0</v>
      </c>
    </row>
    <row r="45" spans="1:29" ht="15.75" customHeight="1" x14ac:dyDescent="0.2">
      <c r="A45" s="6" t="s">
        <v>175</v>
      </c>
      <c r="B45" s="6">
        <v>0</v>
      </c>
      <c r="C45" s="6">
        <v>1</v>
      </c>
      <c r="D45" s="6">
        <v>2</v>
      </c>
      <c r="E45" s="6">
        <v>0.921875</v>
      </c>
      <c r="F45" s="6">
        <v>0.3984375</v>
      </c>
      <c r="G45" s="6">
        <v>0.921875</v>
      </c>
      <c r="H45" s="6">
        <v>0.7890625</v>
      </c>
      <c r="I45" s="6">
        <v>0</v>
      </c>
      <c r="J45" s="6"/>
      <c r="K45" s="6"/>
      <c r="L45" s="6">
        <v>69</v>
      </c>
      <c r="M45" s="6">
        <v>0.78050595238095233</v>
      </c>
      <c r="N45" s="6">
        <v>0.18561187916026631</v>
      </c>
      <c r="O45" s="6">
        <v>0.828125</v>
      </c>
      <c r="P45" s="6">
        <v>0.44444444444444442</v>
      </c>
      <c r="Q45" s="6">
        <v>4.7619047619047623E-2</v>
      </c>
      <c r="R45" s="6"/>
      <c r="S45" s="6"/>
      <c r="T45" s="6">
        <v>85</v>
      </c>
      <c r="U45" s="6" t="s">
        <v>140</v>
      </c>
      <c r="V45" s="7">
        <f t="shared" si="7"/>
        <v>0.18561187916026631</v>
      </c>
      <c r="W45" s="7">
        <f t="shared" si="8"/>
        <v>0.3984375</v>
      </c>
      <c r="X45" s="7">
        <f t="shared" si="9"/>
        <v>0.78050595238095233</v>
      </c>
      <c r="Y45" s="7">
        <f t="shared" si="10"/>
        <v>0.921875</v>
      </c>
      <c r="Z45" s="7">
        <f t="shared" si="11"/>
        <v>0.18561187916026631</v>
      </c>
      <c r="AA45" s="7">
        <f t="shared" si="12"/>
        <v>0.3984375</v>
      </c>
      <c r="AB45" s="7">
        <f t="shared" si="13"/>
        <v>1</v>
      </c>
      <c r="AC45">
        <v>0</v>
      </c>
    </row>
    <row r="46" spans="1:29" ht="15.75" customHeight="1" x14ac:dyDescent="0.2">
      <c r="A46" s="6" t="s">
        <v>176</v>
      </c>
      <c r="B46" s="6">
        <v>1</v>
      </c>
      <c r="C46" s="6">
        <v>1</v>
      </c>
      <c r="D46" s="6">
        <v>2</v>
      </c>
      <c r="E46" s="6">
        <v>0.83799342105263164</v>
      </c>
      <c r="F46" s="6">
        <v>0.33482010110020821</v>
      </c>
      <c r="G46" s="6">
        <v>0.890625</v>
      </c>
      <c r="H46" s="6">
        <v>0.82456140350877194</v>
      </c>
      <c r="I46" s="6">
        <v>5.2631578947368418E-2</v>
      </c>
      <c r="J46" s="6"/>
      <c r="K46" s="6"/>
      <c r="L46" s="6">
        <v>39</v>
      </c>
      <c r="M46" s="6">
        <v>0.9296875</v>
      </c>
      <c r="N46" s="6">
        <v>0.40625</v>
      </c>
      <c r="O46" s="6">
        <v>0.9375</v>
      </c>
      <c r="P46" s="6">
        <v>0.8359375</v>
      </c>
      <c r="Q46" s="6">
        <v>7.8125E-3</v>
      </c>
      <c r="R46" s="6"/>
      <c r="S46" s="6"/>
      <c r="T46" s="6">
        <v>57</v>
      </c>
      <c r="U46" s="6" t="s">
        <v>146</v>
      </c>
      <c r="V46" s="7">
        <f t="shared" si="7"/>
        <v>0.33482010110020821</v>
      </c>
      <c r="W46" s="7">
        <f t="shared" si="8"/>
        <v>0.40625</v>
      </c>
      <c r="X46" s="7">
        <f t="shared" si="9"/>
        <v>0.83799342105263164</v>
      </c>
      <c r="Y46" s="7">
        <f t="shared" si="10"/>
        <v>0.9296875</v>
      </c>
      <c r="Z46" s="7">
        <f t="shared" si="11"/>
        <v>0.33482010110020821</v>
      </c>
      <c r="AA46" s="7">
        <f t="shared" si="12"/>
        <v>0.40625</v>
      </c>
      <c r="AB46" s="7">
        <f t="shared" si="13"/>
        <v>1</v>
      </c>
      <c r="AC46">
        <v>0</v>
      </c>
    </row>
    <row r="47" spans="1:29" ht="15.75" customHeight="1" x14ac:dyDescent="0.2">
      <c r="A47" s="6" t="s">
        <v>178</v>
      </c>
      <c r="B47" s="6">
        <v>0</v>
      </c>
      <c r="C47" s="6">
        <v>2</v>
      </c>
      <c r="D47" s="6">
        <v>1</v>
      </c>
      <c r="E47" s="6">
        <v>0.7421875</v>
      </c>
      <c r="F47" s="6">
        <v>0.484375</v>
      </c>
      <c r="G47" s="6">
        <v>0.75</v>
      </c>
      <c r="H47" s="6">
        <v>0.9453125</v>
      </c>
      <c r="I47" s="6">
        <v>7.8125E-3</v>
      </c>
      <c r="J47" s="6"/>
      <c r="K47" s="6"/>
      <c r="L47" s="6">
        <v>49</v>
      </c>
      <c r="M47" s="6">
        <v>0.60070257611241218</v>
      </c>
      <c r="N47" s="6">
        <v>0.14812646370023419</v>
      </c>
      <c r="O47" s="6">
        <v>0.67213114754098358</v>
      </c>
      <c r="P47" s="6">
        <v>0.5357142857142857</v>
      </c>
      <c r="Q47" s="6">
        <v>7.1428571428571425E-2</v>
      </c>
      <c r="R47" s="6"/>
      <c r="S47" s="6"/>
      <c r="T47" s="6">
        <v>66</v>
      </c>
      <c r="U47" s="6" t="s">
        <v>140</v>
      </c>
      <c r="V47" s="7">
        <f t="shared" si="7"/>
        <v>0.14812646370023419</v>
      </c>
      <c r="W47" s="7">
        <f t="shared" si="8"/>
        <v>0.484375</v>
      </c>
      <c r="X47" s="7">
        <f t="shared" si="9"/>
        <v>0.60070257611241218</v>
      </c>
      <c r="Y47" s="7">
        <f t="shared" si="10"/>
        <v>0.7421875</v>
      </c>
      <c r="Z47" s="7">
        <f t="shared" si="11"/>
        <v>0.14812646370023419</v>
      </c>
      <c r="AA47" s="7">
        <f t="shared" si="12"/>
        <v>0.484375</v>
      </c>
      <c r="AB47" s="7">
        <f t="shared" si="13"/>
        <v>1</v>
      </c>
      <c r="AC47">
        <v>0</v>
      </c>
    </row>
    <row r="48" spans="1:29" ht="15.75" customHeight="1" x14ac:dyDescent="0.2">
      <c r="A48" s="6" t="s">
        <v>181</v>
      </c>
      <c r="B48" s="6">
        <v>1</v>
      </c>
      <c r="C48" s="6">
        <v>2</v>
      </c>
      <c r="D48" s="6">
        <v>1</v>
      </c>
      <c r="E48" s="6">
        <v>0.8984375</v>
      </c>
      <c r="F48" s="6">
        <v>0.8125</v>
      </c>
      <c r="G48" s="6">
        <v>0.921875</v>
      </c>
      <c r="H48" s="6">
        <v>0.9609375</v>
      </c>
      <c r="I48" s="6">
        <v>2.34375E-2</v>
      </c>
      <c r="J48" s="6"/>
      <c r="K48" s="6"/>
      <c r="L48" s="6">
        <v>56</v>
      </c>
      <c r="M48" s="6">
        <v>0.75557537912578054</v>
      </c>
      <c r="N48" s="6">
        <v>0.65407057515976663</v>
      </c>
      <c r="O48" s="6">
        <v>0.78947368421052633</v>
      </c>
      <c r="P48" s="6">
        <v>0.9152542372881356</v>
      </c>
      <c r="Q48" s="6">
        <v>3.3898305084745763E-2</v>
      </c>
      <c r="R48" s="6"/>
      <c r="S48" s="6"/>
      <c r="T48" s="6">
        <v>54</v>
      </c>
      <c r="U48" s="6" t="s">
        <v>140</v>
      </c>
      <c r="V48" s="7">
        <f t="shared" si="7"/>
        <v>0.65407057515976663</v>
      </c>
      <c r="W48" s="7">
        <f t="shared" si="8"/>
        <v>0.8125</v>
      </c>
      <c r="X48" s="7">
        <f t="shared" si="9"/>
        <v>0.75557537912578054</v>
      </c>
      <c r="Y48" s="7">
        <f t="shared" si="10"/>
        <v>0.8984375</v>
      </c>
      <c r="Z48" s="7">
        <f t="shared" si="11"/>
        <v>0.65407057515976663</v>
      </c>
      <c r="AA48" s="7">
        <f t="shared" si="12"/>
        <v>0.8125</v>
      </c>
      <c r="AB48" s="7">
        <f t="shared" si="13"/>
        <v>1</v>
      </c>
      <c r="AC48">
        <v>0</v>
      </c>
    </row>
    <row r="49" spans="1:29" ht="15.75" customHeight="1" x14ac:dyDescent="0.2">
      <c r="A49" s="6" t="s">
        <v>182</v>
      </c>
      <c r="B49" s="6">
        <v>0</v>
      </c>
      <c r="C49" s="6">
        <v>2</v>
      </c>
      <c r="D49" s="6">
        <v>1</v>
      </c>
      <c r="E49" s="6">
        <v>0.875</v>
      </c>
      <c r="F49" s="6">
        <v>0.328125</v>
      </c>
      <c r="G49" s="6">
        <v>0.875</v>
      </c>
      <c r="H49" s="6">
        <v>0.96875</v>
      </c>
      <c r="I49" s="6">
        <v>0</v>
      </c>
      <c r="J49" s="6"/>
      <c r="K49" s="6"/>
      <c r="L49" s="6">
        <v>30</v>
      </c>
      <c r="M49" s="6">
        <v>0.61904761904761907</v>
      </c>
      <c r="N49" s="6">
        <v>1.5873015873015869E-2</v>
      </c>
      <c r="O49" s="6">
        <v>0.90476190476190477</v>
      </c>
      <c r="P49" s="6">
        <v>0.68253968253968256</v>
      </c>
      <c r="Q49" s="6">
        <v>0.2857142857142857</v>
      </c>
      <c r="R49" s="6"/>
      <c r="S49" s="6"/>
      <c r="T49" s="6">
        <v>6</v>
      </c>
      <c r="U49" s="6" t="s">
        <v>140</v>
      </c>
      <c r="V49" s="7">
        <f t="shared" si="7"/>
        <v>1.5873015873015869E-2</v>
      </c>
      <c r="W49" s="7">
        <f t="shared" si="8"/>
        <v>0.328125</v>
      </c>
      <c r="X49" s="7">
        <f t="shared" si="9"/>
        <v>0.61904761904761907</v>
      </c>
      <c r="Y49" s="7">
        <f t="shared" si="10"/>
        <v>0.875</v>
      </c>
      <c r="Z49" s="7">
        <f t="shared" si="11"/>
        <v>1.5873015873015869E-2</v>
      </c>
      <c r="AA49" s="7">
        <f t="shared" si="12"/>
        <v>0.328125</v>
      </c>
      <c r="AB49" s="7">
        <f t="shared" si="13"/>
        <v>1</v>
      </c>
      <c r="AC49">
        <v>0</v>
      </c>
    </row>
    <row r="50" spans="1:29" ht="15.75" customHeight="1" x14ac:dyDescent="0.2">
      <c r="A50" s="6" t="s">
        <v>183</v>
      </c>
      <c r="B50" s="6">
        <v>0</v>
      </c>
      <c r="C50" s="6">
        <v>2</v>
      </c>
      <c r="D50" s="6">
        <v>1</v>
      </c>
      <c r="E50" s="6">
        <v>0.8984375</v>
      </c>
      <c r="F50" s="6">
        <v>0.515625</v>
      </c>
      <c r="G50" s="6">
        <v>0.90625</v>
      </c>
      <c r="H50" s="6">
        <v>0.7109375</v>
      </c>
      <c r="I50" s="6">
        <v>7.8125E-3</v>
      </c>
      <c r="J50" s="6"/>
      <c r="K50" s="6"/>
      <c r="L50" s="6">
        <v>93</v>
      </c>
      <c r="M50" s="6">
        <v>0.79365079365079361</v>
      </c>
      <c r="N50" s="6">
        <v>0.23040674603174599</v>
      </c>
      <c r="O50" s="6">
        <v>0.79365079365079361</v>
      </c>
      <c r="P50" s="6">
        <v>0.484375</v>
      </c>
      <c r="Q50" s="6">
        <v>0</v>
      </c>
      <c r="R50" s="6"/>
      <c r="S50" s="6"/>
      <c r="T50" s="6">
        <v>91</v>
      </c>
      <c r="U50" s="6" t="s">
        <v>140</v>
      </c>
      <c r="V50" s="7">
        <f t="shared" si="7"/>
        <v>0.23040674603174599</v>
      </c>
      <c r="W50" s="7">
        <f t="shared" si="8"/>
        <v>0.515625</v>
      </c>
      <c r="X50" s="7">
        <f t="shared" si="9"/>
        <v>0.79365079365079361</v>
      </c>
      <c r="Y50" s="7">
        <f t="shared" si="10"/>
        <v>0.8984375</v>
      </c>
      <c r="Z50" s="7">
        <f t="shared" si="11"/>
        <v>0.23040674603174599</v>
      </c>
      <c r="AA50" s="7">
        <f t="shared" si="12"/>
        <v>0.515625</v>
      </c>
      <c r="AB50" s="7">
        <f t="shared" si="13"/>
        <v>1</v>
      </c>
      <c r="AC50">
        <v>0</v>
      </c>
    </row>
    <row r="51" spans="1:29" ht="15.75" customHeight="1" x14ac:dyDescent="0.2">
      <c r="A51" s="6" t="s">
        <v>185</v>
      </c>
      <c r="B51" s="6">
        <v>1</v>
      </c>
      <c r="C51" s="6">
        <v>2</v>
      </c>
      <c r="D51" s="6">
        <v>1</v>
      </c>
      <c r="E51" s="6">
        <v>0.90476190476190477</v>
      </c>
      <c r="F51" s="6">
        <v>0.28099385245901642</v>
      </c>
      <c r="G51" s="6">
        <v>0.90476190476190477</v>
      </c>
      <c r="H51" s="6">
        <v>0.953125</v>
      </c>
      <c r="I51" s="6">
        <v>0</v>
      </c>
      <c r="J51" s="6"/>
      <c r="K51" s="6"/>
      <c r="L51" s="6">
        <v>29</v>
      </c>
      <c r="M51" s="6">
        <v>0.90625</v>
      </c>
      <c r="N51" s="6">
        <v>0.5859375</v>
      </c>
      <c r="O51" s="6">
        <v>0.921875</v>
      </c>
      <c r="P51" s="6">
        <v>0.9765625</v>
      </c>
      <c r="Q51" s="6">
        <v>1.5625E-2</v>
      </c>
      <c r="R51" s="6"/>
      <c r="S51" s="6"/>
      <c r="T51" s="6">
        <v>43</v>
      </c>
      <c r="U51" s="6" t="s">
        <v>146</v>
      </c>
      <c r="V51" s="7">
        <f t="shared" si="7"/>
        <v>0.28099385245901642</v>
      </c>
      <c r="W51" s="7">
        <f t="shared" si="8"/>
        <v>0.5859375</v>
      </c>
      <c r="X51" s="7">
        <f t="shared" si="9"/>
        <v>0.90476190476190477</v>
      </c>
      <c r="Y51" s="7">
        <f t="shared" si="10"/>
        <v>0.90625</v>
      </c>
      <c r="Z51" s="7">
        <f t="shared" si="11"/>
        <v>0.28099385245901642</v>
      </c>
      <c r="AA51" s="7">
        <f t="shared" si="12"/>
        <v>0.5859375</v>
      </c>
      <c r="AB51" s="7">
        <f t="shared" si="13"/>
        <v>1</v>
      </c>
      <c r="AC51">
        <v>0</v>
      </c>
    </row>
    <row r="52" spans="1:29" ht="15.75" customHeight="1" x14ac:dyDescent="0.2">
      <c r="A52" s="6" t="s">
        <v>186</v>
      </c>
      <c r="B52" s="6">
        <v>0</v>
      </c>
      <c r="C52" s="6">
        <v>2</v>
      </c>
      <c r="D52" s="6">
        <v>1</v>
      </c>
      <c r="E52" s="6">
        <v>0.92063492063492058</v>
      </c>
      <c r="F52" s="6">
        <v>9.6726190476190688E-3</v>
      </c>
      <c r="G52" s="6">
        <v>0.98412698412698407</v>
      </c>
      <c r="H52" s="6">
        <v>0.55555555555555558</v>
      </c>
      <c r="I52" s="6">
        <v>6.3492063492063489E-2</v>
      </c>
      <c r="J52" s="6"/>
      <c r="K52" s="6"/>
      <c r="L52" s="6">
        <v>50</v>
      </c>
      <c r="M52" s="6">
        <v>0.9453125</v>
      </c>
      <c r="N52" s="6">
        <v>0.28125</v>
      </c>
      <c r="O52" s="6">
        <v>0.96875</v>
      </c>
      <c r="P52" s="6">
        <v>0.8515625</v>
      </c>
      <c r="Q52" s="6">
        <v>2.34375E-2</v>
      </c>
      <c r="R52" s="6"/>
      <c r="S52" s="6"/>
      <c r="T52" s="6">
        <v>44</v>
      </c>
      <c r="U52" s="6" t="s">
        <v>146</v>
      </c>
      <c r="V52" s="7">
        <f t="shared" si="7"/>
        <v>9.6726190476190688E-3</v>
      </c>
      <c r="W52" s="7">
        <f t="shared" si="8"/>
        <v>0.28125</v>
      </c>
      <c r="X52" s="7">
        <f t="shared" si="9"/>
        <v>0.92063492063492058</v>
      </c>
      <c r="Y52" s="7">
        <f t="shared" si="10"/>
        <v>0.9453125</v>
      </c>
      <c r="Z52" s="7">
        <f t="shared" si="11"/>
        <v>9.6726190476190688E-3</v>
      </c>
      <c r="AA52" s="7">
        <f t="shared" si="12"/>
        <v>0.28125</v>
      </c>
      <c r="AB52" s="7">
        <f t="shared" si="13"/>
        <v>1</v>
      </c>
      <c r="AC52">
        <v>0</v>
      </c>
    </row>
    <row r="53" spans="1:29" ht="15.75" customHeight="1" x14ac:dyDescent="0.2">
      <c r="A53" s="6" t="s">
        <v>189</v>
      </c>
      <c r="B53" s="6">
        <v>1</v>
      </c>
      <c r="C53" s="6">
        <v>2</v>
      </c>
      <c r="D53" s="6">
        <v>1</v>
      </c>
      <c r="E53" s="6">
        <v>0.921875</v>
      </c>
      <c r="F53" s="6">
        <v>0.4296875</v>
      </c>
      <c r="G53" s="6">
        <v>0.921875</v>
      </c>
      <c r="H53" s="6">
        <v>0.9921875</v>
      </c>
      <c r="I53" s="6">
        <v>0</v>
      </c>
      <c r="J53" s="6"/>
      <c r="K53" s="6"/>
      <c r="L53" s="6">
        <v>30</v>
      </c>
      <c r="M53" s="6">
        <v>0.80539397144368063</v>
      </c>
      <c r="N53" s="6">
        <v>0.30788934426229508</v>
      </c>
      <c r="O53" s="6">
        <v>0.87096774193548387</v>
      </c>
      <c r="P53" s="6">
        <v>0.83606557377049184</v>
      </c>
      <c r="Q53" s="6">
        <v>6.5573770491803282E-2</v>
      </c>
      <c r="R53" s="6"/>
      <c r="S53" s="6"/>
      <c r="T53" s="6">
        <v>38</v>
      </c>
      <c r="U53" s="6" t="s">
        <v>140</v>
      </c>
      <c r="V53" s="7">
        <f t="shared" si="7"/>
        <v>0.30788934426229508</v>
      </c>
      <c r="W53" s="7">
        <f t="shared" si="8"/>
        <v>0.4296875</v>
      </c>
      <c r="X53" s="7">
        <f t="shared" si="9"/>
        <v>0.80539397144368063</v>
      </c>
      <c r="Y53" s="7">
        <f t="shared" si="10"/>
        <v>0.921875</v>
      </c>
      <c r="Z53" s="7">
        <f t="shared" si="11"/>
        <v>0.30788934426229508</v>
      </c>
      <c r="AA53" s="7">
        <f t="shared" si="12"/>
        <v>0.4296875</v>
      </c>
      <c r="AB53" s="7">
        <f t="shared" si="13"/>
        <v>1</v>
      </c>
      <c r="AC53">
        <v>0</v>
      </c>
    </row>
    <row r="54" spans="1:29" ht="15.75" customHeight="1" x14ac:dyDescent="0.2">
      <c r="A54" s="6" t="s">
        <v>190</v>
      </c>
      <c r="B54" s="6">
        <v>0</v>
      </c>
      <c r="C54" s="6">
        <v>2</v>
      </c>
      <c r="D54" s="6">
        <v>1</v>
      </c>
      <c r="E54" s="6">
        <v>0.875</v>
      </c>
      <c r="F54" s="6">
        <v>0.203125</v>
      </c>
      <c r="G54" s="6">
        <v>0.90625</v>
      </c>
      <c r="H54" s="6">
        <v>0.8125</v>
      </c>
      <c r="I54" s="6">
        <v>3.125E-2</v>
      </c>
      <c r="J54" s="6"/>
      <c r="K54" s="6"/>
      <c r="L54" s="6">
        <v>47</v>
      </c>
      <c r="M54" s="6">
        <v>0.65355191256830603</v>
      </c>
      <c r="N54" s="6">
        <v>-2.500694637399278E-2</v>
      </c>
      <c r="O54" s="6">
        <v>0.8666666666666667</v>
      </c>
      <c r="P54" s="6">
        <v>0.52459016393442626</v>
      </c>
      <c r="Q54" s="6">
        <v>0.21311475409836059</v>
      </c>
      <c r="R54" s="6"/>
      <c r="S54" s="6"/>
      <c r="T54" s="6">
        <v>32</v>
      </c>
      <c r="U54" s="6" t="s">
        <v>140</v>
      </c>
      <c r="V54" s="7">
        <f t="shared" si="7"/>
        <v>-2.500694637399278E-2</v>
      </c>
      <c r="W54" s="7">
        <f t="shared" si="8"/>
        <v>0.203125</v>
      </c>
      <c r="X54" s="7">
        <f t="shared" si="9"/>
        <v>0.65355191256830603</v>
      </c>
      <c r="Y54" s="7">
        <f t="shared" si="10"/>
        <v>0.875</v>
      </c>
      <c r="Z54" s="7">
        <f t="shared" si="11"/>
        <v>-2.500694637399278E-2</v>
      </c>
      <c r="AA54" s="7">
        <f t="shared" si="12"/>
        <v>0.203125</v>
      </c>
      <c r="AB54" s="7">
        <f t="shared" si="13"/>
        <v>1</v>
      </c>
      <c r="AC54">
        <v>0</v>
      </c>
    </row>
    <row r="55" spans="1:29" ht="15.75" customHeight="1" x14ac:dyDescent="0.2">
      <c r="A55" s="6" t="s">
        <v>192</v>
      </c>
      <c r="B55" s="6">
        <v>1</v>
      </c>
      <c r="C55" s="6">
        <v>2</v>
      </c>
      <c r="D55" s="6">
        <v>1</v>
      </c>
      <c r="E55" s="6">
        <v>0.953125</v>
      </c>
      <c r="F55" s="6">
        <v>0.75</v>
      </c>
      <c r="G55" s="6">
        <v>0.953125</v>
      </c>
      <c r="H55" s="6">
        <v>0.96875</v>
      </c>
      <c r="I55" s="6">
        <v>0</v>
      </c>
      <c r="J55" s="6"/>
      <c r="K55" s="6"/>
      <c r="L55" s="6">
        <v>57</v>
      </c>
      <c r="M55" s="6">
        <v>0.765625</v>
      </c>
      <c r="N55" s="6">
        <v>0.60729166666666667</v>
      </c>
      <c r="O55" s="6">
        <v>0.796875</v>
      </c>
      <c r="P55" s="6">
        <v>0.859375</v>
      </c>
      <c r="Q55" s="6">
        <v>3.125E-2</v>
      </c>
      <c r="R55" s="6"/>
      <c r="S55" s="6"/>
      <c r="T55" s="6">
        <v>58</v>
      </c>
      <c r="U55" s="6" t="s">
        <v>140</v>
      </c>
      <c r="V55" s="7">
        <f t="shared" si="7"/>
        <v>0.60729166666666667</v>
      </c>
      <c r="W55" s="7">
        <f t="shared" si="8"/>
        <v>0.75</v>
      </c>
      <c r="X55" s="7">
        <f t="shared" si="9"/>
        <v>0.765625</v>
      </c>
      <c r="Y55" s="7">
        <f t="shared" si="10"/>
        <v>0.953125</v>
      </c>
      <c r="Z55" s="7">
        <f t="shared" si="11"/>
        <v>0.60729166666666667</v>
      </c>
      <c r="AA55" s="7">
        <f t="shared" si="12"/>
        <v>0.75</v>
      </c>
      <c r="AB55" s="7">
        <f t="shared" si="13"/>
        <v>1</v>
      </c>
      <c r="AC55">
        <v>0</v>
      </c>
    </row>
    <row r="56" spans="1:29" ht="15.75" customHeight="1" x14ac:dyDescent="0.2">
      <c r="A56" s="6" t="s">
        <v>194</v>
      </c>
      <c r="B56" s="6">
        <v>0</v>
      </c>
      <c r="C56" s="6">
        <v>1</v>
      </c>
      <c r="D56" s="6">
        <v>2</v>
      </c>
      <c r="E56" s="6">
        <v>0.953125</v>
      </c>
      <c r="F56" s="6">
        <v>-4.6875E-2</v>
      </c>
      <c r="G56" s="6">
        <v>0.984375</v>
      </c>
      <c r="H56" s="6">
        <v>0.578125</v>
      </c>
      <c r="I56" s="6">
        <v>3.125E-2</v>
      </c>
      <c r="J56" s="6"/>
      <c r="K56" s="6"/>
      <c r="L56" s="6">
        <v>48</v>
      </c>
      <c r="M56" s="6">
        <v>0.90625</v>
      </c>
      <c r="N56" s="6">
        <v>0.2265625</v>
      </c>
      <c r="O56" s="6">
        <v>0.9375</v>
      </c>
      <c r="P56" s="6">
        <v>0.8203125</v>
      </c>
      <c r="Q56" s="6">
        <v>3.125E-2</v>
      </c>
      <c r="R56" s="6"/>
      <c r="S56" s="6"/>
      <c r="T56" s="6">
        <v>45</v>
      </c>
      <c r="U56" s="6" t="s">
        <v>146</v>
      </c>
      <c r="V56" s="7">
        <f t="shared" si="7"/>
        <v>-4.6875E-2</v>
      </c>
      <c r="W56" s="7">
        <f t="shared" si="8"/>
        <v>0.2265625</v>
      </c>
      <c r="X56" s="7">
        <f t="shared" si="9"/>
        <v>0.953125</v>
      </c>
      <c r="Y56" s="7">
        <f t="shared" si="10"/>
        <v>0.90625</v>
      </c>
      <c r="Z56" s="7">
        <f t="shared" si="11"/>
        <v>-4.6875E-2</v>
      </c>
      <c r="AA56" s="7">
        <f t="shared" si="12"/>
        <v>0.2265625</v>
      </c>
      <c r="AB56" s="7">
        <f t="shared" si="13"/>
        <v>1</v>
      </c>
      <c r="AC56">
        <v>0</v>
      </c>
    </row>
    <row r="57" spans="1:29" ht="15.75" customHeight="1" x14ac:dyDescent="0.2">
      <c r="A57" s="6" t="s">
        <v>195</v>
      </c>
      <c r="B57" s="6">
        <v>1</v>
      </c>
      <c r="C57" s="6">
        <v>2</v>
      </c>
      <c r="D57" s="6">
        <v>1</v>
      </c>
      <c r="E57" s="6">
        <v>0.9765625</v>
      </c>
      <c r="F57" s="6">
        <v>0.359375</v>
      </c>
      <c r="G57" s="6">
        <v>0.984375</v>
      </c>
      <c r="H57" s="6">
        <v>0.9453125</v>
      </c>
      <c r="I57" s="6">
        <v>7.8125E-3</v>
      </c>
      <c r="J57" s="6"/>
      <c r="K57" s="6"/>
      <c r="L57" s="6">
        <v>33</v>
      </c>
      <c r="M57" s="6">
        <v>0.828125</v>
      </c>
      <c r="N57" s="6">
        <v>0.28794288736118462</v>
      </c>
      <c r="O57" s="6">
        <v>0.828125</v>
      </c>
      <c r="P57" s="6">
        <v>0.85245901639344257</v>
      </c>
      <c r="Q57" s="6">
        <v>0</v>
      </c>
      <c r="R57" s="6"/>
      <c r="S57" s="6"/>
      <c r="T57" s="6">
        <v>44</v>
      </c>
      <c r="U57" s="6" t="s">
        <v>140</v>
      </c>
      <c r="V57" s="7">
        <f t="shared" si="7"/>
        <v>0.28794288736118462</v>
      </c>
      <c r="W57" s="7">
        <f t="shared" si="8"/>
        <v>0.359375</v>
      </c>
      <c r="X57" s="7">
        <f t="shared" si="9"/>
        <v>0.828125</v>
      </c>
      <c r="Y57" s="7">
        <f t="shared" si="10"/>
        <v>0.9765625</v>
      </c>
      <c r="Z57" s="7">
        <f t="shared" si="11"/>
        <v>0.28794288736118462</v>
      </c>
      <c r="AA57" s="7">
        <f t="shared" si="12"/>
        <v>0.359375</v>
      </c>
      <c r="AB57" s="7">
        <f t="shared" si="13"/>
        <v>1</v>
      </c>
      <c r="AC57">
        <v>0</v>
      </c>
    </row>
    <row r="58" spans="1:29" ht="15.75" customHeight="1" x14ac:dyDescent="0.2">
      <c r="A58" s="6" t="s">
        <v>196</v>
      </c>
      <c r="B58" s="6">
        <v>1</v>
      </c>
      <c r="C58" s="6">
        <v>2</v>
      </c>
      <c r="D58" s="6">
        <v>1</v>
      </c>
      <c r="E58" s="6">
        <v>0.828125</v>
      </c>
      <c r="F58" s="6">
        <v>0.5234375</v>
      </c>
      <c r="G58" s="6">
        <v>0.84375</v>
      </c>
      <c r="H58" s="6">
        <v>0.9453125</v>
      </c>
      <c r="I58" s="6">
        <v>1.5625E-2</v>
      </c>
      <c r="J58" s="6"/>
      <c r="K58" s="6"/>
      <c r="L58" s="6">
        <v>48</v>
      </c>
      <c r="M58" s="6">
        <v>0.625</v>
      </c>
      <c r="N58" s="6">
        <v>0.10357142857142861</v>
      </c>
      <c r="O58" s="6">
        <v>0.6964285714285714</v>
      </c>
      <c r="P58" s="6">
        <v>0.7321428571428571</v>
      </c>
      <c r="Q58" s="6">
        <v>7.1428571428571425E-2</v>
      </c>
      <c r="R58" s="6"/>
      <c r="S58" s="6"/>
      <c r="T58" s="6">
        <v>35</v>
      </c>
      <c r="U58" s="6" t="s">
        <v>140</v>
      </c>
      <c r="V58" s="7">
        <f t="shared" si="7"/>
        <v>0.10357142857142861</v>
      </c>
      <c r="W58" s="7">
        <f t="shared" si="8"/>
        <v>0.5234375</v>
      </c>
      <c r="X58" s="7">
        <f t="shared" si="9"/>
        <v>0.625</v>
      </c>
      <c r="Y58" s="7">
        <f t="shared" si="10"/>
        <v>0.828125</v>
      </c>
      <c r="Z58" s="7">
        <f t="shared" si="11"/>
        <v>0.10357142857142861</v>
      </c>
      <c r="AA58" s="7">
        <f t="shared" si="12"/>
        <v>0.5234375</v>
      </c>
      <c r="AB58" s="7">
        <f t="shared" si="13"/>
        <v>1</v>
      </c>
      <c r="AC58">
        <v>0</v>
      </c>
    </row>
    <row r="59" spans="1:29" ht="15.75" customHeight="1" x14ac:dyDescent="0.2">
      <c r="A59" s="6" t="s">
        <v>197</v>
      </c>
      <c r="B59" s="6">
        <v>1</v>
      </c>
      <c r="C59" s="6">
        <v>1</v>
      </c>
      <c r="D59" s="6">
        <v>2</v>
      </c>
      <c r="E59" s="6">
        <v>0.85912698412698418</v>
      </c>
      <c r="F59" s="6">
        <v>0.553968253968254</v>
      </c>
      <c r="G59" s="6">
        <v>0.875</v>
      </c>
      <c r="H59" s="6">
        <v>0.90476190476190477</v>
      </c>
      <c r="I59" s="6">
        <v>1.5873015873015869E-2</v>
      </c>
      <c r="J59" s="6"/>
      <c r="K59" s="6"/>
      <c r="L59" s="6">
        <v>51</v>
      </c>
      <c r="M59" s="6">
        <v>0.9375</v>
      </c>
      <c r="N59" s="6">
        <v>0.6953125</v>
      </c>
      <c r="O59" s="6">
        <v>0.9375</v>
      </c>
      <c r="P59" s="6">
        <v>0.9765625</v>
      </c>
      <c r="Q59" s="6">
        <v>0</v>
      </c>
      <c r="R59" s="6"/>
      <c r="S59" s="6"/>
      <c r="T59" s="6">
        <v>52</v>
      </c>
      <c r="U59" s="6" t="s">
        <v>146</v>
      </c>
      <c r="V59" s="7">
        <f t="shared" si="7"/>
        <v>0.553968253968254</v>
      </c>
      <c r="W59" s="7">
        <f t="shared" si="8"/>
        <v>0.6953125</v>
      </c>
      <c r="X59" s="7">
        <f t="shared" si="9"/>
        <v>0.85912698412698418</v>
      </c>
      <c r="Y59" s="7">
        <f t="shared" si="10"/>
        <v>0.9375</v>
      </c>
      <c r="Z59" s="7">
        <f t="shared" si="11"/>
        <v>0.553968253968254</v>
      </c>
      <c r="AA59" s="7">
        <f t="shared" si="12"/>
        <v>0.6953125</v>
      </c>
      <c r="AB59" s="7">
        <f t="shared" si="13"/>
        <v>1</v>
      </c>
      <c r="AC59">
        <v>0</v>
      </c>
    </row>
    <row r="60" spans="1:29" ht="15.75" customHeight="1" x14ac:dyDescent="0.2">
      <c r="A60" s="6" t="s">
        <v>198</v>
      </c>
      <c r="B60" s="6">
        <v>0</v>
      </c>
      <c r="C60" s="6">
        <v>2</v>
      </c>
      <c r="D60" s="6">
        <v>1</v>
      </c>
      <c r="E60" s="6">
        <v>0.875</v>
      </c>
      <c r="F60" s="6">
        <v>3.125E-2</v>
      </c>
      <c r="G60" s="6">
        <v>0.921875</v>
      </c>
      <c r="H60" s="6">
        <v>0.828125</v>
      </c>
      <c r="I60" s="6">
        <v>4.6875E-2</v>
      </c>
      <c r="J60" s="6"/>
      <c r="K60" s="6"/>
      <c r="L60" s="6">
        <v>29</v>
      </c>
      <c r="M60" s="6">
        <v>0.72580645161290325</v>
      </c>
      <c r="N60" s="6">
        <v>-0.22734254992319511</v>
      </c>
      <c r="O60" s="6">
        <v>0.967741935483871</v>
      </c>
      <c r="P60" s="6">
        <v>0.43548387096774188</v>
      </c>
      <c r="Q60" s="6">
        <v>0.24193548387096769</v>
      </c>
      <c r="R60" s="6"/>
      <c r="S60" s="6"/>
      <c r="T60" s="6">
        <v>27</v>
      </c>
      <c r="U60" s="6" t="s">
        <v>140</v>
      </c>
      <c r="V60" s="7">
        <f t="shared" si="7"/>
        <v>-0.22734254992319511</v>
      </c>
      <c r="W60" s="7">
        <f t="shared" si="8"/>
        <v>3.125E-2</v>
      </c>
      <c r="X60" s="7">
        <f t="shared" si="9"/>
        <v>0.72580645161290325</v>
      </c>
      <c r="Y60" s="7">
        <f t="shared" si="10"/>
        <v>0.875</v>
      </c>
      <c r="Z60" s="7">
        <f t="shared" si="11"/>
        <v>-0.22734254992319511</v>
      </c>
      <c r="AA60" s="7">
        <f t="shared" si="12"/>
        <v>3.125E-2</v>
      </c>
      <c r="AB60" s="7">
        <f t="shared" si="13"/>
        <v>1</v>
      </c>
      <c r="AC60">
        <v>0</v>
      </c>
    </row>
    <row r="61" spans="1:29" ht="15.75" customHeight="1" x14ac:dyDescent="0.2">
      <c r="A61" s="6" t="s">
        <v>199</v>
      </c>
      <c r="B61" s="6">
        <v>1</v>
      </c>
      <c r="C61" s="6">
        <v>2</v>
      </c>
      <c r="D61" s="6">
        <v>1</v>
      </c>
      <c r="E61" s="6">
        <v>0.875</v>
      </c>
      <c r="F61" s="6">
        <v>0.59375</v>
      </c>
      <c r="G61" s="6">
        <v>0.875</v>
      </c>
      <c r="H61" s="6">
        <v>0.96875</v>
      </c>
      <c r="I61" s="6">
        <v>0</v>
      </c>
      <c r="J61" s="6"/>
      <c r="K61" s="6"/>
      <c r="L61" s="6">
        <v>48</v>
      </c>
      <c r="M61" s="6">
        <v>0.87275985663082434</v>
      </c>
      <c r="N61" s="6">
        <v>0.41248016922263347</v>
      </c>
      <c r="O61" s="6">
        <v>0.88888888888888884</v>
      </c>
      <c r="P61" s="6">
        <v>0.82258064516129037</v>
      </c>
      <c r="Q61" s="6">
        <v>1.6129032258064519E-2</v>
      </c>
      <c r="R61" s="6"/>
      <c r="S61" s="6"/>
      <c r="T61" s="6">
        <v>52</v>
      </c>
      <c r="U61" s="6" t="s">
        <v>140</v>
      </c>
      <c r="V61" s="7">
        <f t="shared" si="7"/>
        <v>0.41248016922263347</v>
      </c>
      <c r="W61" s="7">
        <f t="shared" si="8"/>
        <v>0.59375</v>
      </c>
      <c r="X61" s="7">
        <f t="shared" si="9"/>
        <v>0.87275985663082434</v>
      </c>
      <c r="Y61" s="7">
        <f t="shared" si="10"/>
        <v>0.875</v>
      </c>
      <c r="Z61" s="7">
        <f t="shared" si="11"/>
        <v>0.41248016922263347</v>
      </c>
      <c r="AA61" s="7">
        <f t="shared" si="12"/>
        <v>0.59375</v>
      </c>
      <c r="AB61" s="7">
        <f t="shared" si="13"/>
        <v>1</v>
      </c>
      <c r="AC61">
        <v>0</v>
      </c>
    </row>
    <row r="62" spans="1:29" ht="15.75" customHeight="1" x14ac:dyDescent="0.2">
      <c r="A62" s="6" t="s">
        <v>200</v>
      </c>
      <c r="B62" s="6">
        <v>1</v>
      </c>
      <c r="C62" s="6">
        <v>1</v>
      </c>
      <c r="D62" s="6">
        <v>2</v>
      </c>
      <c r="E62" s="6">
        <v>0.95287698412698418</v>
      </c>
      <c r="F62" s="6">
        <v>0.52719229768410103</v>
      </c>
      <c r="G62" s="6">
        <v>0.96875</v>
      </c>
      <c r="H62" s="6">
        <v>0.90476190476190477</v>
      </c>
      <c r="I62" s="6">
        <v>1.5873015873015869E-2</v>
      </c>
      <c r="J62" s="6"/>
      <c r="K62" s="6"/>
      <c r="L62" s="6">
        <v>43</v>
      </c>
      <c r="M62" s="6">
        <v>0.890625</v>
      </c>
      <c r="N62" s="6">
        <v>0.6171875</v>
      </c>
      <c r="O62" s="6">
        <v>0.890625</v>
      </c>
      <c r="P62" s="6">
        <v>0.9765625</v>
      </c>
      <c r="Q62" s="6">
        <v>0</v>
      </c>
      <c r="R62" s="6"/>
      <c r="S62" s="6"/>
      <c r="T62" s="6">
        <v>47</v>
      </c>
      <c r="U62" s="6" t="s">
        <v>146</v>
      </c>
      <c r="V62" s="7">
        <f t="shared" si="7"/>
        <v>0.52719229768410103</v>
      </c>
      <c r="W62" s="7">
        <f t="shared" si="8"/>
        <v>0.6171875</v>
      </c>
      <c r="X62" s="7">
        <f t="shared" si="9"/>
        <v>0.95287698412698418</v>
      </c>
      <c r="Y62" s="7">
        <f t="shared" si="10"/>
        <v>0.890625</v>
      </c>
      <c r="Z62" s="7">
        <f t="shared" si="11"/>
        <v>0.52719229768410103</v>
      </c>
      <c r="AA62" s="7">
        <f t="shared" si="12"/>
        <v>0.6171875</v>
      </c>
      <c r="AB62" s="7">
        <f t="shared" si="13"/>
        <v>1</v>
      </c>
      <c r="AC62">
        <v>0</v>
      </c>
    </row>
    <row r="63" spans="1:29" ht="15.75" customHeight="1" x14ac:dyDescent="0.2">
      <c r="A63" s="6" t="s">
        <v>201</v>
      </c>
      <c r="B63" s="6">
        <v>1</v>
      </c>
      <c r="C63" s="6">
        <v>2</v>
      </c>
      <c r="D63" s="6">
        <v>1</v>
      </c>
      <c r="E63" s="6">
        <v>0.953125</v>
      </c>
      <c r="F63" s="6">
        <v>0.60811865729898518</v>
      </c>
      <c r="G63" s="6">
        <v>0.953125</v>
      </c>
      <c r="H63" s="6">
        <v>0.95238095238095233</v>
      </c>
      <c r="I63" s="6">
        <v>0</v>
      </c>
      <c r="J63" s="6"/>
      <c r="K63" s="6"/>
      <c r="L63" s="6">
        <v>46</v>
      </c>
      <c r="M63" s="6">
        <v>0.921875</v>
      </c>
      <c r="N63" s="6">
        <v>0.6953125</v>
      </c>
      <c r="O63" s="6">
        <v>0.921875</v>
      </c>
      <c r="P63" s="6">
        <v>0.9765625</v>
      </c>
      <c r="Q63" s="6">
        <v>0</v>
      </c>
      <c r="R63" s="6"/>
      <c r="S63" s="6"/>
      <c r="T63" s="6">
        <v>52</v>
      </c>
      <c r="U63" s="6" t="s">
        <v>146</v>
      </c>
      <c r="V63" s="7">
        <f t="shared" si="7"/>
        <v>0.60811865729898518</v>
      </c>
      <c r="W63" s="7">
        <f t="shared" si="8"/>
        <v>0.6953125</v>
      </c>
      <c r="X63" s="7">
        <f t="shared" si="9"/>
        <v>0.953125</v>
      </c>
      <c r="Y63" s="7">
        <f t="shared" si="10"/>
        <v>0.921875</v>
      </c>
      <c r="Z63" s="7">
        <f t="shared" si="11"/>
        <v>0.60811865729898518</v>
      </c>
      <c r="AA63" s="7">
        <f t="shared" si="12"/>
        <v>0.6953125</v>
      </c>
      <c r="AB63" s="7">
        <f t="shared" si="13"/>
        <v>1</v>
      </c>
      <c r="AC63">
        <v>0</v>
      </c>
    </row>
    <row r="64" spans="1:29" ht="15.75" customHeight="1" x14ac:dyDescent="0.2">
      <c r="A64" s="6" t="s">
        <v>203</v>
      </c>
      <c r="B64" s="6">
        <v>1</v>
      </c>
      <c r="C64" s="6">
        <v>2</v>
      </c>
      <c r="D64" s="6">
        <v>1</v>
      </c>
      <c r="E64" s="6">
        <v>0.875</v>
      </c>
      <c r="F64" s="6">
        <v>0.546875</v>
      </c>
      <c r="G64" s="6">
        <v>0.875</v>
      </c>
      <c r="H64" s="6">
        <v>0.953125</v>
      </c>
      <c r="I64" s="6">
        <v>0</v>
      </c>
      <c r="J64" s="6"/>
      <c r="K64" s="6"/>
      <c r="L64" s="6">
        <v>50</v>
      </c>
      <c r="M64" s="6">
        <v>0.828125</v>
      </c>
      <c r="N64" s="6">
        <v>0.32118055555555558</v>
      </c>
      <c r="O64" s="6">
        <v>0.828125</v>
      </c>
      <c r="P64" s="6">
        <v>0.765625</v>
      </c>
      <c r="Q64" s="6">
        <v>0</v>
      </c>
      <c r="R64" s="6"/>
      <c r="S64" s="6"/>
      <c r="T64" s="6">
        <v>58</v>
      </c>
      <c r="U64" s="6" t="s">
        <v>140</v>
      </c>
      <c r="V64" s="7">
        <f t="shared" si="7"/>
        <v>0.32118055555555558</v>
      </c>
      <c r="W64" s="7">
        <f t="shared" si="8"/>
        <v>0.546875</v>
      </c>
      <c r="X64" s="7">
        <f t="shared" si="9"/>
        <v>0.828125</v>
      </c>
      <c r="Y64" s="7">
        <f t="shared" si="10"/>
        <v>0.875</v>
      </c>
      <c r="Z64" s="7">
        <f t="shared" si="11"/>
        <v>0.32118055555555558</v>
      </c>
      <c r="AA64" s="7">
        <f t="shared" si="12"/>
        <v>0.546875</v>
      </c>
      <c r="AB64" s="7">
        <f t="shared" si="13"/>
        <v>1</v>
      </c>
      <c r="AC64">
        <v>0</v>
      </c>
    </row>
    <row r="65" spans="1:29" ht="15.75" customHeight="1" x14ac:dyDescent="0.2">
      <c r="A65" s="6" t="s">
        <v>204</v>
      </c>
      <c r="B65" s="6">
        <v>1</v>
      </c>
      <c r="C65" s="6">
        <v>2</v>
      </c>
      <c r="D65" s="6">
        <v>1</v>
      </c>
      <c r="E65" s="6">
        <v>1</v>
      </c>
      <c r="F65" s="6">
        <v>0.10689484126984131</v>
      </c>
      <c r="G65" s="6">
        <v>1</v>
      </c>
      <c r="H65" s="6">
        <v>0.84126984126984128</v>
      </c>
      <c r="I65" s="6">
        <v>0</v>
      </c>
      <c r="J65" s="6"/>
      <c r="K65" s="6"/>
      <c r="L65" s="6">
        <v>27</v>
      </c>
      <c r="M65" s="6">
        <v>0.9765625</v>
      </c>
      <c r="N65" s="6">
        <v>0.59375</v>
      </c>
      <c r="O65" s="6">
        <v>0.984375</v>
      </c>
      <c r="P65" s="6">
        <v>0.8984375</v>
      </c>
      <c r="Q65" s="6">
        <v>7.8125E-3</v>
      </c>
      <c r="R65" s="6"/>
      <c r="S65" s="6"/>
      <c r="T65" s="6">
        <v>57</v>
      </c>
      <c r="U65" s="6" t="s">
        <v>146</v>
      </c>
      <c r="V65" s="7">
        <f t="shared" si="7"/>
        <v>0.10689484126984131</v>
      </c>
      <c r="W65" s="7">
        <f t="shared" si="8"/>
        <v>0.59375</v>
      </c>
      <c r="X65" s="7">
        <f t="shared" si="9"/>
        <v>1</v>
      </c>
      <c r="Y65" s="7">
        <f t="shared" si="10"/>
        <v>0.9765625</v>
      </c>
      <c r="Z65" s="7">
        <f t="shared" si="11"/>
        <v>0.10689484126984131</v>
      </c>
      <c r="AA65" s="7">
        <f t="shared" si="12"/>
        <v>0.59375</v>
      </c>
      <c r="AB65" s="7">
        <f t="shared" si="13"/>
        <v>1</v>
      </c>
      <c r="AC65">
        <v>0</v>
      </c>
    </row>
    <row r="66" spans="1:29" ht="15.75" customHeight="1" x14ac:dyDescent="0.2">
      <c r="A66" s="6" t="s">
        <v>205</v>
      </c>
      <c r="B66" s="6">
        <v>1</v>
      </c>
      <c r="C66" s="6">
        <v>2</v>
      </c>
      <c r="D66" s="6">
        <v>1</v>
      </c>
      <c r="E66" s="6">
        <v>0.8671875</v>
      </c>
      <c r="F66" s="6">
        <v>0.53125</v>
      </c>
      <c r="G66" s="6">
        <v>0.890625</v>
      </c>
      <c r="H66" s="6">
        <v>0.9140625</v>
      </c>
      <c r="I66" s="6">
        <v>2.34375E-2</v>
      </c>
      <c r="J66" s="6"/>
      <c r="K66" s="6"/>
      <c r="L66" s="6">
        <v>52</v>
      </c>
      <c r="M66" s="6">
        <v>0.75</v>
      </c>
      <c r="N66" s="6">
        <v>0.39831349206349198</v>
      </c>
      <c r="O66" s="6">
        <v>0.8125</v>
      </c>
      <c r="P66" s="6">
        <v>0.84375</v>
      </c>
      <c r="Q66" s="6">
        <v>6.25E-2</v>
      </c>
      <c r="R66" s="6"/>
      <c r="S66" s="6"/>
      <c r="T66" s="6">
        <v>44</v>
      </c>
      <c r="U66" s="6" t="s">
        <v>140</v>
      </c>
      <c r="V66" s="7">
        <f t="shared" ref="V66:V97" si="14">IF(U66="mst-OSN_contmst-OSN",F66,N66)</f>
        <v>0.39831349206349198</v>
      </c>
      <c r="W66" s="7">
        <f t="shared" si="8"/>
        <v>0.53125</v>
      </c>
      <c r="X66" s="7">
        <f t="shared" si="9"/>
        <v>0.75</v>
      </c>
      <c r="Y66" s="7">
        <f t="shared" si="10"/>
        <v>0.8671875</v>
      </c>
      <c r="Z66" s="7">
        <f t="shared" si="11"/>
        <v>0.39831349206349198</v>
      </c>
      <c r="AA66" s="7">
        <f t="shared" si="12"/>
        <v>0.53125</v>
      </c>
      <c r="AB66" s="7">
        <f t="shared" si="13"/>
        <v>1</v>
      </c>
      <c r="AC66">
        <v>0</v>
      </c>
    </row>
    <row r="67" spans="1:29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9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9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9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9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9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9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9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9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9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9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9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9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9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8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8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8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8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.75" customHeight="1" x14ac:dyDescent="0.2"/>
    <row r="268" spans="1:28" ht="15.75" customHeight="1" x14ac:dyDescent="0.2"/>
    <row r="269" spans="1:28" ht="15.75" customHeight="1" x14ac:dyDescent="0.2"/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C1000">
    <sortCondition ref="AB2:AB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outlinePr summaryBelow="0" summaryRight="0"/>
  </sheetPr>
  <dimension ref="A1:AL999"/>
  <sheetViews>
    <sheetView topLeftCell="A4" workbookViewId="0">
      <selection activeCell="Z14" sqref="Z14:Z49"/>
    </sheetView>
  </sheetViews>
  <sheetFormatPr defaultColWidth="12.5703125" defaultRowHeight="15" customHeight="1" x14ac:dyDescent="0.2"/>
  <cols>
    <col min="1" max="28" width="10" customWidth="1"/>
    <col min="29" max="36" width="14.42578125" customWidth="1"/>
    <col min="37" max="37" width="16.28515625" customWidth="1"/>
    <col min="38" max="38" width="21.42578125" customWidth="1"/>
  </cols>
  <sheetData>
    <row r="1" spans="1:3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8" t="s">
        <v>27</v>
      </c>
      <c r="AC1" s="5" t="s">
        <v>587</v>
      </c>
      <c r="AD1" s="9"/>
      <c r="AE1" s="9"/>
    </row>
    <row r="2" spans="1:31" ht="15.75" customHeight="1" x14ac:dyDescent="0.25">
      <c r="A2" s="6" t="s">
        <v>95</v>
      </c>
      <c r="B2" s="6">
        <v>0</v>
      </c>
      <c r="C2" s="6">
        <v>1</v>
      </c>
      <c r="D2" s="6">
        <v>2</v>
      </c>
      <c r="E2" s="6">
        <v>0.29042658730158732</v>
      </c>
      <c r="F2" s="6">
        <v>-3.1746031746031737E-2</v>
      </c>
      <c r="G2" s="6">
        <v>0.703125</v>
      </c>
      <c r="H2" s="6">
        <v>0.33333333333333331</v>
      </c>
      <c r="I2" s="6">
        <v>0.41269841269841268</v>
      </c>
      <c r="J2" s="6"/>
      <c r="K2" s="6"/>
      <c r="L2" s="6">
        <v>42</v>
      </c>
      <c r="M2" s="6">
        <v>-0.34533973546944952</v>
      </c>
      <c r="N2" s="6">
        <v>-0.20924223706285119</v>
      </c>
      <c r="O2" s="6">
        <v>0.2857142857142857</v>
      </c>
      <c r="P2" s="6">
        <v>0.58730158730158732</v>
      </c>
      <c r="Q2" s="6">
        <v>0.41269841269841268</v>
      </c>
      <c r="R2" s="6">
        <v>0.63934426229508201</v>
      </c>
      <c r="S2" s="6">
        <v>0.36065573770491799</v>
      </c>
      <c r="T2" s="6"/>
      <c r="U2" s="6" t="s">
        <v>90</v>
      </c>
      <c r="V2" s="7">
        <f t="shared" ref="V2:V49" si="0">IF(U2="mst-OSN_mst-ON",F2,N2)</f>
        <v>-3.1746031746031737E-2</v>
      </c>
      <c r="W2" s="7">
        <f t="shared" ref="W2:W49" si="1">IF(U2="mst-OSN_mst-ON",N2,F2)</f>
        <v>-0.20924223706285119</v>
      </c>
      <c r="X2" s="7">
        <f t="shared" ref="X2:X49" si="2">IF(U2="mst-OSN_mst-ON",E2,M2)</f>
        <v>0.29042658730158732</v>
      </c>
      <c r="Y2" s="7">
        <f t="shared" ref="Y2:Y49" si="3">IF(U2="mst-OSN_mst-ON",M2,E2)</f>
        <v>-0.34533973546944952</v>
      </c>
      <c r="Z2" s="7">
        <f t="shared" ref="Z2:Z49" si="4">V2</f>
        <v>-3.1746031746031737E-2</v>
      </c>
      <c r="AA2" s="7">
        <f t="shared" ref="AA2:AA49" si="5">IF(U2="mst-OSN_mst-ON",NORMSINV(S2)-NORMSINV(Q2),NORMSINV(K2)-NORMSINV(I2))</f>
        <v>-0.13609749840659841</v>
      </c>
      <c r="AB2" s="8">
        <f t="shared" ref="AB2:AB49" si="6">IF(AND(X2&gt;0.5,Y2&gt;1.5),1,0)</f>
        <v>0</v>
      </c>
      <c r="AC2">
        <v>0</v>
      </c>
    </row>
    <row r="3" spans="1:31" ht="15.75" customHeight="1" x14ac:dyDescent="0.25">
      <c r="A3" s="6" t="s">
        <v>101</v>
      </c>
      <c r="B3" s="6">
        <v>0</v>
      </c>
      <c r="C3" s="6">
        <v>2</v>
      </c>
      <c r="D3" s="6">
        <v>1</v>
      </c>
      <c r="E3" s="6">
        <v>-3.125E-2</v>
      </c>
      <c r="F3" s="6">
        <v>-5.5803571428571452E-2</v>
      </c>
      <c r="G3" s="6">
        <v>0.265625</v>
      </c>
      <c r="H3" s="6">
        <v>0.21875</v>
      </c>
      <c r="I3" s="6">
        <v>0.296875</v>
      </c>
      <c r="J3" s="6"/>
      <c r="K3" s="6"/>
      <c r="L3" s="6">
        <v>89</v>
      </c>
      <c r="M3" s="6">
        <v>8.4483596495372459E-2</v>
      </c>
      <c r="N3" s="6">
        <v>0.40735923214965869</v>
      </c>
      <c r="O3" s="6">
        <v>0.65079365079365081</v>
      </c>
      <c r="P3" s="6">
        <v>0.38095238095238088</v>
      </c>
      <c r="Q3" s="6">
        <v>0.61904761904761907</v>
      </c>
      <c r="R3" s="6">
        <v>0.50793650793650791</v>
      </c>
      <c r="S3" s="6">
        <v>0.49206349206349198</v>
      </c>
      <c r="T3" s="6"/>
      <c r="U3" s="6" t="s">
        <v>90</v>
      </c>
      <c r="V3" s="7">
        <f t="shared" si="0"/>
        <v>-5.5803571428571452E-2</v>
      </c>
      <c r="W3" s="7">
        <f t="shared" si="1"/>
        <v>0.40735923214965869</v>
      </c>
      <c r="X3" s="7">
        <f t="shared" si="2"/>
        <v>-3.125E-2</v>
      </c>
      <c r="Y3" s="7">
        <f t="shared" si="3"/>
        <v>8.4483596495372459E-2</v>
      </c>
      <c r="Z3" s="7">
        <f t="shared" si="4"/>
        <v>-5.5803571428571452E-2</v>
      </c>
      <c r="AA3" s="7">
        <f t="shared" si="5"/>
        <v>-0.32287563565428645</v>
      </c>
      <c r="AB3" s="8">
        <f t="shared" si="6"/>
        <v>0</v>
      </c>
      <c r="AC3">
        <v>0</v>
      </c>
    </row>
    <row r="4" spans="1:31" ht="15.75" customHeight="1" x14ac:dyDescent="0.25">
      <c r="A4" s="6" t="s">
        <v>109</v>
      </c>
      <c r="B4" s="6">
        <v>0</v>
      </c>
      <c r="C4" s="6">
        <v>2</v>
      </c>
      <c r="D4" s="6">
        <v>1</v>
      </c>
      <c r="E4" s="6">
        <v>0</v>
      </c>
      <c r="F4" s="6">
        <v>0.6674107142857143</v>
      </c>
      <c r="G4" s="6">
        <v>0</v>
      </c>
      <c r="H4" s="6">
        <v>0.953125</v>
      </c>
      <c r="I4" s="6">
        <v>0</v>
      </c>
      <c r="J4" s="6"/>
      <c r="K4" s="6"/>
      <c r="L4" s="6">
        <v>110</v>
      </c>
      <c r="M4" s="6">
        <v>1.3036465457479209</v>
      </c>
      <c r="N4" s="6">
        <v>0.67876613629215377</v>
      </c>
      <c r="O4" s="6">
        <v>0.71875</v>
      </c>
      <c r="P4" s="6">
        <v>0.765625</v>
      </c>
      <c r="Q4" s="6">
        <v>0.234375</v>
      </c>
      <c r="R4" s="6">
        <v>0.53968253968253965</v>
      </c>
      <c r="S4" s="6">
        <v>0.46031746031746029</v>
      </c>
      <c r="T4" s="6"/>
      <c r="U4" s="6" t="s">
        <v>90</v>
      </c>
      <c r="V4" s="7">
        <f t="shared" si="0"/>
        <v>0.6674107142857143</v>
      </c>
      <c r="W4" s="7">
        <f t="shared" si="1"/>
        <v>0.67876613629215377</v>
      </c>
      <c r="X4" s="7">
        <f t="shared" si="2"/>
        <v>0</v>
      </c>
      <c r="Y4" s="7">
        <f t="shared" si="3"/>
        <v>1.3036465457479209</v>
      </c>
      <c r="Z4" s="7">
        <f t="shared" si="4"/>
        <v>0.6674107142857143</v>
      </c>
      <c r="AA4" s="7">
        <f t="shared" si="5"/>
        <v>0.62488040945576784</v>
      </c>
      <c r="AB4" s="8">
        <f t="shared" si="6"/>
        <v>0</v>
      </c>
      <c r="AC4">
        <v>0</v>
      </c>
    </row>
    <row r="5" spans="1:31" ht="15.75" customHeight="1" x14ac:dyDescent="0.25">
      <c r="A5" s="6" t="s">
        <v>110</v>
      </c>
      <c r="B5" s="6">
        <v>0</v>
      </c>
      <c r="C5" s="6">
        <v>1</v>
      </c>
      <c r="D5" s="6">
        <v>2</v>
      </c>
      <c r="E5" s="6">
        <v>0.3579109062980031</v>
      </c>
      <c r="F5" s="6">
        <v>-0.19354838709677419</v>
      </c>
      <c r="G5" s="6">
        <v>0.80952380952380953</v>
      </c>
      <c r="H5" s="6">
        <v>0.24193548387096769</v>
      </c>
      <c r="I5" s="6">
        <v>0.45161290322580638</v>
      </c>
      <c r="J5" s="6"/>
      <c r="K5" s="6"/>
      <c r="L5" s="6">
        <v>34</v>
      </c>
      <c r="M5" s="6">
        <v>-1.5658915908168591E-2</v>
      </c>
      <c r="N5" s="6">
        <v>-0.37150930213987521</v>
      </c>
      <c r="O5" s="6">
        <v>0.61904761904761907</v>
      </c>
      <c r="P5" s="6">
        <v>0.375</v>
      </c>
      <c r="Q5" s="6">
        <v>0.625</v>
      </c>
      <c r="R5" s="6">
        <v>0.25</v>
      </c>
      <c r="S5" s="6">
        <v>0.75</v>
      </c>
      <c r="T5" s="6"/>
      <c r="U5" s="6" t="s">
        <v>90</v>
      </c>
      <c r="V5" s="7">
        <f t="shared" si="0"/>
        <v>-0.19354838709677419</v>
      </c>
      <c r="W5" s="7">
        <f t="shared" si="1"/>
        <v>-0.37150930213987521</v>
      </c>
      <c r="X5" s="7">
        <f t="shared" si="2"/>
        <v>0.3579109062980031</v>
      </c>
      <c r="Y5" s="7">
        <f t="shared" si="3"/>
        <v>-1.5658915908168591E-2</v>
      </c>
      <c r="Z5" s="7">
        <f t="shared" si="4"/>
        <v>-0.19354838709677419</v>
      </c>
      <c r="AA5" s="7">
        <f t="shared" si="5"/>
        <v>0.35585038623170673</v>
      </c>
      <c r="AB5" s="8">
        <f t="shared" si="6"/>
        <v>0</v>
      </c>
      <c r="AC5">
        <v>0</v>
      </c>
    </row>
    <row r="6" spans="1:31" ht="15.75" customHeight="1" x14ac:dyDescent="0.25">
      <c r="A6" s="6" t="s">
        <v>113</v>
      </c>
      <c r="B6" s="6">
        <v>0</v>
      </c>
      <c r="C6" s="6">
        <v>2</v>
      </c>
      <c r="D6" s="6">
        <v>1</v>
      </c>
      <c r="E6" s="6">
        <v>9.841537114594423E-2</v>
      </c>
      <c r="F6" s="6">
        <v>-9.463986762962362E-2</v>
      </c>
      <c r="G6" s="6">
        <v>0.765625</v>
      </c>
      <c r="H6" s="6">
        <v>0.265625</v>
      </c>
      <c r="I6" s="6">
        <v>0.734375</v>
      </c>
      <c r="J6" s="6">
        <v>0.20634920634920631</v>
      </c>
      <c r="K6" s="6">
        <v>0.79365079365079361</v>
      </c>
      <c r="L6" s="6"/>
      <c r="M6" s="6">
        <v>4.2410714285714302E-2</v>
      </c>
      <c r="N6" s="6">
        <v>-0.2857142857142857</v>
      </c>
      <c r="O6" s="6">
        <v>0.328125</v>
      </c>
      <c r="P6" s="6">
        <v>0.33333333333333331</v>
      </c>
      <c r="Q6" s="6">
        <v>0.2857142857142857</v>
      </c>
      <c r="R6" s="6"/>
      <c r="S6" s="6"/>
      <c r="T6" s="6">
        <v>38</v>
      </c>
      <c r="U6" s="6" t="s">
        <v>92</v>
      </c>
      <c r="V6" s="7">
        <f t="shared" si="0"/>
        <v>-0.2857142857142857</v>
      </c>
      <c r="W6" s="7">
        <f t="shared" si="1"/>
        <v>-9.463986762962362E-2</v>
      </c>
      <c r="X6" s="7">
        <f t="shared" si="2"/>
        <v>4.2410714285714302E-2</v>
      </c>
      <c r="Y6" s="7">
        <f t="shared" si="3"/>
        <v>9.841537114594423E-2</v>
      </c>
      <c r="Z6" s="7">
        <f t="shared" si="4"/>
        <v>-0.2857142857142857</v>
      </c>
      <c r="AA6" s="7">
        <f t="shared" si="5"/>
        <v>0.19305523877556729</v>
      </c>
      <c r="AB6" s="8">
        <f t="shared" si="6"/>
        <v>0</v>
      </c>
      <c r="AC6">
        <v>0</v>
      </c>
    </row>
    <row r="7" spans="1:31" ht="15.75" customHeight="1" x14ac:dyDescent="0.25">
      <c r="A7" s="6" t="s">
        <v>116</v>
      </c>
      <c r="B7" s="6">
        <v>0</v>
      </c>
      <c r="C7" s="6">
        <v>2</v>
      </c>
      <c r="D7" s="6">
        <v>1</v>
      </c>
      <c r="E7" s="6">
        <v>-0.4222091557296338</v>
      </c>
      <c r="F7" s="6">
        <v>-0.46619545019421949</v>
      </c>
      <c r="G7" s="6">
        <v>0.42105263157894729</v>
      </c>
      <c r="H7" s="6">
        <v>0.41176470588235292</v>
      </c>
      <c r="I7" s="6">
        <v>0.58823529411764708</v>
      </c>
      <c r="J7" s="6">
        <v>0.39473684210526322</v>
      </c>
      <c r="K7" s="6">
        <v>0.60526315789473684</v>
      </c>
      <c r="L7" s="6"/>
      <c r="M7" s="6">
        <v>-6.7512274959083463E-2</v>
      </c>
      <c r="N7" s="6">
        <v>-0.13046757164404221</v>
      </c>
      <c r="O7" s="6">
        <v>0.2978723404255319</v>
      </c>
      <c r="P7" s="6">
        <v>0.28846153846153838</v>
      </c>
      <c r="Q7" s="6">
        <v>0.36538461538461542</v>
      </c>
      <c r="R7" s="6"/>
      <c r="S7" s="6"/>
      <c r="T7" s="6">
        <v>45</v>
      </c>
      <c r="U7" s="6" t="s">
        <v>92</v>
      </c>
      <c r="V7" s="7">
        <f t="shared" si="0"/>
        <v>-0.13046757164404221</v>
      </c>
      <c r="W7" s="7">
        <f t="shared" si="1"/>
        <v>-0.46619545019421949</v>
      </c>
      <c r="X7" s="7">
        <f t="shared" si="2"/>
        <v>-6.7512274959083463E-2</v>
      </c>
      <c r="Y7" s="7">
        <f t="shared" si="3"/>
        <v>-0.4222091557296338</v>
      </c>
      <c r="Z7" s="7">
        <f t="shared" si="4"/>
        <v>-0.13046757164404221</v>
      </c>
      <c r="AA7" s="7">
        <f t="shared" si="5"/>
        <v>4.3986294464585768E-2</v>
      </c>
      <c r="AB7" s="8">
        <f t="shared" si="6"/>
        <v>0</v>
      </c>
      <c r="AC7">
        <v>0</v>
      </c>
    </row>
    <row r="8" spans="1:31" ht="15.75" customHeight="1" x14ac:dyDescent="0.25">
      <c r="A8" s="6" t="s">
        <v>120</v>
      </c>
      <c r="B8" s="6">
        <v>0</v>
      </c>
      <c r="C8" s="6">
        <v>2</v>
      </c>
      <c r="D8" s="6">
        <v>1</v>
      </c>
      <c r="E8" s="6">
        <v>0.1980260238256901</v>
      </c>
      <c r="F8" s="6">
        <v>0.35497198390788298</v>
      </c>
      <c r="G8" s="6">
        <v>0.59375</v>
      </c>
      <c r="H8" s="6">
        <v>0.484375</v>
      </c>
      <c r="I8" s="6">
        <v>0.515625</v>
      </c>
      <c r="J8" s="6">
        <v>0.546875</v>
      </c>
      <c r="K8" s="6">
        <v>0.453125</v>
      </c>
      <c r="L8" s="6"/>
      <c r="M8" s="6">
        <v>1.203277009728621E-2</v>
      </c>
      <c r="N8" s="6">
        <v>-9.1935483870967727E-2</v>
      </c>
      <c r="O8" s="6">
        <v>0.25396825396825401</v>
      </c>
      <c r="P8" s="6">
        <v>1.6129032258064519E-2</v>
      </c>
      <c r="Q8" s="6">
        <v>0.24193548387096769</v>
      </c>
      <c r="R8" s="6"/>
      <c r="S8" s="6"/>
      <c r="T8" s="6">
        <v>129</v>
      </c>
      <c r="U8" s="6" t="s">
        <v>92</v>
      </c>
      <c r="V8" s="7">
        <f t="shared" si="0"/>
        <v>-9.1935483870967727E-2</v>
      </c>
      <c r="W8" s="7">
        <f t="shared" si="1"/>
        <v>0.35497198390788298</v>
      </c>
      <c r="X8" s="7">
        <f t="shared" si="2"/>
        <v>1.203277009728621E-2</v>
      </c>
      <c r="Y8" s="7">
        <f t="shared" si="3"/>
        <v>0.1980260238256901</v>
      </c>
      <c r="Z8" s="7">
        <f t="shared" si="4"/>
        <v>-9.1935483870967727E-2</v>
      </c>
      <c r="AA8" s="7">
        <f t="shared" si="5"/>
        <v>-0.15694596008219291</v>
      </c>
      <c r="AB8" s="8">
        <f t="shared" si="6"/>
        <v>0</v>
      </c>
      <c r="AC8">
        <v>0</v>
      </c>
    </row>
    <row r="9" spans="1:31" ht="15.75" customHeight="1" x14ac:dyDescent="0.25">
      <c r="A9" s="6" t="s">
        <v>127</v>
      </c>
      <c r="B9" s="6">
        <v>0</v>
      </c>
      <c r="C9" s="6">
        <v>1</v>
      </c>
      <c r="D9" s="6">
        <v>2</v>
      </c>
      <c r="E9" s="6">
        <v>0.65603576751117743</v>
      </c>
      <c r="F9" s="6">
        <v>5.8585858585858568E-2</v>
      </c>
      <c r="G9" s="6">
        <v>0.81967213114754101</v>
      </c>
      <c r="H9" s="6">
        <v>0.67272727272727273</v>
      </c>
      <c r="I9" s="6">
        <v>0.16363636363636361</v>
      </c>
      <c r="J9" s="6"/>
      <c r="K9" s="6"/>
      <c r="L9" s="6">
        <v>23</v>
      </c>
      <c r="M9" s="6">
        <v>0.55569751907153697</v>
      </c>
      <c r="N9" s="6">
        <v>0.1626401170538751</v>
      </c>
      <c r="O9" s="6">
        <v>0.66129032258064513</v>
      </c>
      <c r="P9" s="6">
        <v>0.55555555555555558</v>
      </c>
      <c r="Q9" s="6">
        <v>0.44444444444444442</v>
      </c>
      <c r="R9" s="6">
        <v>0.4</v>
      </c>
      <c r="S9" s="6">
        <v>0.6</v>
      </c>
      <c r="T9" s="6"/>
      <c r="U9" s="6" t="s">
        <v>90</v>
      </c>
      <c r="V9" s="7">
        <f t="shared" si="0"/>
        <v>5.8585858585858568E-2</v>
      </c>
      <c r="W9" s="7">
        <f t="shared" si="1"/>
        <v>0.1626401170538751</v>
      </c>
      <c r="X9" s="7">
        <f t="shared" si="2"/>
        <v>0.65603576751117743</v>
      </c>
      <c r="Y9" s="7">
        <f t="shared" si="3"/>
        <v>0.55569751907153697</v>
      </c>
      <c r="Z9" s="7">
        <f t="shared" si="4"/>
        <v>5.8585858585858568E-2</v>
      </c>
      <c r="AA9" s="7">
        <f t="shared" si="5"/>
        <v>0.39305740201766193</v>
      </c>
      <c r="AB9" s="8">
        <f t="shared" si="6"/>
        <v>0</v>
      </c>
      <c r="AC9">
        <v>0</v>
      </c>
    </row>
    <row r="10" spans="1:31" ht="15.75" customHeight="1" x14ac:dyDescent="0.25">
      <c r="A10" s="6" t="s">
        <v>128</v>
      </c>
      <c r="B10" s="6">
        <v>0</v>
      </c>
      <c r="C10" s="6">
        <v>2</v>
      </c>
      <c r="D10" s="6">
        <v>1</v>
      </c>
      <c r="E10" s="6">
        <v>-5.0461065573770503E-2</v>
      </c>
      <c r="F10" s="6">
        <v>0.1202185792349727</v>
      </c>
      <c r="G10" s="6">
        <v>0.359375</v>
      </c>
      <c r="H10" s="6">
        <v>0.37704918032786883</v>
      </c>
      <c r="I10" s="6">
        <v>0.4098360655737705</v>
      </c>
      <c r="J10" s="6"/>
      <c r="K10" s="6"/>
      <c r="L10" s="6">
        <v>56</v>
      </c>
      <c r="M10" s="6">
        <v>1.2170967494706819</v>
      </c>
      <c r="N10" s="6">
        <v>0.39427559247358901</v>
      </c>
      <c r="O10" s="6">
        <v>0.81967213114754101</v>
      </c>
      <c r="P10" s="6">
        <v>0.61904761904761907</v>
      </c>
      <c r="Q10" s="6">
        <v>0.38095238095238088</v>
      </c>
      <c r="R10" s="6">
        <v>0.30158730158730163</v>
      </c>
      <c r="S10" s="6">
        <v>0.69841269841269837</v>
      </c>
      <c r="T10" s="6"/>
      <c r="U10" s="6" t="s">
        <v>90</v>
      </c>
      <c r="V10" s="7">
        <f t="shared" si="0"/>
        <v>0.1202185792349727</v>
      </c>
      <c r="W10" s="7">
        <f t="shared" si="1"/>
        <v>0.39427559247358901</v>
      </c>
      <c r="X10" s="7">
        <f t="shared" si="2"/>
        <v>-5.0461065573770503E-2</v>
      </c>
      <c r="Y10" s="7">
        <f t="shared" si="3"/>
        <v>1.2170967494706819</v>
      </c>
      <c r="Z10" s="7">
        <f t="shared" si="4"/>
        <v>0.1202185792349727</v>
      </c>
      <c r="AA10" s="7">
        <f t="shared" si="5"/>
        <v>0.82282115699709357</v>
      </c>
      <c r="AB10" s="8">
        <f t="shared" si="6"/>
        <v>0</v>
      </c>
      <c r="AC10">
        <v>0</v>
      </c>
    </row>
    <row r="11" spans="1:31" ht="15.75" customHeight="1" x14ac:dyDescent="0.25">
      <c r="A11" s="6" t="s">
        <v>132</v>
      </c>
      <c r="B11" s="6">
        <v>0</v>
      </c>
      <c r="C11" s="6">
        <v>1</v>
      </c>
      <c r="D11" s="6">
        <v>2</v>
      </c>
      <c r="E11" s="6">
        <v>7.8921645848964717E-2</v>
      </c>
      <c r="F11" s="6">
        <v>0.2329969617767351</v>
      </c>
      <c r="G11" s="6">
        <v>0.41509433962264147</v>
      </c>
      <c r="H11" s="6">
        <v>0.61538461538461542</v>
      </c>
      <c r="I11" s="6">
        <v>0.38461538461538458</v>
      </c>
      <c r="J11" s="6">
        <v>0.67272727272727273</v>
      </c>
      <c r="K11" s="6">
        <v>0.32727272727272733</v>
      </c>
      <c r="L11" s="6"/>
      <c r="M11" s="6">
        <v>0.53240740740740744</v>
      </c>
      <c r="N11" s="6">
        <v>7.9787234042553168E-3</v>
      </c>
      <c r="O11" s="6">
        <v>0.57407407407407407</v>
      </c>
      <c r="P11" s="6">
        <v>0.58333333333333337</v>
      </c>
      <c r="Q11" s="6">
        <v>4.1666666666666657E-2</v>
      </c>
      <c r="R11" s="6"/>
      <c r="S11" s="6"/>
      <c r="T11" s="6">
        <v>53</v>
      </c>
      <c r="U11" s="6" t="s">
        <v>92</v>
      </c>
      <c r="V11" s="7">
        <f t="shared" si="0"/>
        <v>7.9787234042553168E-3</v>
      </c>
      <c r="W11" s="7">
        <f t="shared" si="1"/>
        <v>0.2329969617767351</v>
      </c>
      <c r="X11" s="7">
        <f t="shared" si="2"/>
        <v>0.53240740740740744</v>
      </c>
      <c r="Y11" s="7">
        <f t="shared" si="3"/>
        <v>7.8921645848964717E-2</v>
      </c>
      <c r="Z11" s="7">
        <f t="shared" si="4"/>
        <v>7.9787234042553168E-3</v>
      </c>
      <c r="AA11" s="7">
        <f t="shared" si="5"/>
        <v>-0.15407531592777013</v>
      </c>
      <c r="AB11" s="8">
        <f t="shared" si="6"/>
        <v>0</v>
      </c>
      <c r="AC11">
        <v>0</v>
      </c>
    </row>
    <row r="12" spans="1:31" ht="15.75" customHeight="1" x14ac:dyDescent="0.25">
      <c r="A12" s="6" t="s">
        <v>133</v>
      </c>
      <c r="B12" s="6">
        <v>0</v>
      </c>
      <c r="C12" s="6">
        <v>2</v>
      </c>
      <c r="D12" s="6">
        <v>1</v>
      </c>
      <c r="E12" s="6">
        <v>-6.7348678601875531E-2</v>
      </c>
      <c r="F12" s="6">
        <v>-1.942645698427381E-2</v>
      </c>
      <c r="G12" s="6">
        <v>1.9607843137254902E-2</v>
      </c>
      <c r="H12" s="6">
        <v>0</v>
      </c>
      <c r="I12" s="6">
        <v>8.6956521739130432E-2</v>
      </c>
      <c r="J12" s="6"/>
      <c r="K12" s="6"/>
      <c r="L12" s="6">
        <v>133</v>
      </c>
      <c r="M12" s="6">
        <v>-1.27018135175887E-2</v>
      </c>
      <c r="N12" s="6">
        <v>0.27494159135030038</v>
      </c>
      <c r="O12" s="6">
        <v>0.99122807017543857</v>
      </c>
      <c r="P12" s="6">
        <v>0</v>
      </c>
      <c r="Q12" s="6">
        <v>0.99152542372881358</v>
      </c>
      <c r="R12" s="6">
        <v>1.785714285714286E-2</v>
      </c>
      <c r="S12" s="6">
        <v>0.9821428571428571</v>
      </c>
      <c r="T12" s="6"/>
      <c r="U12" s="6" t="s">
        <v>90</v>
      </c>
      <c r="V12" s="7">
        <f t="shared" si="0"/>
        <v>-1.942645698427381E-2</v>
      </c>
      <c r="W12" s="7">
        <f t="shared" si="1"/>
        <v>0.27494159135030038</v>
      </c>
      <c r="X12" s="7">
        <f t="shared" si="2"/>
        <v>-6.7348678601875531E-2</v>
      </c>
      <c r="Y12" s="7">
        <f t="shared" si="3"/>
        <v>-1.27018135175887E-2</v>
      </c>
      <c r="Z12" s="7">
        <f t="shared" si="4"/>
        <v>-1.942645698427381E-2</v>
      </c>
      <c r="AA12" s="7">
        <f t="shared" si="5"/>
        <v>-0.28764340486788909</v>
      </c>
      <c r="AB12" s="8">
        <f t="shared" si="6"/>
        <v>0</v>
      </c>
      <c r="AC12">
        <v>0</v>
      </c>
    </row>
    <row r="13" spans="1:31" ht="15.75" customHeight="1" x14ac:dyDescent="0.25">
      <c r="A13" s="6" t="s">
        <v>138</v>
      </c>
      <c r="B13" s="6">
        <v>0</v>
      </c>
      <c r="C13" s="6">
        <v>2</v>
      </c>
      <c r="D13" s="6">
        <v>1</v>
      </c>
      <c r="E13" s="6">
        <v>0.43072729929545739</v>
      </c>
      <c r="F13" s="6">
        <v>9.9854727569038182E-2</v>
      </c>
      <c r="G13" s="6">
        <v>0.66666666666666663</v>
      </c>
      <c r="H13" s="6">
        <v>0.5</v>
      </c>
      <c r="I13" s="6">
        <v>0.5</v>
      </c>
      <c r="J13" s="6">
        <v>0.37037037037037029</v>
      </c>
      <c r="K13" s="6">
        <v>0.62962962962962965</v>
      </c>
      <c r="L13" s="6"/>
      <c r="M13" s="6">
        <v>0.72580645161290314</v>
      </c>
      <c r="N13" s="6">
        <v>0.29387643521049761</v>
      </c>
      <c r="O13" s="6">
        <v>0.93548387096774188</v>
      </c>
      <c r="P13" s="6">
        <v>0.67741935483870963</v>
      </c>
      <c r="Q13" s="6">
        <v>0.20967741935483869</v>
      </c>
      <c r="R13" s="6"/>
      <c r="S13" s="6"/>
      <c r="T13" s="6">
        <v>33</v>
      </c>
      <c r="U13" s="6" t="s">
        <v>92</v>
      </c>
      <c r="V13" s="7">
        <f t="shared" si="0"/>
        <v>0.29387643521049761</v>
      </c>
      <c r="W13" s="7">
        <f t="shared" si="1"/>
        <v>9.9854727569038182E-2</v>
      </c>
      <c r="X13" s="7">
        <f t="shared" si="2"/>
        <v>0.72580645161290314</v>
      </c>
      <c r="Y13" s="7">
        <f t="shared" si="3"/>
        <v>0.43072729929545739</v>
      </c>
      <c r="Z13" s="7">
        <f t="shared" si="4"/>
        <v>0.29387643521049761</v>
      </c>
      <c r="AA13" s="7">
        <f t="shared" si="5"/>
        <v>0.33087257172641926</v>
      </c>
      <c r="AB13" s="8">
        <f t="shared" si="6"/>
        <v>0</v>
      </c>
      <c r="AC13">
        <v>0</v>
      </c>
    </row>
    <row r="14" spans="1:31" ht="15.75" customHeight="1" x14ac:dyDescent="0.25">
      <c r="A14" s="6" t="s">
        <v>89</v>
      </c>
      <c r="B14" s="6">
        <v>1</v>
      </c>
      <c r="C14" s="6">
        <v>1</v>
      </c>
      <c r="D14" s="6">
        <v>2</v>
      </c>
      <c r="E14" s="6">
        <v>0.703125</v>
      </c>
      <c r="F14" s="6">
        <v>0.42857142857142849</v>
      </c>
      <c r="G14" s="6">
        <v>0.703125</v>
      </c>
      <c r="H14" s="6">
        <v>0.88888888888888884</v>
      </c>
      <c r="I14" s="6">
        <v>0</v>
      </c>
      <c r="J14" s="6"/>
      <c r="K14" s="6"/>
      <c r="L14" s="6">
        <v>53</v>
      </c>
      <c r="M14" s="6">
        <v>3.823533606329486</v>
      </c>
      <c r="N14" s="6">
        <v>1.2308431977879279</v>
      </c>
      <c r="O14" s="6">
        <v>0.953125</v>
      </c>
      <c r="P14" s="6">
        <v>0.98412698412698407</v>
      </c>
      <c r="Q14" s="6">
        <v>1.5873015873015869E-2</v>
      </c>
      <c r="R14" s="6">
        <v>0.328125</v>
      </c>
      <c r="S14" s="6">
        <v>0.671875</v>
      </c>
      <c r="T14" s="6"/>
      <c r="U14" s="6" t="s">
        <v>90</v>
      </c>
      <c r="V14" s="7">
        <f t="shared" si="0"/>
        <v>0.42857142857142849</v>
      </c>
      <c r="W14" s="7">
        <f t="shared" si="1"/>
        <v>1.2308431977879279</v>
      </c>
      <c r="X14" s="7">
        <f t="shared" si="2"/>
        <v>0.703125</v>
      </c>
      <c r="Y14" s="7">
        <f t="shared" si="3"/>
        <v>3.823533606329486</v>
      </c>
      <c r="Z14" s="7">
        <f t="shared" si="4"/>
        <v>0.42857142857142849</v>
      </c>
      <c r="AA14" s="7">
        <f t="shared" si="5"/>
        <v>2.5926904085415585</v>
      </c>
      <c r="AB14" s="8">
        <f t="shared" si="6"/>
        <v>1</v>
      </c>
      <c r="AC14">
        <v>0</v>
      </c>
    </row>
    <row r="15" spans="1:31" ht="15.75" customHeight="1" x14ac:dyDescent="0.25">
      <c r="A15" s="6" t="s">
        <v>91</v>
      </c>
      <c r="B15" s="6">
        <v>1</v>
      </c>
      <c r="C15" s="6">
        <v>2</v>
      </c>
      <c r="D15" s="6">
        <v>1</v>
      </c>
      <c r="E15" s="6">
        <v>3.62879114715785</v>
      </c>
      <c r="F15" s="6">
        <v>1.231779710103361</v>
      </c>
      <c r="G15" s="6">
        <v>0.88709677419354838</v>
      </c>
      <c r="H15" s="6">
        <v>1</v>
      </c>
      <c r="I15" s="6">
        <v>7.8125E-3</v>
      </c>
      <c r="J15" s="6">
        <v>0.50819672131147542</v>
      </c>
      <c r="K15" s="6">
        <v>0.49180327868852458</v>
      </c>
      <c r="L15" s="6"/>
      <c r="M15" s="6">
        <v>0.73409090909090902</v>
      </c>
      <c r="N15" s="6">
        <v>0.2045454545454545</v>
      </c>
      <c r="O15" s="6">
        <v>0.82499999999999996</v>
      </c>
      <c r="P15" s="6">
        <v>0.61363636363636365</v>
      </c>
      <c r="Q15" s="6">
        <v>9.0909090909090912E-2</v>
      </c>
      <c r="R15" s="6"/>
      <c r="S15" s="6"/>
      <c r="T15" s="6">
        <v>37</v>
      </c>
      <c r="U15" s="6" t="s">
        <v>92</v>
      </c>
      <c r="V15" s="7">
        <f t="shared" si="0"/>
        <v>0.2045454545454545</v>
      </c>
      <c r="W15" s="7">
        <f t="shared" si="1"/>
        <v>1.231779710103361</v>
      </c>
      <c r="X15" s="7">
        <f t="shared" si="2"/>
        <v>0.73409090909090902</v>
      </c>
      <c r="Y15" s="7">
        <f t="shared" si="3"/>
        <v>3.62879114715785</v>
      </c>
      <c r="Z15" s="7">
        <f t="shared" si="4"/>
        <v>0.2045454545454545</v>
      </c>
      <c r="AA15" s="7">
        <f t="shared" si="5"/>
        <v>2.3970114370544895</v>
      </c>
      <c r="AB15" s="8">
        <f t="shared" si="6"/>
        <v>1</v>
      </c>
      <c r="AC15">
        <v>0</v>
      </c>
    </row>
    <row r="16" spans="1:31" ht="15.75" customHeight="1" x14ac:dyDescent="0.25">
      <c r="A16" s="6" t="s">
        <v>93</v>
      </c>
      <c r="B16" s="6">
        <v>1</v>
      </c>
      <c r="C16" s="6">
        <v>2</v>
      </c>
      <c r="D16" s="6">
        <v>1</v>
      </c>
      <c r="E16" s="6">
        <v>3.2100602671259901</v>
      </c>
      <c r="F16" s="6">
        <v>2.228382307420218</v>
      </c>
      <c r="G16" s="6">
        <v>0.953125</v>
      </c>
      <c r="H16" s="6">
        <v>0.9375</v>
      </c>
      <c r="I16" s="6">
        <v>6.25E-2</v>
      </c>
      <c r="J16" s="6">
        <v>0.70967741935483875</v>
      </c>
      <c r="K16" s="6">
        <v>0.29032258064516131</v>
      </c>
      <c r="L16" s="6"/>
      <c r="M16" s="6">
        <v>0.65163934426229508</v>
      </c>
      <c r="N16" s="6">
        <v>0.63217213114754101</v>
      </c>
      <c r="O16" s="6">
        <v>0.75</v>
      </c>
      <c r="P16" s="6">
        <v>0.72131147540983609</v>
      </c>
      <c r="Q16" s="6">
        <v>9.8360655737704916E-2</v>
      </c>
      <c r="R16" s="6"/>
      <c r="S16" s="6"/>
      <c r="T16" s="6">
        <v>79</v>
      </c>
      <c r="U16" s="6" t="s">
        <v>92</v>
      </c>
      <c r="V16" s="7">
        <f t="shared" si="0"/>
        <v>0.63217213114754101</v>
      </c>
      <c r="W16" s="7">
        <f t="shared" si="1"/>
        <v>2.228382307420218</v>
      </c>
      <c r="X16" s="7">
        <f t="shared" si="2"/>
        <v>0.65163934426229508</v>
      </c>
      <c r="Y16" s="7">
        <f t="shared" si="3"/>
        <v>3.2100602671259901</v>
      </c>
      <c r="Z16" s="7">
        <f t="shared" si="4"/>
        <v>0.63217213114754101</v>
      </c>
      <c r="AA16" s="7">
        <f t="shared" si="5"/>
        <v>0.98167795970577154</v>
      </c>
      <c r="AB16" s="8">
        <f t="shared" si="6"/>
        <v>1</v>
      </c>
      <c r="AC16">
        <v>0</v>
      </c>
    </row>
    <row r="17" spans="1:38" ht="15.75" customHeight="1" x14ac:dyDescent="0.25">
      <c r="A17" s="6" t="s">
        <v>94</v>
      </c>
      <c r="B17" s="6">
        <v>1</v>
      </c>
      <c r="C17" s="6">
        <v>2</v>
      </c>
      <c r="D17" s="6">
        <v>1</v>
      </c>
      <c r="E17" s="6">
        <v>0.92033811475409832</v>
      </c>
      <c r="F17" s="6">
        <v>6.5573770491803268E-2</v>
      </c>
      <c r="G17" s="6">
        <v>0.953125</v>
      </c>
      <c r="H17" s="6">
        <v>0.73770491803278693</v>
      </c>
      <c r="I17" s="6">
        <v>3.2786885245901641E-2</v>
      </c>
      <c r="J17" s="6"/>
      <c r="K17" s="6"/>
      <c r="L17" s="6">
        <v>35</v>
      </c>
      <c r="M17" s="6">
        <v>3.0937368607697109</v>
      </c>
      <c r="N17" s="6">
        <v>1.3982492829518669</v>
      </c>
      <c r="O17" s="6">
        <v>0.953125</v>
      </c>
      <c r="P17" s="6">
        <v>0.921875</v>
      </c>
      <c r="Q17" s="6">
        <v>7.8125E-2</v>
      </c>
      <c r="R17" s="6">
        <v>0.390625</v>
      </c>
      <c r="S17" s="6">
        <v>0.609375</v>
      </c>
      <c r="T17" s="6"/>
      <c r="U17" s="6" t="s">
        <v>90</v>
      </c>
      <c r="V17" s="7">
        <f t="shared" si="0"/>
        <v>6.5573770491803268E-2</v>
      </c>
      <c r="W17" s="7">
        <f t="shared" si="1"/>
        <v>1.3982492829518669</v>
      </c>
      <c r="X17" s="7">
        <f t="shared" si="2"/>
        <v>0.92033811475409832</v>
      </c>
      <c r="Y17" s="7">
        <f t="shared" si="3"/>
        <v>3.0937368607697109</v>
      </c>
      <c r="Z17" s="7">
        <f t="shared" si="4"/>
        <v>6.5573770491803268E-2</v>
      </c>
      <c r="AA17" s="7">
        <f t="shared" si="5"/>
        <v>1.6954875778178449</v>
      </c>
      <c r="AB17" s="8">
        <f t="shared" si="6"/>
        <v>1</v>
      </c>
      <c r="AC17">
        <v>0</v>
      </c>
    </row>
    <row r="18" spans="1:38" ht="15.75" customHeight="1" x14ac:dyDescent="0.25">
      <c r="A18" s="6" t="s">
        <v>96</v>
      </c>
      <c r="B18" s="6">
        <v>1</v>
      </c>
      <c r="C18" s="6">
        <v>2</v>
      </c>
      <c r="D18" s="6">
        <v>1</v>
      </c>
      <c r="E18" s="6">
        <v>3.5386715901950949</v>
      </c>
      <c r="F18" s="6">
        <v>1.7630978933850541</v>
      </c>
      <c r="G18" s="6">
        <v>0.96875</v>
      </c>
      <c r="H18" s="6">
        <v>0.953125</v>
      </c>
      <c r="I18" s="6">
        <v>4.6875E-2</v>
      </c>
      <c r="J18" s="6">
        <v>0.46031746031746029</v>
      </c>
      <c r="K18" s="6">
        <v>0.53968253968253965</v>
      </c>
      <c r="L18" s="6"/>
      <c r="M18" s="6">
        <v>0.65625</v>
      </c>
      <c r="N18" s="6">
        <v>0.40625</v>
      </c>
      <c r="O18" s="6">
        <v>0.734375</v>
      </c>
      <c r="P18" s="6">
        <v>0.765625</v>
      </c>
      <c r="Q18" s="6">
        <v>7.8125E-2</v>
      </c>
      <c r="R18" s="6"/>
      <c r="S18" s="6"/>
      <c r="T18" s="6">
        <v>59</v>
      </c>
      <c r="U18" s="6" t="s">
        <v>92</v>
      </c>
      <c r="V18" s="7">
        <f t="shared" si="0"/>
        <v>0.40625</v>
      </c>
      <c r="W18" s="7">
        <f t="shared" si="1"/>
        <v>1.7630978933850541</v>
      </c>
      <c r="X18" s="7">
        <f t="shared" si="2"/>
        <v>0.65625</v>
      </c>
      <c r="Y18" s="7">
        <f t="shared" si="3"/>
        <v>3.5386715901950949</v>
      </c>
      <c r="Z18" s="7">
        <f t="shared" si="4"/>
        <v>0.40625</v>
      </c>
      <c r="AA18" s="7">
        <f t="shared" si="5"/>
        <v>1.7755736968100413</v>
      </c>
      <c r="AB18" s="8">
        <f t="shared" si="6"/>
        <v>1</v>
      </c>
      <c r="AC18">
        <v>0</v>
      </c>
    </row>
    <row r="19" spans="1:38" ht="15.75" customHeight="1" x14ac:dyDescent="0.25">
      <c r="A19" s="6" t="s">
        <v>97</v>
      </c>
      <c r="B19" s="6">
        <v>1</v>
      </c>
      <c r="C19" s="6">
        <v>1</v>
      </c>
      <c r="D19" s="6">
        <v>2</v>
      </c>
      <c r="E19" s="6">
        <v>3.951679560589052</v>
      </c>
      <c r="F19" s="6">
        <v>1.4949444588494489</v>
      </c>
      <c r="G19" s="6">
        <v>0.9375</v>
      </c>
      <c r="H19" s="6">
        <v>1</v>
      </c>
      <c r="I19" s="6">
        <v>7.8125E-3</v>
      </c>
      <c r="J19" s="6">
        <v>0.484375</v>
      </c>
      <c r="K19" s="6">
        <v>0.515625</v>
      </c>
      <c r="L19" s="6"/>
      <c r="M19" s="6">
        <v>0.91935483870967738</v>
      </c>
      <c r="N19" s="6">
        <v>0.328125</v>
      </c>
      <c r="O19" s="6">
        <v>0.91935483870967738</v>
      </c>
      <c r="P19" s="6">
        <v>0.921875</v>
      </c>
      <c r="Q19" s="6">
        <v>0</v>
      </c>
      <c r="R19" s="6"/>
      <c r="S19" s="6"/>
      <c r="T19" s="6">
        <v>35</v>
      </c>
      <c r="U19" s="6" t="s">
        <v>92</v>
      </c>
      <c r="V19" s="7">
        <f t="shared" si="0"/>
        <v>0.328125</v>
      </c>
      <c r="W19" s="7">
        <f t="shared" si="1"/>
        <v>1.4949444588494489</v>
      </c>
      <c r="X19" s="7">
        <f t="shared" si="2"/>
        <v>0.91935483870967738</v>
      </c>
      <c r="Y19" s="7">
        <f t="shared" si="3"/>
        <v>3.951679560589052</v>
      </c>
      <c r="Z19" s="7">
        <f t="shared" si="4"/>
        <v>0.328125</v>
      </c>
      <c r="AA19" s="7">
        <f t="shared" si="5"/>
        <v>2.4567351017396026</v>
      </c>
      <c r="AB19" s="8">
        <f t="shared" si="6"/>
        <v>1</v>
      </c>
      <c r="AC19">
        <v>0</v>
      </c>
    </row>
    <row r="20" spans="1:38" ht="15.75" customHeight="1" x14ac:dyDescent="0.25">
      <c r="A20" s="6" t="s">
        <v>98</v>
      </c>
      <c r="B20" s="6">
        <v>1</v>
      </c>
      <c r="C20" s="6">
        <v>1</v>
      </c>
      <c r="D20" s="6">
        <v>2</v>
      </c>
      <c r="E20" s="6">
        <v>3.1322902197814702</v>
      </c>
      <c r="F20" s="6">
        <v>1.3077068726981349</v>
      </c>
      <c r="G20" s="6">
        <v>0.83606557377049184</v>
      </c>
      <c r="H20" s="6">
        <v>0.984375</v>
      </c>
      <c r="I20" s="6">
        <v>1.5625E-2</v>
      </c>
      <c r="J20" s="6">
        <v>0.62903225806451613</v>
      </c>
      <c r="K20" s="6">
        <v>0.37096774193548387</v>
      </c>
      <c r="L20" s="6"/>
      <c r="M20" s="6">
        <v>0.733366935483871</v>
      </c>
      <c r="N20" s="6">
        <v>0.40322580645161288</v>
      </c>
      <c r="O20" s="6">
        <v>0.765625</v>
      </c>
      <c r="P20" s="6">
        <v>0.85483870967741937</v>
      </c>
      <c r="Q20" s="6">
        <v>3.2258064516129031E-2</v>
      </c>
      <c r="R20" s="6"/>
      <c r="S20" s="6"/>
      <c r="T20" s="6">
        <v>52</v>
      </c>
      <c r="U20" s="6" t="s">
        <v>92</v>
      </c>
      <c r="V20" s="7">
        <f t="shared" si="0"/>
        <v>0.40322580645161288</v>
      </c>
      <c r="W20" s="7">
        <f t="shared" si="1"/>
        <v>1.3077068726981349</v>
      </c>
      <c r="X20" s="7">
        <f t="shared" si="2"/>
        <v>0.733366935483871</v>
      </c>
      <c r="Y20" s="7">
        <f t="shared" si="3"/>
        <v>3.1322902197814702</v>
      </c>
      <c r="Z20" s="7">
        <f t="shared" si="4"/>
        <v>0.40322580645161288</v>
      </c>
      <c r="AA20" s="7">
        <f t="shared" si="5"/>
        <v>1.8245833470833333</v>
      </c>
      <c r="AB20" s="8">
        <f t="shared" si="6"/>
        <v>1</v>
      </c>
      <c r="AC20">
        <v>0</v>
      </c>
    </row>
    <row r="21" spans="1:38" ht="15.75" customHeight="1" x14ac:dyDescent="0.25">
      <c r="A21" s="6" t="s">
        <v>99</v>
      </c>
      <c r="B21" s="6">
        <v>1</v>
      </c>
      <c r="C21" s="6">
        <v>2</v>
      </c>
      <c r="D21" s="6">
        <v>1</v>
      </c>
      <c r="E21" s="6">
        <v>4.2732889389566147</v>
      </c>
      <c r="F21" s="6">
        <v>1.6107236996827889</v>
      </c>
      <c r="G21" s="6">
        <v>0.96825396825396826</v>
      </c>
      <c r="H21" s="6">
        <v>1</v>
      </c>
      <c r="I21" s="6">
        <v>7.8125E-3</v>
      </c>
      <c r="J21" s="6">
        <v>0.40322580645161288</v>
      </c>
      <c r="K21" s="6">
        <v>0.59677419354838712</v>
      </c>
      <c r="L21" s="6"/>
      <c r="M21" s="6">
        <v>0.875</v>
      </c>
      <c r="N21" s="6">
        <v>0.26108870967741937</v>
      </c>
      <c r="O21" s="6">
        <v>0.890625</v>
      </c>
      <c r="P21" s="6">
        <v>0.890625</v>
      </c>
      <c r="Q21" s="6">
        <v>1.5625E-2</v>
      </c>
      <c r="R21" s="6"/>
      <c r="S21" s="6"/>
      <c r="T21" s="6">
        <v>33</v>
      </c>
      <c r="U21" s="6" t="s">
        <v>92</v>
      </c>
      <c r="V21" s="7">
        <f t="shared" si="0"/>
        <v>0.26108870967741937</v>
      </c>
      <c r="W21" s="7">
        <f t="shared" si="1"/>
        <v>1.6107236996827889</v>
      </c>
      <c r="X21" s="7">
        <f t="shared" si="2"/>
        <v>0.875</v>
      </c>
      <c r="Y21" s="7">
        <f t="shared" si="3"/>
        <v>4.2732889389566147</v>
      </c>
      <c r="Z21" s="7">
        <f t="shared" si="4"/>
        <v>0.26108870967741937</v>
      </c>
      <c r="AA21" s="7">
        <f t="shared" si="5"/>
        <v>2.6625652392738255</v>
      </c>
      <c r="AB21" s="8">
        <f t="shared" si="6"/>
        <v>1</v>
      </c>
      <c r="AC21">
        <v>0</v>
      </c>
    </row>
    <row r="22" spans="1:38" ht="15.75" customHeight="1" x14ac:dyDescent="0.25">
      <c r="A22" s="6" t="s">
        <v>100</v>
      </c>
      <c r="B22" s="6">
        <v>0</v>
      </c>
      <c r="C22" s="6">
        <v>2</v>
      </c>
      <c r="D22" s="6">
        <v>1</v>
      </c>
      <c r="E22" s="6">
        <v>2.1077869078662261</v>
      </c>
      <c r="F22" s="6">
        <v>0.60734722576155076</v>
      </c>
      <c r="G22" s="6">
        <v>0.88888888888888884</v>
      </c>
      <c r="H22" s="6">
        <v>0.8125</v>
      </c>
      <c r="I22" s="6">
        <v>0.1875</v>
      </c>
      <c r="J22" s="6">
        <v>0.26984126984126983</v>
      </c>
      <c r="K22" s="6">
        <v>0.73015873015873012</v>
      </c>
      <c r="L22" s="6"/>
      <c r="M22" s="6">
        <v>0.71527777777777779</v>
      </c>
      <c r="N22" s="6">
        <v>0.11656746031746031</v>
      </c>
      <c r="O22" s="6">
        <v>0.77777777777777779</v>
      </c>
      <c r="P22" s="6">
        <v>0.59375</v>
      </c>
      <c r="Q22" s="6">
        <v>6.25E-2</v>
      </c>
      <c r="R22" s="6"/>
      <c r="S22" s="6"/>
      <c r="T22" s="6">
        <v>61</v>
      </c>
      <c r="U22" s="6" t="s">
        <v>92</v>
      </c>
      <c r="V22" s="7">
        <f t="shared" si="0"/>
        <v>0.11656746031746031</v>
      </c>
      <c r="W22" s="7">
        <f t="shared" si="1"/>
        <v>0.60734722576155076</v>
      </c>
      <c r="X22" s="7">
        <f t="shared" si="2"/>
        <v>0.71527777777777779</v>
      </c>
      <c r="Y22" s="7">
        <f t="shared" si="3"/>
        <v>2.1077869078662261</v>
      </c>
      <c r="Z22" s="7">
        <f t="shared" si="4"/>
        <v>0.11656746031746031</v>
      </c>
      <c r="AA22" s="7">
        <f t="shared" si="5"/>
        <v>1.500439682104675</v>
      </c>
      <c r="AB22" s="8">
        <f t="shared" si="6"/>
        <v>1</v>
      </c>
      <c r="AC22">
        <v>0</v>
      </c>
    </row>
    <row r="23" spans="1:38" ht="15.75" customHeight="1" x14ac:dyDescent="0.25">
      <c r="A23" s="6" t="s">
        <v>102</v>
      </c>
      <c r="B23" s="6">
        <v>1</v>
      </c>
      <c r="C23" s="6">
        <v>2</v>
      </c>
      <c r="D23" s="6">
        <v>1</v>
      </c>
      <c r="E23" s="6">
        <v>3.0900045180340858</v>
      </c>
      <c r="F23" s="6">
        <v>1.035763798009228</v>
      </c>
      <c r="G23" s="6">
        <v>0.82539682539682535</v>
      </c>
      <c r="H23" s="6">
        <v>0.984375</v>
      </c>
      <c r="I23" s="6">
        <v>1.5625E-2</v>
      </c>
      <c r="J23" s="6">
        <v>0.53968253968253965</v>
      </c>
      <c r="K23" s="6">
        <v>0.46031746031746029</v>
      </c>
      <c r="L23" s="6"/>
      <c r="M23" s="6">
        <v>0.796875</v>
      </c>
      <c r="N23" s="6">
        <v>0.4826388888888889</v>
      </c>
      <c r="O23" s="6">
        <v>0.796875</v>
      </c>
      <c r="P23" s="6">
        <v>0.88888888888888884</v>
      </c>
      <c r="Q23" s="6">
        <v>0</v>
      </c>
      <c r="R23" s="6"/>
      <c r="S23" s="6"/>
      <c r="T23" s="6">
        <v>50</v>
      </c>
      <c r="U23" s="6" t="s">
        <v>92</v>
      </c>
      <c r="V23" s="7">
        <f t="shared" si="0"/>
        <v>0.4826388888888889</v>
      </c>
      <c r="W23" s="7">
        <f t="shared" si="1"/>
        <v>1.035763798009228</v>
      </c>
      <c r="X23" s="7">
        <f t="shared" si="2"/>
        <v>0.796875</v>
      </c>
      <c r="Y23" s="7">
        <f t="shared" si="3"/>
        <v>3.0900045180340858</v>
      </c>
      <c r="Z23" s="7">
        <f t="shared" si="4"/>
        <v>0.4826388888888889</v>
      </c>
      <c r="AA23" s="7">
        <f t="shared" si="5"/>
        <v>2.0542407200248576</v>
      </c>
      <c r="AB23" s="8">
        <f t="shared" si="6"/>
        <v>1</v>
      </c>
      <c r="AC23">
        <v>0</v>
      </c>
    </row>
    <row r="24" spans="1:38" ht="15.75" customHeight="1" x14ac:dyDescent="0.25">
      <c r="A24" s="6" t="s">
        <v>103</v>
      </c>
      <c r="B24" s="6">
        <v>1</v>
      </c>
      <c r="C24" s="6">
        <v>1</v>
      </c>
      <c r="D24" s="6">
        <v>2</v>
      </c>
      <c r="E24" s="6">
        <v>3.7267307330222819</v>
      </c>
      <c r="F24" s="6">
        <v>0.67288592498666944</v>
      </c>
      <c r="G24" s="6">
        <v>0.90476190476190477</v>
      </c>
      <c r="H24" s="6">
        <v>1</v>
      </c>
      <c r="I24" s="6">
        <v>7.8125E-3</v>
      </c>
      <c r="J24" s="6">
        <v>0.26229508196721307</v>
      </c>
      <c r="K24" s="6">
        <v>0.73770491803278693</v>
      </c>
      <c r="L24" s="6"/>
      <c r="M24" s="6">
        <v>0.87096774193548387</v>
      </c>
      <c r="N24" s="6">
        <v>0.34473365617433421</v>
      </c>
      <c r="O24" s="6">
        <v>0.87096774193548387</v>
      </c>
      <c r="P24" s="6">
        <v>0.89830508474576276</v>
      </c>
      <c r="Q24" s="6">
        <v>0</v>
      </c>
      <c r="R24" s="6"/>
      <c r="S24" s="6"/>
      <c r="T24" s="6">
        <v>33</v>
      </c>
      <c r="U24" s="6" t="s">
        <v>92</v>
      </c>
      <c r="V24" s="7">
        <f t="shared" si="0"/>
        <v>0.34473365617433421</v>
      </c>
      <c r="W24" s="7">
        <f t="shared" si="1"/>
        <v>0.67288592498666944</v>
      </c>
      <c r="X24" s="7">
        <f t="shared" si="2"/>
        <v>0.87096774193548387</v>
      </c>
      <c r="Y24" s="7">
        <f t="shared" si="3"/>
        <v>3.7267307330222819</v>
      </c>
      <c r="Z24" s="7">
        <f t="shared" si="4"/>
        <v>0.34473365617433421</v>
      </c>
      <c r="AA24" s="7">
        <f t="shared" si="5"/>
        <v>3.0538448080356124</v>
      </c>
      <c r="AB24" s="8">
        <f t="shared" si="6"/>
        <v>1</v>
      </c>
      <c r="AC24">
        <v>0</v>
      </c>
    </row>
    <row r="25" spans="1:38" ht="15.75" customHeight="1" x14ac:dyDescent="0.25">
      <c r="A25" s="6" t="s">
        <v>104</v>
      </c>
      <c r="B25" s="6">
        <v>1</v>
      </c>
      <c r="C25" s="6">
        <v>2</v>
      </c>
      <c r="D25" s="6">
        <v>1</v>
      </c>
      <c r="E25" s="6">
        <v>0.875</v>
      </c>
      <c r="F25" s="6">
        <v>0.3214285714285714</v>
      </c>
      <c r="G25" s="6">
        <v>0.875</v>
      </c>
      <c r="H25" s="6">
        <v>0.75</v>
      </c>
      <c r="I25" s="6">
        <v>0</v>
      </c>
      <c r="J25" s="6"/>
      <c r="K25" s="6"/>
      <c r="L25" s="6">
        <v>56</v>
      </c>
      <c r="M25" s="6">
        <v>2.0152437390612912</v>
      </c>
      <c r="N25" s="6">
        <v>0.74712448410618759</v>
      </c>
      <c r="O25" s="6">
        <v>0.80645161290322576</v>
      </c>
      <c r="P25" s="6">
        <v>0.875</v>
      </c>
      <c r="Q25" s="6">
        <v>0.125</v>
      </c>
      <c r="R25" s="6">
        <v>0.453125</v>
      </c>
      <c r="S25" s="6">
        <v>0.546875</v>
      </c>
      <c r="T25" s="6"/>
      <c r="U25" s="6" t="s">
        <v>90</v>
      </c>
      <c r="V25" s="7">
        <f t="shared" si="0"/>
        <v>0.3214285714285714</v>
      </c>
      <c r="W25" s="7">
        <f t="shared" si="1"/>
        <v>0.74712448410618759</v>
      </c>
      <c r="X25" s="7">
        <f t="shared" si="2"/>
        <v>0.875</v>
      </c>
      <c r="Y25" s="7">
        <f t="shared" si="3"/>
        <v>2.0152437390612912</v>
      </c>
      <c r="Z25" s="7">
        <f t="shared" si="4"/>
        <v>0.3214285714285714</v>
      </c>
      <c r="AA25" s="7">
        <f t="shared" si="5"/>
        <v>1.2681192549551037</v>
      </c>
      <c r="AB25" s="8">
        <f t="shared" si="6"/>
        <v>1</v>
      </c>
      <c r="AC25">
        <v>0</v>
      </c>
    </row>
    <row r="26" spans="1:38" ht="15.75" customHeight="1" x14ac:dyDescent="0.25">
      <c r="A26" s="6" t="s">
        <v>105</v>
      </c>
      <c r="B26" s="6">
        <v>1</v>
      </c>
      <c r="C26" s="6">
        <v>1</v>
      </c>
      <c r="D26" s="6">
        <v>2</v>
      </c>
      <c r="E26" s="6">
        <v>3.6879952384140031</v>
      </c>
      <c r="F26" s="6">
        <v>1.714132914145251</v>
      </c>
      <c r="G26" s="6">
        <v>0.9375</v>
      </c>
      <c r="H26" s="6">
        <v>0.984375</v>
      </c>
      <c r="I26" s="6">
        <v>1.5625E-2</v>
      </c>
      <c r="J26" s="6">
        <v>0.5714285714285714</v>
      </c>
      <c r="K26" s="6">
        <v>0.42857142857142849</v>
      </c>
      <c r="L26" s="6"/>
      <c r="M26" s="6">
        <v>0.890625</v>
      </c>
      <c r="N26" s="6">
        <v>0.515625</v>
      </c>
      <c r="O26" s="6">
        <v>0.890625</v>
      </c>
      <c r="P26" s="6">
        <v>0.875</v>
      </c>
      <c r="Q26" s="6">
        <v>0</v>
      </c>
      <c r="R26" s="6"/>
      <c r="S26" s="6"/>
      <c r="T26" s="6">
        <v>53</v>
      </c>
      <c r="U26" s="6" t="s">
        <v>92</v>
      </c>
      <c r="V26" s="7">
        <f t="shared" si="0"/>
        <v>0.515625</v>
      </c>
      <c r="W26" s="7">
        <f t="shared" si="1"/>
        <v>1.714132914145251</v>
      </c>
      <c r="X26" s="7">
        <f t="shared" si="2"/>
        <v>0.890625</v>
      </c>
      <c r="Y26" s="7">
        <f t="shared" si="3"/>
        <v>3.6879952384140031</v>
      </c>
      <c r="Z26" s="7">
        <f t="shared" si="4"/>
        <v>0.515625</v>
      </c>
      <c r="AA26" s="7">
        <f t="shared" si="5"/>
        <v>1.9738623242687503</v>
      </c>
      <c r="AB26" s="8">
        <f t="shared" si="6"/>
        <v>1</v>
      </c>
      <c r="AC26">
        <v>0</v>
      </c>
    </row>
    <row r="27" spans="1:38" ht="15.75" customHeight="1" x14ac:dyDescent="0.25">
      <c r="A27" s="6" t="s">
        <v>106</v>
      </c>
      <c r="B27" s="6">
        <v>1</v>
      </c>
      <c r="C27" s="6">
        <v>2</v>
      </c>
      <c r="D27" s="6">
        <v>1</v>
      </c>
      <c r="E27" s="6">
        <v>0.8571428571428571</v>
      </c>
      <c r="F27" s="6">
        <v>0.39604475670049438</v>
      </c>
      <c r="G27" s="6">
        <v>0.92063492063492058</v>
      </c>
      <c r="H27" s="6">
        <v>0.8571428571428571</v>
      </c>
      <c r="I27" s="6">
        <v>6.3492063492063489E-2</v>
      </c>
      <c r="J27" s="6"/>
      <c r="K27" s="6"/>
      <c r="L27" s="6">
        <v>35</v>
      </c>
      <c r="M27" s="6">
        <v>1.8840392521695271</v>
      </c>
      <c r="N27" s="6">
        <v>0.85999373461494555</v>
      </c>
      <c r="O27" s="6">
        <v>0.64912280701754388</v>
      </c>
      <c r="P27" s="6">
        <v>0.93333333333333335</v>
      </c>
      <c r="Q27" s="6">
        <v>6.6666666666666666E-2</v>
      </c>
      <c r="R27" s="6">
        <v>0.68333333333333335</v>
      </c>
      <c r="S27" s="6">
        <v>0.31666666666666671</v>
      </c>
      <c r="T27" s="6"/>
      <c r="U27" s="6" t="s">
        <v>90</v>
      </c>
      <c r="V27" s="7">
        <f t="shared" si="0"/>
        <v>0.39604475670049438</v>
      </c>
      <c r="W27" s="7">
        <f t="shared" si="1"/>
        <v>0.85999373461494555</v>
      </c>
      <c r="X27" s="7">
        <f t="shared" si="2"/>
        <v>0.8571428571428571</v>
      </c>
      <c r="Y27" s="7">
        <f t="shared" si="3"/>
        <v>1.8840392521695271</v>
      </c>
      <c r="Z27" s="7">
        <f t="shared" si="4"/>
        <v>0.39604475670049438</v>
      </c>
      <c r="AA27" s="7">
        <f t="shared" si="5"/>
        <v>1.0240455175545811</v>
      </c>
      <c r="AB27" s="8">
        <f t="shared" si="6"/>
        <v>1</v>
      </c>
      <c r="AC27">
        <v>0</v>
      </c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15.75" customHeight="1" x14ac:dyDescent="0.25">
      <c r="A28" s="6" t="s">
        <v>107</v>
      </c>
      <c r="B28" s="6">
        <v>1</v>
      </c>
      <c r="C28" s="6">
        <v>1</v>
      </c>
      <c r="D28" s="6">
        <v>2</v>
      </c>
      <c r="E28" s="6">
        <v>2.8262891031494521</v>
      </c>
      <c r="F28" s="6">
        <v>1.0106390814941459</v>
      </c>
      <c r="G28" s="6">
        <v>0.875</v>
      </c>
      <c r="H28" s="6">
        <v>0.953125</v>
      </c>
      <c r="I28" s="6">
        <v>4.6875E-2</v>
      </c>
      <c r="J28" s="6">
        <v>0.44444444444444442</v>
      </c>
      <c r="K28" s="6">
        <v>0.55555555555555558</v>
      </c>
      <c r="L28" s="6"/>
      <c r="M28" s="6">
        <v>0.78125</v>
      </c>
      <c r="N28" s="6">
        <v>2.1673387096774192E-2</v>
      </c>
      <c r="O28" s="6">
        <v>0.828125</v>
      </c>
      <c r="P28" s="6">
        <v>0.78125</v>
      </c>
      <c r="Q28" s="6">
        <v>4.6875E-2</v>
      </c>
      <c r="R28" s="6"/>
      <c r="S28" s="6"/>
      <c r="T28" s="6">
        <v>26</v>
      </c>
      <c r="U28" s="6" t="s">
        <v>92</v>
      </c>
      <c r="V28" s="7">
        <f t="shared" si="0"/>
        <v>2.1673387096774192E-2</v>
      </c>
      <c r="W28" s="7">
        <f t="shared" si="1"/>
        <v>1.0106390814941459</v>
      </c>
      <c r="X28" s="7">
        <f t="shared" si="2"/>
        <v>0.78125</v>
      </c>
      <c r="Y28" s="7">
        <f t="shared" si="3"/>
        <v>2.8262891031494521</v>
      </c>
      <c r="Z28" s="7">
        <f t="shared" si="4"/>
        <v>2.1673387096774192E-2</v>
      </c>
      <c r="AA28" s="7">
        <f t="shared" si="5"/>
        <v>1.8156500216553058</v>
      </c>
      <c r="AB28" s="8">
        <f t="shared" si="6"/>
        <v>1</v>
      </c>
      <c r="AC28">
        <v>0</v>
      </c>
    </row>
    <row r="29" spans="1:38" ht="15.75" customHeight="1" x14ac:dyDescent="0.25">
      <c r="A29" s="6" t="s">
        <v>108</v>
      </c>
      <c r="B29" s="6">
        <v>1</v>
      </c>
      <c r="C29" s="6">
        <v>1</v>
      </c>
      <c r="D29" s="6">
        <v>2</v>
      </c>
      <c r="E29" s="6">
        <v>0.84375</v>
      </c>
      <c r="F29" s="6">
        <v>0.203125</v>
      </c>
      <c r="G29" s="6">
        <v>0.84375</v>
      </c>
      <c r="H29" s="6">
        <v>0.84375</v>
      </c>
      <c r="I29" s="6">
        <v>0</v>
      </c>
      <c r="J29" s="6"/>
      <c r="K29" s="6"/>
      <c r="L29" s="6">
        <v>38</v>
      </c>
      <c r="M29" s="6">
        <v>3.571671832057723</v>
      </c>
      <c r="N29" s="6">
        <v>1.0155470726745419</v>
      </c>
      <c r="O29" s="6">
        <v>0.921875</v>
      </c>
      <c r="P29" s="6">
        <v>0.984375</v>
      </c>
      <c r="Q29" s="6">
        <v>1.5625E-2</v>
      </c>
      <c r="R29" s="6">
        <v>0.34375</v>
      </c>
      <c r="S29" s="6">
        <v>0.65625</v>
      </c>
      <c r="T29" s="6"/>
      <c r="U29" s="6" t="s">
        <v>90</v>
      </c>
      <c r="V29" s="7">
        <f t="shared" si="0"/>
        <v>0.203125</v>
      </c>
      <c r="W29" s="7">
        <f t="shared" si="1"/>
        <v>1.0155470726745419</v>
      </c>
      <c r="X29" s="7">
        <f t="shared" si="2"/>
        <v>0.84375</v>
      </c>
      <c r="Y29" s="7">
        <f t="shared" si="3"/>
        <v>3.571671832057723</v>
      </c>
      <c r="Z29" s="7">
        <f t="shared" si="4"/>
        <v>0.203125</v>
      </c>
      <c r="AA29" s="7">
        <f t="shared" si="5"/>
        <v>2.5561247593831808</v>
      </c>
      <c r="AB29" s="8">
        <f t="shared" si="6"/>
        <v>1</v>
      </c>
      <c r="AC29">
        <v>0</v>
      </c>
    </row>
    <row r="30" spans="1:38" ht="15.75" customHeight="1" x14ac:dyDescent="0.25">
      <c r="A30" s="6" t="s">
        <v>111</v>
      </c>
      <c r="B30" s="6">
        <v>1</v>
      </c>
      <c r="C30" s="6">
        <v>1</v>
      </c>
      <c r="D30" s="6">
        <v>2</v>
      </c>
      <c r="E30" s="6">
        <v>3.077746412065586</v>
      </c>
      <c r="F30" s="6">
        <v>0.90368152016069192</v>
      </c>
      <c r="G30" s="6">
        <v>0.95238095238095233</v>
      </c>
      <c r="H30" s="6">
        <v>0.92063492063492058</v>
      </c>
      <c r="I30" s="6">
        <v>7.9365079365079361E-2</v>
      </c>
      <c r="J30" s="6">
        <v>0.22222222222222221</v>
      </c>
      <c r="K30" s="6">
        <v>0.77777777777777779</v>
      </c>
      <c r="L30" s="6"/>
      <c r="M30" s="6">
        <v>0.796875</v>
      </c>
      <c r="N30" s="6">
        <v>0.1875</v>
      </c>
      <c r="O30" s="6">
        <v>0.90625</v>
      </c>
      <c r="P30" s="6">
        <v>0.8125</v>
      </c>
      <c r="Q30" s="6">
        <v>0.109375</v>
      </c>
      <c r="R30" s="6"/>
      <c r="S30" s="6"/>
      <c r="T30" s="6">
        <v>24</v>
      </c>
      <c r="U30" s="6" t="s">
        <v>92</v>
      </c>
      <c r="V30" s="7">
        <f t="shared" si="0"/>
        <v>0.1875</v>
      </c>
      <c r="W30" s="7">
        <f t="shared" si="1"/>
        <v>0.90368152016069192</v>
      </c>
      <c r="X30" s="7">
        <f t="shared" si="2"/>
        <v>0.796875</v>
      </c>
      <c r="Y30" s="7">
        <f t="shared" si="3"/>
        <v>3.077746412065586</v>
      </c>
      <c r="Z30" s="7">
        <f t="shared" si="4"/>
        <v>0.1875</v>
      </c>
      <c r="AA30" s="7">
        <f t="shared" si="5"/>
        <v>2.1740648919048953</v>
      </c>
      <c r="AB30" s="8">
        <f t="shared" si="6"/>
        <v>1</v>
      </c>
      <c r="AC30">
        <v>0</v>
      </c>
    </row>
    <row r="31" spans="1:38" ht="15.75" customHeight="1" x14ac:dyDescent="0.25">
      <c r="A31" s="6" t="s">
        <v>112</v>
      </c>
      <c r="B31" s="6">
        <v>1</v>
      </c>
      <c r="C31" s="6">
        <v>1</v>
      </c>
      <c r="D31" s="6">
        <v>2</v>
      </c>
      <c r="E31" s="6">
        <v>2.5257938402528501</v>
      </c>
      <c r="F31" s="6">
        <v>0.71279656956609794</v>
      </c>
      <c r="G31" s="6">
        <v>0.84126984126984128</v>
      </c>
      <c r="H31" s="6">
        <v>0.93650793650793651</v>
      </c>
      <c r="I31" s="6">
        <v>6.3492063492063489E-2</v>
      </c>
      <c r="J31" s="6">
        <v>0.38709677419354838</v>
      </c>
      <c r="K31" s="6">
        <v>0.61290322580645162</v>
      </c>
      <c r="L31" s="6"/>
      <c r="M31" s="6">
        <v>0.734375</v>
      </c>
      <c r="N31" s="6">
        <v>0.35044642857142849</v>
      </c>
      <c r="O31" s="6">
        <v>0.828125</v>
      </c>
      <c r="P31" s="6">
        <v>0.828125</v>
      </c>
      <c r="Q31" s="6">
        <v>9.375E-2</v>
      </c>
      <c r="R31" s="6"/>
      <c r="S31" s="6"/>
      <c r="T31" s="6">
        <v>36</v>
      </c>
      <c r="U31" s="6" t="s">
        <v>92</v>
      </c>
      <c r="V31" s="7">
        <f t="shared" si="0"/>
        <v>0.35044642857142849</v>
      </c>
      <c r="W31" s="7">
        <f t="shared" si="1"/>
        <v>0.71279656956609794</v>
      </c>
      <c r="X31" s="7">
        <f t="shared" si="2"/>
        <v>0.734375</v>
      </c>
      <c r="Y31" s="7">
        <f t="shared" si="3"/>
        <v>2.5257938402528501</v>
      </c>
      <c r="Z31" s="7">
        <f t="shared" si="4"/>
        <v>0.35044642857142849</v>
      </c>
      <c r="AA31" s="7">
        <f t="shared" si="5"/>
        <v>1.8129972706867523</v>
      </c>
      <c r="AB31" s="8">
        <f t="shared" si="6"/>
        <v>1</v>
      </c>
      <c r="AC31">
        <v>0</v>
      </c>
    </row>
    <row r="32" spans="1:38" ht="15.75" customHeight="1" x14ac:dyDescent="0.25">
      <c r="A32" s="6" t="s">
        <v>114</v>
      </c>
      <c r="B32" s="6">
        <v>1</v>
      </c>
      <c r="C32" s="6">
        <v>2</v>
      </c>
      <c r="D32" s="6">
        <v>1</v>
      </c>
      <c r="E32" s="6">
        <v>4.0024709825628646</v>
      </c>
      <c r="F32" s="6">
        <v>2.3338870638541609</v>
      </c>
      <c r="G32" s="6">
        <v>0.984375</v>
      </c>
      <c r="H32" s="6">
        <v>0.967741935483871</v>
      </c>
      <c r="I32" s="6">
        <v>3.2258064516129031E-2</v>
      </c>
      <c r="J32" s="6">
        <v>0.5714285714285714</v>
      </c>
      <c r="K32" s="6">
        <v>0.42857142857142849</v>
      </c>
      <c r="L32" s="6"/>
      <c r="M32" s="6">
        <v>0.85688684075780852</v>
      </c>
      <c r="N32" s="6">
        <v>0.47883064516129031</v>
      </c>
      <c r="O32" s="6">
        <v>0.87301587301587302</v>
      </c>
      <c r="P32" s="6">
        <v>0.80645161290322576</v>
      </c>
      <c r="Q32" s="6">
        <v>1.6129032258064519E-2</v>
      </c>
      <c r="R32" s="6"/>
      <c r="S32" s="6"/>
      <c r="T32" s="6">
        <v>59</v>
      </c>
      <c r="U32" s="6" t="s">
        <v>92</v>
      </c>
      <c r="V32" s="7">
        <f t="shared" si="0"/>
        <v>0.47883064516129031</v>
      </c>
      <c r="W32" s="7">
        <f t="shared" si="1"/>
        <v>2.3338870638541609</v>
      </c>
      <c r="X32" s="7">
        <f t="shared" si="2"/>
        <v>0.85688684075780852</v>
      </c>
      <c r="Y32" s="7">
        <f t="shared" si="3"/>
        <v>4.0024709825628646</v>
      </c>
      <c r="Z32" s="7">
        <f t="shared" si="4"/>
        <v>0.47883064516129031</v>
      </c>
      <c r="AA32" s="7">
        <f t="shared" si="5"/>
        <v>1.6685839187087033</v>
      </c>
      <c r="AB32" s="8">
        <f t="shared" si="6"/>
        <v>1</v>
      </c>
      <c r="AC32">
        <v>0</v>
      </c>
    </row>
    <row r="33" spans="1:38" ht="15.75" customHeight="1" x14ac:dyDescent="0.25">
      <c r="A33" s="6" t="s">
        <v>115</v>
      </c>
      <c r="B33" s="6">
        <v>1</v>
      </c>
      <c r="C33" s="6">
        <v>1</v>
      </c>
      <c r="D33" s="6">
        <v>2</v>
      </c>
      <c r="E33" s="6">
        <v>2.7208242208267288</v>
      </c>
      <c r="F33" s="6">
        <v>0.65239252012456961</v>
      </c>
      <c r="G33" s="6">
        <v>0.88709677419354838</v>
      </c>
      <c r="H33" s="6">
        <v>0.93442622950819676</v>
      </c>
      <c r="I33" s="6">
        <v>6.5573770491803282E-2</v>
      </c>
      <c r="J33" s="6">
        <v>0.28813559322033899</v>
      </c>
      <c r="K33" s="6">
        <v>0.71186440677966101</v>
      </c>
      <c r="L33" s="6"/>
      <c r="M33" s="6">
        <v>0.60768795929903907</v>
      </c>
      <c r="N33" s="6">
        <v>0.28582760444209421</v>
      </c>
      <c r="O33" s="6">
        <v>0.68965517241379315</v>
      </c>
      <c r="P33" s="6">
        <v>0.63934426229508201</v>
      </c>
      <c r="Q33" s="6">
        <v>8.1967213114754092E-2</v>
      </c>
      <c r="R33" s="6"/>
      <c r="S33" s="6"/>
      <c r="T33" s="6">
        <v>65</v>
      </c>
      <c r="U33" s="6" t="s">
        <v>92</v>
      </c>
      <c r="V33" s="7">
        <f t="shared" si="0"/>
        <v>0.28582760444209421</v>
      </c>
      <c r="W33" s="7">
        <f t="shared" si="1"/>
        <v>0.65239252012456961</v>
      </c>
      <c r="X33" s="7">
        <f t="shared" si="2"/>
        <v>0.60768795929903907</v>
      </c>
      <c r="Y33" s="7">
        <f t="shared" si="3"/>
        <v>2.7208242208267288</v>
      </c>
      <c r="Z33" s="7">
        <f t="shared" si="4"/>
        <v>0.28582760444209421</v>
      </c>
      <c r="AA33" s="7">
        <f t="shared" si="5"/>
        <v>2.0684317007021589</v>
      </c>
      <c r="AB33" s="8">
        <f t="shared" si="6"/>
        <v>1</v>
      </c>
      <c r="AC33">
        <v>0</v>
      </c>
    </row>
    <row r="34" spans="1:38" ht="15.75" customHeight="1" x14ac:dyDescent="0.25">
      <c r="A34" s="6" t="s">
        <v>117</v>
      </c>
      <c r="B34" s="6">
        <v>1</v>
      </c>
      <c r="C34" s="6">
        <v>1</v>
      </c>
      <c r="D34" s="6">
        <v>2</v>
      </c>
      <c r="E34" s="6">
        <v>0.73040674603174605</v>
      </c>
      <c r="F34" s="6">
        <v>0.59929435483870963</v>
      </c>
      <c r="G34" s="6">
        <v>0.74603174603174605</v>
      </c>
      <c r="H34" s="6">
        <v>0.90625</v>
      </c>
      <c r="I34" s="6">
        <v>1.5625E-2</v>
      </c>
      <c r="J34" s="6"/>
      <c r="K34" s="6"/>
      <c r="L34" s="6">
        <v>62</v>
      </c>
      <c r="M34" s="6">
        <v>2.9519176823488129</v>
      </c>
      <c r="N34" s="6">
        <v>0.88438743175498646</v>
      </c>
      <c r="O34" s="6">
        <v>0.921875</v>
      </c>
      <c r="P34" s="6">
        <v>0.9375</v>
      </c>
      <c r="Q34" s="6">
        <v>6.25E-2</v>
      </c>
      <c r="R34" s="6">
        <v>0.296875</v>
      </c>
      <c r="S34" s="6">
        <v>0.703125</v>
      </c>
      <c r="T34" s="6"/>
      <c r="U34" s="6" t="s">
        <v>90</v>
      </c>
      <c r="V34" s="7">
        <f t="shared" si="0"/>
        <v>0.59929435483870963</v>
      </c>
      <c r="W34" s="7">
        <f t="shared" si="1"/>
        <v>0.88438743175498646</v>
      </c>
      <c r="X34" s="7">
        <f t="shared" si="2"/>
        <v>0.73040674603174605</v>
      </c>
      <c r="Y34" s="7">
        <f t="shared" si="3"/>
        <v>2.9519176823488129</v>
      </c>
      <c r="Z34" s="7">
        <f t="shared" si="4"/>
        <v>0.59929435483870963</v>
      </c>
      <c r="AA34" s="7">
        <f t="shared" si="5"/>
        <v>2.0675302505938267</v>
      </c>
      <c r="AB34" s="8">
        <f t="shared" si="6"/>
        <v>1</v>
      </c>
      <c r="AC34">
        <v>0</v>
      </c>
    </row>
    <row r="35" spans="1:38" ht="15.75" customHeight="1" x14ac:dyDescent="0.25">
      <c r="A35" s="6" t="s">
        <v>118</v>
      </c>
      <c r="B35" s="6">
        <v>1</v>
      </c>
      <c r="C35" s="6">
        <v>2</v>
      </c>
      <c r="D35" s="6">
        <v>1</v>
      </c>
      <c r="E35" s="6">
        <v>0.96875</v>
      </c>
      <c r="F35" s="6">
        <v>0.1450892857142857</v>
      </c>
      <c r="G35" s="6">
        <v>0.984375</v>
      </c>
      <c r="H35" s="6">
        <v>0.84375</v>
      </c>
      <c r="I35" s="6">
        <v>1.5625E-2</v>
      </c>
      <c r="J35" s="6"/>
      <c r="K35" s="6"/>
      <c r="L35" s="6">
        <v>27</v>
      </c>
      <c r="M35" s="6">
        <v>2.940247434461932</v>
      </c>
      <c r="N35" s="6">
        <v>0.85274169817206946</v>
      </c>
      <c r="O35" s="6">
        <v>0.96875</v>
      </c>
      <c r="P35" s="6">
        <v>0.859375</v>
      </c>
      <c r="Q35" s="6">
        <v>0.140625</v>
      </c>
      <c r="R35" s="6">
        <v>0.15625</v>
      </c>
      <c r="S35" s="6">
        <v>0.84375</v>
      </c>
      <c r="T35" s="6"/>
      <c r="U35" s="6" t="s">
        <v>90</v>
      </c>
      <c r="V35" s="7">
        <f t="shared" si="0"/>
        <v>0.1450892857142857</v>
      </c>
      <c r="W35" s="7">
        <f t="shared" si="1"/>
        <v>0.85274169817206946</v>
      </c>
      <c r="X35" s="7">
        <f t="shared" si="2"/>
        <v>0.96875</v>
      </c>
      <c r="Y35" s="7">
        <f t="shared" si="3"/>
        <v>2.940247434461932</v>
      </c>
      <c r="Z35" s="7">
        <f t="shared" si="4"/>
        <v>0.1450892857142857</v>
      </c>
      <c r="AA35" s="7">
        <f t="shared" si="5"/>
        <v>2.0875057362898612</v>
      </c>
      <c r="AB35" s="8">
        <f t="shared" si="6"/>
        <v>1</v>
      </c>
      <c r="AC35">
        <v>0</v>
      </c>
    </row>
    <row r="36" spans="1:38" ht="15.75" customHeight="1" x14ac:dyDescent="0.25">
      <c r="A36" s="6" t="s">
        <v>119</v>
      </c>
      <c r="B36" s="6">
        <v>1</v>
      </c>
      <c r="C36" s="6">
        <v>2</v>
      </c>
      <c r="D36" s="6">
        <v>1</v>
      </c>
      <c r="E36" s="6">
        <v>4.0934987390099487</v>
      </c>
      <c r="F36" s="6">
        <v>0.78879316375456787</v>
      </c>
      <c r="G36" s="6">
        <v>0.953125</v>
      </c>
      <c r="H36" s="6">
        <v>1</v>
      </c>
      <c r="I36" s="6">
        <v>7.8125E-3</v>
      </c>
      <c r="J36" s="6">
        <v>0.1875</v>
      </c>
      <c r="K36" s="6">
        <v>0.8125</v>
      </c>
      <c r="L36" s="6"/>
      <c r="M36" s="6">
        <v>0.88810483870967738</v>
      </c>
      <c r="N36" s="6">
        <v>0.11794354838709679</v>
      </c>
      <c r="O36" s="6">
        <v>0.91935483870967738</v>
      </c>
      <c r="P36" s="6">
        <v>0.8125</v>
      </c>
      <c r="Q36" s="6">
        <v>3.125E-2</v>
      </c>
      <c r="R36" s="6"/>
      <c r="S36" s="6"/>
      <c r="T36" s="6">
        <v>30</v>
      </c>
      <c r="U36" s="6" t="s">
        <v>92</v>
      </c>
      <c r="V36" s="7">
        <f t="shared" si="0"/>
        <v>0.11794354838709679</v>
      </c>
      <c r="W36" s="7">
        <f t="shared" si="1"/>
        <v>0.78879316375456787</v>
      </c>
      <c r="X36" s="7">
        <f t="shared" si="2"/>
        <v>0.88810483870967738</v>
      </c>
      <c r="Y36" s="7">
        <f t="shared" si="3"/>
        <v>4.0934987390099487</v>
      </c>
      <c r="Z36" s="7">
        <f t="shared" si="4"/>
        <v>0.11794354838709679</v>
      </c>
      <c r="AA36" s="7">
        <f t="shared" si="5"/>
        <v>3.3047055752553809</v>
      </c>
      <c r="AB36" s="8">
        <f t="shared" si="6"/>
        <v>1</v>
      </c>
      <c r="AC36">
        <v>0</v>
      </c>
    </row>
    <row r="37" spans="1:38" ht="15.75" customHeight="1" x14ac:dyDescent="0.25">
      <c r="A37" s="6" t="s">
        <v>121</v>
      </c>
      <c r="B37" s="6">
        <v>1</v>
      </c>
      <c r="C37" s="6">
        <v>1</v>
      </c>
      <c r="D37" s="6">
        <v>2</v>
      </c>
      <c r="E37" s="6">
        <v>0.90625</v>
      </c>
      <c r="F37" s="6">
        <v>0.55654761904761907</v>
      </c>
      <c r="G37" s="6">
        <v>0.90625</v>
      </c>
      <c r="H37" s="6">
        <v>0.9375</v>
      </c>
      <c r="I37" s="6">
        <v>0</v>
      </c>
      <c r="J37" s="6"/>
      <c r="K37" s="6"/>
      <c r="L37" s="6">
        <v>49</v>
      </c>
      <c r="M37" s="6">
        <v>2.469475847002875</v>
      </c>
      <c r="N37" s="6">
        <v>1.257527936832985</v>
      </c>
      <c r="O37" s="6">
        <v>0.859375</v>
      </c>
      <c r="P37" s="6">
        <v>0.91803278688524592</v>
      </c>
      <c r="Q37" s="6">
        <v>8.1967213114754092E-2</v>
      </c>
      <c r="R37" s="6">
        <v>0.5714285714285714</v>
      </c>
      <c r="S37" s="6">
        <v>0.42857142857142849</v>
      </c>
      <c r="T37" s="6"/>
      <c r="U37" s="6" t="s">
        <v>90</v>
      </c>
      <c r="V37" s="7">
        <f t="shared" si="0"/>
        <v>0.55654761904761907</v>
      </c>
      <c r="W37" s="7">
        <f t="shared" si="1"/>
        <v>1.257527936832985</v>
      </c>
      <c r="X37" s="7">
        <f t="shared" si="2"/>
        <v>0.90625</v>
      </c>
      <c r="Y37" s="7">
        <f t="shared" si="3"/>
        <v>2.469475847002875</v>
      </c>
      <c r="Z37" s="7">
        <f t="shared" si="4"/>
        <v>0.55654761904761907</v>
      </c>
      <c r="AA37" s="7">
        <f t="shared" si="5"/>
        <v>1.2119479101698911</v>
      </c>
      <c r="AB37" s="8">
        <f t="shared" si="6"/>
        <v>1</v>
      </c>
      <c r="AC37">
        <v>0</v>
      </c>
    </row>
    <row r="38" spans="1:38" ht="15.75" customHeight="1" x14ac:dyDescent="0.25">
      <c r="A38" s="6" t="s">
        <v>122</v>
      </c>
      <c r="B38" s="6">
        <v>1</v>
      </c>
      <c r="C38" s="6">
        <v>2</v>
      </c>
      <c r="D38" s="6">
        <v>1</v>
      </c>
      <c r="E38" s="6">
        <v>3.2897072539029448</v>
      </c>
      <c r="F38" s="6">
        <v>1.548295011661833</v>
      </c>
      <c r="G38" s="6">
        <v>0.95</v>
      </c>
      <c r="H38" s="6">
        <v>0.95</v>
      </c>
      <c r="I38" s="6">
        <v>0.05</v>
      </c>
      <c r="J38" s="6">
        <v>0.46153846153846162</v>
      </c>
      <c r="K38" s="6">
        <v>0.53846153846153844</v>
      </c>
      <c r="L38" s="6"/>
      <c r="M38" s="6">
        <v>0.86429365962180205</v>
      </c>
      <c r="N38" s="6">
        <v>0.48665183537263629</v>
      </c>
      <c r="O38" s="6">
        <v>0.967741935483871</v>
      </c>
      <c r="P38" s="6">
        <v>0.68965517241379315</v>
      </c>
      <c r="Q38" s="6">
        <v>0.10344827586206901</v>
      </c>
      <c r="R38" s="6"/>
      <c r="S38" s="6"/>
      <c r="T38" s="6">
        <v>57</v>
      </c>
      <c r="U38" s="6" t="s">
        <v>92</v>
      </c>
      <c r="V38" s="7">
        <f t="shared" si="0"/>
        <v>0.48665183537263629</v>
      </c>
      <c r="W38" s="7">
        <f t="shared" si="1"/>
        <v>1.548295011661833</v>
      </c>
      <c r="X38" s="7">
        <f t="shared" si="2"/>
        <v>0.86429365962180205</v>
      </c>
      <c r="Y38" s="7">
        <f t="shared" si="3"/>
        <v>3.2897072539029448</v>
      </c>
      <c r="Z38" s="7">
        <f t="shared" si="4"/>
        <v>0.48665183537263629</v>
      </c>
      <c r="AA38" s="7">
        <f t="shared" si="5"/>
        <v>1.7414122422411118</v>
      </c>
      <c r="AB38" s="8">
        <f t="shared" si="6"/>
        <v>1</v>
      </c>
      <c r="AC38">
        <v>0</v>
      </c>
    </row>
    <row r="39" spans="1:38" ht="15.75" customHeight="1" x14ac:dyDescent="0.25">
      <c r="A39" s="6" t="s">
        <v>123</v>
      </c>
      <c r="B39" s="6">
        <v>1</v>
      </c>
      <c r="C39" s="6">
        <v>1</v>
      </c>
      <c r="D39" s="6">
        <v>2</v>
      </c>
      <c r="E39" s="6">
        <v>0.77620967741935487</v>
      </c>
      <c r="F39" s="6">
        <v>6.0706967213114749E-2</v>
      </c>
      <c r="G39" s="6">
        <v>0.83870967741935487</v>
      </c>
      <c r="H39" s="6">
        <v>0.703125</v>
      </c>
      <c r="I39" s="6">
        <v>6.25E-2</v>
      </c>
      <c r="J39" s="6"/>
      <c r="K39" s="6"/>
      <c r="L39" s="6">
        <v>42</v>
      </c>
      <c r="M39" s="6">
        <v>1.735792413382401</v>
      </c>
      <c r="N39" s="6">
        <v>0.82760869389486369</v>
      </c>
      <c r="O39" s="6">
        <v>0.890625</v>
      </c>
      <c r="P39" s="6">
        <v>0.69354838709677424</v>
      </c>
      <c r="Q39" s="6">
        <v>0.30645161290322581</v>
      </c>
      <c r="R39" s="6">
        <v>0.34375</v>
      </c>
      <c r="S39" s="6">
        <v>0.65625</v>
      </c>
      <c r="T39" s="6"/>
      <c r="U39" s="6" t="s">
        <v>90</v>
      </c>
      <c r="V39" s="7">
        <f t="shared" si="0"/>
        <v>6.0706967213114749E-2</v>
      </c>
      <c r="W39" s="7">
        <f t="shared" si="1"/>
        <v>0.82760869389486369</v>
      </c>
      <c r="X39" s="7">
        <f t="shared" si="2"/>
        <v>0.77620967741935487</v>
      </c>
      <c r="Y39" s="7">
        <f t="shared" si="3"/>
        <v>1.735792413382401</v>
      </c>
      <c r="Z39" s="7">
        <f t="shared" si="4"/>
        <v>6.0706967213114749E-2</v>
      </c>
      <c r="AA39" s="7">
        <f t="shared" si="5"/>
        <v>0.90818371948753729</v>
      </c>
      <c r="AB39" s="8">
        <f t="shared" si="6"/>
        <v>1</v>
      </c>
      <c r="AC39">
        <v>0</v>
      </c>
      <c r="AD39" s="10"/>
      <c r="AE39" s="10"/>
      <c r="AF39" s="10"/>
      <c r="AG39" s="10"/>
      <c r="AH39" s="10"/>
      <c r="AI39" s="10"/>
      <c r="AJ39" s="8"/>
      <c r="AK39" s="8"/>
      <c r="AL39" s="8"/>
    </row>
    <row r="40" spans="1:38" ht="15.75" customHeight="1" x14ac:dyDescent="0.25">
      <c r="A40" s="6" t="s">
        <v>124</v>
      </c>
      <c r="B40" s="6">
        <v>1</v>
      </c>
      <c r="C40" s="6">
        <v>2</v>
      </c>
      <c r="D40" s="6">
        <v>1</v>
      </c>
      <c r="E40" s="6">
        <v>0.74677579365079361</v>
      </c>
      <c r="F40" s="6">
        <v>0.19902663934426229</v>
      </c>
      <c r="G40" s="6">
        <v>0.79365079365079361</v>
      </c>
      <c r="H40" s="6">
        <v>0.90625</v>
      </c>
      <c r="I40" s="6">
        <v>4.6875E-2</v>
      </c>
      <c r="J40" s="6"/>
      <c r="K40" s="6"/>
      <c r="L40" s="6">
        <v>25</v>
      </c>
      <c r="M40" s="6">
        <v>2.174369286684485</v>
      </c>
      <c r="N40" s="6">
        <v>0.59632980378595191</v>
      </c>
      <c r="O40" s="6">
        <v>0.625</v>
      </c>
      <c r="P40" s="6">
        <v>0.96825396825396826</v>
      </c>
      <c r="Q40" s="6">
        <v>3.1746031746031737E-2</v>
      </c>
      <c r="R40" s="6">
        <v>0.609375</v>
      </c>
      <c r="S40" s="6">
        <v>0.390625</v>
      </c>
      <c r="T40" s="6"/>
      <c r="U40" s="6" t="s">
        <v>90</v>
      </c>
      <c r="V40" s="7">
        <f t="shared" si="0"/>
        <v>0.19902663934426229</v>
      </c>
      <c r="W40" s="7">
        <f t="shared" si="1"/>
        <v>0.59632980378595191</v>
      </c>
      <c r="X40" s="7">
        <f t="shared" si="2"/>
        <v>0.74677579365079361</v>
      </c>
      <c r="Y40" s="7">
        <f t="shared" si="3"/>
        <v>2.174369286684485</v>
      </c>
      <c r="Z40" s="7">
        <f t="shared" si="4"/>
        <v>0.19902663934426229</v>
      </c>
      <c r="AA40" s="7">
        <f t="shared" si="5"/>
        <v>1.5780394828985334</v>
      </c>
      <c r="AB40" s="8">
        <f t="shared" si="6"/>
        <v>1</v>
      </c>
      <c r="AC40">
        <v>0</v>
      </c>
      <c r="AD40" s="10"/>
      <c r="AE40" s="10"/>
      <c r="AF40" s="10"/>
      <c r="AG40" s="10"/>
      <c r="AH40" s="10"/>
      <c r="AI40" s="10"/>
      <c r="AJ40" s="8"/>
      <c r="AK40" s="8"/>
      <c r="AL40" s="8"/>
    </row>
    <row r="41" spans="1:38" ht="15.75" customHeight="1" x14ac:dyDescent="0.25">
      <c r="A41" s="6" t="s">
        <v>125</v>
      </c>
      <c r="B41" s="6">
        <v>1</v>
      </c>
      <c r="C41" s="6">
        <v>1</v>
      </c>
      <c r="D41" s="6">
        <v>2</v>
      </c>
      <c r="E41" s="6">
        <v>3.241515550084654</v>
      </c>
      <c r="F41" s="6">
        <v>1.506201794370174</v>
      </c>
      <c r="G41" s="6">
        <v>0.97499999999999998</v>
      </c>
      <c r="H41" s="6">
        <v>0.9</v>
      </c>
      <c r="I41" s="6">
        <v>0.1</v>
      </c>
      <c r="J41" s="6">
        <v>0.32500000000000001</v>
      </c>
      <c r="K41" s="6">
        <v>0.67500000000000004</v>
      </c>
      <c r="L41" s="6"/>
      <c r="M41" s="6">
        <v>0.875</v>
      </c>
      <c r="N41" s="6">
        <v>8.0666146239916636E-3</v>
      </c>
      <c r="O41" s="6">
        <v>0.875</v>
      </c>
      <c r="P41" s="6">
        <v>0.75409836065573765</v>
      </c>
      <c r="Q41" s="6">
        <v>0</v>
      </c>
      <c r="R41" s="6"/>
      <c r="S41" s="6"/>
      <c r="T41" s="6">
        <v>38</v>
      </c>
      <c r="U41" s="6" t="s">
        <v>92</v>
      </c>
      <c r="V41" s="7">
        <f t="shared" si="0"/>
        <v>8.0666146239916636E-3</v>
      </c>
      <c r="W41" s="7">
        <f t="shared" si="1"/>
        <v>1.506201794370174</v>
      </c>
      <c r="X41" s="7">
        <f t="shared" si="2"/>
        <v>0.875</v>
      </c>
      <c r="Y41" s="7">
        <f t="shared" si="3"/>
        <v>3.241515550084654</v>
      </c>
      <c r="Z41" s="7">
        <f t="shared" si="4"/>
        <v>8.0666146239916636E-3</v>
      </c>
      <c r="AA41" s="7">
        <f t="shared" si="5"/>
        <v>1.7353137557144802</v>
      </c>
      <c r="AB41" s="8">
        <f t="shared" si="6"/>
        <v>1</v>
      </c>
      <c r="AC41">
        <v>0</v>
      </c>
      <c r="AD41" s="10"/>
      <c r="AE41" s="10"/>
      <c r="AF41" s="10"/>
      <c r="AG41" s="10"/>
      <c r="AH41" s="10"/>
      <c r="AI41" s="10"/>
      <c r="AJ41" s="8"/>
      <c r="AK41" s="8"/>
      <c r="AL41" s="8"/>
    </row>
    <row r="42" spans="1:38" ht="15.75" customHeight="1" x14ac:dyDescent="0.25">
      <c r="A42" s="6" t="s">
        <v>126</v>
      </c>
      <c r="B42" s="6">
        <v>1</v>
      </c>
      <c r="C42" s="6">
        <v>1</v>
      </c>
      <c r="D42" s="6">
        <v>2</v>
      </c>
      <c r="E42" s="6">
        <v>0.84375</v>
      </c>
      <c r="F42" s="6">
        <v>0.24199843871975019</v>
      </c>
      <c r="G42" s="6">
        <v>0.84375</v>
      </c>
      <c r="H42" s="6">
        <v>0.61904761904761907</v>
      </c>
      <c r="I42" s="6">
        <v>0</v>
      </c>
      <c r="J42" s="6"/>
      <c r="K42" s="6"/>
      <c r="L42" s="6">
        <v>70</v>
      </c>
      <c r="M42" s="6">
        <v>3.2100602671259901</v>
      </c>
      <c r="N42" s="6">
        <v>0.70360966614714704</v>
      </c>
      <c r="O42" s="6">
        <v>0.9375</v>
      </c>
      <c r="P42" s="6">
        <v>0.953125</v>
      </c>
      <c r="Q42" s="6">
        <v>4.6875E-2</v>
      </c>
      <c r="R42" s="6">
        <v>0.203125</v>
      </c>
      <c r="S42" s="6">
        <v>0.796875</v>
      </c>
      <c r="T42" s="6"/>
      <c r="U42" s="6" t="s">
        <v>90</v>
      </c>
      <c r="V42" s="7">
        <f t="shared" si="0"/>
        <v>0.24199843871975019</v>
      </c>
      <c r="W42" s="7">
        <f t="shared" si="1"/>
        <v>0.70360966614714704</v>
      </c>
      <c r="X42" s="7">
        <f t="shared" si="2"/>
        <v>0.84375</v>
      </c>
      <c r="Y42" s="7">
        <f t="shared" si="3"/>
        <v>3.2100602671259901</v>
      </c>
      <c r="Z42" s="7">
        <f t="shared" si="4"/>
        <v>0.24199843871975019</v>
      </c>
      <c r="AA42" s="7">
        <f t="shared" si="5"/>
        <v>2.5064506009788436</v>
      </c>
      <c r="AB42" s="8">
        <f t="shared" si="6"/>
        <v>1</v>
      </c>
      <c r="AC42">
        <v>0</v>
      </c>
      <c r="AD42" s="10"/>
      <c r="AE42" s="10"/>
      <c r="AF42" s="10"/>
      <c r="AG42" s="10"/>
      <c r="AH42" s="10"/>
      <c r="AI42" s="10"/>
      <c r="AJ42" s="8"/>
      <c r="AK42" s="8"/>
      <c r="AL42" s="8"/>
    </row>
    <row r="43" spans="1:38" ht="15.75" customHeight="1" x14ac:dyDescent="0.25">
      <c r="A43" s="6" t="s">
        <v>129</v>
      </c>
      <c r="B43" s="6">
        <v>1</v>
      </c>
      <c r="C43" s="6">
        <v>1</v>
      </c>
      <c r="D43" s="6">
        <v>2</v>
      </c>
      <c r="E43" s="6">
        <v>2.8905563697706311</v>
      </c>
      <c r="F43" s="6">
        <v>1.6605860585120471</v>
      </c>
      <c r="G43" s="6">
        <v>0.890625</v>
      </c>
      <c r="H43" s="6">
        <v>0.95161290322580649</v>
      </c>
      <c r="I43" s="6">
        <v>4.8387096774193547E-2</v>
      </c>
      <c r="J43" s="6">
        <v>0.66666666666666663</v>
      </c>
      <c r="K43" s="6">
        <v>0.33333333333333331</v>
      </c>
      <c r="L43" s="6"/>
      <c r="M43" s="6">
        <v>0.73338293650793651</v>
      </c>
      <c r="N43" s="6">
        <v>0.66666666666666663</v>
      </c>
      <c r="O43" s="6">
        <v>0.796875</v>
      </c>
      <c r="P43" s="6">
        <v>0.87301587301587302</v>
      </c>
      <c r="Q43" s="6">
        <v>6.3492063492063489E-2</v>
      </c>
      <c r="R43" s="6"/>
      <c r="S43" s="6"/>
      <c r="T43" s="6">
        <v>62</v>
      </c>
      <c r="U43" s="6" t="s">
        <v>92</v>
      </c>
      <c r="V43" s="7">
        <f t="shared" si="0"/>
        <v>0.66666666666666663</v>
      </c>
      <c r="W43" s="7">
        <f t="shared" si="1"/>
        <v>1.6605860585120471</v>
      </c>
      <c r="X43" s="7">
        <f t="shared" si="2"/>
        <v>0.73338293650793651</v>
      </c>
      <c r="Y43" s="7">
        <f t="shared" si="3"/>
        <v>2.8905563697706311</v>
      </c>
      <c r="Z43" s="7">
        <f t="shared" si="4"/>
        <v>0.66666666666666663</v>
      </c>
      <c r="AA43" s="7">
        <f t="shared" si="5"/>
        <v>1.229970311258584</v>
      </c>
      <c r="AB43" s="8">
        <f t="shared" si="6"/>
        <v>1</v>
      </c>
      <c r="AC43">
        <v>0</v>
      </c>
      <c r="AD43" s="10"/>
      <c r="AE43" s="10"/>
      <c r="AF43" s="10"/>
      <c r="AG43" s="10"/>
      <c r="AH43" s="10"/>
      <c r="AI43" s="10"/>
      <c r="AJ43" s="8"/>
      <c r="AK43" s="8"/>
      <c r="AL43" s="8"/>
    </row>
    <row r="44" spans="1:38" ht="15.75" customHeight="1" x14ac:dyDescent="0.25">
      <c r="A44" s="6" t="s">
        <v>130</v>
      </c>
      <c r="B44" s="6">
        <v>1</v>
      </c>
      <c r="C44" s="6">
        <v>2</v>
      </c>
      <c r="D44" s="6">
        <v>1</v>
      </c>
      <c r="E44" s="6">
        <v>3.0626507649477399</v>
      </c>
      <c r="F44" s="6">
        <v>0.88438743175498646</v>
      </c>
      <c r="G44" s="6">
        <v>0.921875</v>
      </c>
      <c r="H44" s="6">
        <v>0.95</v>
      </c>
      <c r="I44" s="6">
        <v>0.05</v>
      </c>
      <c r="J44" s="6">
        <v>0.296875</v>
      </c>
      <c r="K44" s="6">
        <v>0.703125</v>
      </c>
      <c r="L44" s="6"/>
      <c r="M44" s="6">
        <v>0.74400935125657508</v>
      </c>
      <c r="N44" s="6">
        <v>0.19023962594973701</v>
      </c>
      <c r="O44" s="6">
        <v>0.89655172413793105</v>
      </c>
      <c r="P44" s="6">
        <v>0.81355932203389836</v>
      </c>
      <c r="Q44" s="6">
        <v>0.15254237288135589</v>
      </c>
      <c r="R44" s="6"/>
      <c r="S44" s="6"/>
      <c r="T44" s="6">
        <v>17</v>
      </c>
      <c r="U44" s="6" t="s">
        <v>92</v>
      </c>
      <c r="V44" s="7">
        <f t="shared" si="0"/>
        <v>0.19023962594973701</v>
      </c>
      <c r="W44" s="7">
        <f t="shared" si="1"/>
        <v>0.88438743175498646</v>
      </c>
      <c r="X44" s="7">
        <f t="shared" si="2"/>
        <v>0.74400935125657508</v>
      </c>
      <c r="Y44" s="7">
        <f t="shared" si="3"/>
        <v>3.0626507649477399</v>
      </c>
      <c r="Z44" s="7">
        <f t="shared" si="4"/>
        <v>0.19023962594973701</v>
      </c>
      <c r="AA44" s="7">
        <f t="shared" si="5"/>
        <v>2.1782633331927532</v>
      </c>
      <c r="AB44" s="8">
        <f t="shared" si="6"/>
        <v>1</v>
      </c>
      <c r="AC44">
        <v>0</v>
      </c>
      <c r="AD44" s="10"/>
      <c r="AE44" s="10"/>
      <c r="AF44" s="10"/>
      <c r="AG44" s="10"/>
      <c r="AH44" s="10"/>
      <c r="AI44" s="10"/>
      <c r="AJ44" s="8"/>
      <c r="AK44" s="8"/>
      <c r="AL44" s="8"/>
    </row>
    <row r="45" spans="1:38" ht="15.75" customHeight="1" x14ac:dyDescent="0.25">
      <c r="A45" s="6" t="s">
        <v>131</v>
      </c>
      <c r="B45" s="6">
        <v>1</v>
      </c>
      <c r="C45" s="6">
        <v>2</v>
      </c>
      <c r="D45" s="6">
        <v>1</v>
      </c>
      <c r="E45" s="6">
        <v>4.5522423501495703</v>
      </c>
      <c r="F45" s="6">
        <v>1.370520831407156</v>
      </c>
      <c r="G45" s="6">
        <v>0.9921875</v>
      </c>
      <c r="H45" s="6">
        <v>0.98360655737704916</v>
      </c>
      <c r="I45" s="6">
        <v>1.6393442622950821E-2</v>
      </c>
      <c r="J45" s="6">
        <v>0.1475409836065574</v>
      </c>
      <c r="K45" s="6">
        <v>0.85245901639344257</v>
      </c>
      <c r="L45" s="6"/>
      <c r="M45" s="6">
        <v>0.78524590163934427</v>
      </c>
      <c r="N45" s="6">
        <v>0.23333333333333339</v>
      </c>
      <c r="O45" s="6">
        <v>0.88524590163934425</v>
      </c>
      <c r="P45" s="6">
        <v>0.75</v>
      </c>
      <c r="Q45" s="6">
        <v>0.1</v>
      </c>
      <c r="R45" s="6"/>
      <c r="S45" s="6"/>
      <c r="T45" s="6">
        <v>37</v>
      </c>
      <c r="U45" s="6" t="s">
        <v>92</v>
      </c>
      <c r="V45" s="7">
        <f t="shared" si="0"/>
        <v>0.23333333333333339</v>
      </c>
      <c r="W45" s="7">
        <f t="shared" si="1"/>
        <v>1.370520831407156</v>
      </c>
      <c r="X45" s="7">
        <f t="shared" si="2"/>
        <v>0.78524590163934427</v>
      </c>
      <c r="Y45" s="7">
        <f t="shared" si="3"/>
        <v>4.5522423501495703</v>
      </c>
      <c r="Z45" s="7">
        <f t="shared" si="4"/>
        <v>0.23333333333333339</v>
      </c>
      <c r="AA45" s="7">
        <f t="shared" si="5"/>
        <v>3.1817215187424139</v>
      </c>
      <c r="AB45" s="8">
        <f t="shared" si="6"/>
        <v>1</v>
      </c>
      <c r="AC45">
        <v>0</v>
      </c>
      <c r="AD45" s="10"/>
      <c r="AE45" s="10"/>
      <c r="AF45" s="10"/>
      <c r="AG45" s="10"/>
      <c r="AH45" s="10"/>
      <c r="AI45" s="10"/>
      <c r="AJ45" s="8"/>
      <c r="AK45" s="8"/>
      <c r="AL45" s="8"/>
    </row>
    <row r="46" spans="1:38" ht="15.75" customHeight="1" x14ac:dyDescent="0.25">
      <c r="A46" s="6" t="s">
        <v>134</v>
      </c>
      <c r="B46" s="6">
        <v>1</v>
      </c>
      <c r="C46" s="6">
        <v>2</v>
      </c>
      <c r="D46" s="6">
        <v>1</v>
      </c>
      <c r="E46" s="6">
        <v>0.9375</v>
      </c>
      <c r="F46" s="6">
        <v>0.4223790322580645</v>
      </c>
      <c r="G46" s="6">
        <v>0.9375</v>
      </c>
      <c r="H46" s="6">
        <v>0.90625</v>
      </c>
      <c r="I46" s="6">
        <v>0</v>
      </c>
      <c r="J46" s="6"/>
      <c r="K46" s="6"/>
      <c r="L46" s="6">
        <v>42</v>
      </c>
      <c r="M46" s="6">
        <v>3.571671832057723</v>
      </c>
      <c r="N46" s="6">
        <v>1.377452932913529</v>
      </c>
      <c r="O46" s="6">
        <v>0.984375</v>
      </c>
      <c r="P46" s="6">
        <v>0.921875</v>
      </c>
      <c r="Q46" s="6">
        <v>7.8125E-2</v>
      </c>
      <c r="R46" s="6">
        <v>0.21875</v>
      </c>
      <c r="S46" s="6">
        <v>0.78125</v>
      </c>
      <c r="T46" s="6"/>
      <c r="U46" s="6" t="s">
        <v>90</v>
      </c>
      <c r="V46" s="7">
        <f t="shared" si="0"/>
        <v>0.4223790322580645</v>
      </c>
      <c r="W46" s="7">
        <f t="shared" si="1"/>
        <v>1.377452932913529</v>
      </c>
      <c r="X46" s="7">
        <f t="shared" si="2"/>
        <v>0.9375</v>
      </c>
      <c r="Y46" s="7">
        <f t="shared" si="3"/>
        <v>3.571671832057723</v>
      </c>
      <c r="Z46" s="7">
        <f t="shared" si="4"/>
        <v>0.4223790322580645</v>
      </c>
      <c r="AA46" s="7">
        <f t="shared" si="5"/>
        <v>2.1942188991441962</v>
      </c>
      <c r="AB46" s="8">
        <f t="shared" si="6"/>
        <v>1</v>
      </c>
      <c r="AC46">
        <v>0</v>
      </c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5.75" customHeight="1" x14ac:dyDescent="0.25">
      <c r="A47" s="6" t="s">
        <v>135</v>
      </c>
      <c r="B47" s="6">
        <v>1</v>
      </c>
      <c r="C47" s="6">
        <v>2</v>
      </c>
      <c r="D47" s="6">
        <v>1</v>
      </c>
      <c r="E47" s="6">
        <v>0.84325396825396826</v>
      </c>
      <c r="F47" s="6">
        <v>0.16461853558627751</v>
      </c>
      <c r="G47" s="6">
        <v>0.875</v>
      </c>
      <c r="H47" s="6">
        <v>0.76190476190476186</v>
      </c>
      <c r="I47" s="6">
        <v>3.1746031746031737E-2</v>
      </c>
      <c r="J47" s="6"/>
      <c r="K47" s="6"/>
      <c r="L47" s="6">
        <v>43</v>
      </c>
      <c r="M47" s="6">
        <v>2.0377698685351651</v>
      </c>
      <c r="N47" s="6">
        <v>0.30669702867293291</v>
      </c>
      <c r="O47" s="6">
        <v>0.93548387096774188</v>
      </c>
      <c r="P47" s="6">
        <v>0.69841269841269837</v>
      </c>
      <c r="Q47" s="6">
        <v>0.30158730158730163</v>
      </c>
      <c r="R47" s="6">
        <v>0.1129032258064516</v>
      </c>
      <c r="S47" s="6">
        <v>0.88709677419354838</v>
      </c>
      <c r="T47" s="6"/>
      <c r="U47" s="6" t="s">
        <v>90</v>
      </c>
      <c r="V47" s="7">
        <f t="shared" si="0"/>
        <v>0.16461853558627751</v>
      </c>
      <c r="W47" s="7">
        <f t="shared" si="1"/>
        <v>0.30669702867293291</v>
      </c>
      <c r="X47" s="7">
        <f t="shared" si="2"/>
        <v>0.84325396825396826</v>
      </c>
      <c r="Y47" s="7">
        <f t="shared" si="3"/>
        <v>2.0377698685351651</v>
      </c>
      <c r="Z47" s="7">
        <f t="shared" si="4"/>
        <v>0.16461853558627751</v>
      </c>
      <c r="AA47" s="7">
        <f t="shared" si="5"/>
        <v>1.731072839862233</v>
      </c>
      <c r="AB47" s="8">
        <f t="shared" si="6"/>
        <v>1</v>
      </c>
      <c r="AC47">
        <v>0</v>
      </c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5.75" customHeight="1" x14ac:dyDescent="0.25">
      <c r="A48" s="6" t="s">
        <v>136</v>
      </c>
      <c r="B48" s="6">
        <v>1</v>
      </c>
      <c r="C48" s="6">
        <v>1</v>
      </c>
      <c r="D48" s="6">
        <v>2</v>
      </c>
      <c r="E48" s="6">
        <v>0.88860887096774188</v>
      </c>
      <c r="F48" s="6">
        <v>0.391633064516129</v>
      </c>
      <c r="G48" s="6">
        <v>0.93548387096774188</v>
      </c>
      <c r="H48" s="6">
        <v>0.8125</v>
      </c>
      <c r="I48" s="6">
        <v>4.6875E-2</v>
      </c>
      <c r="J48" s="6"/>
      <c r="K48" s="6"/>
      <c r="L48" s="6">
        <v>44</v>
      </c>
      <c r="M48" s="6">
        <v>2.3454850420911368</v>
      </c>
      <c r="N48" s="6">
        <v>0.53321236887166612</v>
      </c>
      <c r="O48" s="6">
        <v>0.92063492063492058</v>
      </c>
      <c r="P48" s="6">
        <v>0.82539682539682535</v>
      </c>
      <c r="Q48" s="6">
        <v>0.17460317460317459</v>
      </c>
      <c r="R48" s="6">
        <v>0.19047619047619049</v>
      </c>
      <c r="S48" s="6">
        <v>0.80952380952380953</v>
      </c>
      <c r="T48" s="6"/>
      <c r="U48" s="6" t="s">
        <v>90</v>
      </c>
      <c r="V48" s="7">
        <f t="shared" si="0"/>
        <v>0.391633064516129</v>
      </c>
      <c r="W48" s="7">
        <f t="shared" si="1"/>
        <v>0.53321236887166612</v>
      </c>
      <c r="X48" s="7">
        <f t="shared" si="2"/>
        <v>0.88860887096774188</v>
      </c>
      <c r="Y48" s="7">
        <f t="shared" si="3"/>
        <v>2.3454850420911368</v>
      </c>
      <c r="Z48" s="7">
        <f t="shared" si="4"/>
        <v>0.391633064516129</v>
      </c>
      <c r="AA48" s="7">
        <f t="shared" si="5"/>
        <v>1.8122726732194714</v>
      </c>
      <c r="AB48" s="8">
        <f t="shared" si="6"/>
        <v>1</v>
      </c>
      <c r="AC48">
        <v>0</v>
      </c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5.75" customHeight="1" x14ac:dyDescent="0.25">
      <c r="A49" s="6" t="s">
        <v>137</v>
      </c>
      <c r="B49" s="6">
        <v>1</v>
      </c>
      <c r="C49" s="6">
        <v>1</v>
      </c>
      <c r="D49" s="6">
        <v>2</v>
      </c>
      <c r="E49" s="6">
        <v>0.89037698412698418</v>
      </c>
      <c r="F49" s="6">
        <v>0.63938492063492069</v>
      </c>
      <c r="G49" s="6">
        <v>0.90625</v>
      </c>
      <c r="H49" s="6">
        <v>0.90476190476190477</v>
      </c>
      <c r="I49" s="6">
        <v>1.5873015873015869E-2</v>
      </c>
      <c r="J49" s="6"/>
      <c r="K49" s="6"/>
      <c r="L49" s="6">
        <v>56</v>
      </c>
      <c r="M49" s="6">
        <v>3.5386715901950949</v>
      </c>
      <c r="N49" s="6">
        <v>1.862731867421652</v>
      </c>
      <c r="O49" s="6">
        <v>0.96875</v>
      </c>
      <c r="P49" s="6">
        <v>0.953125</v>
      </c>
      <c r="Q49" s="6">
        <v>4.6875E-2</v>
      </c>
      <c r="R49" s="6">
        <v>0.5</v>
      </c>
      <c r="S49" s="6">
        <v>0.5</v>
      </c>
      <c r="T49" s="6"/>
      <c r="U49" s="6" t="s">
        <v>90</v>
      </c>
      <c r="V49" s="7">
        <f t="shared" si="0"/>
        <v>0.63938492063492069</v>
      </c>
      <c r="W49" s="7">
        <f t="shared" si="1"/>
        <v>1.862731867421652</v>
      </c>
      <c r="X49" s="7">
        <f t="shared" si="2"/>
        <v>0.89037698412698418</v>
      </c>
      <c r="Y49" s="7">
        <f t="shared" si="3"/>
        <v>3.5386715901950949</v>
      </c>
      <c r="Z49" s="7">
        <f t="shared" si="4"/>
        <v>0.63938492063492069</v>
      </c>
      <c r="AA49" s="7">
        <f t="shared" si="5"/>
        <v>1.6759397227734436</v>
      </c>
      <c r="AB49" s="8">
        <f t="shared" si="6"/>
        <v>1</v>
      </c>
      <c r="AC49">
        <v>0</v>
      </c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5.75" customHeight="1" x14ac:dyDescent="0.2"/>
    <row r="247" spans="1:38" ht="15.75" customHeight="1" x14ac:dyDescent="0.2"/>
    <row r="248" spans="1:38" ht="15.75" customHeight="1" x14ac:dyDescent="0.2"/>
    <row r="249" spans="1:38" ht="15.75" customHeight="1" x14ac:dyDescent="0.2"/>
    <row r="250" spans="1:38" ht="15.75" customHeight="1" x14ac:dyDescent="0.2"/>
    <row r="251" spans="1:38" ht="15.75" customHeight="1" x14ac:dyDescent="0.2"/>
    <row r="252" spans="1:38" ht="15.75" customHeight="1" x14ac:dyDescent="0.2"/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ortState xmlns:xlrd2="http://schemas.microsoft.com/office/spreadsheetml/2017/richdata2" ref="A2:AB999">
    <sortCondition ref="AB2:AB999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  <outlinePr summaryBelow="0" summaryRight="0"/>
  </sheetPr>
  <dimension ref="A1:AC1000"/>
  <sheetViews>
    <sheetView topLeftCell="B17" workbookViewId="0">
      <selection activeCell="Z11" sqref="Z11:Z62"/>
    </sheetView>
  </sheetViews>
  <sheetFormatPr defaultColWidth="12.5703125" defaultRowHeight="15" customHeight="1" x14ac:dyDescent="0.2"/>
  <cols>
    <col min="1" max="28" width="10.28515625" customWidth="1"/>
  </cols>
  <sheetData>
    <row r="1" spans="1:29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8" t="s">
        <v>27</v>
      </c>
      <c r="AC1" s="5" t="s">
        <v>587</v>
      </c>
    </row>
    <row r="2" spans="1:29" ht="15.75" customHeight="1" x14ac:dyDescent="0.25">
      <c r="A2" s="6" t="s">
        <v>213</v>
      </c>
      <c r="B2" s="6">
        <v>0</v>
      </c>
      <c r="C2" s="6">
        <v>1</v>
      </c>
      <c r="D2" s="6">
        <v>2</v>
      </c>
      <c r="E2" s="6">
        <v>3.1939807773844331</v>
      </c>
      <c r="F2" s="6">
        <v>1.606932639353327</v>
      </c>
      <c r="G2" s="6">
        <v>0.78125</v>
      </c>
      <c r="H2" s="6">
        <v>0.9921875</v>
      </c>
      <c r="I2" s="6">
        <v>7.8125E-3</v>
      </c>
      <c r="J2" s="6">
        <v>0.796875</v>
      </c>
      <c r="K2" s="6">
        <v>0.203125</v>
      </c>
      <c r="L2" s="6"/>
      <c r="M2" s="6">
        <v>0.38297258297258302</v>
      </c>
      <c r="N2" s="6">
        <v>0.22342064714946069</v>
      </c>
      <c r="O2" s="6">
        <v>0.49206349206349198</v>
      </c>
      <c r="P2" s="6">
        <v>0.43636363636363629</v>
      </c>
      <c r="Q2" s="6">
        <v>0.1090909090909091</v>
      </c>
      <c r="R2" s="6"/>
      <c r="S2" s="6"/>
      <c r="T2" s="6">
        <v>88</v>
      </c>
      <c r="U2" s="6" t="s">
        <v>209</v>
      </c>
      <c r="V2" s="7">
        <f t="shared" ref="V2:V33" si="0">IF(U2="mst-OSN_contmst-ON",F2,N2)</f>
        <v>0.22342064714946069</v>
      </c>
      <c r="W2" s="7">
        <f t="shared" ref="W2:W33" si="1">IF(U2="mst-OSN_contmst-ON",N2,F2)</f>
        <v>1.606932639353327</v>
      </c>
      <c r="X2" s="7">
        <f t="shared" ref="X2:X33" si="2">IF(U2="mst-OSN_contmst-ON",E2,M2)</f>
        <v>0.38297258297258302</v>
      </c>
      <c r="Y2" s="7">
        <f t="shared" ref="Y2:Y33" si="3">IF(U2="mst-OSN_contmst-ON",M2,E2)</f>
        <v>3.1939807773844331</v>
      </c>
      <c r="Z2" s="7">
        <f t="shared" ref="Z2:Z33" si="4">V2</f>
        <v>0.22342064714946069</v>
      </c>
      <c r="AA2" s="7">
        <f t="shared" ref="AA2:AA33" si="5">IF(U2="mst-OSN_contmst-ON",NORMSINV(S2)-NORMSINV(Q2),NORMSINV(K2)-NORMSINV(I2))</f>
        <v>1.5870481380311048</v>
      </c>
      <c r="AB2" s="8">
        <f t="shared" ref="AB2:AB33" si="6">IF(AND(X2&gt;0.5,Y2&gt;1.5),1,0)</f>
        <v>0</v>
      </c>
      <c r="AC2">
        <v>0</v>
      </c>
    </row>
    <row r="3" spans="1:29" ht="15.75" customHeight="1" x14ac:dyDescent="0.25">
      <c r="A3" s="6" t="s">
        <v>216</v>
      </c>
      <c r="B3" s="6">
        <v>0</v>
      </c>
      <c r="C3" s="6">
        <v>2</v>
      </c>
      <c r="D3" s="6">
        <v>1</v>
      </c>
      <c r="E3" s="6">
        <v>2.6426511051761259</v>
      </c>
      <c r="F3" s="6">
        <v>0.41036399838155729</v>
      </c>
      <c r="G3" s="6">
        <v>0.6875</v>
      </c>
      <c r="H3" s="6">
        <v>0.984375</v>
      </c>
      <c r="I3" s="6">
        <v>1.5625E-2</v>
      </c>
      <c r="J3" s="6">
        <v>0.46875</v>
      </c>
      <c r="K3" s="6">
        <v>0.53125</v>
      </c>
      <c r="L3" s="6"/>
      <c r="M3" s="6">
        <v>0.16106442577030811</v>
      </c>
      <c r="N3" s="6">
        <v>3.4926470588235281E-2</v>
      </c>
      <c r="O3" s="6">
        <v>0.19047619047619049</v>
      </c>
      <c r="P3" s="6">
        <v>0.41176470588235292</v>
      </c>
      <c r="Q3" s="6">
        <v>2.9411764705882349E-2</v>
      </c>
      <c r="R3" s="6"/>
      <c r="S3" s="6"/>
      <c r="T3" s="6">
        <v>56</v>
      </c>
      <c r="U3" s="6" t="s">
        <v>209</v>
      </c>
      <c r="V3" s="7">
        <f t="shared" si="0"/>
        <v>3.4926470588235281E-2</v>
      </c>
      <c r="W3" s="7">
        <f t="shared" si="1"/>
        <v>0.41036399838155729</v>
      </c>
      <c r="X3" s="7">
        <f t="shared" si="2"/>
        <v>0.16106442577030811</v>
      </c>
      <c r="Y3" s="7">
        <f t="shared" si="3"/>
        <v>2.6426511051761259</v>
      </c>
      <c r="Z3" s="7">
        <f t="shared" si="4"/>
        <v>3.4926470588235281E-2</v>
      </c>
      <c r="AA3" s="7">
        <f t="shared" si="5"/>
        <v>2.2322871067945678</v>
      </c>
      <c r="AB3" s="8">
        <f t="shared" si="6"/>
        <v>0</v>
      </c>
      <c r="AC3">
        <v>0</v>
      </c>
    </row>
    <row r="4" spans="1:29" ht="15.75" customHeight="1" x14ac:dyDescent="0.25">
      <c r="A4" s="6" t="s">
        <v>230</v>
      </c>
      <c r="B4" s="6">
        <v>0</v>
      </c>
      <c r="C4" s="6">
        <v>1</v>
      </c>
      <c r="D4" s="6">
        <v>2</v>
      </c>
      <c r="E4" s="6">
        <v>1.071394475620242</v>
      </c>
      <c r="F4" s="6">
        <v>0.55671987561698644</v>
      </c>
      <c r="G4" s="6">
        <v>0.453125</v>
      </c>
      <c r="H4" s="6">
        <v>0.8828125</v>
      </c>
      <c r="I4" s="6">
        <v>0.1171875</v>
      </c>
      <c r="J4" s="6">
        <v>0.75</v>
      </c>
      <c r="K4" s="6">
        <v>0.25</v>
      </c>
      <c r="L4" s="6"/>
      <c r="M4" s="6">
        <v>0.38814484126984128</v>
      </c>
      <c r="N4" s="6">
        <v>-0.1018945212493599</v>
      </c>
      <c r="O4" s="6">
        <v>0.546875</v>
      </c>
      <c r="P4" s="6">
        <v>0.15873015873015869</v>
      </c>
      <c r="Q4" s="6">
        <v>0.15873015873015869</v>
      </c>
      <c r="R4" s="6"/>
      <c r="S4" s="6"/>
      <c r="T4" s="6">
        <v>98</v>
      </c>
      <c r="U4" s="6" t="s">
        <v>209</v>
      </c>
      <c r="V4" s="7">
        <f t="shared" si="0"/>
        <v>-0.1018945212493599</v>
      </c>
      <c r="W4" s="7">
        <f t="shared" si="1"/>
        <v>0.55671987561698644</v>
      </c>
      <c r="X4" s="7">
        <f t="shared" si="2"/>
        <v>0.38814484126984128</v>
      </c>
      <c r="Y4" s="7">
        <f t="shared" si="3"/>
        <v>1.071394475620242</v>
      </c>
      <c r="Z4" s="7">
        <f t="shared" si="4"/>
        <v>-0.1018945212493599</v>
      </c>
      <c r="AA4" s="7">
        <f t="shared" si="5"/>
        <v>0.51467460000325527</v>
      </c>
      <c r="AB4" s="8">
        <f t="shared" si="6"/>
        <v>0</v>
      </c>
      <c r="AC4">
        <v>0</v>
      </c>
    </row>
    <row r="5" spans="1:29" ht="15.75" customHeight="1" x14ac:dyDescent="0.25">
      <c r="A5" s="6" t="s">
        <v>236</v>
      </c>
      <c r="B5" s="6">
        <v>0</v>
      </c>
      <c r="C5" s="6">
        <v>1</v>
      </c>
      <c r="D5" s="6">
        <v>2</v>
      </c>
      <c r="E5" s="6">
        <v>-8.8050314465408785E-3</v>
      </c>
      <c r="F5" s="6">
        <v>-0.25725689404934687</v>
      </c>
      <c r="G5" s="6">
        <v>6.6666666666666666E-2</v>
      </c>
      <c r="H5" s="6">
        <v>0.30188679245283018</v>
      </c>
      <c r="I5" s="6">
        <v>7.5471698113207544E-2</v>
      </c>
      <c r="J5" s="6"/>
      <c r="K5" s="6"/>
      <c r="L5" s="6">
        <v>72</v>
      </c>
      <c r="M5" s="6">
        <v>0.1951830741502556</v>
      </c>
      <c r="N5" s="6">
        <v>-0.1307338107392346</v>
      </c>
      <c r="O5" s="6">
        <v>0.140625</v>
      </c>
      <c r="P5" s="6">
        <v>0.8984375</v>
      </c>
      <c r="Q5" s="6">
        <v>0.1015625</v>
      </c>
      <c r="R5" s="6">
        <v>0.828125</v>
      </c>
      <c r="S5" s="6">
        <v>0.171875</v>
      </c>
      <c r="T5" s="6"/>
      <c r="U5" s="6" t="s">
        <v>207</v>
      </c>
      <c r="V5" s="7">
        <f t="shared" si="0"/>
        <v>-0.25725689404934687</v>
      </c>
      <c r="W5" s="7">
        <f t="shared" si="1"/>
        <v>-0.1307338107392346</v>
      </c>
      <c r="X5" s="7">
        <f t="shared" si="2"/>
        <v>-8.8050314465408785E-3</v>
      </c>
      <c r="Y5" s="7">
        <f t="shared" si="3"/>
        <v>0.1951830741502556</v>
      </c>
      <c r="Z5" s="7">
        <f t="shared" si="4"/>
        <v>-0.25725689404934687</v>
      </c>
      <c r="AA5" s="7">
        <f t="shared" si="5"/>
        <v>0.32591688488948845</v>
      </c>
      <c r="AB5" s="8">
        <f t="shared" si="6"/>
        <v>0</v>
      </c>
      <c r="AC5">
        <v>0</v>
      </c>
    </row>
    <row r="6" spans="1:29" ht="15.75" customHeight="1" x14ac:dyDescent="0.25">
      <c r="A6" s="6" t="s">
        <v>241</v>
      </c>
      <c r="B6" s="6">
        <v>0</v>
      </c>
      <c r="C6" s="6">
        <v>1</v>
      </c>
      <c r="D6" s="6">
        <v>2</v>
      </c>
      <c r="E6" s="6">
        <v>-0.56963074793362889</v>
      </c>
      <c r="F6" s="6">
        <v>-0.44493472942538448</v>
      </c>
      <c r="G6" s="6">
        <v>0.921875</v>
      </c>
      <c r="H6" s="6">
        <v>2.34375E-2</v>
      </c>
      <c r="I6" s="6">
        <v>0.9765625</v>
      </c>
      <c r="J6" s="6">
        <v>3.125E-2</v>
      </c>
      <c r="K6" s="6">
        <v>0.96875</v>
      </c>
      <c r="L6" s="6"/>
      <c r="M6" s="6">
        <v>0.60441468253968256</v>
      </c>
      <c r="N6" s="6">
        <v>0.4620535714285714</v>
      </c>
      <c r="O6" s="6">
        <v>0.68253968253968256</v>
      </c>
      <c r="P6" s="6">
        <v>0.8125</v>
      </c>
      <c r="Q6" s="6">
        <v>7.8125E-2</v>
      </c>
      <c r="R6" s="6"/>
      <c r="S6" s="6"/>
      <c r="T6" s="6">
        <v>62</v>
      </c>
      <c r="U6" s="6" t="s">
        <v>209</v>
      </c>
      <c r="V6" s="7">
        <f t="shared" si="0"/>
        <v>0.4620535714285714</v>
      </c>
      <c r="W6" s="7">
        <f t="shared" si="1"/>
        <v>-0.44493472942538448</v>
      </c>
      <c r="X6" s="7">
        <f t="shared" si="2"/>
        <v>0.60441468253968256</v>
      </c>
      <c r="Y6" s="7">
        <f t="shared" si="3"/>
        <v>-0.56963074793362889</v>
      </c>
      <c r="Z6" s="7">
        <f t="shared" si="4"/>
        <v>0.4620535714285714</v>
      </c>
      <c r="AA6" s="7">
        <f t="shared" si="5"/>
        <v>-0.12469601850824463</v>
      </c>
      <c r="AB6" s="8">
        <f t="shared" si="6"/>
        <v>0</v>
      </c>
      <c r="AC6">
        <v>0</v>
      </c>
    </row>
    <row r="7" spans="1:29" ht="15.75" customHeight="1" x14ac:dyDescent="0.25">
      <c r="A7" s="6" t="s">
        <v>250</v>
      </c>
      <c r="B7" s="6">
        <v>0</v>
      </c>
      <c r="C7" s="6">
        <v>2</v>
      </c>
      <c r="D7" s="6">
        <v>1</v>
      </c>
      <c r="E7" s="6">
        <v>2.331729090886769E-2</v>
      </c>
      <c r="F7" s="6">
        <v>0.14538222123680941</v>
      </c>
      <c r="G7" s="6">
        <v>0.28125</v>
      </c>
      <c r="H7" s="6">
        <v>0.7265625</v>
      </c>
      <c r="I7" s="6">
        <v>0.2734375</v>
      </c>
      <c r="J7" s="6">
        <v>0.765625</v>
      </c>
      <c r="K7" s="6">
        <v>0.234375</v>
      </c>
      <c r="L7" s="6"/>
      <c r="M7" s="6">
        <v>-4.7513198110586269E-2</v>
      </c>
      <c r="N7" s="6">
        <v>-2.2433132010353771E-2</v>
      </c>
      <c r="O7" s="6">
        <v>5.0847457627118647E-2</v>
      </c>
      <c r="P7" s="6">
        <v>0.72131147540983609</v>
      </c>
      <c r="Q7" s="6">
        <v>9.8360655737704916E-2</v>
      </c>
      <c r="R7" s="6"/>
      <c r="S7" s="6"/>
      <c r="T7" s="6">
        <v>31</v>
      </c>
      <c r="U7" s="6" t="s">
        <v>209</v>
      </c>
      <c r="V7" s="7">
        <f t="shared" si="0"/>
        <v>-2.2433132010353771E-2</v>
      </c>
      <c r="W7" s="7">
        <f t="shared" si="1"/>
        <v>0.14538222123680941</v>
      </c>
      <c r="X7" s="7">
        <f t="shared" si="2"/>
        <v>-4.7513198110586269E-2</v>
      </c>
      <c r="Y7" s="7">
        <f t="shared" si="3"/>
        <v>2.331729090886769E-2</v>
      </c>
      <c r="Z7" s="7">
        <f t="shared" si="4"/>
        <v>-2.2433132010353771E-2</v>
      </c>
      <c r="AA7" s="7">
        <f t="shared" si="5"/>
        <v>-0.12206493032794197</v>
      </c>
      <c r="AB7" s="8">
        <f t="shared" si="6"/>
        <v>0</v>
      </c>
      <c r="AC7">
        <v>0</v>
      </c>
    </row>
    <row r="8" spans="1:29" ht="15.75" customHeight="1" x14ac:dyDescent="0.25">
      <c r="A8" s="6" t="s">
        <v>257</v>
      </c>
      <c r="B8" s="6">
        <v>0</v>
      </c>
      <c r="C8" s="6">
        <v>1</v>
      </c>
      <c r="D8" s="6">
        <v>2</v>
      </c>
      <c r="E8" s="6">
        <v>1.2373180265283441</v>
      </c>
      <c r="F8" s="6">
        <v>1.996564009451286</v>
      </c>
      <c r="G8" s="6">
        <v>0.984375</v>
      </c>
      <c r="H8" s="6">
        <v>0.1796875</v>
      </c>
      <c r="I8" s="6">
        <v>0.8203125</v>
      </c>
      <c r="J8" s="6">
        <v>0.4375</v>
      </c>
      <c r="K8" s="6">
        <v>0.5625</v>
      </c>
      <c r="L8" s="6"/>
      <c r="M8" s="6">
        <v>0.63492063492063489</v>
      </c>
      <c r="N8" s="6">
        <v>0.47966269841269837</v>
      </c>
      <c r="O8" s="6">
        <v>0.74603174603174605</v>
      </c>
      <c r="P8" s="6">
        <v>0.58730158730158732</v>
      </c>
      <c r="Q8" s="6">
        <v>0.1111111111111111</v>
      </c>
      <c r="R8" s="6"/>
      <c r="S8" s="6"/>
      <c r="T8" s="6">
        <v>81</v>
      </c>
      <c r="U8" s="6" t="s">
        <v>209</v>
      </c>
      <c r="V8" s="7">
        <f t="shared" si="0"/>
        <v>0.47966269841269837</v>
      </c>
      <c r="W8" s="7">
        <f t="shared" si="1"/>
        <v>1.996564009451286</v>
      </c>
      <c r="X8" s="7">
        <f t="shared" si="2"/>
        <v>0.63492063492063489</v>
      </c>
      <c r="Y8" s="7">
        <f t="shared" si="3"/>
        <v>1.2373180265283441</v>
      </c>
      <c r="Z8" s="7">
        <f t="shared" si="4"/>
        <v>0.47966269841269837</v>
      </c>
      <c r="AA8" s="7">
        <f t="shared" si="5"/>
        <v>-0.75924598292294265</v>
      </c>
      <c r="AB8" s="8">
        <f t="shared" si="6"/>
        <v>0</v>
      </c>
      <c r="AC8">
        <v>0</v>
      </c>
    </row>
    <row r="9" spans="1:29" ht="15.75" customHeight="1" x14ac:dyDescent="0.25">
      <c r="A9" s="6" t="s">
        <v>263</v>
      </c>
      <c r="B9" s="6">
        <v>0</v>
      </c>
      <c r="C9" s="6">
        <v>1</v>
      </c>
      <c r="D9" s="6">
        <v>2</v>
      </c>
      <c r="E9" s="6">
        <v>3.9780783659209962</v>
      </c>
      <c r="F9" s="6">
        <v>1.357186982806635</v>
      </c>
      <c r="G9" s="6">
        <v>0.90625</v>
      </c>
      <c r="H9" s="6">
        <v>1</v>
      </c>
      <c r="I9" s="6">
        <v>3.90625E-3</v>
      </c>
      <c r="J9" s="6">
        <v>0.515625</v>
      </c>
      <c r="K9" s="6">
        <v>0.484375</v>
      </c>
      <c r="L9" s="6"/>
      <c r="M9" s="6">
        <v>0.15873015873015869</v>
      </c>
      <c r="N9" s="6">
        <v>0.11210317460317459</v>
      </c>
      <c r="O9" s="6">
        <v>0.15873015873015869</v>
      </c>
      <c r="P9" s="6">
        <v>0.9375</v>
      </c>
      <c r="Q9" s="6">
        <v>0</v>
      </c>
      <c r="R9" s="6"/>
      <c r="S9" s="6"/>
      <c r="T9" s="6">
        <v>20</v>
      </c>
      <c r="U9" s="6" t="s">
        <v>209</v>
      </c>
      <c r="V9" s="7">
        <f t="shared" si="0"/>
        <v>0.11210317460317459</v>
      </c>
      <c r="W9" s="7">
        <f t="shared" si="1"/>
        <v>1.357186982806635</v>
      </c>
      <c r="X9" s="7">
        <f t="shared" si="2"/>
        <v>0.15873015873015869</v>
      </c>
      <c r="Y9" s="7">
        <f t="shared" si="3"/>
        <v>3.9780783659209962</v>
      </c>
      <c r="Z9" s="7">
        <f t="shared" si="4"/>
        <v>0.11210317460317459</v>
      </c>
      <c r="AA9" s="7">
        <f t="shared" si="5"/>
        <v>2.6208913831143614</v>
      </c>
      <c r="AB9" s="8">
        <f t="shared" si="6"/>
        <v>0</v>
      </c>
      <c r="AC9">
        <v>0</v>
      </c>
    </row>
    <row r="10" spans="1:29" ht="15.75" customHeight="1" x14ac:dyDescent="0.25">
      <c r="A10" s="6" t="s">
        <v>267</v>
      </c>
      <c r="B10" s="6">
        <v>0</v>
      </c>
      <c r="C10" s="6">
        <v>1</v>
      </c>
      <c r="D10" s="6">
        <v>2</v>
      </c>
      <c r="E10" s="6">
        <v>0.53240846527491237</v>
      </c>
      <c r="F10" s="6">
        <v>-5.6635680813476703E-2</v>
      </c>
      <c r="G10" s="6">
        <v>0.796875</v>
      </c>
      <c r="H10" s="6">
        <v>0.3828125</v>
      </c>
      <c r="I10" s="6">
        <v>0.6171875</v>
      </c>
      <c r="J10" s="6">
        <v>0.1875</v>
      </c>
      <c r="K10" s="6">
        <v>0.8125</v>
      </c>
      <c r="L10" s="6"/>
      <c r="M10" s="6">
        <v>5.4945054945055296E-3</v>
      </c>
      <c r="N10" s="6">
        <v>1.121794871794868E-2</v>
      </c>
      <c r="O10" s="6">
        <v>0.26190476190476192</v>
      </c>
      <c r="P10" s="6">
        <v>2.564102564102564E-2</v>
      </c>
      <c r="Q10" s="6">
        <v>0.25641025641025639</v>
      </c>
      <c r="R10" s="6"/>
      <c r="S10" s="6"/>
      <c r="T10" s="6">
        <v>94</v>
      </c>
      <c r="U10" s="6" t="s">
        <v>209</v>
      </c>
      <c r="V10" s="7">
        <f t="shared" si="0"/>
        <v>1.121794871794868E-2</v>
      </c>
      <c r="W10" s="7">
        <f t="shared" si="1"/>
        <v>-5.6635680813476703E-2</v>
      </c>
      <c r="X10" s="7">
        <f t="shared" si="2"/>
        <v>5.4945054945055296E-3</v>
      </c>
      <c r="Y10" s="7">
        <f t="shared" si="3"/>
        <v>0.53240846527491237</v>
      </c>
      <c r="Z10" s="7">
        <f t="shared" si="4"/>
        <v>1.121794871794868E-2</v>
      </c>
      <c r="AA10" s="7">
        <f t="shared" si="5"/>
        <v>0.58904414608838918</v>
      </c>
      <c r="AB10" s="8">
        <f t="shared" si="6"/>
        <v>0</v>
      </c>
      <c r="AC10">
        <v>0</v>
      </c>
    </row>
    <row r="11" spans="1:29" ht="15.75" customHeight="1" x14ac:dyDescent="0.25">
      <c r="A11" s="6" t="s">
        <v>206</v>
      </c>
      <c r="B11" s="6">
        <v>1</v>
      </c>
      <c r="C11" s="6">
        <v>1</v>
      </c>
      <c r="D11" s="6">
        <v>2</v>
      </c>
      <c r="E11" s="6">
        <v>0.58141321044546856</v>
      </c>
      <c r="F11" s="6">
        <v>0.28493364558938328</v>
      </c>
      <c r="G11" s="6">
        <v>0.62903225806451613</v>
      </c>
      <c r="H11" s="6">
        <v>0.76190476190476186</v>
      </c>
      <c r="I11" s="6">
        <v>4.7619047619047623E-2</v>
      </c>
      <c r="J11" s="6"/>
      <c r="K11" s="6"/>
      <c r="L11" s="6">
        <v>55</v>
      </c>
      <c r="M11" s="6">
        <v>3.6700576378670409</v>
      </c>
      <c r="N11" s="6">
        <v>1.498766580364252</v>
      </c>
      <c r="O11" s="6">
        <v>0.84375</v>
      </c>
      <c r="P11" s="6">
        <v>1</v>
      </c>
      <c r="Q11" s="6">
        <v>3.90625E-3</v>
      </c>
      <c r="R11" s="6">
        <v>0.6875</v>
      </c>
      <c r="S11" s="6">
        <v>0.3125</v>
      </c>
      <c r="T11" s="6"/>
      <c r="U11" s="6" t="s">
        <v>207</v>
      </c>
      <c r="V11" s="7">
        <f t="shared" si="0"/>
        <v>0.28493364558938328</v>
      </c>
      <c r="W11" s="7">
        <f t="shared" si="1"/>
        <v>1.498766580364252</v>
      </c>
      <c r="X11" s="7">
        <f t="shared" si="2"/>
        <v>0.58141321044546856</v>
      </c>
      <c r="Y11" s="7">
        <f t="shared" si="3"/>
        <v>3.6700576378670409</v>
      </c>
      <c r="Z11" s="7">
        <f t="shared" si="4"/>
        <v>0.28493364558938328</v>
      </c>
      <c r="AA11" s="7">
        <f t="shared" si="5"/>
        <v>2.1712910575027897</v>
      </c>
      <c r="AB11" s="8">
        <f t="shared" si="6"/>
        <v>1</v>
      </c>
      <c r="AC11">
        <v>0</v>
      </c>
    </row>
    <row r="12" spans="1:29" ht="15.75" customHeight="1" x14ac:dyDescent="0.25">
      <c r="A12" s="6" t="s">
        <v>208</v>
      </c>
      <c r="B12" s="6">
        <v>1</v>
      </c>
      <c r="C12" s="6">
        <v>1</v>
      </c>
      <c r="D12" s="6">
        <v>2</v>
      </c>
      <c r="E12" s="6">
        <v>2.940247434461932</v>
      </c>
      <c r="F12" s="6">
        <v>0.58873915592561077</v>
      </c>
      <c r="G12" s="6">
        <v>0.859375</v>
      </c>
      <c r="H12" s="6">
        <v>0.96875</v>
      </c>
      <c r="I12" s="6">
        <v>3.125E-2</v>
      </c>
      <c r="J12" s="6">
        <v>0.3125</v>
      </c>
      <c r="K12" s="6">
        <v>0.6875</v>
      </c>
      <c r="L12" s="6"/>
      <c r="M12" s="6">
        <v>0.5580357142857143</v>
      </c>
      <c r="N12" s="6">
        <v>9.2757936507936511E-2</v>
      </c>
      <c r="O12" s="6">
        <v>0.84375</v>
      </c>
      <c r="P12" s="6">
        <v>0.65079365079365081</v>
      </c>
      <c r="Q12" s="6">
        <v>0.2857142857142857</v>
      </c>
      <c r="R12" s="6"/>
      <c r="S12" s="6"/>
      <c r="T12" s="6">
        <v>16</v>
      </c>
      <c r="U12" s="6" t="s">
        <v>209</v>
      </c>
      <c r="V12" s="7">
        <f t="shared" si="0"/>
        <v>9.2757936507936511E-2</v>
      </c>
      <c r="W12" s="7">
        <f t="shared" si="1"/>
        <v>0.58873915592561077</v>
      </c>
      <c r="X12" s="7">
        <f t="shared" si="2"/>
        <v>0.5580357142857143</v>
      </c>
      <c r="Y12" s="7">
        <f t="shared" si="3"/>
        <v>2.940247434461932</v>
      </c>
      <c r="Z12" s="7">
        <f t="shared" si="4"/>
        <v>9.2757936507936511E-2</v>
      </c>
      <c r="AA12" s="7">
        <f t="shared" si="5"/>
        <v>2.3515082785363206</v>
      </c>
      <c r="AB12" s="8">
        <f t="shared" si="6"/>
        <v>1</v>
      </c>
      <c r="AC12">
        <v>0</v>
      </c>
    </row>
    <row r="13" spans="1:29" ht="15.75" customHeight="1" x14ac:dyDescent="0.25">
      <c r="A13" s="6" t="s">
        <v>210</v>
      </c>
      <c r="B13" s="6">
        <v>1</v>
      </c>
      <c r="C13" s="6">
        <v>1</v>
      </c>
      <c r="D13" s="6">
        <v>2</v>
      </c>
      <c r="E13" s="6">
        <v>0.62115778688524592</v>
      </c>
      <c r="F13" s="6">
        <v>0.24980483996877439</v>
      </c>
      <c r="G13" s="6">
        <v>0.703125</v>
      </c>
      <c r="H13" s="6">
        <v>0.78688524590163933</v>
      </c>
      <c r="I13" s="6">
        <v>8.1967213114754092E-2</v>
      </c>
      <c r="J13" s="6"/>
      <c r="K13" s="6"/>
      <c r="L13" s="6">
        <v>42</v>
      </c>
      <c r="M13" s="6">
        <v>3.013081247797659</v>
      </c>
      <c r="N13" s="6">
        <v>0.91314727104722015</v>
      </c>
      <c r="O13" s="6">
        <v>0.875</v>
      </c>
      <c r="P13" s="6">
        <v>0.96875</v>
      </c>
      <c r="Q13" s="6">
        <v>3.125E-2</v>
      </c>
      <c r="R13" s="6">
        <v>0.40625</v>
      </c>
      <c r="S13" s="6">
        <v>0.59375</v>
      </c>
      <c r="T13" s="6"/>
      <c r="U13" s="6" t="s">
        <v>207</v>
      </c>
      <c r="V13" s="7">
        <f t="shared" si="0"/>
        <v>0.24980483996877439</v>
      </c>
      <c r="W13" s="7">
        <f t="shared" si="1"/>
        <v>0.91314727104722015</v>
      </c>
      <c r="X13" s="7">
        <f t="shared" si="2"/>
        <v>0.62115778688524592</v>
      </c>
      <c r="Y13" s="7">
        <f t="shared" si="3"/>
        <v>3.013081247797659</v>
      </c>
      <c r="Z13" s="7">
        <f t="shared" si="4"/>
        <v>0.24980483996877439</v>
      </c>
      <c r="AA13" s="7">
        <f t="shared" si="5"/>
        <v>2.0999339767504388</v>
      </c>
      <c r="AB13" s="8">
        <f t="shared" si="6"/>
        <v>1</v>
      </c>
      <c r="AC13">
        <v>0</v>
      </c>
    </row>
    <row r="14" spans="1:29" ht="15.75" customHeight="1" x14ac:dyDescent="0.25">
      <c r="A14" s="6" t="s">
        <v>211</v>
      </c>
      <c r="B14" s="6">
        <v>1</v>
      </c>
      <c r="C14" s="6">
        <v>2</v>
      </c>
      <c r="D14" s="6">
        <v>1</v>
      </c>
      <c r="E14" s="6">
        <v>0.82713293650793651</v>
      </c>
      <c r="F14" s="6">
        <v>0.19166666666666671</v>
      </c>
      <c r="G14" s="6">
        <v>0.93650793650793651</v>
      </c>
      <c r="H14" s="6">
        <v>0.765625</v>
      </c>
      <c r="I14" s="6">
        <v>0.109375</v>
      </c>
      <c r="J14" s="6"/>
      <c r="K14" s="6"/>
      <c r="L14" s="6">
        <v>30</v>
      </c>
      <c r="M14" s="6">
        <v>3.1794675483593342</v>
      </c>
      <c r="N14" s="6">
        <v>1.6148962222905789</v>
      </c>
      <c r="O14" s="6">
        <v>0.921875</v>
      </c>
      <c r="P14" s="6">
        <v>0.9609375</v>
      </c>
      <c r="Q14" s="6">
        <v>3.90625E-2</v>
      </c>
      <c r="R14" s="6">
        <v>0.578125</v>
      </c>
      <c r="S14" s="6">
        <v>0.421875</v>
      </c>
      <c r="T14" s="6"/>
      <c r="U14" s="6" t="s">
        <v>207</v>
      </c>
      <c r="V14" s="7">
        <f t="shared" si="0"/>
        <v>0.19166666666666671</v>
      </c>
      <c r="W14" s="7">
        <f t="shared" si="1"/>
        <v>1.6148962222905789</v>
      </c>
      <c r="X14" s="7">
        <f t="shared" si="2"/>
        <v>0.82713293650793651</v>
      </c>
      <c r="Y14" s="7">
        <f t="shared" si="3"/>
        <v>3.1794675483593342</v>
      </c>
      <c r="Z14" s="7">
        <f t="shared" si="4"/>
        <v>0.19166666666666671</v>
      </c>
      <c r="AA14" s="7">
        <f t="shared" si="5"/>
        <v>1.5645713260687539</v>
      </c>
      <c r="AB14" s="8">
        <f t="shared" si="6"/>
        <v>1</v>
      </c>
      <c r="AC14">
        <v>0</v>
      </c>
    </row>
    <row r="15" spans="1:29" ht="15.75" customHeight="1" x14ac:dyDescent="0.25">
      <c r="A15" s="6" t="s">
        <v>212</v>
      </c>
      <c r="B15" s="6">
        <v>1</v>
      </c>
      <c r="C15" s="6">
        <v>2</v>
      </c>
      <c r="D15" s="6">
        <v>1</v>
      </c>
      <c r="E15" s="6">
        <v>2.912019790739075</v>
      </c>
      <c r="F15" s="6">
        <v>1.387551489704796</v>
      </c>
      <c r="G15" s="6">
        <v>0.875</v>
      </c>
      <c r="H15" s="6">
        <v>0.9609375</v>
      </c>
      <c r="I15" s="6">
        <v>3.90625E-2</v>
      </c>
      <c r="J15" s="6">
        <v>0.59375</v>
      </c>
      <c r="K15" s="6">
        <v>0.40625</v>
      </c>
      <c r="L15" s="6"/>
      <c r="M15" s="6">
        <v>0.75</v>
      </c>
      <c r="N15" s="6">
        <v>0.36631944444444442</v>
      </c>
      <c r="O15" s="6">
        <v>0.75</v>
      </c>
      <c r="P15" s="6">
        <v>0.921875</v>
      </c>
      <c r="Q15" s="6">
        <v>0</v>
      </c>
      <c r="R15" s="6"/>
      <c r="S15" s="6"/>
      <c r="T15" s="6">
        <v>44</v>
      </c>
      <c r="U15" s="6" t="s">
        <v>209</v>
      </c>
      <c r="V15" s="7">
        <f t="shared" si="0"/>
        <v>0.36631944444444442</v>
      </c>
      <c r="W15" s="7">
        <f t="shared" si="1"/>
        <v>1.387551489704796</v>
      </c>
      <c r="X15" s="7">
        <f t="shared" si="2"/>
        <v>0.75</v>
      </c>
      <c r="Y15" s="7">
        <f t="shared" si="3"/>
        <v>2.912019790739075</v>
      </c>
      <c r="Z15" s="7">
        <f t="shared" si="4"/>
        <v>0.36631944444444442</v>
      </c>
      <c r="AA15" s="7">
        <f t="shared" si="5"/>
        <v>1.5244683010342786</v>
      </c>
      <c r="AB15" s="8">
        <f t="shared" si="6"/>
        <v>1</v>
      </c>
      <c r="AC15">
        <v>0</v>
      </c>
    </row>
    <row r="16" spans="1:29" ht="15.75" customHeight="1" x14ac:dyDescent="0.25">
      <c r="A16" s="6" t="s">
        <v>214</v>
      </c>
      <c r="B16" s="6">
        <v>1</v>
      </c>
      <c r="C16" s="6">
        <v>1</v>
      </c>
      <c r="D16" s="6">
        <v>2</v>
      </c>
      <c r="E16" s="6">
        <v>0.828125</v>
      </c>
      <c r="F16" s="6">
        <v>0.2095734126984127</v>
      </c>
      <c r="G16" s="6">
        <v>0.875</v>
      </c>
      <c r="H16" s="6">
        <v>0.75</v>
      </c>
      <c r="I16" s="6">
        <v>4.6875E-2</v>
      </c>
      <c r="J16" s="6"/>
      <c r="K16" s="6"/>
      <c r="L16" s="6">
        <v>46</v>
      </c>
      <c r="M16" s="6">
        <v>2.872722036671234</v>
      </c>
      <c r="N16" s="6">
        <v>1.127760043828677</v>
      </c>
      <c r="O16" s="6">
        <v>0.84375</v>
      </c>
      <c r="P16" s="6">
        <v>0.96875</v>
      </c>
      <c r="Q16" s="6">
        <v>3.125E-2</v>
      </c>
      <c r="R16" s="6">
        <v>0.546875</v>
      </c>
      <c r="S16" s="6">
        <v>0.453125</v>
      </c>
      <c r="T16" s="6"/>
      <c r="U16" s="6" t="s">
        <v>207</v>
      </c>
      <c r="V16" s="7">
        <f t="shared" si="0"/>
        <v>0.2095734126984127</v>
      </c>
      <c r="W16" s="7">
        <f t="shared" si="1"/>
        <v>1.127760043828677</v>
      </c>
      <c r="X16" s="7">
        <f t="shared" si="2"/>
        <v>0.828125</v>
      </c>
      <c r="Y16" s="7">
        <f t="shared" si="3"/>
        <v>2.872722036671234</v>
      </c>
      <c r="Z16" s="7">
        <f t="shared" si="4"/>
        <v>0.2095734126984127</v>
      </c>
      <c r="AA16" s="7">
        <f t="shared" si="5"/>
        <v>1.7449619928425557</v>
      </c>
      <c r="AB16" s="8">
        <f t="shared" si="6"/>
        <v>1</v>
      </c>
      <c r="AC16">
        <v>0</v>
      </c>
    </row>
    <row r="17" spans="1:29" ht="15.75" customHeight="1" x14ac:dyDescent="0.25">
      <c r="A17" s="6" t="s">
        <v>215</v>
      </c>
      <c r="B17" s="6">
        <v>1</v>
      </c>
      <c r="C17" s="6">
        <v>2</v>
      </c>
      <c r="D17" s="6">
        <v>1</v>
      </c>
      <c r="E17" s="6">
        <v>4.0166065614831084</v>
      </c>
      <c r="F17" s="6">
        <v>1.138217483929286</v>
      </c>
      <c r="G17" s="6">
        <v>0.96875</v>
      </c>
      <c r="H17" s="6">
        <v>0.984375</v>
      </c>
      <c r="I17" s="6">
        <v>1.5625E-2</v>
      </c>
      <c r="J17" s="6">
        <v>0.234375</v>
      </c>
      <c r="K17" s="6">
        <v>0.765625</v>
      </c>
      <c r="L17" s="6"/>
      <c r="M17" s="6">
        <v>0.82661290322580649</v>
      </c>
      <c r="N17" s="6">
        <v>6.4516129032258063E-2</v>
      </c>
      <c r="O17" s="6">
        <v>0.875</v>
      </c>
      <c r="P17" s="6">
        <v>0.75806451612903225</v>
      </c>
      <c r="Q17" s="6">
        <v>4.8387096774193547E-2</v>
      </c>
      <c r="R17" s="6"/>
      <c r="S17" s="6"/>
      <c r="T17" s="6">
        <v>30</v>
      </c>
      <c r="U17" s="6" t="s">
        <v>209</v>
      </c>
      <c r="V17" s="7">
        <f t="shared" si="0"/>
        <v>6.4516129032258063E-2</v>
      </c>
      <c r="W17" s="7">
        <f t="shared" si="1"/>
        <v>1.138217483929286</v>
      </c>
      <c r="X17" s="7">
        <f t="shared" si="2"/>
        <v>0.82661290322580649</v>
      </c>
      <c r="Y17" s="7">
        <f t="shared" si="3"/>
        <v>4.0166065614831084</v>
      </c>
      <c r="Z17" s="7">
        <f t="shared" si="4"/>
        <v>6.4516129032258063E-2</v>
      </c>
      <c r="AA17" s="7">
        <f t="shared" si="5"/>
        <v>2.878389077553821</v>
      </c>
      <c r="AB17" s="8">
        <f t="shared" si="6"/>
        <v>1</v>
      </c>
      <c r="AC17">
        <v>0</v>
      </c>
    </row>
    <row r="18" spans="1:29" ht="15.75" customHeight="1" x14ac:dyDescent="0.25">
      <c r="A18" s="6" t="s">
        <v>217</v>
      </c>
      <c r="B18" s="6">
        <v>1</v>
      </c>
      <c r="C18" s="6">
        <v>1</v>
      </c>
      <c r="D18" s="6">
        <v>2</v>
      </c>
      <c r="E18" s="6">
        <v>3.1006564503625018</v>
      </c>
      <c r="F18" s="6">
        <v>1.833928315319922</v>
      </c>
      <c r="G18" s="6">
        <v>0.828125</v>
      </c>
      <c r="H18" s="6">
        <v>0.984375</v>
      </c>
      <c r="I18" s="6">
        <v>1.5625E-2</v>
      </c>
      <c r="J18" s="6">
        <v>0.8125</v>
      </c>
      <c r="K18" s="6">
        <v>0.1875</v>
      </c>
      <c r="L18" s="6"/>
      <c r="M18" s="6">
        <v>0.76512896825396826</v>
      </c>
      <c r="N18" s="6">
        <v>0.126984126984127</v>
      </c>
      <c r="O18" s="6">
        <v>0.796875</v>
      </c>
      <c r="P18" s="6">
        <v>0.88888888888888884</v>
      </c>
      <c r="Q18" s="6">
        <v>3.1746031746031737E-2</v>
      </c>
      <c r="R18" s="6"/>
      <c r="S18" s="6"/>
      <c r="T18" s="6">
        <v>19</v>
      </c>
      <c r="U18" s="6" t="s">
        <v>209</v>
      </c>
      <c r="V18" s="7">
        <f t="shared" si="0"/>
        <v>0.126984126984127</v>
      </c>
      <c r="W18" s="7">
        <f t="shared" si="1"/>
        <v>1.833928315319922</v>
      </c>
      <c r="X18" s="7">
        <f t="shared" si="2"/>
        <v>0.76512896825396826</v>
      </c>
      <c r="Y18" s="7">
        <f t="shared" si="3"/>
        <v>3.1006564503625018</v>
      </c>
      <c r="Z18" s="7">
        <f t="shared" si="4"/>
        <v>0.126984126984127</v>
      </c>
      <c r="AA18" s="7">
        <f t="shared" si="5"/>
        <v>1.2667281350425794</v>
      </c>
      <c r="AB18" s="8">
        <f t="shared" si="6"/>
        <v>1</v>
      </c>
      <c r="AC18">
        <v>0</v>
      </c>
    </row>
    <row r="19" spans="1:29" ht="15.75" customHeight="1" x14ac:dyDescent="0.25">
      <c r="A19" s="6" t="s">
        <v>218</v>
      </c>
      <c r="B19" s="6">
        <v>1</v>
      </c>
      <c r="C19" s="6">
        <v>1</v>
      </c>
      <c r="D19" s="6">
        <v>2</v>
      </c>
      <c r="E19" s="6">
        <v>0.90525793650793651</v>
      </c>
      <c r="F19" s="6">
        <v>0.484375</v>
      </c>
      <c r="G19" s="6">
        <v>0.93650793650793651</v>
      </c>
      <c r="H19" s="6">
        <v>0.890625</v>
      </c>
      <c r="I19" s="6">
        <v>3.125E-2</v>
      </c>
      <c r="J19" s="6"/>
      <c r="K19" s="6"/>
      <c r="L19" s="6">
        <v>45</v>
      </c>
      <c r="M19" s="6">
        <v>3.8298144168349002</v>
      </c>
      <c r="N19" s="6">
        <v>1.558169848194348</v>
      </c>
      <c r="O19" s="6">
        <v>0.953125</v>
      </c>
      <c r="P19" s="6">
        <v>0.984375</v>
      </c>
      <c r="Q19" s="6">
        <v>1.5625E-2</v>
      </c>
      <c r="R19" s="6">
        <v>0.453125</v>
      </c>
      <c r="S19" s="6">
        <v>0.546875</v>
      </c>
      <c r="T19" s="6"/>
      <c r="U19" s="6" t="s">
        <v>207</v>
      </c>
      <c r="V19" s="7">
        <f t="shared" si="0"/>
        <v>0.484375</v>
      </c>
      <c r="W19" s="7">
        <f t="shared" si="1"/>
        <v>1.558169848194348</v>
      </c>
      <c r="X19" s="7">
        <f t="shared" si="2"/>
        <v>0.90525793650793651</v>
      </c>
      <c r="Y19" s="7">
        <f t="shared" si="3"/>
        <v>3.8298144168349002</v>
      </c>
      <c r="Z19" s="7">
        <f t="shared" si="4"/>
        <v>0.484375</v>
      </c>
      <c r="AA19" s="7">
        <f t="shared" si="5"/>
        <v>2.2716445686405509</v>
      </c>
      <c r="AB19" s="8">
        <f t="shared" si="6"/>
        <v>1</v>
      </c>
      <c r="AC19">
        <v>0</v>
      </c>
    </row>
    <row r="20" spans="1:29" ht="15.75" customHeight="1" x14ac:dyDescent="0.25">
      <c r="A20" s="6" t="s">
        <v>219</v>
      </c>
      <c r="B20" s="6">
        <v>1</v>
      </c>
      <c r="C20" s="6">
        <v>1</v>
      </c>
      <c r="D20" s="6">
        <v>2</v>
      </c>
      <c r="E20" s="6">
        <v>4.8139421626789156</v>
      </c>
      <c r="F20" s="6">
        <v>1.8761842542398799</v>
      </c>
      <c r="G20" s="6">
        <v>0.984375</v>
      </c>
      <c r="H20" s="6">
        <v>1</v>
      </c>
      <c r="I20" s="6">
        <v>3.90625E-3</v>
      </c>
      <c r="J20" s="6">
        <v>0.390625</v>
      </c>
      <c r="K20" s="6">
        <v>0.609375</v>
      </c>
      <c r="L20" s="6"/>
      <c r="M20" s="6">
        <v>0.859375</v>
      </c>
      <c r="N20" s="6">
        <v>0.21031746031746029</v>
      </c>
      <c r="O20" s="6">
        <v>0.953125</v>
      </c>
      <c r="P20" s="6">
        <v>0.65625</v>
      </c>
      <c r="Q20" s="6">
        <v>9.375E-2</v>
      </c>
      <c r="R20" s="6"/>
      <c r="S20" s="6"/>
      <c r="T20" s="6">
        <v>47</v>
      </c>
      <c r="U20" s="6" t="s">
        <v>209</v>
      </c>
      <c r="V20" s="7">
        <f t="shared" si="0"/>
        <v>0.21031746031746029</v>
      </c>
      <c r="W20" s="7">
        <f t="shared" si="1"/>
        <v>1.8761842542398799</v>
      </c>
      <c r="X20" s="7">
        <f t="shared" si="2"/>
        <v>0.859375</v>
      </c>
      <c r="Y20" s="7">
        <f t="shared" si="3"/>
        <v>4.8139421626789156</v>
      </c>
      <c r="Z20" s="7">
        <f t="shared" si="4"/>
        <v>0.21031746031746029</v>
      </c>
      <c r="AA20" s="7">
        <f t="shared" si="5"/>
        <v>2.9377579084390359</v>
      </c>
      <c r="AB20" s="8">
        <f t="shared" si="6"/>
        <v>1</v>
      </c>
      <c r="AC20">
        <v>0</v>
      </c>
    </row>
    <row r="21" spans="1:29" ht="15.75" customHeight="1" x14ac:dyDescent="0.25">
      <c r="A21" s="6" t="s">
        <v>220</v>
      </c>
      <c r="B21" s="6">
        <v>1</v>
      </c>
      <c r="C21" s="6">
        <v>1</v>
      </c>
      <c r="D21" s="6">
        <v>2</v>
      </c>
      <c r="E21" s="6">
        <v>4.194188012970006</v>
      </c>
      <c r="F21" s="6">
        <v>2.2086102945486279</v>
      </c>
      <c r="G21" s="6">
        <v>0.9375</v>
      </c>
      <c r="H21" s="6">
        <v>1</v>
      </c>
      <c r="I21" s="6">
        <v>3.90625E-3</v>
      </c>
      <c r="J21" s="6">
        <v>0.75</v>
      </c>
      <c r="K21" s="6">
        <v>0.25</v>
      </c>
      <c r="L21" s="6"/>
      <c r="M21" s="6">
        <v>0.734375</v>
      </c>
      <c r="N21" s="6">
        <v>0.38940092165898621</v>
      </c>
      <c r="O21" s="6">
        <v>0.734375</v>
      </c>
      <c r="P21" s="6">
        <v>0.8571428571428571</v>
      </c>
      <c r="Q21" s="6">
        <v>0</v>
      </c>
      <c r="R21" s="6"/>
      <c r="S21" s="6"/>
      <c r="T21" s="6">
        <v>50</v>
      </c>
      <c r="U21" s="6" t="s">
        <v>209</v>
      </c>
      <c r="V21" s="7">
        <f t="shared" si="0"/>
        <v>0.38940092165898621</v>
      </c>
      <c r="W21" s="7">
        <f t="shared" si="1"/>
        <v>2.2086102945486279</v>
      </c>
      <c r="X21" s="7">
        <f t="shared" si="2"/>
        <v>0.734375</v>
      </c>
      <c r="Y21" s="7">
        <f t="shared" si="3"/>
        <v>4.194188012970006</v>
      </c>
      <c r="Z21" s="7">
        <f t="shared" si="4"/>
        <v>0.38940092165898621</v>
      </c>
      <c r="AA21" s="7">
        <f t="shared" si="5"/>
        <v>1.9855777184213772</v>
      </c>
      <c r="AB21" s="8">
        <f t="shared" si="6"/>
        <v>1</v>
      </c>
      <c r="AC21">
        <v>0</v>
      </c>
    </row>
    <row r="22" spans="1:29" ht="15.75" customHeight="1" x14ac:dyDescent="0.25">
      <c r="A22" s="6" t="s">
        <v>221</v>
      </c>
      <c r="B22" s="6">
        <v>1</v>
      </c>
      <c r="C22" s="6">
        <v>1</v>
      </c>
      <c r="D22" s="6">
        <v>2</v>
      </c>
      <c r="E22" s="6">
        <v>0.63231850117096022</v>
      </c>
      <c r="F22" s="6">
        <v>0.38797814207650272</v>
      </c>
      <c r="G22" s="6">
        <v>0.7142857142857143</v>
      </c>
      <c r="H22" s="6">
        <v>0.63934426229508201</v>
      </c>
      <c r="I22" s="6">
        <v>8.1967213114754092E-2</v>
      </c>
      <c r="J22" s="6"/>
      <c r="K22" s="6"/>
      <c r="L22" s="6">
        <v>71</v>
      </c>
      <c r="M22" s="6">
        <v>2.997418055179478</v>
      </c>
      <c r="N22" s="6">
        <v>1.0884025819826939</v>
      </c>
      <c r="O22" s="6">
        <v>0.84375</v>
      </c>
      <c r="P22" s="6">
        <v>0.9765625</v>
      </c>
      <c r="Q22" s="6">
        <v>2.34375E-2</v>
      </c>
      <c r="R22" s="6">
        <v>0.53125</v>
      </c>
      <c r="S22" s="6">
        <v>0.46875</v>
      </c>
      <c r="T22" s="6"/>
      <c r="U22" s="6" t="s">
        <v>207</v>
      </c>
      <c r="V22" s="7">
        <f t="shared" si="0"/>
        <v>0.38797814207650272</v>
      </c>
      <c r="W22" s="7">
        <f t="shared" si="1"/>
        <v>1.0884025819826939</v>
      </c>
      <c r="X22" s="7">
        <f t="shared" si="2"/>
        <v>0.63231850117096022</v>
      </c>
      <c r="Y22" s="7">
        <f t="shared" si="3"/>
        <v>2.997418055179478</v>
      </c>
      <c r="Z22" s="7">
        <f t="shared" si="4"/>
        <v>0.38797814207650272</v>
      </c>
      <c r="AA22" s="7">
        <f t="shared" si="5"/>
        <v>1.9090154731967834</v>
      </c>
      <c r="AB22" s="8">
        <f t="shared" si="6"/>
        <v>1</v>
      </c>
      <c r="AC22">
        <v>0</v>
      </c>
    </row>
    <row r="23" spans="1:29" ht="15.75" customHeight="1" x14ac:dyDescent="0.25">
      <c r="A23" s="6" t="s">
        <v>222</v>
      </c>
      <c r="B23" s="6">
        <v>1</v>
      </c>
      <c r="C23" s="6">
        <v>1</v>
      </c>
      <c r="D23" s="6">
        <v>2</v>
      </c>
      <c r="E23" s="6">
        <v>3.4950745832767862</v>
      </c>
      <c r="F23" s="6">
        <v>2.495312705036548</v>
      </c>
      <c r="G23" s="6">
        <v>0.859375</v>
      </c>
      <c r="H23" s="6">
        <v>0.9921875</v>
      </c>
      <c r="I23" s="6">
        <v>7.8125E-3</v>
      </c>
      <c r="J23" s="6">
        <v>0.921875</v>
      </c>
      <c r="K23" s="6">
        <v>7.8125E-2</v>
      </c>
      <c r="L23" s="6"/>
      <c r="M23" s="6">
        <v>0.7182459677419355</v>
      </c>
      <c r="N23" s="6">
        <v>0.69841269841269837</v>
      </c>
      <c r="O23" s="6">
        <v>0.734375</v>
      </c>
      <c r="P23" s="6">
        <v>0.9838709677419355</v>
      </c>
      <c r="Q23" s="6">
        <v>1.6129032258064519E-2</v>
      </c>
      <c r="R23" s="6"/>
      <c r="S23" s="6"/>
      <c r="T23" s="6">
        <v>57</v>
      </c>
      <c r="U23" s="6" t="s">
        <v>209</v>
      </c>
      <c r="V23" s="7">
        <f t="shared" si="0"/>
        <v>0.69841269841269837</v>
      </c>
      <c r="W23" s="7">
        <f t="shared" si="1"/>
        <v>2.495312705036548</v>
      </c>
      <c r="X23" s="7">
        <f t="shared" si="2"/>
        <v>0.7182459677419355</v>
      </c>
      <c r="Y23" s="7">
        <f t="shared" si="3"/>
        <v>3.4950745832767862</v>
      </c>
      <c r="Z23" s="7">
        <f t="shared" si="4"/>
        <v>0.69841269841269837</v>
      </c>
      <c r="AA23" s="7">
        <f t="shared" si="5"/>
        <v>0.99976187824023666</v>
      </c>
      <c r="AB23" s="8">
        <f t="shared" si="6"/>
        <v>1</v>
      </c>
      <c r="AC23">
        <v>0</v>
      </c>
    </row>
    <row r="24" spans="1:29" ht="15.75" customHeight="1" x14ac:dyDescent="0.25">
      <c r="A24" s="6" t="s">
        <v>223</v>
      </c>
      <c r="B24" s="6">
        <v>1</v>
      </c>
      <c r="C24" s="6">
        <v>1</v>
      </c>
      <c r="D24" s="6">
        <v>2</v>
      </c>
      <c r="E24" s="6">
        <v>3.8353561542327719</v>
      </c>
      <c r="F24" s="6">
        <v>0.97270061301075073</v>
      </c>
      <c r="G24" s="6">
        <v>0.921875</v>
      </c>
      <c r="H24" s="6">
        <v>0.9921875</v>
      </c>
      <c r="I24" s="6">
        <v>7.8125E-3</v>
      </c>
      <c r="J24" s="6">
        <v>0.328125</v>
      </c>
      <c r="K24" s="6">
        <v>0.671875</v>
      </c>
      <c r="L24" s="6"/>
      <c r="M24" s="6">
        <v>0.85073810825587759</v>
      </c>
      <c r="N24" s="6">
        <v>0.30918534718425372</v>
      </c>
      <c r="O24" s="6">
        <v>0.9152542372881356</v>
      </c>
      <c r="P24" s="6">
        <v>0.85483870967741937</v>
      </c>
      <c r="Q24" s="6">
        <v>6.4516129032258063E-2</v>
      </c>
      <c r="R24" s="6"/>
      <c r="S24" s="6"/>
      <c r="T24" s="6">
        <v>30</v>
      </c>
      <c r="U24" s="6" t="s">
        <v>209</v>
      </c>
      <c r="V24" s="7">
        <f t="shared" si="0"/>
        <v>0.30918534718425372</v>
      </c>
      <c r="W24" s="7">
        <f t="shared" si="1"/>
        <v>0.97270061301075073</v>
      </c>
      <c r="X24" s="7">
        <f t="shared" si="2"/>
        <v>0.85073810825587759</v>
      </c>
      <c r="Y24" s="7">
        <f t="shared" si="3"/>
        <v>3.8353561542327719</v>
      </c>
      <c r="Z24" s="7">
        <f t="shared" si="4"/>
        <v>0.30918534718425372</v>
      </c>
      <c r="AA24" s="7">
        <f t="shared" si="5"/>
        <v>2.8626555412220211</v>
      </c>
      <c r="AB24" s="8">
        <f t="shared" si="6"/>
        <v>1</v>
      </c>
      <c r="AC24">
        <v>0</v>
      </c>
    </row>
    <row r="25" spans="1:29" ht="15.75" customHeight="1" x14ac:dyDescent="0.25">
      <c r="A25" s="6" t="s">
        <v>224</v>
      </c>
      <c r="B25" s="6">
        <v>1</v>
      </c>
      <c r="C25" s="6">
        <v>2</v>
      </c>
      <c r="D25" s="6">
        <v>1</v>
      </c>
      <c r="E25" s="6">
        <v>0.828125</v>
      </c>
      <c r="F25" s="6">
        <v>0.61929563492063489</v>
      </c>
      <c r="G25" s="6">
        <v>0.828125</v>
      </c>
      <c r="H25" s="6">
        <v>0.984375</v>
      </c>
      <c r="I25" s="6">
        <v>0</v>
      </c>
      <c r="J25" s="6"/>
      <c r="K25" s="6"/>
      <c r="L25" s="6">
        <v>48</v>
      </c>
      <c r="M25" s="6">
        <v>2.9302964552093842</v>
      </c>
      <c r="N25" s="6">
        <v>1.7864119303975099</v>
      </c>
      <c r="O25" s="6">
        <v>0.78125</v>
      </c>
      <c r="P25" s="6">
        <v>0.984375</v>
      </c>
      <c r="Q25" s="6">
        <v>1.5625E-2</v>
      </c>
      <c r="R25" s="6">
        <v>0.84375</v>
      </c>
      <c r="S25" s="6">
        <v>0.15625</v>
      </c>
      <c r="T25" s="6"/>
      <c r="U25" s="6" t="s">
        <v>207</v>
      </c>
      <c r="V25" s="7">
        <f t="shared" si="0"/>
        <v>0.61929563492063489</v>
      </c>
      <c r="W25" s="7">
        <f t="shared" si="1"/>
        <v>1.7864119303975099</v>
      </c>
      <c r="X25" s="7">
        <f t="shared" si="2"/>
        <v>0.828125</v>
      </c>
      <c r="Y25" s="7">
        <f t="shared" si="3"/>
        <v>2.9302964552093842</v>
      </c>
      <c r="Z25" s="7">
        <f t="shared" si="4"/>
        <v>0.61929563492063489</v>
      </c>
      <c r="AA25" s="7">
        <f t="shared" si="5"/>
        <v>1.143884524811875</v>
      </c>
      <c r="AB25" s="8">
        <f t="shared" si="6"/>
        <v>1</v>
      </c>
      <c r="AC25">
        <v>0</v>
      </c>
    </row>
    <row r="26" spans="1:29" ht="15.75" customHeight="1" x14ac:dyDescent="0.25">
      <c r="A26" s="6" t="s">
        <v>225</v>
      </c>
      <c r="B26" s="6">
        <v>1</v>
      </c>
      <c r="C26" s="6">
        <v>2</v>
      </c>
      <c r="D26" s="6">
        <v>1</v>
      </c>
      <c r="E26" s="6">
        <v>0.66349206349206347</v>
      </c>
      <c r="F26" s="6">
        <v>0.47377049180327868</v>
      </c>
      <c r="G26" s="6">
        <v>0.73015873015873012</v>
      </c>
      <c r="H26" s="6">
        <v>0.83333333333333337</v>
      </c>
      <c r="I26" s="6">
        <v>6.6666666666666666E-2</v>
      </c>
      <c r="J26" s="6"/>
      <c r="K26" s="6"/>
      <c r="L26" s="6">
        <v>56</v>
      </c>
      <c r="M26" s="6">
        <v>3.4718855913649929</v>
      </c>
      <c r="N26" s="6">
        <v>1.6366502612679119</v>
      </c>
      <c r="O26" s="6">
        <v>0.90625</v>
      </c>
      <c r="P26" s="6">
        <v>0.984375</v>
      </c>
      <c r="Q26" s="6">
        <v>1.5625E-2</v>
      </c>
      <c r="R26" s="6">
        <v>0.625</v>
      </c>
      <c r="S26" s="6">
        <v>0.375</v>
      </c>
      <c r="T26" s="6"/>
      <c r="U26" s="6" t="s">
        <v>207</v>
      </c>
      <c r="V26" s="7">
        <f t="shared" si="0"/>
        <v>0.47377049180327868</v>
      </c>
      <c r="W26" s="7">
        <f t="shared" si="1"/>
        <v>1.6366502612679119</v>
      </c>
      <c r="X26" s="7">
        <f t="shared" si="2"/>
        <v>0.66349206349206347</v>
      </c>
      <c r="Y26" s="7">
        <f t="shared" si="3"/>
        <v>3.4718855913649929</v>
      </c>
      <c r="Z26" s="7">
        <f t="shared" si="4"/>
        <v>0.47377049180327868</v>
      </c>
      <c r="AA26" s="7">
        <f t="shared" si="5"/>
        <v>1.8352353300970803</v>
      </c>
      <c r="AB26" s="8">
        <f t="shared" si="6"/>
        <v>1</v>
      </c>
      <c r="AC26">
        <v>0</v>
      </c>
    </row>
    <row r="27" spans="1:29" ht="15.75" customHeight="1" x14ac:dyDescent="0.25">
      <c r="A27" s="6" t="s">
        <v>226</v>
      </c>
      <c r="B27" s="6">
        <v>0</v>
      </c>
      <c r="C27" s="6">
        <v>1</v>
      </c>
      <c r="D27" s="6">
        <v>2</v>
      </c>
      <c r="E27" s="6">
        <v>0.76360887096774199</v>
      </c>
      <c r="F27" s="6">
        <v>-0.121893178212586</v>
      </c>
      <c r="G27" s="6">
        <v>0.828125</v>
      </c>
      <c r="H27" s="6">
        <v>0.37096774193548387</v>
      </c>
      <c r="I27" s="6">
        <v>6.4516129032258063E-2</v>
      </c>
      <c r="J27" s="6"/>
      <c r="K27" s="6"/>
      <c r="L27" s="6">
        <v>72</v>
      </c>
      <c r="M27" s="6">
        <v>3.295790954715613</v>
      </c>
      <c r="N27" s="6">
        <v>0.75769878320461859</v>
      </c>
      <c r="O27" s="6">
        <v>0.9375</v>
      </c>
      <c r="P27" s="6">
        <v>0.9609375</v>
      </c>
      <c r="Q27" s="6">
        <v>3.90625E-2</v>
      </c>
      <c r="R27" s="6">
        <v>0.21875</v>
      </c>
      <c r="S27" s="6">
        <v>0.78125</v>
      </c>
      <c r="T27" s="6"/>
      <c r="U27" s="6" t="s">
        <v>207</v>
      </c>
      <c r="V27" s="7">
        <f t="shared" si="0"/>
        <v>-0.121893178212586</v>
      </c>
      <c r="W27" s="7">
        <f t="shared" si="1"/>
        <v>0.75769878320461859</v>
      </c>
      <c r="X27" s="7">
        <f t="shared" si="2"/>
        <v>0.76360887096774199</v>
      </c>
      <c r="Y27" s="7">
        <f t="shared" si="3"/>
        <v>3.295790954715613</v>
      </c>
      <c r="Z27" s="7">
        <f t="shared" si="4"/>
        <v>-0.121893178212586</v>
      </c>
      <c r="AA27" s="7">
        <f t="shared" si="5"/>
        <v>2.5380921715109941</v>
      </c>
      <c r="AB27" s="8">
        <f t="shared" si="6"/>
        <v>1</v>
      </c>
      <c r="AC27">
        <v>0</v>
      </c>
    </row>
    <row r="28" spans="1:29" ht="15.75" customHeight="1" x14ac:dyDescent="0.25">
      <c r="A28" s="6" t="s">
        <v>227</v>
      </c>
      <c r="B28" s="6">
        <v>1</v>
      </c>
      <c r="C28" s="6">
        <v>2</v>
      </c>
      <c r="D28" s="6">
        <v>1</v>
      </c>
      <c r="E28" s="6">
        <v>3.571671832057723</v>
      </c>
      <c r="F28" s="6">
        <v>1.9969293002518229</v>
      </c>
      <c r="G28" s="6">
        <v>0.921875</v>
      </c>
      <c r="H28" s="6">
        <v>0.984375</v>
      </c>
      <c r="I28" s="6">
        <v>1.5625E-2</v>
      </c>
      <c r="J28" s="6">
        <v>0.71875</v>
      </c>
      <c r="K28" s="6">
        <v>0.28125</v>
      </c>
      <c r="L28" s="6"/>
      <c r="M28" s="6">
        <v>0.82539682539682535</v>
      </c>
      <c r="N28" s="6">
        <v>0.56784434203789047</v>
      </c>
      <c r="O28" s="6">
        <v>0.87301587301587302</v>
      </c>
      <c r="P28" s="6">
        <v>0.74603174603174605</v>
      </c>
      <c r="Q28" s="6">
        <v>4.7619047619047623E-2</v>
      </c>
      <c r="R28" s="6"/>
      <c r="S28" s="6"/>
      <c r="T28" s="6">
        <v>69</v>
      </c>
      <c r="U28" s="6" t="s">
        <v>209</v>
      </c>
      <c r="V28" s="7">
        <f t="shared" si="0"/>
        <v>0.56784434203789047</v>
      </c>
      <c r="W28" s="7">
        <f t="shared" si="1"/>
        <v>1.9969293002518229</v>
      </c>
      <c r="X28" s="7">
        <f t="shared" si="2"/>
        <v>0.82539682539682535</v>
      </c>
      <c r="Y28" s="7">
        <f t="shared" si="3"/>
        <v>3.571671832057723</v>
      </c>
      <c r="Z28" s="7">
        <f t="shared" si="4"/>
        <v>0.56784434203789047</v>
      </c>
      <c r="AA28" s="7">
        <f t="shared" si="5"/>
        <v>1.5747425318058996</v>
      </c>
      <c r="AB28" s="8">
        <f t="shared" si="6"/>
        <v>1</v>
      </c>
      <c r="AC28">
        <v>0</v>
      </c>
    </row>
    <row r="29" spans="1:29" ht="15.75" customHeight="1" x14ac:dyDescent="0.25">
      <c r="A29" s="6" t="s">
        <v>228</v>
      </c>
      <c r="B29" s="6">
        <v>0</v>
      </c>
      <c r="C29" s="6">
        <v>1</v>
      </c>
      <c r="D29" s="6">
        <v>2</v>
      </c>
      <c r="E29" s="6">
        <v>0.55952380952380953</v>
      </c>
      <c r="F29" s="6">
        <v>0.1361111111111111</v>
      </c>
      <c r="G29" s="6">
        <v>0.6428571428571429</v>
      </c>
      <c r="H29" s="6">
        <v>0.77777777777777779</v>
      </c>
      <c r="I29" s="6">
        <v>8.3333333333333329E-2</v>
      </c>
      <c r="J29" s="6"/>
      <c r="K29" s="6"/>
      <c r="L29" s="6">
        <v>23</v>
      </c>
      <c r="M29" s="6">
        <v>2.8571665529117709</v>
      </c>
      <c r="N29" s="6">
        <v>1.027609962499711</v>
      </c>
      <c r="O29" s="6">
        <v>0.578125</v>
      </c>
      <c r="P29" s="6">
        <v>1</v>
      </c>
      <c r="Q29" s="6">
        <v>3.90625E-3</v>
      </c>
      <c r="R29" s="6">
        <v>0.796875</v>
      </c>
      <c r="S29" s="6">
        <v>0.203125</v>
      </c>
      <c r="T29" s="6"/>
      <c r="U29" s="6" t="s">
        <v>207</v>
      </c>
      <c r="V29" s="7">
        <f t="shared" si="0"/>
        <v>0.1361111111111111</v>
      </c>
      <c r="W29" s="7">
        <f t="shared" si="1"/>
        <v>1.027609962499711</v>
      </c>
      <c r="X29" s="7">
        <f t="shared" si="2"/>
        <v>0.55952380952380953</v>
      </c>
      <c r="Y29" s="7">
        <f t="shared" si="3"/>
        <v>2.8571665529117709</v>
      </c>
      <c r="Z29" s="7">
        <f t="shared" si="4"/>
        <v>0.1361111111111111</v>
      </c>
      <c r="AA29" s="7">
        <f t="shared" si="5"/>
        <v>1.8295565904120592</v>
      </c>
      <c r="AB29" s="8">
        <f t="shared" si="6"/>
        <v>1</v>
      </c>
      <c r="AC29">
        <v>0</v>
      </c>
    </row>
    <row r="30" spans="1:29" ht="15.75" customHeight="1" x14ac:dyDescent="0.25">
      <c r="A30" s="6" t="s">
        <v>229</v>
      </c>
      <c r="B30" s="6">
        <v>0</v>
      </c>
      <c r="C30" s="6">
        <v>1</v>
      </c>
      <c r="D30" s="6">
        <v>2</v>
      </c>
      <c r="E30" s="6">
        <v>0.8468731735827002</v>
      </c>
      <c r="F30" s="6">
        <v>-1.596424010217112E-2</v>
      </c>
      <c r="G30" s="6">
        <v>0.88135593220338981</v>
      </c>
      <c r="H30" s="6">
        <v>0.43103448275862072</v>
      </c>
      <c r="I30" s="6">
        <v>3.4482758620689648E-2</v>
      </c>
      <c r="J30" s="6"/>
      <c r="K30" s="6"/>
      <c r="L30" s="6">
        <v>66</v>
      </c>
      <c r="M30" s="6">
        <v>2.5509831449873821</v>
      </c>
      <c r="N30" s="6">
        <v>0.58873915592561077</v>
      </c>
      <c r="O30" s="6">
        <v>0.859375</v>
      </c>
      <c r="P30" s="6">
        <v>0.9296875</v>
      </c>
      <c r="Q30" s="6">
        <v>7.03125E-2</v>
      </c>
      <c r="R30" s="6">
        <v>0.3125</v>
      </c>
      <c r="S30" s="6">
        <v>0.6875</v>
      </c>
      <c r="T30" s="6"/>
      <c r="U30" s="6" t="s">
        <v>207</v>
      </c>
      <c r="V30" s="7">
        <f t="shared" si="0"/>
        <v>-1.596424010217112E-2</v>
      </c>
      <c r="W30" s="7">
        <f t="shared" si="1"/>
        <v>0.58873915592561077</v>
      </c>
      <c r="X30" s="7">
        <f t="shared" si="2"/>
        <v>0.8468731735827002</v>
      </c>
      <c r="Y30" s="7">
        <f t="shared" si="3"/>
        <v>2.5509831449873821</v>
      </c>
      <c r="Z30" s="7">
        <f t="shared" si="4"/>
        <v>-1.596424010217112E-2</v>
      </c>
      <c r="AA30" s="7">
        <f t="shared" si="5"/>
        <v>1.9622439890617707</v>
      </c>
      <c r="AB30" s="8">
        <f t="shared" si="6"/>
        <v>1</v>
      </c>
      <c r="AC30">
        <v>0</v>
      </c>
    </row>
    <row r="31" spans="1:29" ht="15.75" customHeight="1" x14ac:dyDescent="0.25">
      <c r="A31" s="6" t="s">
        <v>231</v>
      </c>
      <c r="B31" s="6">
        <v>1</v>
      </c>
      <c r="C31" s="6">
        <v>1</v>
      </c>
      <c r="D31" s="6">
        <v>2</v>
      </c>
      <c r="E31" s="6">
        <v>4.194188012970006</v>
      </c>
      <c r="F31" s="6">
        <v>1.9792170693380631</v>
      </c>
      <c r="G31" s="6">
        <v>0.9375</v>
      </c>
      <c r="H31" s="6">
        <v>1</v>
      </c>
      <c r="I31" s="6">
        <v>3.90625E-3</v>
      </c>
      <c r="J31" s="6">
        <v>0.671875</v>
      </c>
      <c r="K31" s="6">
        <v>0.328125</v>
      </c>
      <c r="L31" s="6"/>
      <c r="M31" s="6">
        <v>0.82539682539682535</v>
      </c>
      <c r="N31" s="6">
        <v>0.42140296979006647</v>
      </c>
      <c r="O31" s="6">
        <v>0.90476190476190477</v>
      </c>
      <c r="P31" s="6">
        <v>0.79365079365079361</v>
      </c>
      <c r="Q31" s="6">
        <v>7.9365079365079361E-2</v>
      </c>
      <c r="R31" s="6"/>
      <c r="S31" s="6"/>
      <c r="T31" s="6">
        <v>47</v>
      </c>
      <c r="U31" s="6" t="s">
        <v>209</v>
      </c>
      <c r="V31" s="7">
        <f t="shared" si="0"/>
        <v>0.42140296979006647</v>
      </c>
      <c r="W31" s="7">
        <f t="shared" si="1"/>
        <v>1.9792170693380631</v>
      </c>
      <c r="X31" s="7">
        <f t="shared" si="2"/>
        <v>0.82539682539682535</v>
      </c>
      <c r="Y31" s="7">
        <f t="shared" si="3"/>
        <v>4.194188012970006</v>
      </c>
      <c r="Z31" s="7">
        <f t="shared" si="4"/>
        <v>0.42140296979006647</v>
      </c>
      <c r="AA31" s="7">
        <f t="shared" si="5"/>
        <v>2.2149709436319429</v>
      </c>
      <c r="AB31" s="8">
        <f t="shared" si="6"/>
        <v>1</v>
      </c>
      <c r="AC31">
        <v>0</v>
      </c>
    </row>
    <row r="32" spans="1:29" ht="15.75" customHeight="1" x14ac:dyDescent="0.25">
      <c r="A32" s="6" t="s">
        <v>232</v>
      </c>
      <c r="B32" s="6">
        <v>0</v>
      </c>
      <c r="C32" s="6">
        <v>2</v>
      </c>
      <c r="D32" s="6">
        <v>1</v>
      </c>
      <c r="E32" s="6">
        <v>2.661917636125978</v>
      </c>
      <c r="F32" s="6">
        <v>0.47739066590176937</v>
      </c>
      <c r="G32" s="6">
        <v>0.75</v>
      </c>
      <c r="H32" s="6">
        <v>0.9765625</v>
      </c>
      <c r="I32" s="6">
        <v>2.34375E-2</v>
      </c>
      <c r="J32" s="6">
        <v>0.421875</v>
      </c>
      <c r="K32" s="6">
        <v>0.578125</v>
      </c>
      <c r="L32" s="6"/>
      <c r="M32" s="6">
        <v>0.59210526315789469</v>
      </c>
      <c r="N32" s="6">
        <v>0.15093768905021179</v>
      </c>
      <c r="O32" s="6">
        <v>0.75</v>
      </c>
      <c r="P32" s="6">
        <v>0.59649122807017541</v>
      </c>
      <c r="Q32" s="6">
        <v>0.15789473684210531</v>
      </c>
      <c r="R32" s="6"/>
      <c r="S32" s="6"/>
      <c r="T32" s="6">
        <v>48</v>
      </c>
      <c r="U32" s="6" t="s">
        <v>209</v>
      </c>
      <c r="V32" s="7">
        <f t="shared" si="0"/>
        <v>0.15093768905021179</v>
      </c>
      <c r="W32" s="7">
        <f t="shared" si="1"/>
        <v>0.47739066590176937</v>
      </c>
      <c r="X32" s="7">
        <f t="shared" si="2"/>
        <v>0.59210526315789469</v>
      </c>
      <c r="Y32" s="7">
        <f t="shared" si="3"/>
        <v>2.661917636125978</v>
      </c>
      <c r="Z32" s="7">
        <f t="shared" si="4"/>
        <v>0.15093768905021179</v>
      </c>
      <c r="AA32" s="7">
        <f t="shared" si="5"/>
        <v>2.1845269702242081</v>
      </c>
      <c r="AB32" s="8">
        <f t="shared" si="6"/>
        <v>1</v>
      </c>
      <c r="AC32">
        <v>0</v>
      </c>
    </row>
    <row r="33" spans="1:29" ht="15.75" customHeight="1" x14ac:dyDescent="0.25">
      <c r="A33" s="6" t="s">
        <v>233</v>
      </c>
      <c r="B33" s="6">
        <v>1</v>
      </c>
      <c r="C33" s="6">
        <v>1</v>
      </c>
      <c r="D33" s="6">
        <v>2</v>
      </c>
      <c r="E33" s="6">
        <v>4.2802908836581572</v>
      </c>
      <c r="F33" s="6">
        <v>1.625529758092864</v>
      </c>
      <c r="G33" s="6">
        <v>0.96875</v>
      </c>
      <c r="H33" s="6">
        <v>0.9921875</v>
      </c>
      <c r="I33" s="6">
        <v>7.8125E-3</v>
      </c>
      <c r="J33" s="6">
        <v>0.40625</v>
      </c>
      <c r="K33" s="6">
        <v>0.59375</v>
      </c>
      <c r="L33" s="6"/>
      <c r="M33" s="6">
        <v>0.79083461341525862</v>
      </c>
      <c r="N33" s="6">
        <v>0.38095238095238088</v>
      </c>
      <c r="O33" s="6">
        <v>0.82258064516129037</v>
      </c>
      <c r="P33" s="6">
        <v>0.77777777777777779</v>
      </c>
      <c r="Q33" s="6">
        <v>3.1746031746031737E-2</v>
      </c>
      <c r="R33" s="6"/>
      <c r="S33" s="6"/>
      <c r="T33" s="6">
        <v>56</v>
      </c>
      <c r="U33" s="6" t="s">
        <v>209</v>
      </c>
      <c r="V33" s="7">
        <f t="shared" si="0"/>
        <v>0.38095238095238088</v>
      </c>
      <c r="W33" s="7">
        <f t="shared" si="1"/>
        <v>1.625529758092864</v>
      </c>
      <c r="X33" s="7">
        <f t="shared" si="2"/>
        <v>0.79083461341525862</v>
      </c>
      <c r="Y33" s="7">
        <f t="shared" si="3"/>
        <v>4.2802908836581572</v>
      </c>
      <c r="Z33" s="7">
        <f t="shared" si="4"/>
        <v>0.38095238095238088</v>
      </c>
      <c r="AA33" s="7">
        <f t="shared" si="5"/>
        <v>2.6547611255652925</v>
      </c>
      <c r="AB33" s="8">
        <f t="shared" si="6"/>
        <v>1</v>
      </c>
      <c r="AC33">
        <v>0</v>
      </c>
    </row>
    <row r="34" spans="1:29" ht="15.75" customHeight="1" x14ac:dyDescent="0.25">
      <c r="A34" s="6" t="s">
        <v>234</v>
      </c>
      <c r="B34" s="6">
        <v>1</v>
      </c>
      <c r="C34" s="6">
        <v>2</v>
      </c>
      <c r="D34" s="6">
        <v>1</v>
      </c>
      <c r="E34" s="6">
        <v>0.75215053763440853</v>
      </c>
      <c r="F34" s="6">
        <v>5.7936507936507918E-2</v>
      </c>
      <c r="G34" s="6">
        <v>0.93548387096774188</v>
      </c>
      <c r="H34" s="6">
        <v>0.7</v>
      </c>
      <c r="I34" s="6">
        <v>0.18333333333333329</v>
      </c>
      <c r="J34" s="6"/>
      <c r="K34" s="6"/>
      <c r="L34" s="6">
        <v>21</v>
      </c>
      <c r="M34" s="6">
        <v>3.1939807773844331</v>
      </c>
      <c r="N34" s="6">
        <v>0.41629186935835832</v>
      </c>
      <c r="O34" s="6">
        <v>0.78125</v>
      </c>
      <c r="P34" s="6">
        <v>0.9921875</v>
      </c>
      <c r="Q34" s="6">
        <v>7.8125E-3</v>
      </c>
      <c r="R34" s="6">
        <v>0.359375</v>
      </c>
      <c r="S34" s="6">
        <v>0.640625</v>
      </c>
      <c r="T34" s="6"/>
      <c r="U34" s="6" t="s">
        <v>207</v>
      </c>
      <c r="V34" s="7">
        <f t="shared" ref="V34:V62" si="7">IF(U34="mst-OSN_contmst-ON",F34,N34)</f>
        <v>5.7936507936507918E-2</v>
      </c>
      <c r="W34" s="7">
        <f t="shared" ref="W34:W62" si="8">IF(U34="mst-OSN_contmst-ON",N34,F34)</f>
        <v>0.41629186935835832</v>
      </c>
      <c r="X34" s="7">
        <f t="shared" ref="X34:X62" si="9">IF(U34="mst-OSN_contmst-ON",E34,M34)</f>
        <v>0.75215053763440853</v>
      </c>
      <c r="Y34" s="7">
        <f t="shared" ref="Y34:Y62" si="10">IF(U34="mst-OSN_contmst-ON",M34,E34)</f>
        <v>3.1939807773844331</v>
      </c>
      <c r="Z34" s="7">
        <f t="shared" ref="Z34:Z62" si="11">V34</f>
        <v>5.7936507936507918E-2</v>
      </c>
      <c r="AA34" s="7">
        <f t="shared" ref="AA34:AA62" si="12">IF(U34="mst-OSN_contmst-ON",NORMSINV(S34)-NORMSINV(Q34),NORMSINV(K34)-NORMSINV(I34))</f>
        <v>2.7776889080260743</v>
      </c>
      <c r="AB34" s="8">
        <f t="shared" ref="AB34:AB62" si="13">IF(AND(X34&gt;0.5,Y34&gt;1.5),1,0)</f>
        <v>1</v>
      </c>
      <c r="AC34">
        <v>0</v>
      </c>
    </row>
    <row r="35" spans="1:29" ht="15.75" customHeight="1" x14ac:dyDescent="0.25">
      <c r="A35" s="6" t="s">
        <v>235</v>
      </c>
      <c r="B35" s="6">
        <v>1</v>
      </c>
      <c r="C35" s="6">
        <v>2</v>
      </c>
      <c r="D35" s="6">
        <v>1</v>
      </c>
      <c r="E35" s="6">
        <v>0.92037890424987201</v>
      </c>
      <c r="F35" s="6">
        <v>0.18740399385560669</v>
      </c>
      <c r="G35" s="6">
        <v>0.93650793650793651</v>
      </c>
      <c r="H35" s="6">
        <v>0.79032258064516125</v>
      </c>
      <c r="I35" s="6">
        <v>1.6129032258064519E-2</v>
      </c>
      <c r="J35" s="6"/>
      <c r="K35" s="6"/>
      <c r="L35" s="6">
        <v>37</v>
      </c>
      <c r="M35" s="6">
        <v>2.4834577471966841</v>
      </c>
      <c r="N35" s="6">
        <v>0.73229972942800536</v>
      </c>
      <c r="O35" s="6">
        <v>0.84375</v>
      </c>
      <c r="P35" s="6">
        <v>0.9296875</v>
      </c>
      <c r="Q35" s="6">
        <v>7.03125E-2</v>
      </c>
      <c r="R35" s="6">
        <v>0.390625</v>
      </c>
      <c r="S35" s="6">
        <v>0.609375</v>
      </c>
      <c r="T35" s="6"/>
      <c r="U35" s="6" t="s">
        <v>207</v>
      </c>
      <c r="V35" s="7">
        <f t="shared" si="7"/>
        <v>0.18740399385560669</v>
      </c>
      <c r="W35" s="7">
        <f t="shared" si="8"/>
        <v>0.73229972942800536</v>
      </c>
      <c r="X35" s="7">
        <f t="shared" si="9"/>
        <v>0.92037890424987201</v>
      </c>
      <c r="Y35" s="7">
        <f t="shared" si="10"/>
        <v>2.4834577471966841</v>
      </c>
      <c r="Z35" s="7">
        <f t="shared" si="11"/>
        <v>0.18740399385560669</v>
      </c>
      <c r="AA35" s="7">
        <f t="shared" si="12"/>
        <v>1.7511580177686781</v>
      </c>
      <c r="AB35" s="8">
        <f t="shared" si="13"/>
        <v>1</v>
      </c>
      <c r="AC35">
        <v>0</v>
      </c>
    </row>
    <row r="36" spans="1:29" ht="15.75" customHeight="1" x14ac:dyDescent="0.25">
      <c r="A36" s="6" t="s">
        <v>237</v>
      </c>
      <c r="B36" s="6">
        <v>1</v>
      </c>
      <c r="C36" s="6">
        <v>1</v>
      </c>
      <c r="D36" s="6">
        <v>2</v>
      </c>
      <c r="E36" s="6">
        <v>4.0934987390099487</v>
      </c>
      <c r="F36" s="6">
        <v>1.636763637270346</v>
      </c>
      <c r="G36" s="6">
        <v>0.953125</v>
      </c>
      <c r="H36" s="6">
        <v>0.9921875</v>
      </c>
      <c r="I36" s="6">
        <v>7.8125E-3</v>
      </c>
      <c r="J36" s="6">
        <v>0.484375</v>
      </c>
      <c r="K36" s="6">
        <v>0.515625</v>
      </c>
      <c r="L36" s="6"/>
      <c r="M36" s="6">
        <v>0.6875</v>
      </c>
      <c r="N36" s="6">
        <v>0.1360887096774194</v>
      </c>
      <c r="O36" s="6">
        <v>0.84375</v>
      </c>
      <c r="P36" s="6">
        <v>0.625</v>
      </c>
      <c r="Q36" s="6">
        <v>0.15625</v>
      </c>
      <c r="R36" s="6"/>
      <c r="S36" s="6"/>
      <c r="T36" s="6">
        <v>45</v>
      </c>
      <c r="U36" s="6" t="s">
        <v>209</v>
      </c>
      <c r="V36" s="7">
        <f t="shared" si="7"/>
        <v>0.1360887096774194</v>
      </c>
      <c r="W36" s="7">
        <f t="shared" si="8"/>
        <v>1.636763637270346</v>
      </c>
      <c r="X36" s="7">
        <f t="shared" si="9"/>
        <v>0.6875</v>
      </c>
      <c r="Y36" s="7">
        <f t="shared" si="10"/>
        <v>4.0934987390099487</v>
      </c>
      <c r="Z36" s="7">
        <f t="shared" si="11"/>
        <v>0.1360887096774194</v>
      </c>
      <c r="AA36" s="7">
        <f t="shared" si="12"/>
        <v>2.4567351017396026</v>
      </c>
      <c r="AB36" s="8">
        <f t="shared" si="13"/>
        <v>1</v>
      </c>
      <c r="AC36">
        <v>0</v>
      </c>
    </row>
    <row r="37" spans="1:29" ht="15.75" customHeight="1" x14ac:dyDescent="0.25">
      <c r="A37" s="6" t="s">
        <v>238</v>
      </c>
      <c r="B37" s="6">
        <v>1</v>
      </c>
      <c r="C37" s="6">
        <v>1</v>
      </c>
      <c r="D37" s="6">
        <v>2</v>
      </c>
      <c r="E37" s="6">
        <v>5.0776264848539654</v>
      </c>
      <c r="F37" s="6">
        <v>2.2602483316263351</v>
      </c>
      <c r="G37" s="6">
        <v>0.9921875</v>
      </c>
      <c r="H37" s="6">
        <v>1</v>
      </c>
      <c r="I37" s="6">
        <v>3.90625E-3</v>
      </c>
      <c r="J37" s="6">
        <v>0.4375</v>
      </c>
      <c r="K37" s="6">
        <v>0.5625</v>
      </c>
      <c r="L37" s="6"/>
      <c r="M37" s="6">
        <v>0.88571428571428568</v>
      </c>
      <c r="N37" s="6">
        <v>0.28954802259887008</v>
      </c>
      <c r="O37" s="6">
        <v>0.95238095238095233</v>
      </c>
      <c r="P37" s="6">
        <v>0.85</v>
      </c>
      <c r="Q37" s="6">
        <v>6.6666666666666666E-2</v>
      </c>
      <c r="R37" s="6"/>
      <c r="S37" s="6"/>
      <c r="T37" s="6">
        <v>30</v>
      </c>
      <c r="U37" s="6" t="s">
        <v>209</v>
      </c>
      <c r="V37" s="7">
        <f t="shared" si="7"/>
        <v>0.28954802259887008</v>
      </c>
      <c r="W37" s="7">
        <f t="shared" si="8"/>
        <v>2.2602483316263351</v>
      </c>
      <c r="X37" s="7">
        <f t="shared" si="9"/>
        <v>0.88571428571428568</v>
      </c>
      <c r="Y37" s="7">
        <f t="shared" si="10"/>
        <v>5.0776264848539654</v>
      </c>
      <c r="Z37" s="7">
        <f t="shared" si="11"/>
        <v>0.28954802259887008</v>
      </c>
      <c r="AA37" s="7">
        <f t="shared" si="12"/>
        <v>2.8173781532276299</v>
      </c>
      <c r="AB37" s="8">
        <f t="shared" si="13"/>
        <v>1</v>
      </c>
      <c r="AC37">
        <v>0</v>
      </c>
    </row>
    <row r="38" spans="1:29" ht="15.75" customHeight="1" x14ac:dyDescent="0.25">
      <c r="A38" s="6" t="s">
        <v>239</v>
      </c>
      <c r="B38" s="6">
        <v>1</v>
      </c>
      <c r="C38" s="6">
        <v>2</v>
      </c>
      <c r="D38" s="6">
        <v>1</v>
      </c>
      <c r="E38" s="6">
        <v>0.82258064516129037</v>
      </c>
      <c r="F38" s="6">
        <v>0.33655913978494623</v>
      </c>
      <c r="G38" s="6">
        <v>0.85483870967741937</v>
      </c>
      <c r="H38" s="6">
        <v>0.87096774193548387</v>
      </c>
      <c r="I38" s="6">
        <v>3.2258064516129031E-2</v>
      </c>
      <c r="J38" s="6"/>
      <c r="K38" s="6"/>
      <c r="L38" s="6">
        <v>38</v>
      </c>
      <c r="M38" s="6">
        <v>2.9966911784920609</v>
      </c>
      <c r="N38" s="6">
        <v>0.85682260207713279</v>
      </c>
      <c r="O38" s="6">
        <v>0.71875</v>
      </c>
      <c r="P38" s="6">
        <v>0.9921875</v>
      </c>
      <c r="Q38" s="6">
        <v>7.8125E-3</v>
      </c>
      <c r="R38" s="6">
        <v>0.609375</v>
      </c>
      <c r="S38" s="6">
        <v>0.390625</v>
      </c>
      <c r="T38" s="6"/>
      <c r="U38" s="6" t="s">
        <v>207</v>
      </c>
      <c r="V38" s="7">
        <f t="shared" si="7"/>
        <v>0.33655913978494623</v>
      </c>
      <c r="W38" s="7">
        <f t="shared" si="8"/>
        <v>0.85682260207713279</v>
      </c>
      <c r="X38" s="7">
        <f t="shared" si="9"/>
        <v>0.82258064516129037</v>
      </c>
      <c r="Y38" s="7">
        <f t="shared" si="10"/>
        <v>2.9966911784920609</v>
      </c>
      <c r="Z38" s="7">
        <f t="shared" si="11"/>
        <v>0.33655913978494623</v>
      </c>
      <c r="AA38" s="7">
        <f t="shared" si="12"/>
        <v>2.1398685764149281</v>
      </c>
      <c r="AB38" s="8">
        <f t="shared" si="13"/>
        <v>1</v>
      </c>
      <c r="AC38">
        <v>0</v>
      </c>
    </row>
    <row r="39" spans="1:29" ht="15.75" customHeight="1" x14ac:dyDescent="0.25">
      <c r="A39" s="6" t="s">
        <v>240</v>
      </c>
      <c r="B39" s="6">
        <v>1</v>
      </c>
      <c r="C39" s="6">
        <v>1</v>
      </c>
      <c r="D39" s="6">
        <v>2</v>
      </c>
      <c r="E39" s="6">
        <v>0.76159274193548387</v>
      </c>
      <c r="F39" s="6">
        <v>0.16129032258064521</v>
      </c>
      <c r="G39" s="6">
        <v>0.890625</v>
      </c>
      <c r="H39" s="6">
        <v>0.72580645161290325</v>
      </c>
      <c r="I39" s="6">
        <v>0.1290322580645161</v>
      </c>
      <c r="J39" s="6"/>
      <c r="K39" s="6"/>
      <c r="L39" s="6">
        <v>33</v>
      </c>
      <c r="M39" s="6">
        <v>3.8353561542327719</v>
      </c>
      <c r="N39" s="6">
        <v>1.2206980537019549</v>
      </c>
      <c r="O39" s="6">
        <v>0.921875</v>
      </c>
      <c r="P39" s="6">
        <v>0.9921875</v>
      </c>
      <c r="Q39" s="6">
        <v>7.8125E-3</v>
      </c>
      <c r="R39" s="6">
        <v>0.421875</v>
      </c>
      <c r="S39" s="6">
        <v>0.578125</v>
      </c>
      <c r="T39" s="6"/>
      <c r="U39" s="6" t="s">
        <v>207</v>
      </c>
      <c r="V39" s="7">
        <f t="shared" si="7"/>
        <v>0.16129032258064521</v>
      </c>
      <c r="W39" s="7">
        <f t="shared" si="8"/>
        <v>1.2206980537019549</v>
      </c>
      <c r="X39" s="7">
        <f t="shared" si="9"/>
        <v>0.76159274193548387</v>
      </c>
      <c r="Y39" s="7">
        <f t="shared" si="10"/>
        <v>3.8353561542327719</v>
      </c>
      <c r="Z39" s="7">
        <f t="shared" si="11"/>
        <v>0.16129032258064521</v>
      </c>
      <c r="AA39" s="7">
        <f t="shared" si="12"/>
        <v>2.6146581005308174</v>
      </c>
      <c r="AB39" s="8">
        <f t="shared" si="13"/>
        <v>1</v>
      </c>
      <c r="AC39">
        <v>0</v>
      </c>
    </row>
    <row r="40" spans="1:29" ht="15.75" customHeight="1" x14ac:dyDescent="0.25">
      <c r="A40" s="6" t="s">
        <v>242</v>
      </c>
      <c r="B40" s="6">
        <v>1</v>
      </c>
      <c r="C40" s="6">
        <v>1</v>
      </c>
      <c r="D40" s="6">
        <v>2</v>
      </c>
      <c r="E40" s="6">
        <v>3.6879952384140031</v>
      </c>
      <c r="F40" s="6">
        <v>1.6914312289627169</v>
      </c>
      <c r="G40" s="6">
        <v>0.9375</v>
      </c>
      <c r="H40" s="6">
        <v>0.984375</v>
      </c>
      <c r="I40" s="6">
        <v>1.5625E-2</v>
      </c>
      <c r="J40" s="6">
        <v>0.5625</v>
      </c>
      <c r="K40" s="6">
        <v>0.4375</v>
      </c>
      <c r="L40" s="6"/>
      <c r="M40" s="6">
        <v>0.69354838709677413</v>
      </c>
      <c r="N40" s="6">
        <v>-2.8161802355350929E-3</v>
      </c>
      <c r="O40" s="6">
        <v>0.79032258064516125</v>
      </c>
      <c r="P40" s="6">
        <v>0.72580645161290325</v>
      </c>
      <c r="Q40" s="6">
        <v>9.6774193548387094E-2</v>
      </c>
      <c r="R40" s="6"/>
      <c r="S40" s="6"/>
      <c r="T40" s="6">
        <v>30</v>
      </c>
      <c r="U40" s="6" t="s">
        <v>209</v>
      </c>
      <c r="V40" s="7">
        <f t="shared" si="7"/>
        <v>-2.8161802355350929E-3</v>
      </c>
      <c r="W40" s="7">
        <f t="shared" si="8"/>
        <v>1.6914312289627169</v>
      </c>
      <c r="X40" s="7">
        <f t="shared" si="9"/>
        <v>0.69354838709677413</v>
      </c>
      <c r="Y40" s="7">
        <f t="shared" si="10"/>
        <v>3.6879952384140031</v>
      </c>
      <c r="Z40" s="7">
        <f t="shared" si="11"/>
        <v>-2.8161802355350929E-3</v>
      </c>
      <c r="AA40" s="7">
        <f t="shared" si="12"/>
        <v>1.9965640094512849</v>
      </c>
      <c r="AB40" s="8">
        <f t="shared" si="13"/>
        <v>1</v>
      </c>
      <c r="AC40">
        <v>0</v>
      </c>
    </row>
    <row r="41" spans="1:29" ht="15.75" customHeight="1" x14ac:dyDescent="0.25">
      <c r="A41" s="6" t="s">
        <v>243</v>
      </c>
      <c r="B41" s="6">
        <v>1</v>
      </c>
      <c r="C41" s="6">
        <v>2</v>
      </c>
      <c r="D41" s="6">
        <v>1</v>
      </c>
      <c r="E41" s="6">
        <v>0.828125</v>
      </c>
      <c r="F41" s="6">
        <v>0.31984126984126993</v>
      </c>
      <c r="G41" s="6">
        <v>0.828125</v>
      </c>
      <c r="H41" s="6">
        <v>0.93650793650793651</v>
      </c>
      <c r="I41" s="6">
        <v>0</v>
      </c>
      <c r="J41" s="6"/>
      <c r="K41" s="6"/>
      <c r="L41" s="6">
        <v>36</v>
      </c>
      <c r="M41" s="6">
        <v>3.5472140276363349</v>
      </c>
      <c r="N41" s="6">
        <v>1.717657437224275</v>
      </c>
      <c r="O41" s="6">
        <v>0.8125</v>
      </c>
      <c r="P41" s="6">
        <v>1</v>
      </c>
      <c r="Q41" s="6">
        <v>3.90625E-3</v>
      </c>
      <c r="R41" s="6">
        <v>0.796875</v>
      </c>
      <c r="S41" s="6">
        <v>0.203125</v>
      </c>
      <c r="T41" s="6"/>
      <c r="U41" s="6" t="s">
        <v>207</v>
      </c>
      <c r="V41" s="7">
        <f t="shared" si="7"/>
        <v>0.31984126984126993</v>
      </c>
      <c r="W41" s="7">
        <f t="shared" si="8"/>
        <v>1.717657437224275</v>
      </c>
      <c r="X41" s="7">
        <f t="shared" si="9"/>
        <v>0.828125</v>
      </c>
      <c r="Y41" s="7">
        <f t="shared" si="10"/>
        <v>3.5472140276363349</v>
      </c>
      <c r="Z41" s="7">
        <f t="shared" si="11"/>
        <v>0.31984126984126993</v>
      </c>
      <c r="AA41" s="7">
        <f t="shared" si="12"/>
        <v>1.8295565904120592</v>
      </c>
      <c r="AB41" s="8">
        <f t="shared" si="13"/>
        <v>1</v>
      </c>
      <c r="AC41">
        <v>0</v>
      </c>
    </row>
    <row r="42" spans="1:29" ht="15.75" customHeight="1" x14ac:dyDescent="0.25">
      <c r="A42" s="6" t="s">
        <v>244</v>
      </c>
      <c r="B42" s="6">
        <v>1</v>
      </c>
      <c r="C42" s="6">
        <v>1</v>
      </c>
      <c r="D42" s="6">
        <v>2</v>
      </c>
      <c r="E42" s="6">
        <v>4.0934987390099487</v>
      </c>
      <c r="F42" s="6">
        <v>1.3158098309838739</v>
      </c>
      <c r="G42" s="6">
        <v>0.953125</v>
      </c>
      <c r="H42" s="6">
        <v>0.9921875</v>
      </c>
      <c r="I42" s="6">
        <v>7.8125E-3</v>
      </c>
      <c r="J42" s="6">
        <v>0.359375</v>
      </c>
      <c r="K42" s="6">
        <v>0.640625</v>
      </c>
      <c r="L42" s="6"/>
      <c r="M42" s="6">
        <v>0.85376344086021505</v>
      </c>
      <c r="N42" s="6">
        <v>0.16666666666666671</v>
      </c>
      <c r="O42" s="6">
        <v>0.88709677419354838</v>
      </c>
      <c r="P42" s="6">
        <v>0.8833333333333333</v>
      </c>
      <c r="Q42" s="6">
        <v>3.3333333333333333E-2</v>
      </c>
      <c r="R42" s="6"/>
      <c r="S42" s="6"/>
      <c r="T42" s="6">
        <v>24</v>
      </c>
      <c r="U42" s="6" t="s">
        <v>209</v>
      </c>
      <c r="V42" s="7">
        <f t="shared" si="7"/>
        <v>0.16666666666666671</v>
      </c>
      <c r="W42" s="7">
        <f t="shared" si="8"/>
        <v>1.3158098309838739</v>
      </c>
      <c r="X42" s="7">
        <f t="shared" si="9"/>
        <v>0.85376344086021505</v>
      </c>
      <c r="Y42" s="7">
        <f t="shared" si="10"/>
        <v>4.0934987390099487</v>
      </c>
      <c r="Z42" s="7">
        <f t="shared" si="11"/>
        <v>0.16666666666666671</v>
      </c>
      <c r="AA42" s="7">
        <f t="shared" si="12"/>
        <v>2.7776889080260743</v>
      </c>
      <c r="AB42" s="8">
        <f t="shared" si="13"/>
        <v>1</v>
      </c>
      <c r="AC42">
        <v>0</v>
      </c>
    </row>
    <row r="43" spans="1:29" ht="15.75" customHeight="1" x14ac:dyDescent="0.25">
      <c r="A43" s="6" t="s">
        <v>245</v>
      </c>
      <c r="B43" s="6">
        <v>1</v>
      </c>
      <c r="C43" s="6">
        <v>2</v>
      </c>
      <c r="D43" s="6">
        <v>1</v>
      </c>
      <c r="E43" s="6">
        <v>4.3360071913909044</v>
      </c>
      <c r="F43" s="6">
        <v>1.3573003588090691</v>
      </c>
      <c r="G43" s="6">
        <v>0.953125</v>
      </c>
      <c r="H43" s="6">
        <v>1</v>
      </c>
      <c r="I43" s="6">
        <v>3.90625E-3</v>
      </c>
      <c r="J43" s="6">
        <v>0.375</v>
      </c>
      <c r="K43" s="6">
        <v>0.625</v>
      </c>
      <c r="L43" s="6"/>
      <c r="M43" s="6">
        <v>0.56857923497267759</v>
      </c>
      <c r="N43" s="6">
        <v>0.39827586206896548</v>
      </c>
      <c r="O43" s="6">
        <v>0.88524590163934425</v>
      </c>
      <c r="P43" s="6">
        <v>0.6333333333333333</v>
      </c>
      <c r="Q43" s="6">
        <v>0.31666666666666671</v>
      </c>
      <c r="R43" s="6"/>
      <c r="S43" s="6"/>
      <c r="T43" s="6">
        <v>33</v>
      </c>
      <c r="U43" s="6" t="s">
        <v>209</v>
      </c>
      <c r="V43" s="7">
        <f t="shared" si="7"/>
        <v>0.39827586206896548</v>
      </c>
      <c r="W43" s="7">
        <f t="shared" si="8"/>
        <v>1.3573003588090691</v>
      </c>
      <c r="X43" s="7">
        <f t="shared" si="9"/>
        <v>0.56857923497267759</v>
      </c>
      <c r="Y43" s="7">
        <f t="shared" si="10"/>
        <v>4.3360071913909044</v>
      </c>
      <c r="Z43" s="7">
        <f t="shared" si="11"/>
        <v>0.39827586206896548</v>
      </c>
      <c r="AA43" s="7">
        <f t="shared" si="12"/>
        <v>2.9787068325818344</v>
      </c>
      <c r="AB43" s="8">
        <f t="shared" si="13"/>
        <v>1</v>
      </c>
      <c r="AC43">
        <v>0</v>
      </c>
    </row>
    <row r="44" spans="1:29" ht="15.75" customHeight="1" x14ac:dyDescent="0.25">
      <c r="A44" s="6" t="s">
        <v>246</v>
      </c>
      <c r="B44" s="6">
        <v>1</v>
      </c>
      <c r="C44" s="6">
        <v>2</v>
      </c>
      <c r="D44" s="6">
        <v>1</v>
      </c>
      <c r="E44" s="6">
        <v>4.2802908836581572</v>
      </c>
      <c r="F44" s="6">
        <v>2.3961415736629319</v>
      </c>
      <c r="G44" s="6">
        <v>0.96875</v>
      </c>
      <c r="H44" s="6">
        <v>0.9921875</v>
      </c>
      <c r="I44" s="6">
        <v>7.8125E-3</v>
      </c>
      <c r="J44" s="6">
        <v>0.703125</v>
      </c>
      <c r="K44" s="6">
        <v>0.296875</v>
      </c>
      <c r="L44" s="6"/>
      <c r="M44" s="6">
        <v>0.75</v>
      </c>
      <c r="N44" s="6">
        <v>0.58953373015873012</v>
      </c>
      <c r="O44" s="6">
        <v>0.828125</v>
      </c>
      <c r="P44" s="6">
        <v>0.78125</v>
      </c>
      <c r="Q44" s="6">
        <v>7.8125E-2</v>
      </c>
      <c r="R44" s="6"/>
      <c r="S44" s="6"/>
      <c r="T44" s="6">
        <v>65</v>
      </c>
      <c r="U44" s="6" t="s">
        <v>209</v>
      </c>
      <c r="V44" s="7">
        <f t="shared" si="7"/>
        <v>0.58953373015873012</v>
      </c>
      <c r="W44" s="7">
        <f t="shared" si="8"/>
        <v>2.3961415736629319</v>
      </c>
      <c r="X44" s="7">
        <f t="shared" si="9"/>
        <v>0.75</v>
      </c>
      <c r="Y44" s="7">
        <f t="shared" si="10"/>
        <v>4.2802908836581572</v>
      </c>
      <c r="Z44" s="7">
        <f t="shared" si="11"/>
        <v>0.58953373015873012</v>
      </c>
      <c r="AA44" s="7">
        <f t="shared" si="12"/>
        <v>1.884149309995224</v>
      </c>
      <c r="AB44" s="8">
        <f t="shared" si="13"/>
        <v>1</v>
      </c>
      <c r="AC44">
        <v>0</v>
      </c>
    </row>
    <row r="45" spans="1:29" ht="15.75" customHeight="1" x14ac:dyDescent="0.25">
      <c r="A45" s="6" t="s">
        <v>247</v>
      </c>
      <c r="B45" s="6">
        <v>1</v>
      </c>
      <c r="C45" s="6">
        <v>2</v>
      </c>
      <c r="D45" s="6">
        <v>1</v>
      </c>
      <c r="E45" s="6">
        <v>3.571671832057723</v>
      </c>
      <c r="F45" s="6">
        <v>1.0991577740318921</v>
      </c>
      <c r="G45" s="6">
        <v>0.921875</v>
      </c>
      <c r="H45" s="6">
        <v>0.984375</v>
      </c>
      <c r="I45" s="6">
        <v>1.5625E-2</v>
      </c>
      <c r="J45" s="6">
        <v>0.375</v>
      </c>
      <c r="K45" s="6">
        <v>0.625</v>
      </c>
      <c r="L45" s="6"/>
      <c r="M45" s="6">
        <v>0.83163841807909611</v>
      </c>
      <c r="N45" s="6">
        <v>0.16949152542372881</v>
      </c>
      <c r="O45" s="6">
        <v>0.93333333333333335</v>
      </c>
      <c r="P45" s="6">
        <v>0.77966101694915257</v>
      </c>
      <c r="Q45" s="6">
        <v>0.10169491525423729</v>
      </c>
      <c r="R45" s="6"/>
      <c r="S45" s="6"/>
      <c r="T45" s="6">
        <v>25</v>
      </c>
      <c r="U45" s="6" t="s">
        <v>209</v>
      </c>
      <c r="V45" s="7">
        <f t="shared" si="7"/>
        <v>0.16949152542372881</v>
      </c>
      <c r="W45" s="7">
        <f t="shared" si="8"/>
        <v>1.0991577740318921</v>
      </c>
      <c r="X45" s="7">
        <f t="shared" si="9"/>
        <v>0.83163841807909611</v>
      </c>
      <c r="Y45" s="7">
        <f t="shared" si="10"/>
        <v>3.571671832057723</v>
      </c>
      <c r="Z45" s="7">
        <f t="shared" si="11"/>
        <v>0.16949152542372881</v>
      </c>
      <c r="AA45" s="7">
        <f t="shared" si="12"/>
        <v>2.4725140580258307</v>
      </c>
      <c r="AB45" s="8">
        <f t="shared" si="13"/>
        <v>1</v>
      </c>
      <c r="AC45">
        <v>0</v>
      </c>
    </row>
    <row r="46" spans="1:29" ht="15.75" customHeight="1" x14ac:dyDescent="0.25">
      <c r="A46" s="6" t="s">
        <v>248</v>
      </c>
      <c r="B46" s="6">
        <v>1</v>
      </c>
      <c r="C46" s="6">
        <v>2</v>
      </c>
      <c r="D46" s="6">
        <v>1</v>
      </c>
      <c r="E46" s="6">
        <v>3.7254637348433031</v>
      </c>
      <c r="F46" s="6">
        <v>0.97558530840277558</v>
      </c>
      <c r="G46" s="6">
        <v>0.96875</v>
      </c>
      <c r="H46" s="6">
        <v>0.96875</v>
      </c>
      <c r="I46" s="6">
        <v>3.125E-2</v>
      </c>
      <c r="J46" s="6">
        <v>0.1875</v>
      </c>
      <c r="K46" s="6">
        <v>0.8125</v>
      </c>
      <c r="L46" s="6"/>
      <c r="M46" s="6">
        <v>0.73494623655913982</v>
      </c>
      <c r="N46" s="6">
        <v>0.27419354838709681</v>
      </c>
      <c r="O46" s="6">
        <v>0.78333333333333333</v>
      </c>
      <c r="P46" s="6">
        <v>0.79032258064516125</v>
      </c>
      <c r="Q46" s="6">
        <v>4.8387096774193547E-2</v>
      </c>
      <c r="R46" s="6"/>
      <c r="S46" s="6"/>
      <c r="T46" s="6">
        <v>46</v>
      </c>
      <c r="U46" s="6" t="s">
        <v>209</v>
      </c>
      <c r="V46" s="7">
        <f t="shared" si="7"/>
        <v>0.27419354838709681</v>
      </c>
      <c r="W46" s="7">
        <f t="shared" si="8"/>
        <v>0.97558530840277558</v>
      </c>
      <c r="X46" s="7">
        <f t="shared" si="9"/>
        <v>0.73494623655913982</v>
      </c>
      <c r="Y46" s="7">
        <f t="shared" si="10"/>
        <v>3.7254637348433031</v>
      </c>
      <c r="Z46" s="7">
        <f t="shared" si="11"/>
        <v>0.27419354838709681</v>
      </c>
      <c r="AA46" s="7">
        <f t="shared" si="12"/>
        <v>2.7498784264405272</v>
      </c>
      <c r="AB46" s="8">
        <f t="shared" si="13"/>
        <v>1</v>
      </c>
      <c r="AC46">
        <v>0</v>
      </c>
    </row>
    <row r="47" spans="1:29" ht="15.75" customHeight="1" x14ac:dyDescent="0.25">
      <c r="A47" s="6" t="s">
        <v>249</v>
      </c>
      <c r="B47" s="6">
        <v>1</v>
      </c>
      <c r="C47" s="6">
        <v>2</v>
      </c>
      <c r="D47" s="6">
        <v>1</v>
      </c>
      <c r="E47" s="6">
        <v>0.71453373015873012</v>
      </c>
      <c r="F47" s="6">
        <v>0.15372983870967741</v>
      </c>
      <c r="G47" s="6">
        <v>0.73015873015873012</v>
      </c>
      <c r="H47" s="6">
        <v>0.71875</v>
      </c>
      <c r="I47" s="6">
        <v>1.5625E-2</v>
      </c>
      <c r="J47" s="6"/>
      <c r="K47" s="6"/>
      <c r="L47" s="6">
        <v>57</v>
      </c>
      <c r="M47" s="6">
        <v>3.3047055752553809</v>
      </c>
      <c r="N47" s="6">
        <v>1.247276450808446</v>
      </c>
      <c r="O47" s="6">
        <v>0.8125</v>
      </c>
      <c r="P47" s="6">
        <v>0.9921875</v>
      </c>
      <c r="Q47" s="6">
        <v>7.8125E-3</v>
      </c>
      <c r="R47" s="6">
        <v>0.640625</v>
      </c>
      <c r="S47" s="6">
        <v>0.359375</v>
      </c>
      <c r="T47" s="6"/>
      <c r="U47" s="6" t="s">
        <v>207</v>
      </c>
      <c r="V47" s="7">
        <f t="shared" si="7"/>
        <v>0.15372983870967741</v>
      </c>
      <c r="W47" s="7">
        <f t="shared" si="8"/>
        <v>1.247276450808446</v>
      </c>
      <c r="X47" s="7">
        <f t="shared" si="9"/>
        <v>0.71453373015873012</v>
      </c>
      <c r="Y47" s="7">
        <f t="shared" si="10"/>
        <v>3.3047055752553809</v>
      </c>
      <c r="Z47" s="7">
        <f t="shared" si="11"/>
        <v>0.15372983870967741</v>
      </c>
      <c r="AA47" s="7">
        <f t="shared" si="12"/>
        <v>2.0574291244469354</v>
      </c>
      <c r="AB47" s="8">
        <f t="shared" si="13"/>
        <v>1</v>
      </c>
      <c r="AC47">
        <v>0</v>
      </c>
    </row>
    <row r="48" spans="1:29" ht="15.75" customHeight="1" x14ac:dyDescent="0.25">
      <c r="A48" s="6" t="s">
        <v>251</v>
      </c>
      <c r="B48" s="6">
        <v>0</v>
      </c>
      <c r="C48" s="6">
        <v>1</v>
      </c>
      <c r="D48" s="6">
        <v>2</v>
      </c>
      <c r="E48" s="6">
        <v>4.0934987390099487</v>
      </c>
      <c r="F48" s="6">
        <v>1.4788406384791311</v>
      </c>
      <c r="G48" s="6">
        <v>0.953125</v>
      </c>
      <c r="H48" s="6">
        <v>0.9921875</v>
      </c>
      <c r="I48" s="6">
        <v>7.8125E-3</v>
      </c>
      <c r="J48" s="6">
        <v>0.421875</v>
      </c>
      <c r="K48" s="6">
        <v>0.578125</v>
      </c>
      <c r="L48" s="6"/>
      <c r="M48" s="6">
        <v>0.51857923497267766</v>
      </c>
      <c r="N48" s="6">
        <v>8.6723163841807921E-2</v>
      </c>
      <c r="O48" s="6">
        <v>0.88524590163934425</v>
      </c>
      <c r="P48" s="6">
        <v>0.51666666666666672</v>
      </c>
      <c r="Q48" s="6">
        <v>0.36666666666666659</v>
      </c>
      <c r="R48" s="6"/>
      <c r="S48" s="6"/>
      <c r="T48" s="6">
        <v>21</v>
      </c>
      <c r="U48" s="6" t="s">
        <v>209</v>
      </c>
      <c r="V48" s="7">
        <f t="shared" si="7"/>
        <v>8.6723163841807921E-2</v>
      </c>
      <c r="W48" s="7">
        <f t="shared" si="8"/>
        <v>1.4788406384791311</v>
      </c>
      <c r="X48" s="7">
        <f t="shared" si="9"/>
        <v>0.51857923497267766</v>
      </c>
      <c r="Y48" s="7">
        <f t="shared" si="10"/>
        <v>4.0934987390099487</v>
      </c>
      <c r="Z48" s="7">
        <f t="shared" si="11"/>
        <v>8.6723163841807921E-2</v>
      </c>
      <c r="AA48" s="7">
        <f t="shared" si="12"/>
        <v>2.6146581005308174</v>
      </c>
      <c r="AB48" s="8">
        <f t="shared" si="13"/>
        <v>1</v>
      </c>
      <c r="AC48">
        <v>0</v>
      </c>
    </row>
    <row r="49" spans="1:29" ht="15.75" customHeight="1" x14ac:dyDescent="0.25">
      <c r="A49" s="6" t="s">
        <v>252</v>
      </c>
      <c r="B49" s="6">
        <v>1</v>
      </c>
      <c r="C49" s="6">
        <v>2</v>
      </c>
      <c r="D49" s="6">
        <v>1</v>
      </c>
      <c r="E49" s="6">
        <v>0.76062467997951866</v>
      </c>
      <c r="F49" s="6">
        <v>-0.1152073732718894</v>
      </c>
      <c r="G49" s="6">
        <v>0.84126984126984128</v>
      </c>
      <c r="H49" s="6">
        <v>0.66129032258064513</v>
      </c>
      <c r="I49" s="6">
        <v>8.0645161290322578E-2</v>
      </c>
      <c r="J49" s="6"/>
      <c r="K49" s="6"/>
      <c r="L49" s="6">
        <v>29</v>
      </c>
      <c r="M49" s="6">
        <v>2.8912647159433682</v>
      </c>
      <c r="N49" s="6">
        <v>0.40780696874668498</v>
      </c>
      <c r="O49" s="6">
        <v>0.921875</v>
      </c>
      <c r="P49" s="6">
        <v>0.9296875</v>
      </c>
      <c r="Q49" s="6">
        <v>7.03125E-2</v>
      </c>
      <c r="R49" s="6">
        <v>0.15625</v>
      </c>
      <c r="S49" s="6">
        <v>0.84375</v>
      </c>
      <c r="T49" s="6"/>
      <c r="U49" s="6" t="s">
        <v>207</v>
      </c>
      <c r="V49" s="7">
        <f t="shared" si="7"/>
        <v>-0.1152073732718894</v>
      </c>
      <c r="W49" s="7">
        <f t="shared" si="8"/>
        <v>0.40780696874668498</v>
      </c>
      <c r="X49" s="7">
        <f t="shared" si="9"/>
        <v>0.76062467997951866</v>
      </c>
      <c r="Y49" s="7">
        <f t="shared" si="10"/>
        <v>2.8912647159433682</v>
      </c>
      <c r="Z49" s="7">
        <f t="shared" si="11"/>
        <v>-0.1152073732718894</v>
      </c>
      <c r="AA49" s="7">
        <f t="shared" si="12"/>
        <v>2.4834577471966819</v>
      </c>
      <c r="AB49" s="8">
        <f t="shared" si="13"/>
        <v>1</v>
      </c>
      <c r="AC49">
        <v>0</v>
      </c>
    </row>
    <row r="50" spans="1:29" ht="15.75" customHeight="1" x14ac:dyDescent="0.25">
      <c r="A50" s="6" t="s">
        <v>253</v>
      </c>
      <c r="B50" s="6">
        <v>1</v>
      </c>
      <c r="C50" s="6">
        <v>1</v>
      </c>
      <c r="D50" s="6">
        <v>2</v>
      </c>
      <c r="E50" s="6">
        <v>3.8353561542327719</v>
      </c>
      <c r="F50" s="6">
        <v>2.142311521488633</v>
      </c>
      <c r="G50" s="6">
        <v>0.921875</v>
      </c>
      <c r="H50" s="6">
        <v>0.9921875</v>
      </c>
      <c r="I50" s="6">
        <v>7.8125E-3</v>
      </c>
      <c r="J50" s="6">
        <v>0.765625</v>
      </c>
      <c r="K50" s="6">
        <v>0.234375</v>
      </c>
      <c r="L50" s="6"/>
      <c r="M50" s="6">
        <v>0.79365079365079372</v>
      </c>
      <c r="N50" s="6">
        <v>0.52380952380952372</v>
      </c>
      <c r="O50" s="6">
        <v>0.80952380952380953</v>
      </c>
      <c r="P50" s="6">
        <v>0.68253968253968256</v>
      </c>
      <c r="Q50" s="6">
        <v>1.5873015873015869E-2</v>
      </c>
      <c r="R50" s="6"/>
      <c r="S50" s="6"/>
      <c r="T50" s="6">
        <v>82</v>
      </c>
      <c r="U50" s="6" t="s">
        <v>209</v>
      </c>
      <c r="V50" s="7">
        <f t="shared" si="7"/>
        <v>0.52380952380952372</v>
      </c>
      <c r="W50" s="7">
        <f t="shared" si="8"/>
        <v>2.142311521488633</v>
      </c>
      <c r="X50" s="7">
        <f t="shared" si="9"/>
        <v>0.79365079365079372</v>
      </c>
      <c r="Y50" s="7">
        <f t="shared" si="10"/>
        <v>3.8353561542327719</v>
      </c>
      <c r="Z50" s="7">
        <f t="shared" si="11"/>
        <v>0.52380952380952372</v>
      </c>
      <c r="AA50" s="7">
        <f t="shared" si="12"/>
        <v>1.6930446327441393</v>
      </c>
      <c r="AB50" s="8">
        <f t="shared" si="13"/>
        <v>1</v>
      </c>
      <c r="AC50">
        <v>0</v>
      </c>
    </row>
    <row r="51" spans="1:29" ht="15.75" customHeight="1" x14ac:dyDescent="0.25">
      <c r="A51" s="6" t="s">
        <v>254</v>
      </c>
      <c r="B51" s="6">
        <v>1</v>
      </c>
      <c r="C51" s="6">
        <v>2</v>
      </c>
      <c r="D51" s="6">
        <v>1</v>
      </c>
      <c r="E51" s="6">
        <v>0.87247983870967738</v>
      </c>
      <c r="F51" s="6">
        <v>0.4057459677419355</v>
      </c>
      <c r="G51" s="6">
        <v>0.91935483870967738</v>
      </c>
      <c r="H51" s="6">
        <v>0.875</v>
      </c>
      <c r="I51" s="6">
        <v>4.6875E-2</v>
      </c>
      <c r="J51" s="6"/>
      <c r="K51" s="6"/>
      <c r="L51" s="6">
        <v>40</v>
      </c>
      <c r="M51" s="6">
        <v>4.1413025799913523</v>
      </c>
      <c r="N51" s="6">
        <v>1.8761842542398799</v>
      </c>
      <c r="O51" s="6">
        <v>0.984375</v>
      </c>
      <c r="P51" s="6">
        <v>0.9765625</v>
      </c>
      <c r="Q51" s="6">
        <v>2.34375E-2</v>
      </c>
      <c r="R51" s="6">
        <v>0.390625</v>
      </c>
      <c r="S51" s="6">
        <v>0.609375</v>
      </c>
      <c r="T51" s="6"/>
      <c r="U51" s="6" t="s">
        <v>207</v>
      </c>
      <c r="V51" s="7">
        <f t="shared" si="7"/>
        <v>0.4057459677419355</v>
      </c>
      <c r="W51" s="7">
        <f t="shared" si="8"/>
        <v>1.8761842542398799</v>
      </c>
      <c r="X51" s="7">
        <f t="shared" si="9"/>
        <v>0.87247983870967738</v>
      </c>
      <c r="Y51" s="7">
        <f t="shared" si="10"/>
        <v>4.1413025799913523</v>
      </c>
      <c r="Z51" s="7">
        <f t="shared" si="11"/>
        <v>0.4057459677419355</v>
      </c>
      <c r="AA51" s="7">
        <f t="shared" si="12"/>
        <v>2.2651183257514726</v>
      </c>
      <c r="AB51" s="8">
        <f t="shared" si="13"/>
        <v>1</v>
      </c>
      <c r="AC51">
        <v>0</v>
      </c>
    </row>
    <row r="52" spans="1:29" ht="15.75" customHeight="1" x14ac:dyDescent="0.25">
      <c r="A52" s="6" t="s">
        <v>255</v>
      </c>
      <c r="B52" s="6">
        <v>0</v>
      </c>
      <c r="C52" s="6">
        <v>2</v>
      </c>
      <c r="D52" s="6">
        <v>1</v>
      </c>
      <c r="E52" s="6">
        <v>3.135129209238622</v>
      </c>
      <c r="F52" s="6">
        <v>0.45660497731226601</v>
      </c>
      <c r="G52" s="6">
        <v>0.9375</v>
      </c>
      <c r="H52" s="6">
        <v>0.9453125</v>
      </c>
      <c r="I52" s="6">
        <v>5.46875E-2</v>
      </c>
      <c r="J52" s="6">
        <v>0.140625</v>
      </c>
      <c r="K52" s="6">
        <v>0.859375</v>
      </c>
      <c r="L52" s="6"/>
      <c r="M52" s="6">
        <v>0.65163934426229508</v>
      </c>
      <c r="N52" s="6">
        <v>0.1193548387096774</v>
      </c>
      <c r="O52" s="6">
        <v>0.90163934426229508</v>
      </c>
      <c r="P52" s="6">
        <v>0.45</v>
      </c>
      <c r="Q52" s="6">
        <v>0.25</v>
      </c>
      <c r="R52" s="6"/>
      <c r="S52" s="6"/>
      <c r="T52" s="6">
        <v>50</v>
      </c>
      <c r="U52" s="6" t="s">
        <v>209</v>
      </c>
      <c r="V52" s="7">
        <f t="shared" si="7"/>
        <v>0.1193548387096774</v>
      </c>
      <c r="W52" s="7">
        <f t="shared" si="8"/>
        <v>0.45660497731226601</v>
      </c>
      <c r="X52" s="7">
        <f t="shared" si="9"/>
        <v>0.65163934426229508</v>
      </c>
      <c r="Y52" s="7">
        <f t="shared" si="10"/>
        <v>3.135129209238622</v>
      </c>
      <c r="Z52" s="7">
        <f t="shared" si="11"/>
        <v>0.1193548387096774</v>
      </c>
      <c r="AA52" s="7">
        <f t="shared" si="12"/>
        <v>2.6785242319263562</v>
      </c>
      <c r="AB52" s="8">
        <f t="shared" si="13"/>
        <v>1</v>
      </c>
      <c r="AC52">
        <v>0</v>
      </c>
    </row>
    <row r="53" spans="1:29" ht="15.75" customHeight="1" x14ac:dyDescent="0.25">
      <c r="A53" s="6" t="s">
        <v>256</v>
      </c>
      <c r="B53" s="6">
        <v>1</v>
      </c>
      <c r="C53" s="6">
        <v>1</v>
      </c>
      <c r="D53" s="6">
        <v>2</v>
      </c>
      <c r="E53" s="6">
        <v>4.0778646066137263</v>
      </c>
      <c r="F53" s="6">
        <v>1.7779270297858361</v>
      </c>
      <c r="G53" s="6">
        <v>0.921875</v>
      </c>
      <c r="H53" s="6">
        <v>1</v>
      </c>
      <c r="I53" s="6">
        <v>3.90625E-3</v>
      </c>
      <c r="J53" s="6">
        <v>0.640625</v>
      </c>
      <c r="K53" s="6">
        <v>0.359375</v>
      </c>
      <c r="L53" s="6"/>
      <c r="M53" s="6">
        <v>0.74294354838709675</v>
      </c>
      <c r="N53" s="6">
        <v>0.53073770491803274</v>
      </c>
      <c r="O53" s="6">
        <v>0.77419354838709675</v>
      </c>
      <c r="P53" s="6">
        <v>0.84375</v>
      </c>
      <c r="Q53" s="6">
        <v>3.125E-2</v>
      </c>
      <c r="R53" s="6"/>
      <c r="S53" s="6"/>
      <c r="T53" s="6">
        <v>57</v>
      </c>
      <c r="U53" s="6" t="s">
        <v>209</v>
      </c>
      <c r="V53" s="7">
        <f t="shared" si="7"/>
        <v>0.53073770491803274</v>
      </c>
      <c r="W53" s="7">
        <f t="shared" si="8"/>
        <v>1.7779270297858361</v>
      </c>
      <c r="X53" s="7">
        <f t="shared" si="9"/>
        <v>0.74294354838709675</v>
      </c>
      <c r="Y53" s="7">
        <f t="shared" si="10"/>
        <v>4.0778646066137263</v>
      </c>
      <c r="Z53" s="7">
        <f t="shared" si="11"/>
        <v>0.53073770491803274</v>
      </c>
      <c r="AA53" s="7">
        <f t="shared" si="12"/>
        <v>2.2999375768278898</v>
      </c>
      <c r="AB53" s="8">
        <f t="shared" si="13"/>
        <v>1</v>
      </c>
      <c r="AC53">
        <v>0</v>
      </c>
    </row>
    <row r="54" spans="1:29" ht="15.75" customHeight="1" x14ac:dyDescent="0.25">
      <c r="A54" s="6" t="s">
        <v>258</v>
      </c>
      <c r="B54" s="6">
        <v>1</v>
      </c>
      <c r="C54" s="6">
        <v>1</v>
      </c>
      <c r="D54" s="6">
        <v>2</v>
      </c>
      <c r="E54" s="6">
        <v>4.0934987390099487</v>
      </c>
      <c r="F54" s="6">
        <v>1.3982492829518669</v>
      </c>
      <c r="G54" s="6">
        <v>0.953125</v>
      </c>
      <c r="H54" s="6">
        <v>0.9921875</v>
      </c>
      <c r="I54" s="6">
        <v>7.8125E-3</v>
      </c>
      <c r="J54" s="6">
        <v>0.390625</v>
      </c>
      <c r="K54" s="6">
        <v>0.609375</v>
      </c>
      <c r="L54" s="6"/>
      <c r="M54" s="6">
        <v>0.71274961597542241</v>
      </c>
      <c r="N54" s="6">
        <v>7.9365079365079361E-2</v>
      </c>
      <c r="O54" s="6">
        <v>0.90322580645161288</v>
      </c>
      <c r="P54" s="6">
        <v>0.68253968253968256</v>
      </c>
      <c r="Q54" s="6">
        <v>0.19047619047619049</v>
      </c>
      <c r="R54" s="6"/>
      <c r="S54" s="6"/>
      <c r="T54" s="6">
        <v>23</v>
      </c>
      <c r="U54" s="6" t="s">
        <v>209</v>
      </c>
      <c r="V54" s="7">
        <f t="shared" si="7"/>
        <v>7.9365079365079361E-2</v>
      </c>
      <c r="W54" s="7">
        <f t="shared" si="8"/>
        <v>1.3982492829518669</v>
      </c>
      <c r="X54" s="7">
        <f t="shared" si="9"/>
        <v>0.71274961597542241</v>
      </c>
      <c r="Y54" s="7">
        <f t="shared" si="10"/>
        <v>4.0934987390099487</v>
      </c>
      <c r="Z54" s="7">
        <f t="shared" si="11"/>
        <v>7.9365079365079361E-2</v>
      </c>
      <c r="AA54" s="7">
        <f t="shared" si="12"/>
        <v>2.6952494560580815</v>
      </c>
      <c r="AB54" s="8">
        <f t="shared" si="13"/>
        <v>1</v>
      </c>
      <c r="AC54">
        <v>0</v>
      </c>
    </row>
    <row r="55" spans="1:29" ht="15.75" customHeight="1" x14ac:dyDescent="0.25">
      <c r="A55" s="6" t="s">
        <v>259</v>
      </c>
      <c r="B55" s="6">
        <v>1</v>
      </c>
      <c r="C55" s="6">
        <v>1</v>
      </c>
      <c r="D55" s="6">
        <v>2</v>
      </c>
      <c r="E55" s="6">
        <v>3.8353561542327719</v>
      </c>
      <c r="F55" s="6">
        <v>1.378621052493169</v>
      </c>
      <c r="G55" s="6">
        <v>0.921875</v>
      </c>
      <c r="H55" s="6">
        <v>0.9921875</v>
      </c>
      <c r="I55" s="6">
        <v>7.8125E-3</v>
      </c>
      <c r="J55" s="6">
        <v>0.484375</v>
      </c>
      <c r="K55" s="6">
        <v>0.515625</v>
      </c>
      <c r="L55" s="6"/>
      <c r="M55" s="6">
        <v>0.90372983870967738</v>
      </c>
      <c r="N55" s="6">
        <v>3.5483870967741943E-2</v>
      </c>
      <c r="O55" s="6">
        <v>0.984375</v>
      </c>
      <c r="P55" s="6">
        <v>0.85483870967741937</v>
      </c>
      <c r="Q55" s="6">
        <v>8.0645161290322578E-2</v>
      </c>
      <c r="R55" s="6"/>
      <c r="S55" s="6"/>
      <c r="T55" s="6">
        <v>10</v>
      </c>
      <c r="U55" s="6" t="s">
        <v>209</v>
      </c>
      <c r="V55" s="7">
        <f t="shared" si="7"/>
        <v>3.5483870967741943E-2</v>
      </c>
      <c r="W55" s="7">
        <f t="shared" si="8"/>
        <v>1.378621052493169</v>
      </c>
      <c r="X55" s="7">
        <f t="shared" si="9"/>
        <v>0.90372983870967738</v>
      </c>
      <c r="Y55" s="7">
        <f t="shared" si="10"/>
        <v>3.8353561542327719</v>
      </c>
      <c r="Z55" s="7">
        <f t="shared" si="11"/>
        <v>3.5483870967741943E-2</v>
      </c>
      <c r="AA55" s="7">
        <f t="shared" si="12"/>
        <v>2.4567351017396026</v>
      </c>
      <c r="AB55" s="8">
        <f t="shared" si="13"/>
        <v>1</v>
      </c>
      <c r="AC55">
        <v>0</v>
      </c>
    </row>
    <row r="56" spans="1:29" ht="15.75" customHeight="1" x14ac:dyDescent="0.25">
      <c r="A56" s="6" t="s">
        <v>260</v>
      </c>
      <c r="B56" s="6">
        <v>0</v>
      </c>
      <c r="C56" s="6">
        <v>2</v>
      </c>
      <c r="D56" s="6">
        <v>1</v>
      </c>
      <c r="E56" s="6">
        <v>0.51496421600520503</v>
      </c>
      <c r="F56" s="6">
        <v>-0.20235934664246821</v>
      </c>
      <c r="G56" s="6">
        <v>0.77358490566037741</v>
      </c>
      <c r="H56" s="6">
        <v>0.27586206896551718</v>
      </c>
      <c r="I56" s="6">
        <v>0.25862068965517238</v>
      </c>
      <c r="J56" s="6"/>
      <c r="K56" s="6"/>
      <c r="L56" s="6">
        <v>47</v>
      </c>
      <c r="M56" s="6">
        <v>2.5064506009788432</v>
      </c>
      <c r="N56" s="6">
        <v>1.409643040460955</v>
      </c>
      <c r="O56" s="6">
        <v>0.796875</v>
      </c>
      <c r="P56" s="6">
        <v>0.953125</v>
      </c>
      <c r="Q56" s="6">
        <v>4.6875E-2</v>
      </c>
      <c r="R56" s="6">
        <v>0.71875</v>
      </c>
      <c r="S56" s="6">
        <v>0.28125</v>
      </c>
      <c r="T56" s="6"/>
      <c r="U56" s="6" t="s">
        <v>207</v>
      </c>
      <c r="V56" s="7">
        <f t="shared" si="7"/>
        <v>-0.20235934664246821</v>
      </c>
      <c r="W56" s="7">
        <f t="shared" si="8"/>
        <v>1.409643040460955</v>
      </c>
      <c r="X56" s="7">
        <f t="shared" si="9"/>
        <v>0.51496421600520503</v>
      </c>
      <c r="Y56" s="7">
        <f t="shared" si="10"/>
        <v>2.5064506009788432</v>
      </c>
      <c r="Z56" s="7">
        <f t="shared" si="11"/>
        <v>-0.20235934664246821</v>
      </c>
      <c r="AA56" s="7">
        <f t="shared" si="12"/>
        <v>1.0968075605178877</v>
      </c>
      <c r="AB56" s="8">
        <f t="shared" si="13"/>
        <v>1</v>
      </c>
      <c r="AC56">
        <v>0</v>
      </c>
    </row>
    <row r="57" spans="1:29" ht="15.75" customHeight="1" x14ac:dyDescent="0.25">
      <c r="A57" s="6" t="s">
        <v>261</v>
      </c>
      <c r="B57" s="6">
        <v>1</v>
      </c>
      <c r="C57" s="6">
        <v>2</v>
      </c>
      <c r="D57" s="6">
        <v>1</v>
      </c>
      <c r="E57" s="6">
        <v>4.8351180324730114</v>
      </c>
      <c r="F57" s="6">
        <v>1.0995481189329681</v>
      </c>
      <c r="G57" s="6">
        <v>0.9921875</v>
      </c>
      <c r="H57" s="6">
        <v>0.9921875</v>
      </c>
      <c r="I57" s="6">
        <v>7.8125E-3</v>
      </c>
      <c r="J57" s="6">
        <v>9.375E-2</v>
      </c>
      <c r="K57" s="6">
        <v>0.90625</v>
      </c>
      <c r="L57" s="6"/>
      <c r="M57" s="6">
        <v>0.95238095238095233</v>
      </c>
      <c r="N57" s="6">
        <v>0.35019841269841268</v>
      </c>
      <c r="O57" s="6">
        <v>0.95238095238095233</v>
      </c>
      <c r="P57" s="6">
        <v>0.9375</v>
      </c>
      <c r="Q57" s="6">
        <v>0</v>
      </c>
      <c r="R57" s="6"/>
      <c r="S57" s="6"/>
      <c r="T57" s="6">
        <v>32</v>
      </c>
      <c r="U57" s="6" t="s">
        <v>209</v>
      </c>
      <c r="V57" s="7">
        <f t="shared" si="7"/>
        <v>0.35019841269841268</v>
      </c>
      <c r="W57" s="7">
        <f t="shared" si="8"/>
        <v>1.0995481189329681</v>
      </c>
      <c r="X57" s="7">
        <f t="shared" si="9"/>
        <v>0.95238095238095233</v>
      </c>
      <c r="Y57" s="7">
        <f t="shared" si="10"/>
        <v>4.8351180324730114</v>
      </c>
      <c r="Z57" s="7">
        <f t="shared" si="11"/>
        <v>0.35019841269841268</v>
      </c>
      <c r="AA57" s="7">
        <f t="shared" si="12"/>
        <v>3.7355699135400418</v>
      </c>
      <c r="AB57" s="8">
        <f t="shared" si="13"/>
        <v>1</v>
      </c>
      <c r="AC57">
        <v>0</v>
      </c>
    </row>
    <row r="58" spans="1:29" ht="15.75" customHeight="1" x14ac:dyDescent="0.25">
      <c r="A58" s="6" t="s">
        <v>262</v>
      </c>
      <c r="B58" s="6">
        <v>1</v>
      </c>
      <c r="C58" s="6">
        <v>1</v>
      </c>
      <c r="D58" s="6">
        <v>2</v>
      </c>
      <c r="E58" s="6">
        <v>2.4861847938554331</v>
      </c>
      <c r="F58" s="6">
        <v>0.80292679622547758</v>
      </c>
      <c r="G58" s="6">
        <v>0.765625</v>
      </c>
      <c r="H58" s="6">
        <v>0.9609375</v>
      </c>
      <c r="I58" s="6">
        <v>3.90625E-2</v>
      </c>
      <c r="J58" s="6">
        <v>0.53125</v>
      </c>
      <c r="K58" s="6">
        <v>0.46875</v>
      </c>
      <c r="L58" s="6"/>
      <c r="M58" s="6">
        <v>0.71875</v>
      </c>
      <c r="N58" s="6">
        <v>0.20709325396825401</v>
      </c>
      <c r="O58" s="6">
        <v>0.90625</v>
      </c>
      <c r="P58" s="6">
        <v>0.765625</v>
      </c>
      <c r="Q58" s="6">
        <v>0.1875</v>
      </c>
      <c r="R58" s="6"/>
      <c r="S58" s="6"/>
      <c r="T58" s="6">
        <v>20</v>
      </c>
      <c r="U58" s="6" t="s">
        <v>209</v>
      </c>
      <c r="V58" s="7">
        <f t="shared" si="7"/>
        <v>0.20709325396825401</v>
      </c>
      <c r="W58" s="7">
        <f t="shared" si="8"/>
        <v>0.80292679622547758</v>
      </c>
      <c r="X58" s="7">
        <f t="shared" si="9"/>
        <v>0.71875</v>
      </c>
      <c r="Y58" s="7">
        <f t="shared" si="10"/>
        <v>2.4861847938554331</v>
      </c>
      <c r="Z58" s="7">
        <f t="shared" si="11"/>
        <v>0.20709325396825401</v>
      </c>
      <c r="AA58" s="7">
        <f t="shared" si="12"/>
        <v>1.683257997629954</v>
      </c>
      <c r="AB58" s="8">
        <f t="shared" si="13"/>
        <v>1</v>
      </c>
      <c r="AC58">
        <v>0</v>
      </c>
    </row>
    <row r="59" spans="1:29" ht="15.75" customHeight="1" x14ac:dyDescent="0.25">
      <c r="A59" s="6" t="s">
        <v>264</v>
      </c>
      <c r="B59" s="6">
        <v>1</v>
      </c>
      <c r="C59" s="6">
        <v>1</v>
      </c>
      <c r="D59" s="6">
        <v>2</v>
      </c>
      <c r="E59" s="6">
        <v>2.997418055179478</v>
      </c>
      <c r="F59" s="6">
        <v>1.0884025819826939</v>
      </c>
      <c r="G59" s="6">
        <v>0.84375</v>
      </c>
      <c r="H59" s="6">
        <v>0.9765625</v>
      </c>
      <c r="I59" s="6">
        <v>2.34375E-2</v>
      </c>
      <c r="J59" s="6">
        <v>0.53125</v>
      </c>
      <c r="K59" s="6">
        <v>0.46875</v>
      </c>
      <c r="L59" s="6"/>
      <c r="M59" s="6">
        <v>0.50333940497874918</v>
      </c>
      <c r="N59" s="6">
        <v>0.2192982456140351</v>
      </c>
      <c r="O59" s="6">
        <v>0.68852459016393441</v>
      </c>
      <c r="P59" s="6">
        <v>0.64814814814814814</v>
      </c>
      <c r="Q59" s="6">
        <v>0.1851851851851852</v>
      </c>
      <c r="R59" s="6"/>
      <c r="S59" s="6"/>
      <c r="T59" s="6">
        <v>35</v>
      </c>
      <c r="U59" s="6" t="s">
        <v>209</v>
      </c>
      <c r="V59" s="7">
        <f t="shared" si="7"/>
        <v>0.2192982456140351</v>
      </c>
      <c r="W59" s="7">
        <f t="shared" si="8"/>
        <v>1.0884025819826939</v>
      </c>
      <c r="X59" s="7">
        <f t="shared" si="9"/>
        <v>0.50333940497874918</v>
      </c>
      <c r="Y59" s="7">
        <f t="shared" si="10"/>
        <v>2.997418055179478</v>
      </c>
      <c r="Z59" s="7">
        <f t="shared" si="11"/>
        <v>0.2192982456140351</v>
      </c>
      <c r="AA59" s="7">
        <f t="shared" si="12"/>
        <v>1.9090154731967834</v>
      </c>
      <c r="AB59" s="8">
        <f t="shared" si="13"/>
        <v>1</v>
      </c>
      <c r="AC59">
        <v>0</v>
      </c>
    </row>
    <row r="60" spans="1:29" ht="15.75" customHeight="1" x14ac:dyDescent="0.25">
      <c r="A60" s="6" t="s">
        <v>265</v>
      </c>
      <c r="B60" s="6">
        <v>1</v>
      </c>
      <c r="C60" s="6">
        <v>1</v>
      </c>
      <c r="D60" s="6">
        <v>2</v>
      </c>
      <c r="E60" s="6">
        <v>3.5472140276363349</v>
      </c>
      <c r="F60" s="6">
        <v>1.7742931180377519</v>
      </c>
      <c r="G60" s="6">
        <v>0.8125</v>
      </c>
      <c r="H60" s="6">
        <v>1</v>
      </c>
      <c r="I60" s="6">
        <v>3.90625E-3</v>
      </c>
      <c r="J60" s="6">
        <v>0.8125</v>
      </c>
      <c r="K60" s="6">
        <v>0.1875</v>
      </c>
      <c r="L60" s="6"/>
      <c r="M60" s="6">
        <v>0.83606557377049173</v>
      </c>
      <c r="N60" s="6">
        <v>0.33333333333333331</v>
      </c>
      <c r="O60" s="6">
        <v>0.85245901639344257</v>
      </c>
      <c r="P60" s="6">
        <v>0.98360655737704916</v>
      </c>
      <c r="Q60" s="6">
        <v>1.6393442622950821E-2</v>
      </c>
      <c r="R60" s="6"/>
      <c r="S60" s="6"/>
      <c r="T60" s="6">
        <v>23</v>
      </c>
      <c r="U60" s="6" t="s">
        <v>209</v>
      </c>
      <c r="V60" s="7">
        <f t="shared" si="7"/>
        <v>0.33333333333333331</v>
      </c>
      <c r="W60" s="7">
        <f t="shared" si="8"/>
        <v>1.7742931180377519</v>
      </c>
      <c r="X60" s="7">
        <f t="shared" si="9"/>
        <v>0.83606557377049173</v>
      </c>
      <c r="Y60" s="7">
        <f t="shared" si="10"/>
        <v>3.5472140276363349</v>
      </c>
      <c r="Z60" s="7">
        <f t="shared" si="11"/>
        <v>0.33333333333333331</v>
      </c>
      <c r="AA60" s="7">
        <f t="shared" si="12"/>
        <v>1.7729209095985832</v>
      </c>
      <c r="AB60" s="8">
        <f t="shared" si="13"/>
        <v>1</v>
      </c>
      <c r="AC60">
        <v>0</v>
      </c>
    </row>
    <row r="61" spans="1:29" ht="15.75" customHeight="1" x14ac:dyDescent="0.25">
      <c r="A61" s="6" t="s">
        <v>266</v>
      </c>
      <c r="B61" s="6">
        <v>1</v>
      </c>
      <c r="C61" s="6">
        <v>1</v>
      </c>
      <c r="D61" s="6">
        <v>2</v>
      </c>
      <c r="E61" s="6">
        <v>4.5714337102979616</v>
      </c>
      <c r="F61" s="6">
        <v>2.2997891416574099</v>
      </c>
      <c r="G61" s="6">
        <v>0.9921875</v>
      </c>
      <c r="H61" s="6">
        <v>0.984375</v>
      </c>
      <c r="I61" s="6">
        <v>1.5625E-2</v>
      </c>
      <c r="J61" s="6">
        <v>0.453125</v>
      </c>
      <c r="K61" s="6">
        <v>0.546875</v>
      </c>
      <c r="L61" s="6"/>
      <c r="M61" s="6">
        <v>0.765625</v>
      </c>
      <c r="N61" s="6">
        <v>4.6875E-2</v>
      </c>
      <c r="O61" s="6">
        <v>0.84375</v>
      </c>
      <c r="P61" s="6">
        <v>0.75</v>
      </c>
      <c r="Q61" s="6">
        <v>7.8125E-2</v>
      </c>
      <c r="R61" s="6"/>
      <c r="S61" s="6"/>
      <c r="T61" s="6">
        <v>33</v>
      </c>
      <c r="U61" s="6" t="s">
        <v>209</v>
      </c>
      <c r="V61" s="7">
        <f t="shared" si="7"/>
        <v>4.6875E-2</v>
      </c>
      <c r="W61" s="7">
        <f t="shared" si="8"/>
        <v>2.2997891416574099</v>
      </c>
      <c r="X61" s="7">
        <f t="shared" si="9"/>
        <v>0.765625</v>
      </c>
      <c r="Y61" s="7">
        <f t="shared" si="10"/>
        <v>4.5714337102979616</v>
      </c>
      <c r="Z61" s="7">
        <f t="shared" si="11"/>
        <v>4.6875E-2</v>
      </c>
      <c r="AA61" s="7">
        <f t="shared" si="12"/>
        <v>2.2716445686405509</v>
      </c>
      <c r="AB61" s="8">
        <f t="shared" si="13"/>
        <v>1</v>
      </c>
      <c r="AC61">
        <v>0</v>
      </c>
    </row>
    <row r="62" spans="1:29" ht="15.75" customHeight="1" x14ac:dyDescent="0.25">
      <c r="A62" s="6" t="s">
        <v>268</v>
      </c>
      <c r="B62" s="6">
        <v>1</v>
      </c>
      <c r="C62" s="6">
        <v>1</v>
      </c>
      <c r="D62" s="6">
        <v>2</v>
      </c>
      <c r="E62" s="6">
        <v>4.194188012970006</v>
      </c>
      <c r="F62" s="6">
        <v>1.894250436142116</v>
      </c>
      <c r="G62" s="6">
        <v>0.9375</v>
      </c>
      <c r="H62" s="6">
        <v>1</v>
      </c>
      <c r="I62" s="6">
        <v>3.90625E-3</v>
      </c>
      <c r="J62" s="6">
        <v>0.640625</v>
      </c>
      <c r="K62" s="6">
        <v>0.359375</v>
      </c>
      <c r="L62" s="6"/>
      <c r="M62" s="6">
        <v>0.65625</v>
      </c>
      <c r="N62" s="6">
        <v>0.31820436507936511</v>
      </c>
      <c r="O62" s="6">
        <v>0.671875</v>
      </c>
      <c r="P62" s="6">
        <v>0.9375</v>
      </c>
      <c r="Q62" s="6">
        <v>1.5625E-2</v>
      </c>
      <c r="R62" s="6"/>
      <c r="S62" s="6"/>
      <c r="T62" s="6">
        <v>38</v>
      </c>
      <c r="U62" s="6" t="s">
        <v>209</v>
      </c>
      <c r="V62" s="7">
        <f t="shared" si="7"/>
        <v>0.31820436507936511</v>
      </c>
      <c r="W62" s="7">
        <f t="shared" si="8"/>
        <v>1.894250436142116</v>
      </c>
      <c r="X62" s="7">
        <f t="shared" si="9"/>
        <v>0.65625</v>
      </c>
      <c r="Y62" s="7">
        <f t="shared" si="10"/>
        <v>4.194188012970006</v>
      </c>
      <c r="Z62" s="7">
        <f t="shared" si="11"/>
        <v>0.31820436507936511</v>
      </c>
      <c r="AA62" s="7">
        <f t="shared" si="12"/>
        <v>2.2999375768278898</v>
      </c>
      <c r="AB62" s="8">
        <f t="shared" si="13"/>
        <v>1</v>
      </c>
      <c r="AC62">
        <v>0</v>
      </c>
    </row>
    <row r="63" spans="1:29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9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5.75" customHeight="1" x14ac:dyDescent="0.2"/>
    <row r="253" spans="1:21" ht="15.75" customHeight="1" x14ac:dyDescent="0.2"/>
    <row r="254" spans="1:21" ht="15.75" customHeight="1" x14ac:dyDescent="0.2"/>
    <row r="255" spans="1:21" ht="15.75" customHeight="1" x14ac:dyDescent="0.2"/>
    <row r="256" spans="1:2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B1000">
    <sortCondition ref="AB2:AB1000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9E6FC"/>
    <outlinePr summaryBelow="0" summaryRight="0"/>
  </sheetPr>
  <dimension ref="A1:AC1000"/>
  <sheetViews>
    <sheetView zoomScale="75" zoomScaleNormal="75" workbookViewId="0">
      <selection activeCell="Z9" sqref="Z9:Z47"/>
    </sheetView>
  </sheetViews>
  <sheetFormatPr defaultColWidth="12.5703125" defaultRowHeight="15" customHeight="1" x14ac:dyDescent="0.2"/>
  <cols>
    <col min="1" max="28" width="10.5703125" customWidth="1"/>
  </cols>
  <sheetData>
    <row r="1" spans="1:29" ht="15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5.75" customHeight="1" x14ac:dyDescent="0.2">
      <c r="A2" s="6" t="s">
        <v>53</v>
      </c>
      <c r="B2" s="6">
        <v>0</v>
      </c>
      <c r="C2" s="6">
        <v>1</v>
      </c>
      <c r="D2" s="6">
        <v>2</v>
      </c>
      <c r="E2" s="6">
        <v>0.58083663090000004</v>
      </c>
      <c r="F2" s="6">
        <v>6.4942528740000005E-2</v>
      </c>
      <c r="G2" s="6">
        <v>0.7704918033</v>
      </c>
      <c r="H2" s="6">
        <v>0.75862068969999996</v>
      </c>
      <c r="I2" s="6">
        <v>0.18965517239999999</v>
      </c>
      <c r="J2" s="6"/>
      <c r="K2" s="6"/>
      <c r="L2" s="6">
        <v>11</v>
      </c>
      <c r="M2" s="6">
        <v>1.587301587E-2</v>
      </c>
      <c r="N2" s="6">
        <v>2.5641025639999999E-2</v>
      </c>
      <c r="O2" s="6">
        <v>0.94444444439999997</v>
      </c>
      <c r="P2" s="6">
        <v>7.1428571430000004E-2</v>
      </c>
      <c r="Q2" s="6">
        <v>0.92857142859999997</v>
      </c>
      <c r="R2" s="6"/>
      <c r="S2" s="6"/>
      <c r="T2" s="6">
        <v>2</v>
      </c>
      <c r="U2" s="6" t="s">
        <v>277</v>
      </c>
      <c r="V2" s="7">
        <f t="shared" ref="V2:V47" si="0">IF(U2="mst-OSN_ST3IB",F2,N2)</f>
        <v>2.5641025639999999E-2</v>
      </c>
      <c r="W2" s="7">
        <f t="shared" ref="W2:W47" si="1">IF(U2="mst-OSN_ST3IB",N2,F2)</f>
        <v>6.4942528740000005E-2</v>
      </c>
      <c r="X2" s="7">
        <f t="shared" ref="X2:X47" si="2">IF(U2="mst-OSN_ST3IB",E2,M2)</f>
        <v>1.587301587E-2</v>
      </c>
      <c r="Y2" s="7">
        <f t="shared" ref="Y2:Y47" si="3">IF(U2="mst-OSN_ST3IB",M2,E2)</f>
        <v>0.58083663090000004</v>
      </c>
      <c r="Z2" s="7">
        <f t="shared" ref="Z2:Z47" si="4">V2</f>
        <v>2.5641025639999999E-2</v>
      </c>
      <c r="AA2" s="7">
        <f t="shared" ref="AA2:AA47" si="5">W2</f>
        <v>6.4942528740000005E-2</v>
      </c>
      <c r="AB2" s="7">
        <f t="shared" ref="AB2:AB47" si="6">IF(AND(X2&gt;0.5,Y2&gt;0.5),1,0)</f>
        <v>0</v>
      </c>
      <c r="AC2">
        <v>0</v>
      </c>
    </row>
    <row r="3" spans="1:29" ht="15.75" customHeight="1" x14ac:dyDescent="0.2">
      <c r="A3" s="6" t="s">
        <v>288</v>
      </c>
      <c r="B3" s="6">
        <v>0</v>
      </c>
      <c r="C3" s="6">
        <v>2</v>
      </c>
      <c r="D3" s="6">
        <v>1</v>
      </c>
      <c r="E3" s="6">
        <v>0.17485119047619049</v>
      </c>
      <c r="F3" s="6">
        <v>-1.9841269841269771E-3</v>
      </c>
      <c r="G3" s="6">
        <v>0.19047619047619049</v>
      </c>
      <c r="H3" s="6">
        <v>0.109375</v>
      </c>
      <c r="I3" s="6">
        <v>1.5625E-2</v>
      </c>
      <c r="J3" s="6"/>
      <c r="K3" s="6"/>
      <c r="L3" s="6">
        <v>162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/>
      <c r="S3" s="6"/>
      <c r="T3" s="6">
        <v>84</v>
      </c>
      <c r="U3" s="6" t="s">
        <v>272</v>
      </c>
      <c r="V3" s="7">
        <f t="shared" si="0"/>
        <v>-1.9841269841269771E-3</v>
      </c>
      <c r="W3" s="7">
        <f t="shared" si="1"/>
        <v>0</v>
      </c>
      <c r="X3" s="7">
        <f t="shared" si="2"/>
        <v>0.17485119047619049</v>
      </c>
      <c r="Y3" s="7">
        <f t="shared" si="3"/>
        <v>0</v>
      </c>
      <c r="Z3" s="7">
        <f t="shared" si="4"/>
        <v>-1.9841269841269771E-3</v>
      </c>
      <c r="AA3" s="7">
        <f t="shared" si="5"/>
        <v>0</v>
      </c>
      <c r="AB3" s="7">
        <f t="shared" si="6"/>
        <v>0</v>
      </c>
      <c r="AC3">
        <v>0</v>
      </c>
    </row>
    <row r="4" spans="1:29" ht="15.75" customHeight="1" x14ac:dyDescent="0.2">
      <c r="A4" s="6" t="s">
        <v>294</v>
      </c>
      <c r="B4" s="6">
        <v>0</v>
      </c>
      <c r="C4" s="6">
        <v>2</v>
      </c>
      <c r="D4" s="6">
        <v>1</v>
      </c>
      <c r="E4" s="6">
        <v>0.74210526315789482</v>
      </c>
      <c r="F4" s="6">
        <v>0.13784461152882199</v>
      </c>
      <c r="G4" s="6">
        <v>0.9</v>
      </c>
      <c r="H4" s="6">
        <v>0.78947368421052633</v>
      </c>
      <c r="I4" s="6">
        <v>0.15789473684210531</v>
      </c>
      <c r="J4" s="6"/>
      <c r="K4" s="6"/>
      <c r="L4" s="6">
        <v>11</v>
      </c>
      <c r="M4" s="6">
        <v>0.34375</v>
      </c>
      <c r="N4" s="6">
        <v>1.5625E-2</v>
      </c>
      <c r="O4" s="6">
        <v>0.578125</v>
      </c>
      <c r="P4" s="6">
        <v>0.625</v>
      </c>
      <c r="Q4" s="6">
        <v>0.234375</v>
      </c>
      <c r="R4" s="6"/>
      <c r="S4" s="6"/>
      <c r="T4" s="6">
        <v>27</v>
      </c>
      <c r="U4" s="6" t="s">
        <v>270</v>
      </c>
      <c r="V4" s="7">
        <f t="shared" si="0"/>
        <v>1.5625E-2</v>
      </c>
      <c r="W4" s="7">
        <f t="shared" si="1"/>
        <v>0.13784461152882199</v>
      </c>
      <c r="X4" s="7">
        <f t="shared" si="2"/>
        <v>0.34375</v>
      </c>
      <c r="Y4" s="7">
        <f t="shared" si="3"/>
        <v>0.74210526315789482</v>
      </c>
      <c r="Z4" s="7">
        <f t="shared" si="4"/>
        <v>1.5625E-2</v>
      </c>
      <c r="AA4" s="7">
        <f t="shared" si="5"/>
        <v>0.13784461152882199</v>
      </c>
      <c r="AB4" s="7">
        <f t="shared" si="6"/>
        <v>0</v>
      </c>
      <c r="AC4">
        <v>0</v>
      </c>
    </row>
    <row r="5" spans="1:29" ht="15.75" customHeight="1" x14ac:dyDescent="0.2">
      <c r="A5" s="6" t="s">
        <v>304</v>
      </c>
      <c r="B5" s="6">
        <v>0</v>
      </c>
      <c r="C5" s="6">
        <v>1</v>
      </c>
      <c r="D5" s="6">
        <v>2</v>
      </c>
      <c r="E5" s="6">
        <v>0.75</v>
      </c>
      <c r="F5" s="6">
        <v>0.41162790697674417</v>
      </c>
      <c r="G5" s="6">
        <v>0.75</v>
      </c>
      <c r="H5" s="6">
        <v>0.9</v>
      </c>
      <c r="I5" s="6">
        <v>0</v>
      </c>
      <c r="J5" s="6"/>
      <c r="K5" s="6"/>
      <c r="L5" s="6">
        <v>29</v>
      </c>
      <c r="M5" s="6">
        <v>0.140625</v>
      </c>
      <c r="N5" s="6">
        <v>-6.25E-2</v>
      </c>
      <c r="O5" s="6">
        <v>0.8125</v>
      </c>
      <c r="P5" s="6">
        <v>9.375E-2</v>
      </c>
      <c r="Q5" s="6">
        <v>0.671875</v>
      </c>
      <c r="R5" s="6"/>
      <c r="S5" s="6"/>
      <c r="T5" s="6">
        <v>38</v>
      </c>
      <c r="U5" s="6" t="s">
        <v>270</v>
      </c>
      <c r="V5" s="7">
        <f t="shared" si="0"/>
        <v>-6.25E-2</v>
      </c>
      <c r="W5" s="7">
        <f t="shared" si="1"/>
        <v>0.41162790697674417</v>
      </c>
      <c r="X5" s="7">
        <f t="shared" si="2"/>
        <v>0.140625</v>
      </c>
      <c r="Y5" s="7">
        <f t="shared" si="3"/>
        <v>0.75</v>
      </c>
      <c r="Z5" s="7">
        <f t="shared" si="4"/>
        <v>-6.25E-2</v>
      </c>
      <c r="AA5" s="7">
        <f t="shared" si="5"/>
        <v>0.41162790697674417</v>
      </c>
      <c r="AB5" s="7">
        <f t="shared" si="6"/>
        <v>0</v>
      </c>
      <c r="AC5">
        <v>0</v>
      </c>
    </row>
    <row r="6" spans="1:29" ht="15.75" customHeight="1" x14ac:dyDescent="0.2">
      <c r="A6" s="6" t="s">
        <v>305</v>
      </c>
      <c r="B6" s="6">
        <v>0</v>
      </c>
      <c r="C6" s="6">
        <v>1</v>
      </c>
      <c r="D6" s="6">
        <v>2</v>
      </c>
      <c r="E6" s="6">
        <v>0.37040133779264212</v>
      </c>
      <c r="F6" s="6">
        <v>3.839037927844588E-2</v>
      </c>
      <c r="G6" s="6">
        <v>0.82692307692307687</v>
      </c>
      <c r="H6" s="6">
        <v>0.34782608695652167</v>
      </c>
      <c r="I6" s="6">
        <v>0.45652173913043481</v>
      </c>
      <c r="J6" s="6"/>
      <c r="K6" s="6"/>
      <c r="L6" s="6">
        <v>27</v>
      </c>
      <c r="M6" s="6">
        <v>0</v>
      </c>
      <c r="N6" s="6">
        <v>-4.0909090909090923E-2</v>
      </c>
      <c r="O6" s="6">
        <v>0.6</v>
      </c>
      <c r="P6" s="6">
        <v>0.2</v>
      </c>
      <c r="Q6" s="6">
        <v>0.6</v>
      </c>
      <c r="R6" s="6"/>
      <c r="S6" s="6"/>
      <c r="T6" s="6">
        <v>17</v>
      </c>
      <c r="U6" s="6" t="s">
        <v>272</v>
      </c>
      <c r="V6" s="7">
        <f t="shared" si="0"/>
        <v>3.839037927844588E-2</v>
      </c>
      <c r="W6" s="7">
        <f t="shared" si="1"/>
        <v>-4.0909090909090923E-2</v>
      </c>
      <c r="X6" s="7">
        <f t="shared" si="2"/>
        <v>0.37040133779264212</v>
      </c>
      <c r="Y6" s="7">
        <f t="shared" si="3"/>
        <v>0</v>
      </c>
      <c r="Z6" s="7">
        <f t="shared" si="4"/>
        <v>3.839037927844588E-2</v>
      </c>
      <c r="AA6" s="7">
        <f t="shared" si="5"/>
        <v>-4.0909090909090923E-2</v>
      </c>
      <c r="AB6" s="7">
        <f t="shared" si="6"/>
        <v>0</v>
      </c>
      <c r="AC6">
        <v>0</v>
      </c>
    </row>
    <row r="7" spans="1:29" ht="15.75" customHeight="1" x14ac:dyDescent="0.2">
      <c r="A7" s="6" t="s">
        <v>85</v>
      </c>
      <c r="B7" s="6">
        <v>0</v>
      </c>
      <c r="C7" s="6">
        <v>1</v>
      </c>
      <c r="D7" s="6">
        <v>2</v>
      </c>
      <c r="E7" s="6">
        <v>0.48873527909999998</v>
      </c>
      <c r="F7" s="6">
        <v>7.9365079369999994E-2</v>
      </c>
      <c r="G7" s="6">
        <v>0.79032258060000005</v>
      </c>
      <c r="H7" s="6">
        <v>0.61904761900000005</v>
      </c>
      <c r="I7" s="6">
        <v>0.30158730160000002</v>
      </c>
      <c r="J7" s="6"/>
      <c r="K7" s="6"/>
      <c r="L7" s="6">
        <v>23</v>
      </c>
      <c r="M7" s="6">
        <v>-0.2105263158</v>
      </c>
      <c r="N7" s="6">
        <v>0.1201079622</v>
      </c>
      <c r="O7" s="6">
        <v>0.2105263158</v>
      </c>
      <c r="P7" s="6">
        <v>0.26315789470000001</v>
      </c>
      <c r="Q7" s="6">
        <v>0.4210526316</v>
      </c>
      <c r="R7" s="6"/>
      <c r="S7" s="6"/>
      <c r="T7" s="6">
        <v>30</v>
      </c>
      <c r="U7" s="6" t="s">
        <v>277</v>
      </c>
      <c r="V7" s="7">
        <f t="shared" si="0"/>
        <v>0.1201079622</v>
      </c>
      <c r="W7" s="7">
        <f t="shared" si="1"/>
        <v>7.9365079369999994E-2</v>
      </c>
      <c r="X7" s="7">
        <f t="shared" si="2"/>
        <v>-0.2105263158</v>
      </c>
      <c r="Y7" s="7">
        <f t="shared" si="3"/>
        <v>0.48873527909999998</v>
      </c>
      <c r="Z7" s="7">
        <f t="shared" si="4"/>
        <v>0.1201079622</v>
      </c>
      <c r="AA7" s="7">
        <f t="shared" si="5"/>
        <v>7.9365079369999994E-2</v>
      </c>
      <c r="AB7" s="7">
        <f t="shared" si="6"/>
        <v>0</v>
      </c>
      <c r="AC7">
        <v>0</v>
      </c>
    </row>
    <row r="8" spans="1:29" ht="15.75" customHeight="1" x14ac:dyDescent="0.2">
      <c r="A8" s="6" t="s">
        <v>87</v>
      </c>
      <c r="B8" s="6">
        <v>0</v>
      </c>
      <c r="C8" s="6">
        <v>2</v>
      </c>
      <c r="D8" s="6">
        <v>1</v>
      </c>
      <c r="E8" s="6">
        <v>-0.01</v>
      </c>
      <c r="F8" s="6">
        <v>-3.6206896549999999E-2</v>
      </c>
      <c r="G8" s="6">
        <v>0.24</v>
      </c>
      <c r="H8" s="6">
        <v>0.3</v>
      </c>
      <c r="I8" s="6">
        <v>0.25</v>
      </c>
      <c r="J8" s="6"/>
      <c r="K8" s="6"/>
      <c r="L8" s="6">
        <v>33</v>
      </c>
      <c r="M8" s="6">
        <v>0.20392156859999999</v>
      </c>
      <c r="N8" s="6">
        <v>-2.9411764710000001E-3</v>
      </c>
      <c r="O8" s="6">
        <v>0.73333333329999995</v>
      </c>
      <c r="P8" s="6">
        <v>0.1176470588</v>
      </c>
      <c r="Q8" s="6">
        <v>0.52941176469999995</v>
      </c>
      <c r="R8" s="6"/>
      <c r="S8" s="6"/>
      <c r="T8" s="6">
        <v>23</v>
      </c>
      <c r="U8" s="6" t="s">
        <v>277</v>
      </c>
      <c r="V8" s="7">
        <f t="shared" si="0"/>
        <v>-2.9411764710000001E-3</v>
      </c>
      <c r="W8" s="7">
        <f t="shared" si="1"/>
        <v>-3.6206896549999999E-2</v>
      </c>
      <c r="X8" s="7">
        <f t="shared" si="2"/>
        <v>0.20392156859999999</v>
      </c>
      <c r="Y8" s="7">
        <f t="shared" si="3"/>
        <v>-0.01</v>
      </c>
      <c r="Z8" s="7">
        <f t="shared" si="4"/>
        <v>-2.9411764710000001E-3</v>
      </c>
      <c r="AA8" s="7">
        <f t="shared" si="5"/>
        <v>-3.6206896549999999E-2</v>
      </c>
      <c r="AB8" s="7">
        <f t="shared" si="6"/>
        <v>0</v>
      </c>
      <c r="AC8">
        <v>0</v>
      </c>
    </row>
    <row r="9" spans="1:29" ht="15.75" customHeight="1" x14ac:dyDescent="0.2">
      <c r="A9" s="6" t="s">
        <v>269</v>
      </c>
      <c r="B9" s="6">
        <v>1</v>
      </c>
      <c r="C9" s="6">
        <v>2</v>
      </c>
      <c r="D9" s="6">
        <v>1</v>
      </c>
      <c r="E9" s="6">
        <v>1</v>
      </c>
      <c r="F9" s="6">
        <v>0.25909090909090909</v>
      </c>
      <c r="G9" s="6">
        <v>1</v>
      </c>
      <c r="H9" s="6">
        <v>0.85</v>
      </c>
      <c r="I9" s="6">
        <v>0</v>
      </c>
      <c r="J9" s="6"/>
      <c r="K9" s="6"/>
      <c r="L9" s="6">
        <v>21</v>
      </c>
      <c r="M9" s="6">
        <v>0.875</v>
      </c>
      <c r="N9" s="6">
        <v>5.7043650793650591E-3</v>
      </c>
      <c r="O9" s="6">
        <v>0.921875</v>
      </c>
      <c r="P9" s="6">
        <v>0.59375</v>
      </c>
      <c r="Q9" s="6">
        <v>4.6875E-2</v>
      </c>
      <c r="R9" s="6"/>
      <c r="S9" s="6"/>
      <c r="T9" s="6">
        <v>50</v>
      </c>
      <c r="U9" s="6" t="s">
        <v>270</v>
      </c>
      <c r="V9" s="7">
        <f t="shared" si="0"/>
        <v>5.7043650793650591E-3</v>
      </c>
      <c r="W9" s="7">
        <f t="shared" si="1"/>
        <v>0.25909090909090909</v>
      </c>
      <c r="X9" s="7">
        <f t="shared" si="2"/>
        <v>0.875</v>
      </c>
      <c r="Y9" s="7">
        <f t="shared" si="3"/>
        <v>1</v>
      </c>
      <c r="Z9" s="7">
        <f t="shared" si="4"/>
        <v>5.7043650793650591E-3</v>
      </c>
      <c r="AA9" s="7">
        <f t="shared" si="5"/>
        <v>0.25909090909090909</v>
      </c>
      <c r="AB9" s="7">
        <f t="shared" si="6"/>
        <v>1</v>
      </c>
      <c r="AC9">
        <v>0</v>
      </c>
    </row>
    <row r="10" spans="1:29" ht="15.75" customHeight="1" x14ac:dyDescent="0.2">
      <c r="A10" s="6" t="s">
        <v>271</v>
      </c>
      <c r="B10" s="6">
        <v>1</v>
      </c>
      <c r="C10" s="6">
        <v>2</v>
      </c>
      <c r="D10" s="6">
        <v>1</v>
      </c>
      <c r="E10" s="6">
        <v>0.96875</v>
      </c>
      <c r="F10" s="6">
        <v>0.47076612903225812</v>
      </c>
      <c r="G10" s="6">
        <v>0.96875</v>
      </c>
      <c r="H10" s="6">
        <v>0.90625</v>
      </c>
      <c r="I10" s="6">
        <v>0</v>
      </c>
      <c r="J10" s="6"/>
      <c r="K10" s="6"/>
      <c r="L10" s="6">
        <v>42</v>
      </c>
      <c r="M10" s="6">
        <v>0.9</v>
      </c>
      <c r="N10" s="6">
        <v>0.52380952380952384</v>
      </c>
      <c r="O10" s="6">
        <v>0.9</v>
      </c>
      <c r="P10" s="6">
        <v>1</v>
      </c>
      <c r="Q10" s="6">
        <v>0</v>
      </c>
      <c r="R10" s="6"/>
      <c r="S10" s="6"/>
      <c r="T10" s="6">
        <v>24</v>
      </c>
      <c r="U10" s="6" t="s">
        <v>272</v>
      </c>
      <c r="V10" s="7">
        <f t="shared" si="0"/>
        <v>0.47076612903225812</v>
      </c>
      <c r="W10" s="7">
        <f t="shared" si="1"/>
        <v>0.52380952380952384</v>
      </c>
      <c r="X10" s="7">
        <f t="shared" si="2"/>
        <v>0.96875</v>
      </c>
      <c r="Y10" s="7">
        <f t="shared" si="3"/>
        <v>0.9</v>
      </c>
      <c r="Z10" s="7">
        <f t="shared" si="4"/>
        <v>0.47076612903225812</v>
      </c>
      <c r="AA10" s="7">
        <f t="shared" si="5"/>
        <v>0.52380952380952384</v>
      </c>
      <c r="AB10" s="7">
        <f t="shared" si="6"/>
        <v>1</v>
      </c>
      <c r="AC10">
        <v>0</v>
      </c>
    </row>
    <row r="11" spans="1:29" ht="15.75" customHeight="1" x14ac:dyDescent="0.2">
      <c r="A11" s="6" t="s">
        <v>273</v>
      </c>
      <c r="B11" s="6">
        <v>1</v>
      </c>
      <c r="C11" s="6">
        <v>2</v>
      </c>
      <c r="D11" s="6">
        <v>1</v>
      </c>
      <c r="E11" s="6">
        <v>0.95</v>
      </c>
      <c r="F11" s="6">
        <v>0.65454545454545454</v>
      </c>
      <c r="G11" s="6">
        <v>0.95</v>
      </c>
      <c r="H11" s="6">
        <v>0.95</v>
      </c>
      <c r="I11" s="6">
        <v>0</v>
      </c>
      <c r="J11" s="6"/>
      <c r="K11" s="6"/>
      <c r="L11" s="6">
        <v>33</v>
      </c>
      <c r="M11" s="6">
        <v>0.890625</v>
      </c>
      <c r="N11" s="6">
        <v>0.52728174603174605</v>
      </c>
      <c r="O11" s="6">
        <v>0.890625</v>
      </c>
      <c r="P11" s="6">
        <v>0.78125</v>
      </c>
      <c r="Q11" s="6">
        <v>0</v>
      </c>
      <c r="R11" s="6"/>
      <c r="S11" s="6"/>
      <c r="T11" s="6">
        <v>66</v>
      </c>
      <c r="U11" s="6" t="s">
        <v>270</v>
      </c>
      <c r="V11" s="7">
        <f t="shared" si="0"/>
        <v>0.52728174603174605</v>
      </c>
      <c r="W11" s="7">
        <f t="shared" si="1"/>
        <v>0.65454545454545454</v>
      </c>
      <c r="X11" s="7">
        <f t="shared" si="2"/>
        <v>0.890625</v>
      </c>
      <c r="Y11" s="7">
        <f t="shared" si="3"/>
        <v>0.95</v>
      </c>
      <c r="Z11" s="7">
        <f t="shared" si="4"/>
        <v>0.52728174603174605</v>
      </c>
      <c r="AA11" s="7">
        <f t="shared" si="5"/>
        <v>0.65454545454545454</v>
      </c>
      <c r="AB11" s="7">
        <f t="shared" si="6"/>
        <v>1</v>
      </c>
      <c r="AC11">
        <v>0</v>
      </c>
    </row>
    <row r="12" spans="1:29" ht="15.75" customHeight="1" x14ac:dyDescent="0.2">
      <c r="A12" s="6" t="s">
        <v>274</v>
      </c>
      <c r="B12" s="6">
        <v>1</v>
      </c>
      <c r="C12" s="6">
        <v>1</v>
      </c>
      <c r="D12" s="6">
        <v>2</v>
      </c>
      <c r="E12" s="6">
        <v>0.828125</v>
      </c>
      <c r="F12" s="6">
        <v>3.2490079365079361E-2</v>
      </c>
      <c r="G12" s="6">
        <v>0.875</v>
      </c>
      <c r="H12" s="6">
        <v>0.90625</v>
      </c>
      <c r="I12" s="6">
        <v>4.6875E-2</v>
      </c>
      <c r="J12" s="6"/>
      <c r="K12" s="6"/>
      <c r="L12" s="6">
        <v>8</v>
      </c>
      <c r="M12" s="6">
        <v>0.9</v>
      </c>
      <c r="N12" s="6">
        <v>9.0909090909090912E-2</v>
      </c>
      <c r="O12" s="6">
        <v>0.9</v>
      </c>
      <c r="P12" s="6">
        <v>1</v>
      </c>
      <c r="Q12" s="6">
        <v>0</v>
      </c>
      <c r="R12" s="6"/>
      <c r="S12" s="6"/>
      <c r="T12" s="6">
        <v>4</v>
      </c>
      <c r="U12" s="6" t="s">
        <v>272</v>
      </c>
      <c r="V12" s="7">
        <f t="shared" si="0"/>
        <v>3.2490079365079361E-2</v>
      </c>
      <c r="W12" s="7">
        <f t="shared" si="1"/>
        <v>9.0909090909090912E-2</v>
      </c>
      <c r="X12" s="7">
        <f t="shared" si="2"/>
        <v>0.828125</v>
      </c>
      <c r="Y12" s="7">
        <f t="shared" si="3"/>
        <v>0.9</v>
      </c>
      <c r="Z12" s="7">
        <f t="shared" si="4"/>
        <v>3.2490079365079361E-2</v>
      </c>
      <c r="AA12" s="7">
        <f t="shared" si="5"/>
        <v>9.0909090909090912E-2</v>
      </c>
      <c r="AB12" s="7">
        <f t="shared" si="6"/>
        <v>1</v>
      </c>
      <c r="AC12">
        <v>0</v>
      </c>
    </row>
    <row r="13" spans="1:29" ht="15.75" customHeight="1" x14ac:dyDescent="0.2">
      <c r="A13" s="6" t="s">
        <v>275</v>
      </c>
      <c r="B13" s="6">
        <v>1</v>
      </c>
      <c r="C13" s="6">
        <v>2</v>
      </c>
      <c r="D13" s="6">
        <v>1</v>
      </c>
      <c r="E13" s="6">
        <v>0.95</v>
      </c>
      <c r="F13" s="6">
        <v>0.50258397932816534</v>
      </c>
      <c r="G13" s="6">
        <v>0.95</v>
      </c>
      <c r="H13" s="6">
        <v>0.94444444444444442</v>
      </c>
      <c r="I13" s="6">
        <v>0</v>
      </c>
      <c r="J13" s="6"/>
      <c r="K13" s="6"/>
      <c r="L13" s="6">
        <v>26</v>
      </c>
      <c r="M13" s="6">
        <v>0.796875</v>
      </c>
      <c r="N13" s="6">
        <v>0.484375</v>
      </c>
      <c r="O13" s="6">
        <v>0.828125</v>
      </c>
      <c r="P13" s="6">
        <v>0.765625</v>
      </c>
      <c r="Q13" s="6">
        <v>3.125E-2</v>
      </c>
      <c r="R13" s="6"/>
      <c r="S13" s="6"/>
      <c r="T13" s="6">
        <v>65</v>
      </c>
      <c r="U13" s="6" t="s">
        <v>270</v>
      </c>
      <c r="V13" s="7">
        <f t="shared" si="0"/>
        <v>0.484375</v>
      </c>
      <c r="W13" s="7">
        <f t="shared" si="1"/>
        <v>0.50258397932816534</v>
      </c>
      <c r="X13" s="7">
        <f t="shared" si="2"/>
        <v>0.796875</v>
      </c>
      <c r="Y13" s="7">
        <f t="shared" si="3"/>
        <v>0.95</v>
      </c>
      <c r="Z13" s="7">
        <f t="shared" si="4"/>
        <v>0.484375</v>
      </c>
      <c r="AA13" s="7">
        <f t="shared" si="5"/>
        <v>0.50258397932816534</v>
      </c>
      <c r="AB13" s="7">
        <f t="shared" si="6"/>
        <v>1</v>
      </c>
      <c r="AC13">
        <v>0</v>
      </c>
    </row>
    <row r="14" spans="1:29" ht="15.75" customHeight="1" x14ac:dyDescent="0.2">
      <c r="A14" s="6" t="s">
        <v>276</v>
      </c>
      <c r="B14" s="6">
        <v>1</v>
      </c>
      <c r="C14" s="6">
        <v>1</v>
      </c>
      <c r="D14" s="6">
        <v>2</v>
      </c>
      <c r="E14" s="6">
        <v>0.95</v>
      </c>
      <c r="F14" s="6">
        <v>0.39090909090909087</v>
      </c>
      <c r="G14" s="6">
        <v>0.95</v>
      </c>
      <c r="H14" s="6">
        <v>0.8</v>
      </c>
      <c r="I14" s="6">
        <v>0</v>
      </c>
      <c r="J14" s="6"/>
      <c r="K14" s="6"/>
      <c r="L14" s="6">
        <v>31</v>
      </c>
      <c r="M14" s="6">
        <v>0.8212585933368588</v>
      </c>
      <c r="N14" s="6">
        <v>0.28688524590163927</v>
      </c>
      <c r="O14" s="6">
        <v>0.90322580645161288</v>
      </c>
      <c r="P14" s="6">
        <v>0.70491803278688525</v>
      </c>
      <c r="Q14" s="6">
        <v>8.1967213114754092E-2</v>
      </c>
      <c r="R14" s="6"/>
      <c r="S14" s="6"/>
      <c r="T14" s="6">
        <v>47</v>
      </c>
      <c r="U14" s="6" t="s">
        <v>270</v>
      </c>
      <c r="V14" s="7">
        <f t="shared" si="0"/>
        <v>0.28688524590163927</v>
      </c>
      <c r="W14" s="7">
        <f t="shared" si="1"/>
        <v>0.39090909090909087</v>
      </c>
      <c r="X14" s="7">
        <f t="shared" si="2"/>
        <v>0.8212585933368588</v>
      </c>
      <c r="Y14" s="7">
        <f t="shared" si="3"/>
        <v>0.95</v>
      </c>
      <c r="Z14" s="7">
        <f t="shared" si="4"/>
        <v>0.28688524590163927</v>
      </c>
      <c r="AA14" s="7">
        <f t="shared" si="5"/>
        <v>0.39090909090909087</v>
      </c>
      <c r="AB14" s="7">
        <f t="shared" si="6"/>
        <v>1</v>
      </c>
      <c r="AC14">
        <v>0</v>
      </c>
    </row>
    <row r="15" spans="1:29" ht="15.75" customHeight="1" x14ac:dyDescent="0.2">
      <c r="A15" s="6" t="s">
        <v>38</v>
      </c>
      <c r="B15" s="6">
        <v>1</v>
      </c>
      <c r="C15" s="6">
        <v>2</v>
      </c>
      <c r="D15" s="6">
        <v>1</v>
      </c>
      <c r="E15" s="6">
        <v>0.8878127522</v>
      </c>
      <c r="F15" s="6">
        <v>3.3898305080000003E-2</v>
      </c>
      <c r="G15" s="6">
        <v>0.90476190479999996</v>
      </c>
      <c r="H15" s="6">
        <v>0.74576271189999999</v>
      </c>
      <c r="I15" s="6">
        <v>1.6949152540000002E-2</v>
      </c>
      <c r="J15" s="6"/>
      <c r="K15" s="6"/>
      <c r="L15" s="6">
        <v>33</v>
      </c>
      <c r="M15" s="6">
        <v>0.94736842109999997</v>
      </c>
      <c r="N15" s="6">
        <v>0.2973684211</v>
      </c>
      <c r="O15" s="6">
        <v>1</v>
      </c>
      <c r="P15" s="6">
        <v>0.89473684210000004</v>
      </c>
      <c r="Q15" s="6">
        <v>5.2631578950000001E-2</v>
      </c>
      <c r="R15" s="6"/>
      <c r="S15" s="6"/>
      <c r="T15" s="6">
        <v>15</v>
      </c>
      <c r="U15" s="6" t="s">
        <v>277</v>
      </c>
      <c r="V15" s="7">
        <f t="shared" si="0"/>
        <v>0.2973684211</v>
      </c>
      <c r="W15" s="7">
        <f t="shared" si="1"/>
        <v>3.3898305080000003E-2</v>
      </c>
      <c r="X15" s="7">
        <f t="shared" si="2"/>
        <v>0.94736842109999997</v>
      </c>
      <c r="Y15" s="7">
        <f t="shared" si="3"/>
        <v>0.8878127522</v>
      </c>
      <c r="Z15" s="7">
        <f t="shared" si="4"/>
        <v>0.2973684211</v>
      </c>
      <c r="AA15" s="7">
        <f t="shared" si="5"/>
        <v>3.3898305080000003E-2</v>
      </c>
      <c r="AB15" s="7">
        <f t="shared" si="6"/>
        <v>1</v>
      </c>
      <c r="AC15">
        <v>0</v>
      </c>
    </row>
    <row r="16" spans="1:29" ht="15.75" customHeight="1" x14ac:dyDescent="0.2">
      <c r="A16" s="6" t="s">
        <v>278</v>
      </c>
      <c r="B16" s="6">
        <v>1</v>
      </c>
      <c r="C16" s="6">
        <v>1</v>
      </c>
      <c r="D16" s="6">
        <v>2</v>
      </c>
      <c r="E16" s="6">
        <v>0.82560483870967738</v>
      </c>
      <c r="F16" s="6">
        <v>0.22580645161290319</v>
      </c>
      <c r="G16" s="6">
        <v>0.90625</v>
      </c>
      <c r="H16" s="6">
        <v>0.79032258064516125</v>
      </c>
      <c r="I16" s="6">
        <v>8.0645161290322578E-2</v>
      </c>
      <c r="J16" s="6"/>
      <c r="K16" s="6"/>
      <c r="L16" s="6">
        <v>36</v>
      </c>
      <c r="M16" s="6">
        <v>0.85</v>
      </c>
      <c r="N16" s="6">
        <v>0.36818181818181822</v>
      </c>
      <c r="O16" s="6">
        <v>0.85</v>
      </c>
      <c r="P16" s="6">
        <v>0.8</v>
      </c>
      <c r="Q16" s="6">
        <v>0</v>
      </c>
      <c r="R16" s="6"/>
      <c r="S16" s="6"/>
      <c r="T16" s="6">
        <v>31</v>
      </c>
      <c r="U16" s="6" t="s">
        <v>272</v>
      </c>
      <c r="V16" s="7">
        <f t="shared" si="0"/>
        <v>0.22580645161290319</v>
      </c>
      <c r="W16" s="7">
        <f t="shared" si="1"/>
        <v>0.36818181818181822</v>
      </c>
      <c r="X16" s="7">
        <f t="shared" si="2"/>
        <v>0.82560483870967738</v>
      </c>
      <c r="Y16" s="7">
        <f t="shared" si="3"/>
        <v>0.85</v>
      </c>
      <c r="Z16" s="7">
        <f t="shared" si="4"/>
        <v>0.22580645161290319</v>
      </c>
      <c r="AA16" s="7">
        <f t="shared" si="5"/>
        <v>0.36818181818181822</v>
      </c>
      <c r="AB16" s="7">
        <f t="shared" si="6"/>
        <v>1</v>
      </c>
      <c r="AC16">
        <v>0</v>
      </c>
    </row>
    <row r="17" spans="1:29" ht="15.75" customHeight="1" x14ac:dyDescent="0.2">
      <c r="A17" s="6" t="s">
        <v>40</v>
      </c>
      <c r="B17" s="6">
        <v>1</v>
      </c>
      <c r="C17" s="6">
        <v>1</v>
      </c>
      <c r="D17" s="6">
        <v>2</v>
      </c>
      <c r="E17" s="6">
        <v>1</v>
      </c>
      <c r="F17" s="6">
        <v>0.32500000000000001</v>
      </c>
      <c r="G17" s="6">
        <v>1</v>
      </c>
      <c r="H17" s="6">
        <v>1</v>
      </c>
      <c r="I17" s="6">
        <v>0</v>
      </c>
      <c r="J17" s="6"/>
      <c r="K17" s="6"/>
      <c r="L17" s="6">
        <v>13</v>
      </c>
      <c r="M17" s="6">
        <v>0.79435483870000001</v>
      </c>
      <c r="N17" s="6">
        <v>0.43548387100000002</v>
      </c>
      <c r="O17" s="6">
        <v>0.875</v>
      </c>
      <c r="P17" s="6">
        <v>0.85483870969999998</v>
      </c>
      <c r="Q17" s="6">
        <v>8.0645161290000003E-2</v>
      </c>
      <c r="R17" s="6"/>
      <c r="S17" s="6"/>
      <c r="T17" s="6">
        <v>42</v>
      </c>
      <c r="U17" s="6" t="s">
        <v>279</v>
      </c>
      <c r="V17" s="7">
        <f t="shared" si="0"/>
        <v>0.43548387100000002</v>
      </c>
      <c r="W17" s="7">
        <f t="shared" si="1"/>
        <v>0.32500000000000001</v>
      </c>
      <c r="X17" s="7">
        <f t="shared" si="2"/>
        <v>0.79435483870000001</v>
      </c>
      <c r="Y17" s="7">
        <f t="shared" si="3"/>
        <v>1</v>
      </c>
      <c r="Z17" s="7">
        <f t="shared" si="4"/>
        <v>0.43548387100000002</v>
      </c>
      <c r="AA17" s="7">
        <f t="shared" si="5"/>
        <v>0.32500000000000001</v>
      </c>
      <c r="AB17" s="7">
        <f t="shared" si="6"/>
        <v>1</v>
      </c>
      <c r="AC17">
        <v>0</v>
      </c>
    </row>
    <row r="18" spans="1:29" ht="15.75" customHeight="1" x14ac:dyDescent="0.2">
      <c r="A18" s="6" t="s">
        <v>280</v>
      </c>
      <c r="B18" s="6">
        <v>1</v>
      </c>
      <c r="C18" s="6">
        <v>1</v>
      </c>
      <c r="D18" s="6">
        <v>2</v>
      </c>
      <c r="E18" s="6">
        <v>0.859375</v>
      </c>
      <c r="F18" s="6">
        <v>0.24181547619047619</v>
      </c>
      <c r="G18" s="6">
        <v>0.921875</v>
      </c>
      <c r="H18" s="6">
        <v>0.703125</v>
      </c>
      <c r="I18" s="6">
        <v>6.25E-2</v>
      </c>
      <c r="J18" s="6"/>
      <c r="K18" s="6"/>
      <c r="L18" s="6">
        <v>49</v>
      </c>
      <c r="M18" s="6">
        <v>0.65</v>
      </c>
      <c r="N18" s="6">
        <v>0.34090909090909088</v>
      </c>
      <c r="O18" s="6">
        <v>0.75</v>
      </c>
      <c r="P18" s="6">
        <v>0.65</v>
      </c>
      <c r="Q18" s="6">
        <v>0.1</v>
      </c>
      <c r="R18" s="6"/>
      <c r="S18" s="6"/>
      <c r="T18" s="6">
        <v>35</v>
      </c>
      <c r="U18" s="6" t="s">
        <v>272</v>
      </c>
      <c r="V18" s="7">
        <f t="shared" si="0"/>
        <v>0.24181547619047619</v>
      </c>
      <c r="W18" s="7">
        <f t="shared" si="1"/>
        <v>0.34090909090909088</v>
      </c>
      <c r="X18" s="7">
        <f t="shared" si="2"/>
        <v>0.859375</v>
      </c>
      <c r="Y18" s="7">
        <f t="shared" si="3"/>
        <v>0.65</v>
      </c>
      <c r="Z18" s="7">
        <f t="shared" si="4"/>
        <v>0.24181547619047619</v>
      </c>
      <c r="AA18" s="7">
        <f t="shared" si="5"/>
        <v>0.34090909090909088</v>
      </c>
      <c r="AB18" s="7">
        <f t="shared" si="6"/>
        <v>1</v>
      </c>
      <c r="AC18">
        <v>0</v>
      </c>
    </row>
    <row r="19" spans="1:29" ht="15.75" customHeight="1" x14ac:dyDescent="0.2">
      <c r="A19" s="6" t="s">
        <v>281</v>
      </c>
      <c r="B19" s="6">
        <v>1</v>
      </c>
      <c r="C19" s="6">
        <v>2</v>
      </c>
      <c r="D19" s="6">
        <v>1</v>
      </c>
      <c r="E19" s="6">
        <v>0.88913690476190477</v>
      </c>
      <c r="F19" s="6">
        <v>0.39905753968253971</v>
      </c>
      <c r="G19" s="6">
        <v>0.90476190476190477</v>
      </c>
      <c r="H19" s="6">
        <v>0.84375</v>
      </c>
      <c r="I19" s="6">
        <v>1.5625E-2</v>
      </c>
      <c r="J19" s="6"/>
      <c r="K19" s="6"/>
      <c r="L19" s="6">
        <v>49</v>
      </c>
      <c r="M19" s="6">
        <v>0.95</v>
      </c>
      <c r="N19" s="6">
        <v>0.45465116279069762</v>
      </c>
      <c r="O19" s="6">
        <v>0.95</v>
      </c>
      <c r="P19" s="6">
        <v>0.85</v>
      </c>
      <c r="Q19" s="6">
        <v>0</v>
      </c>
      <c r="R19" s="6"/>
      <c r="S19" s="6"/>
      <c r="T19" s="6">
        <v>29</v>
      </c>
      <c r="U19" s="6" t="s">
        <v>272</v>
      </c>
      <c r="V19" s="7">
        <f t="shared" si="0"/>
        <v>0.39905753968253971</v>
      </c>
      <c r="W19" s="7">
        <f t="shared" si="1"/>
        <v>0.45465116279069762</v>
      </c>
      <c r="X19" s="7">
        <f t="shared" si="2"/>
        <v>0.88913690476190477</v>
      </c>
      <c r="Y19" s="7">
        <f t="shared" si="3"/>
        <v>0.95</v>
      </c>
      <c r="Z19" s="7">
        <f t="shared" si="4"/>
        <v>0.39905753968253971</v>
      </c>
      <c r="AA19" s="7">
        <f t="shared" si="5"/>
        <v>0.45465116279069762</v>
      </c>
      <c r="AB19" s="7">
        <f t="shared" si="6"/>
        <v>1</v>
      </c>
      <c r="AC19">
        <v>0</v>
      </c>
    </row>
    <row r="20" spans="1:29" ht="15.75" customHeight="1" x14ac:dyDescent="0.2">
      <c r="A20" s="6" t="s">
        <v>282</v>
      </c>
      <c r="B20" s="6">
        <v>1</v>
      </c>
      <c r="C20" s="6">
        <v>1</v>
      </c>
      <c r="D20" s="6">
        <v>2</v>
      </c>
      <c r="E20" s="6">
        <v>0.74445564516129037</v>
      </c>
      <c r="F20" s="6">
        <v>0.1041666666666667</v>
      </c>
      <c r="G20" s="6">
        <v>0.82258064516129037</v>
      </c>
      <c r="H20" s="6">
        <v>0.609375</v>
      </c>
      <c r="I20" s="6">
        <v>7.8125E-2</v>
      </c>
      <c r="J20" s="6"/>
      <c r="K20" s="6"/>
      <c r="L20" s="6">
        <v>53</v>
      </c>
      <c r="M20" s="6">
        <v>0.75</v>
      </c>
      <c r="N20" s="6">
        <v>0.24401913875598091</v>
      </c>
      <c r="O20" s="6">
        <v>0.75</v>
      </c>
      <c r="P20" s="6">
        <v>0.78947368421052633</v>
      </c>
      <c r="Q20" s="6">
        <v>0</v>
      </c>
      <c r="R20" s="6"/>
      <c r="S20" s="6"/>
      <c r="T20" s="6">
        <v>28</v>
      </c>
      <c r="U20" s="6" t="s">
        <v>272</v>
      </c>
      <c r="V20" s="7">
        <f t="shared" si="0"/>
        <v>0.1041666666666667</v>
      </c>
      <c r="W20" s="7">
        <f t="shared" si="1"/>
        <v>0.24401913875598091</v>
      </c>
      <c r="X20" s="7">
        <f t="shared" si="2"/>
        <v>0.74445564516129037</v>
      </c>
      <c r="Y20" s="7">
        <f t="shared" si="3"/>
        <v>0.75</v>
      </c>
      <c r="Z20" s="7">
        <f t="shared" si="4"/>
        <v>0.1041666666666667</v>
      </c>
      <c r="AA20" s="7">
        <f t="shared" si="5"/>
        <v>0.24401913875598091</v>
      </c>
      <c r="AB20" s="7">
        <f t="shared" si="6"/>
        <v>1</v>
      </c>
      <c r="AC20">
        <v>0</v>
      </c>
    </row>
    <row r="21" spans="1:29" ht="15.75" customHeight="1" x14ac:dyDescent="0.2">
      <c r="A21" s="6" t="s">
        <v>283</v>
      </c>
      <c r="B21" s="6">
        <v>1</v>
      </c>
      <c r="C21" s="6">
        <v>2</v>
      </c>
      <c r="D21" s="6">
        <v>1</v>
      </c>
      <c r="E21" s="6">
        <v>0.95</v>
      </c>
      <c r="F21" s="6">
        <v>0.48636363636363628</v>
      </c>
      <c r="G21" s="6">
        <v>0.95</v>
      </c>
      <c r="H21" s="6">
        <v>0.85</v>
      </c>
      <c r="I21" s="6">
        <v>0</v>
      </c>
      <c r="J21" s="6"/>
      <c r="K21" s="6"/>
      <c r="L21" s="6">
        <v>32</v>
      </c>
      <c r="M21" s="6">
        <v>0.890625</v>
      </c>
      <c r="N21" s="6">
        <v>0.390625</v>
      </c>
      <c r="O21" s="6">
        <v>0.890625</v>
      </c>
      <c r="P21" s="6">
        <v>0.84375</v>
      </c>
      <c r="Q21" s="6">
        <v>0</v>
      </c>
      <c r="R21" s="6"/>
      <c r="S21" s="6"/>
      <c r="T21" s="6">
        <v>52</v>
      </c>
      <c r="U21" s="6" t="s">
        <v>270</v>
      </c>
      <c r="V21" s="7">
        <f t="shared" si="0"/>
        <v>0.390625</v>
      </c>
      <c r="W21" s="7">
        <f t="shared" si="1"/>
        <v>0.48636363636363628</v>
      </c>
      <c r="X21" s="7">
        <f t="shared" si="2"/>
        <v>0.890625</v>
      </c>
      <c r="Y21" s="7">
        <f t="shared" si="3"/>
        <v>0.95</v>
      </c>
      <c r="Z21" s="7">
        <f t="shared" si="4"/>
        <v>0.390625</v>
      </c>
      <c r="AA21" s="7">
        <f t="shared" si="5"/>
        <v>0.48636363636363628</v>
      </c>
      <c r="AB21" s="7">
        <f t="shared" si="6"/>
        <v>1</v>
      </c>
      <c r="AC21">
        <v>0</v>
      </c>
    </row>
    <row r="22" spans="1:29" ht="15.75" customHeight="1" x14ac:dyDescent="0.2">
      <c r="A22" s="6" t="s">
        <v>284</v>
      </c>
      <c r="B22" s="6">
        <v>1</v>
      </c>
      <c r="C22" s="6">
        <v>2</v>
      </c>
      <c r="D22" s="6">
        <v>1</v>
      </c>
      <c r="E22" s="6">
        <v>0.75</v>
      </c>
      <c r="F22" s="6">
        <v>0.64767441860465114</v>
      </c>
      <c r="G22" s="6">
        <v>0.75</v>
      </c>
      <c r="H22" s="6">
        <v>0.95</v>
      </c>
      <c r="I22" s="6">
        <v>0</v>
      </c>
      <c r="J22" s="6"/>
      <c r="K22" s="6"/>
      <c r="L22" s="6">
        <v>36</v>
      </c>
      <c r="M22" s="6">
        <v>0.84226190476190477</v>
      </c>
      <c r="N22" s="6">
        <v>0.19047619047619049</v>
      </c>
      <c r="O22" s="6">
        <v>0.9375</v>
      </c>
      <c r="P22" s="6">
        <v>0.58730158730158732</v>
      </c>
      <c r="Q22" s="6">
        <v>9.5238095238095233E-2</v>
      </c>
      <c r="R22" s="6"/>
      <c r="S22" s="6"/>
      <c r="T22" s="6">
        <v>55</v>
      </c>
      <c r="U22" s="6" t="s">
        <v>270</v>
      </c>
      <c r="V22" s="7">
        <f t="shared" si="0"/>
        <v>0.19047619047619049</v>
      </c>
      <c r="W22" s="7">
        <f t="shared" si="1"/>
        <v>0.64767441860465114</v>
      </c>
      <c r="X22" s="7">
        <f t="shared" si="2"/>
        <v>0.84226190476190477</v>
      </c>
      <c r="Y22" s="7">
        <f t="shared" si="3"/>
        <v>0.75</v>
      </c>
      <c r="Z22" s="7">
        <f t="shared" si="4"/>
        <v>0.19047619047619049</v>
      </c>
      <c r="AA22" s="7">
        <f t="shared" si="5"/>
        <v>0.64767441860465114</v>
      </c>
      <c r="AB22" s="7">
        <f t="shared" si="6"/>
        <v>1</v>
      </c>
      <c r="AC22">
        <v>0</v>
      </c>
    </row>
    <row r="23" spans="1:29" ht="15.75" customHeight="1" x14ac:dyDescent="0.2">
      <c r="A23" s="6" t="s">
        <v>285</v>
      </c>
      <c r="B23" s="6">
        <v>1</v>
      </c>
      <c r="C23" s="6">
        <v>1</v>
      </c>
      <c r="D23" s="6">
        <v>2</v>
      </c>
      <c r="E23" s="6">
        <v>1</v>
      </c>
      <c r="F23" s="6">
        <v>0.3651162790697674</v>
      </c>
      <c r="G23" s="6">
        <v>1</v>
      </c>
      <c r="H23" s="6">
        <v>0.9</v>
      </c>
      <c r="I23" s="6">
        <v>0</v>
      </c>
      <c r="J23" s="6"/>
      <c r="K23" s="6"/>
      <c r="L23" s="6">
        <v>22</v>
      </c>
      <c r="M23" s="6">
        <v>0.953125</v>
      </c>
      <c r="N23" s="6">
        <v>0.109375</v>
      </c>
      <c r="O23" s="6">
        <v>0.96875</v>
      </c>
      <c r="P23" s="6">
        <v>0.78125</v>
      </c>
      <c r="Q23" s="6">
        <v>1.5625E-2</v>
      </c>
      <c r="R23" s="6"/>
      <c r="S23" s="6"/>
      <c r="T23" s="6">
        <v>34</v>
      </c>
      <c r="U23" s="6" t="s">
        <v>270</v>
      </c>
      <c r="V23" s="7">
        <f t="shared" si="0"/>
        <v>0.109375</v>
      </c>
      <c r="W23" s="7">
        <f t="shared" si="1"/>
        <v>0.3651162790697674</v>
      </c>
      <c r="X23" s="7">
        <f t="shared" si="2"/>
        <v>0.953125</v>
      </c>
      <c r="Y23" s="7">
        <f t="shared" si="3"/>
        <v>1</v>
      </c>
      <c r="Z23" s="7">
        <f t="shared" si="4"/>
        <v>0.109375</v>
      </c>
      <c r="AA23" s="7">
        <f t="shared" si="5"/>
        <v>0.3651162790697674</v>
      </c>
      <c r="AB23" s="7">
        <f t="shared" si="6"/>
        <v>1</v>
      </c>
      <c r="AC23">
        <v>0</v>
      </c>
    </row>
    <row r="24" spans="1:29" ht="15.75" customHeight="1" x14ac:dyDescent="0.2">
      <c r="A24" s="6" t="s">
        <v>286</v>
      </c>
      <c r="B24" s="6">
        <v>1</v>
      </c>
      <c r="C24" s="6">
        <v>1</v>
      </c>
      <c r="D24" s="6">
        <v>2</v>
      </c>
      <c r="E24" s="6">
        <v>0.71018145161290325</v>
      </c>
      <c r="F24" s="6">
        <v>0.41319444444444442</v>
      </c>
      <c r="G24" s="6">
        <v>0.72580645161290325</v>
      </c>
      <c r="H24" s="6">
        <v>0.953125</v>
      </c>
      <c r="I24" s="6">
        <v>1.5625E-2</v>
      </c>
      <c r="J24" s="6"/>
      <c r="K24" s="6"/>
      <c r="L24" s="6">
        <v>37</v>
      </c>
      <c r="M24" s="6">
        <v>0.95</v>
      </c>
      <c r="N24" s="6">
        <v>0.3651162790697674</v>
      </c>
      <c r="O24" s="6">
        <v>0.95</v>
      </c>
      <c r="P24" s="6">
        <v>0.9</v>
      </c>
      <c r="Q24" s="6">
        <v>0</v>
      </c>
      <c r="R24" s="6"/>
      <c r="S24" s="6"/>
      <c r="T24" s="6">
        <v>23</v>
      </c>
      <c r="U24" s="6" t="s">
        <v>272</v>
      </c>
      <c r="V24" s="7">
        <f t="shared" si="0"/>
        <v>0.41319444444444442</v>
      </c>
      <c r="W24" s="7">
        <f t="shared" si="1"/>
        <v>0.3651162790697674</v>
      </c>
      <c r="X24" s="7">
        <f t="shared" si="2"/>
        <v>0.71018145161290325</v>
      </c>
      <c r="Y24" s="7">
        <f t="shared" si="3"/>
        <v>0.95</v>
      </c>
      <c r="Z24" s="7">
        <f t="shared" si="4"/>
        <v>0.41319444444444442</v>
      </c>
      <c r="AA24" s="7">
        <f t="shared" si="5"/>
        <v>0.3651162790697674</v>
      </c>
      <c r="AB24" s="7">
        <f t="shared" si="6"/>
        <v>1</v>
      </c>
      <c r="AC24">
        <v>0</v>
      </c>
    </row>
    <row r="25" spans="1:29" ht="15.75" customHeight="1" x14ac:dyDescent="0.2">
      <c r="A25" s="6" t="s">
        <v>287</v>
      </c>
      <c r="B25" s="6">
        <v>1</v>
      </c>
      <c r="C25" s="6">
        <v>2</v>
      </c>
      <c r="D25" s="6">
        <v>1</v>
      </c>
      <c r="E25" s="6">
        <v>0.95</v>
      </c>
      <c r="F25" s="6">
        <v>0.44545454545454538</v>
      </c>
      <c r="G25" s="6">
        <v>1</v>
      </c>
      <c r="H25" s="6">
        <v>0.85</v>
      </c>
      <c r="I25" s="6">
        <v>0.05</v>
      </c>
      <c r="J25" s="6"/>
      <c r="K25" s="6"/>
      <c r="L25" s="6">
        <v>26</v>
      </c>
      <c r="M25" s="6">
        <v>0.77700972862263185</v>
      </c>
      <c r="N25" s="6">
        <v>0.37311827956989252</v>
      </c>
      <c r="O25" s="6">
        <v>0.82539682539682535</v>
      </c>
      <c r="P25" s="6">
        <v>0.75806451612903225</v>
      </c>
      <c r="Q25" s="6">
        <v>4.8387096774193547E-2</v>
      </c>
      <c r="R25" s="6"/>
      <c r="S25" s="6"/>
      <c r="T25" s="6">
        <v>55</v>
      </c>
      <c r="U25" s="6" t="s">
        <v>270</v>
      </c>
      <c r="V25" s="7">
        <f t="shared" si="0"/>
        <v>0.37311827956989252</v>
      </c>
      <c r="W25" s="7">
        <f t="shared" si="1"/>
        <v>0.44545454545454538</v>
      </c>
      <c r="X25" s="7">
        <f t="shared" si="2"/>
        <v>0.77700972862263185</v>
      </c>
      <c r="Y25" s="7">
        <f t="shared" si="3"/>
        <v>0.95</v>
      </c>
      <c r="Z25" s="7">
        <f t="shared" si="4"/>
        <v>0.37311827956989252</v>
      </c>
      <c r="AA25" s="7">
        <f t="shared" si="5"/>
        <v>0.44545454545454538</v>
      </c>
      <c r="AB25" s="7">
        <f t="shared" si="6"/>
        <v>1</v>
      </c>
      <c r="AC25">
        <v>0</v>
      </c>
    </row>
    <row r="26" spans="1:29" ht="15.75" customHeight="1" x14ac:dyDescent="0.2">
      <c r="A26" s="6" t="s">
        <v>289</v>
      </c>
      <c r="B26" s="6">
        <v>1</v>
      </c>
      <c r="C26" s="6">
        <v>1</v>
      </c>
      <c r="D26" s="6">
        <v>2</v>
      </c>
      <c r="E26" s="6">
        <v>1</v>
      </c>
      <c r="F26" s="6">
        <v>0.35714285714285721</v>
      </c>
      <c r="G26" s="6">
        <v>1</v>
      </c>
      <c r="H26" s="6">
        <v>1</v>
      </c>
      <c r="I26" s="6">
        <v>0</v>
      </c>
      <c r="J26" s="6"/>
      <c r="K26" s="6"/>
      <c r="L26" s="6">
        <v>15</v>
      </c>
      <c r="M26" s="6">
        <v>0.79538690476190477</v>
      </c>
      <c r="N26" s="6">
        <v>0.30158730158730163</v>
      </c>
      <c r="O26" s="6">
        <v>0.890625</v>
      </c>
      <c r="P26" s="6">
        <v>0.80952380952380953</v>
      </c>
      <c r="Q26" s="6">
        <v>9.5238095238095233E-2</v>
      </c>
      <c r="R26" s="6"/>
      <c r="S26" s="6"/>
      <c r="T26" s="6">
        <v>33</v>
      </c>
      <c r="U26" s="6" t="s">
        <v>270</v>
      </c>
      <c r="V26" s="7">
        <f t="shared" si="0"/>
        <v>0.30158730158730163</v>
      </c>
      <c r="W26" s="7">
        <f t="shared" si="1"/>
        <v>0.35714285714285721</v>
      </c>
      <c r="X26" s="7">
        <f t="shared" si="2"/>
        <v>0.79538690476190477</v>
      </c>
      <c r="Y26" s="7">
        <f t="shared" si="3"/>
        <v>1</v>
      </c>
      <c r="Z26" s="7">
        <f t="shared" si="4"/>
        <v>0.30158730158730163</v>
      </c>
      <c r="AA26" s="7">
        <f t="shared" si="5"/>
        <v>0.35714285714285721</v>
      </c>
      <c r="AB26" s="7">
        <f t="shared" si="6"/>
        <v>1</v>
      </c>
      <c r="AC26">
        <v>0</v>
      </c>
    </row>
    <row r="27" spans="1:29" ht="15.75" customHeight="1" x14ac:dyDescent="0.2">
      <c r="A27" s="6" t="s">
        <v>290</v>
      </c>
      <c r="B27" s="6">
        <v>1</v>
      </c>
      <c r="C27" s="6">
        <v>1</v>
      </c>
      <c r="D27" s="6">
        <v>2</v>
      </c>
      <c r="E27" s="6">
        <v>0.88888888888888884</v>
      </c>
      <c r="F27" s="6">
        <v>0.16666666666666671</v>
      </c>
      <c r="G27" s="6">
        <v>1</v>
      </c>
      <c r="H27" s="6">
        <v>0.88888888888888884</v>
      </c>
      <c r="I27" s="6">
        <v>0.1111111111111111</v>
      </c>
      <c r="J27" s="6"/>
      <c r="K27" s="6"/>
      <c r="L27" s="6">
        <v>7</v>
      </c>
      <c r="M27" s="6">
        <v>0.53181818181818186</v>
      </c>
      <c r="N27" s="6">
        <v>3.8461538461538457E-2</v>
      </c>
      <c r="O27" s="6">
        <v>0.78181818181818186</v>
      </c>
      <c r="P27" s="6">
        <v>0.75</v>
      </c>
      <c r="Q27" s="6">
        <v>0.25</v>
      </c>
      <c r="R27" s="6"/>
      <c r="S27" s="6"/>
      <c r="T27" s="6">
        <v>2</v>
      </c>
      <c r="U27" s="6" t="s">
        <v>270</v>
      </c>
      <c r="V27" s="7">
        <f t="shared" si="0"/>
        <v>3.8461538461538457E-2</v>
      </c>
      <c r="W27" s="7">
        <f t="shared" si="1"/>
        <v>0.16666666666666671</v>
      </c>
      <c r="X27" s="7">
        <f t="shared" si="2"/>
        <v>0.53181818181818186</v>
      </c>
      <c r="Y27" s="7">
        <f t="shared" si="3"/>
        <v>0.88888888888888884</v>
      </c>
      <c r="Z27" s="7">
        <f t="shared" si="4"/>
        <v>3.8461538461538457E-2</v>
      </c>
      <c r="AA27" s="7">
        <f t="shared" si="5"/>
        <v>0.16666666666666671</v>
      </c>
      <c r="AB27" s="7">
        <f t="shared" si="6"/>
        <v>1</v>
      </c>
      <c r="AC27">
        <v>0</v>
      </c>
    </row>
    <row r="28" spans="1:29" ht="15.75" customHeight="1" x14ac:dyDescent="0.2">
      <c r="A28" s="6" t="s">
        <v>291</v>
      </c>
      <c r="B28" s="6">
        <v>1</v>
      </c>
      <c r="C28" s="6">
        <v>2</v>
      </c>
      <c r="D28" s="6">
        <v>1</v>
      </c>
      <c r="E28" s="6">
        <v>0.82309267793138763</v>
      </c>
      <c r="F28" s="6">
        <v>-8.2693292370711741E-2</v>
      </c>
      <c r="G28" s="6">
        <v>0.96825396825396826</v>
      </c>
      <c r="H28" s="6">
        <v>0.64516129032258063</v>
      </c>
      <c r="I28" s="6">
        <v>0.14516129032258071</v>
      </c>
      <c r="J28" s="6"/>
      <c r="K28" s="6"/>
      <c r="L28" s="6">
        <v>22</v>
      </c>
      <c r="M28" s="6">
        <v>0.84473684210526312</v>
      </c>
      <c r="N28" s="6">
        <v>-5.4651162790697698E-2</v>
      </c>
      <c r="O28" s="6">
        <v>0.89473684210526316</v>
      </c>
      <c r="P28" s="6">
        <v>0.5</v>
      </c>
      <c r="Q28" s="6">
        <v>0.05</v>
      </c>
      <c r="R28" s="6"/>
      <c r="S28" s="6"/>
      <c r="T28" s="6">
        <v>28</v>
      </c>
      <c r="U28" s="6" t="s">
        <v>272</v>
      </c>
      <c r="V28" s="7">
        <f t="shared" si="0"/>
        <v>-8.2693292370711741E-2</v>
      </c>
      <c r="W28" s="7">
        <f t="shared" si="1"/>
        <v>-5.4651162790697698E-2</v>
      </c>
      <c r="X28" s="7">
        <f t="shared" si="2"/>
        <v>0.82309267793138763</v>
      </c>
      <c r="Y28" s="7">
        <f t="shared" si="3"/>
        <v>0.84473684210526312</v>
      </c>
      <c r="Z28" s="7">
        <f t="shared" si="4"/>
        <v>-8.2693292370711741E-2</v>
      </c>
      <c r="AA28" s="7">
        <f t="shared" si="5"/>
        <v>-5.4651162790697698E-2</v>
      </c>
      <c r="AB28" s="7">
        <f t="shared" si="6"/>
        <v>1</v>
      </c>
      <c r="AC28">
        <v>0</v>
      </c>
    </row>
    <row r="29" spans="1:29" ht="15.75" customHeight="1" x14ac:dyDescent="0.2">
      <c r="A29" s="6" t="s">
        <v>292</v>
      </c>
      <c r="B29" s="6">
        <v>1</v>
      </c>
      <c r="C29" s="6">
        <v>1</v>
      </c>
      <c r="D29" s="6">
        <v>2</v>
      </c>
      <c r="E29" s="6">
        <v>0.890625</v>
      </c>
      <c r="F29" s="6">
        <v>0.39880952380952378</v>
      </c>
      <c r="G29" s="6">
        <v>0.921875</v>
      </c>
      <c r="H29" s="6">
        <v>0.84375</v>
      </c>
      <c r="I29" s="6">
        <v>3.125E-2</v>
      </c>
      <c r="J29" s="6"/>
      <c r="K29" s="6"/>
      <c r="L29" s="6">
        <v>46</v>
      </c>
      <c r="M29" s="6">
        <v>1</v>
      </c>
      <c r="N29" s="6">
        <v>0.46818181818181831</v>
      </c>
      <c r="O29" s="6">
        <v>1</v>
      </c>
      <c r="P29" s="6">
        <v>0.9</v>
      </c>
      <c r="Q29" s="6">
        <v>0</v>
      </c>
      <c r="R29" s="6"/>
      <c r="S29" s="6"/>
      <c r="T29" s="6">
        <v>27</v>
      </c>
      <c r="U29" s="6" t="s">
        <v>272</v>
      </c>
      <c r="V29" s="7">
        <f t="shared" si="0"/>
        <v>0.39880952380952378</v>
      </c>
      <c r="W29" s="7">
        <f t="shared" si="1"/>
        <v>0.46818181818181831</v>
      </c>
      <c r="X29" s="7">
        <f t="shared" si="2"/>
        <v>0.890625</v>
      </c>
      <c r="Y29" s="7">
        <f t="shared" si="3"/>
        <v>1</v>
      </c>
      <c r="Z29" s="7">
        <f t="shared" si="4"/>
        <v>0.39880952380952378</v>
      </c>
      <c r="AA29" s="7">
        <f t="shared" si="5"/>
        <v>0.46818181818181831</v>
      </c>
      <c r="AB29" s="7">
        <f t="shared" si="6"/>
        <v>1</v>
      </c>
      <c r="AC29">
        <v>0</v>
      </c>
    </row>
    <row r="30" spans="1:29" ht="15.75" customHeight="1" x14ac:dyDescent="0.2">
      <c r="A30" s="6" t="s">
        <v>293</v>
      </c>
      <c r="B30" s="6">
        <v>1</v>
      </c>
      <c r="C30" s="6">
        <v>2</v>
      </c>
      <c r="D30" s="6">
        <v>1</v>
      </c>
      <c r="E30" s="6">
        <v>0.88735279057859695</v>
      </c>
      <c r="F30" s="6">
        <v>0.43830005120327697</v>
      </c>
      <c r="G30" s="6">
        <v>0.90322580645161288</v>
      </c>
      <c r="H30" s="6">
        <v>0.80952380952380953</v>
      </c>
      <c r="I30" s="6">
        <v>1.5873015873015869E-2</v>
      </c>
      <c r="J30" s="6"/>
      <c r="K30" s="6"/>
      <c r="L30" s="6">
        <v>55</v>
      </c>
      <c r="M30" s="6">
        <v>0.94736842105263153</v>
      </c>
      <c r="N30" s="6">
        <v>0.60645933014354059</v>
      </c>
      <c r="O30" s="6">
        <v>0.94736842105263153</v>
      </c>
      <c r="P30" s="6">
        <v>0.94736842105263153</v>
      </c>
      <c r="Q30" s="6">
        <v>0</v>
      </c>
      <c r="R30" s="6"/>
      <c r="S30" s="6"/>
      <c r="T30" s="6">
        <v>31</v>
      </c>
      <c r="U30" s="6" t="s">
        <v>272</v>
      </c>
      <c r="V30" s="7">
        <f t="shared" si="0"/>
        <v>0.43830005120327697</v>
      </c>
      <c r="W30" s="7">
        <f t="shared" si="1"/>
        <v>0.60645933014354059</v>
      </c>
      <c r="X30" s="7">
        <f t="shared" si="2"/>
        <v>0.88735279057859695</v>
      </c>
      <c r="Y30" s="7">
        <f t="shared" si="3"/>
        <v>0.94736842105263153</v>
      </c>
      <c r="Z30" s="7">
        <f t="shared" si="4"/>
        <v>0.43830005120327697</v>
      </c>
      <c r="AA30" s="7">
        <f t="shared" si="5"/>
        <v>0.60645933014354059</v>
      </c>
      <c r="AB30" s="7">
        <f t="shared" si="6"/>
        <v>1</v>
      </c>
      <c r="AC30">
        <v>0</v>
      </c>
    </row>
    <row r="31" spans="1:29" ht="15.75" customHeight="1" x14ac:dyDescent="0.2">
      <c r="A31" s="6" t="s">
        <v>295</v>
      </c>
      <c r="B31" s="6">
        <v>1</v>
      </c>
      <c r="C31" s="6">
        <v>1</v>
      </c>
      <c r="D31" s="6">
        <v>2</v>
      </c>
      <c r="E31" s="6">
        <v>0.7973684210526315</v>
      </c>
      <c r="F31" s="6">
        <v>0.19094247246022031</v>
      </c>
      <c r="G31" s="6">
        <v>0.85</v>
      </c>
      <c r="H31" s="6">
        <v>0.78947368421052633</v>
      </c>
      <c r="I31" s="6">
        <v>5.2631578947368418E-2</v>
      </c>
      <c r="J31" s="6"/>
      <c r="K31" s="6"/>
      <c r="L31" s="6">
        <v>20</v>
      </c>
      <c r="M31" s="6">
        <v>0.68276836158192089</v>
      </c>
      <c r="N31" s="6">
        <v>0.10823669342848651</v>
      </c>
      <c r="O31" s="6">
        <v>0.71666666666666667</v>
      </c>
      <c r="P31" s="6">
        <v>0.88135593220338981</v>
      </c>
      <c r="Q31" s="6">
        <v>3.3898305084745763E-2</v>
      </c>
      <c r="R31" s="6"/>
      <c r="S31" s="6"/>
      <c r="T31" s="6">
        <v>19</v>
      </c>
      <c r="U31" s="6" t="s">
        <v>270</v>
      </c>
      <c r="V31" s="7">
        <f t="shared" si="0"/>
        <v>0.10823669342848651</v>
      </c>
      <c r="W31" s="7">
        <f t="shared" si="1"/>
        <v>0.19094247246022031</v>
      </c>
      <c r="X31" s="7">
        <f t="shared" si="2"/>
        <v>0.68276836158192089</v>
      </c>
      <c r="Y31" s="7">
        <f t="shared" si="3"/>
        <v>0.7973684210526315</v>
      </c>
      <c r="Z31" s="7">
        <f t="shared" si="4"/>
        <v>0.10823669342848651</v>
      </c>
      <c r="AA31" s="7">
        <f t="shared" si="5"/>
        <v>0.19094247246022031</v>
      </c>
      <c r="AB31" s="7">
        <f t="shared" si="6"/>
        <v>1</v>
      </c>
      <c r="AC31">
        <v>0</v>
      </c>
    </row>
    <row r="32" spans="1:29" ht="15.75" customHeight="1" x14ac:dyDescent="0.2">
      <c r="A32" s="6" t="s">
        <v>296</v>
      </c>
      <c r="B32" s="6">
        <v>1</v>
      </c>
      <c r="C32" s="6">
        <v>1</v>
      </c>
      <c r="D32" s="6">
        <v>2</v>
      </c>
      <c r="E32" s="6">
        <v>1</v>
      </c>
      <c r="F32" s="6">
        <v>0.37727272727272732</v>
      </c>
      <c r="G32" s="6">
        <v>1</v>
      </c>
      <c r="H32" s="6">
        <v>0.9</v>
      </c>
      <c r="I32" s="6">
        <v>0</v>
      </c>
      <c r="J32" s="6"/>
      <c r="K32" s="6"/>
      <c r="L32" s="6">
        <v>23</v>
      </c>
      <c r="M32" s="6">
        <v>0.84375</v>
      </c>
      <c r="N32" s="6">
        <v>0.328125</v>
      </c>
      <c r="O32" s="6">
        <v>0.875</v>
      </c>
      <c r="P32" s="6">
        <v>0.890625</v>
      </c>
      <c r="Q32" s="6">
        <v>3.125E-2</v>
      </c>
      <c r="R32" s="6"/>
      <c r="S32" s="6"/>
      <c r="T32" s="6">
        <v>38</v>
      </c>
      <c r="U32" s="6" t="s">
        <v>270</v>
      </c>
      <c r="V32" s="7">
        <f t="shared" si="0"/>
        <v>0.328125</v>
      </c>
      <c r="W32" s="7">
        <f t="shared" si="1"/>
        <v>0.37727272727272732</v>
      </c>
      <c r="X32" s="7">
        <f t="shared" si="2"/>
        <v>0.84375</v>
      </c>
      <c r="Y32" s="7">
        <f t="shared" si="3"/>
        <v>1</v>
      </c>
      <c r="Z32" s="7">
        <f t="shared" si="4"/>
        <v>0.328125</v>
      </c>
      <c r="AA32" s="7">
        <f t="shared" si="5"/>
        <v>0.37727272727272732</v>
      </c>
      <c r="AB32" s="7">
        <f t="shared" si="6"/>
        <v>1</v>
      </c>
      <c r="AC32">
        <v>0</v>
      </c>
    </row>
    <row r="33" spans="1:29" ht="15.75" customHeight="1" x14ac:dyDescent="0.2">
      <c r="A33" s="6" t="s">
        <v>297</v>
      </c>
      <c r="B33" s="6">
        <v>1</v>
      </c>
      <c r="C33" s="6">
        <v>1</v>
      </c>
      <c r="D33" s="6">
        <v>2</v>
      </c>
      <c r="E33" s="6">
        <v>1</v>
      </c>
      <c r="F33" s="6">
        <v>-4.4186046511627892E-2</v>
      </c>
      <c r="G33" s="6">
        <v>1</v>
      </c>
      <c r="H33" s="6">
        <v>0.7</v>
      </c>
      <c r="I33" s="6">
        <v>0</v>
      </c>
      <c r="J33" s="6"/>
      <c r="K33" s="6"/>
      <c r="L33" s="6">
        <v>17</v>
      </c>
      <c r="M33" s="6">
        <v>0.875</v>
      </c>
      <c r="N33" s="6">
        <v>-0.296875</v>
      </c>
      <c r="O33" s="6">
        <v>0.9375</v>
      </c>
      <c r="P33" s="6">
        <v>0.453125</v>
      </c>
      <c r="Q33" s="6">
        <v>6.25E-2</v>
      </c>
      <c r="R33" s="6"/>
      <c r="S33" s="6"/>
      <c r="T33" s="6">
        <v>46</v>
      </c>
      <c r="U33" s="6" t="s">
        <v>270</v>
      </c>
      <c r="V33" s="7">
        <f t="shared" si="0"/>
        <v>-0.296875</v>
      </c>
      <c r="W33" s="7">
        <f t="shared" si="1"/>
        <v>-4.4186046511627892E-2</v>
      </c>
      <c r="X33" s="7">
        <f t="shared" si="2"/>
        <v>0.875</v>
      </c>
      <c r="Y33" s="7">
        <f t="shared" si="3"/>
        <v>1</v>
      </c>
      <c r="Z33" s="7">
        <f t="shared" si="4"/>
        <v>-0.296875</v>
      </c>
      <c r="AA33" s="7">
        <f t="shared" si="5"/>
        <v>-4.4186046511627892E-2</v>
      </c>
      <c r="AB33" s="7">
        <f t="shared" si="6"/>
        <v>1</v>
      </c>
      <c r="AC33">
        <v>0</v>
      </c>
    </row>
    <row r="34" spans="1:29" ht="15.75" customHeight="1" x14ac:dyDescent="0.2">
      <c r="A34" s="6" t="s">
        <v>298</v>
      </c>
      <c r="B34" s="6">
        <v>1</v>
      </c>
      <c r="C34" s="6">
        <v>1</v>
      </c>
      <c r="D34" s="6">
        <v>2</v>
      </c>
      <c r="E34" s="6">
        <v>0.85</v>
      </c>
      <c r="F34" s="6">
        <v>0.30722154222766218</v>
      </c>
      <c r="G34" s="6">
        <v>0.85</v>
      </c>
      <c r="H34" s="6">
        <v>0.84210526315789469</v>
      </c>
      <c r="I34" s="6">
        <v>0</v>
      </c>
      <c r="J34" s="6"/>
      <c r="K34" s="6"/>
      <c r="L34" s="6">
        <v>25</v>
      </c>
      <c r="M34" s="6">
        <v>0.76289682539682535</v>
      </c>
      <c r="N34" s="6">
        <v>0.15368852459016391</v>
      </c>
      <c r="O34" s="6">
        <v>0.82539682539682535</v>
      </c>
      <c r="P34" s="6">
        <v>0.8125</v>
      </c>
      <c r="Q34" s="6">
        <v>6.25E-2</v>
      </c>
      <c r="R34" s="6"/>
      <c r="S34" s="6"/>
      <c r="T34" s="6">
        <v>29</v>
      </c>
      <c r="U34" s="6" t="s">
        <v>270</v>
      </c>
      <c r="V34" s="7">
        <f t="shared" si="0"/>
        <v>0.15368852459016391</v>
      </c>
      <c r="W34" s="7">
        <f t="shared" si="1"/>
        <v>0.30722154222766218</v>
      </c>
      <c r="X34" s="7">
        <f t="shared" si="2"/>
        <v>0.76289682539682535</v>
      </c>
      <c r="Y34" s="7">
        <f t="shared" si="3"/>
        <v>0.85</v>
      </c>
      <c r="Z34" s="7">
        <f t="shared" si="4"/>
        <v>0.15368852459016391</v>
      </c>
      <c r="AA34" s="7">
        <f t="shared" si="5"/>
        <v>0.30722154222766218</v>
      </c>
      <c r="AB34" s="7">
        <f t="shared" si="6"/>
        <v>1</v>
      </c>
      <c r="AC34">
        <v>0</v>
      </c>
    </row>
    <row r="35" spans="1:29" ht="15.75" customHeight="1" x14ac:dyDescent="0.2">
      <c r="A35" s="6" t="s">
        <v>299</v>
      </c>
      <c r="B35" s="6">
        <v>1</v>
      </c>
      <c r="C35" s="6">
        <v>2</v>
      </c>
      <c r="D35" s="6">
        <v>1</v>
      </c>
      <c r="E35" s="6">
        <v>1</v>
      </c>
      <c r="F35" s="6">
        <v>0.1166666666666667</v>
      </c>
      <c r="G35" s="6">
        <v>1</v>
      </c>
      <c r="H35" s="6">
        <v>0.95</v>
      </c>
      <c r="I35" s="6">
        <v>0</v>
      </c>
      <c r="J35" s="6"/>
      <c r="K35" s="6"/>
      <c r="L35" s="6">
        <v>8</v>
      </c>
      <c r="M35" s="6">
        <v>0.72606246799795193</v>
      </c>
      <c r="N35" s="6">
        <v>0.37826203927898838</v>
      </c>
      <c r="O35" s="6">
        <v>0.74193548387096775</v>
      </c>
      <c r="P35" s="6">
        <v>0.90476190476190477</v>
      </c>
      <c r="Q35" s="6">
        <v>1.5873015873015869E-2</v>
      </c>
      <c r="R35" s="6"/>
      <c r="S35" s="6"/>
      <c r="T35" s="6">
        <v>41</v>
      </c>
      <c r="U35" s="6" t="s">
        <v>270</v>
      </c>
      <c r="V35" s="7">
        <f t="shared" si="0"/>
        <v>0.37826203927898838</v>
      </c>
      <c r="W35" s="7">
        <f t="shared" si="1"/>
        <v>0.1166666666666667</v>
      </c>
      <c r="X35" s="7">
        <f t="shared" si="2"/>
        <v>0.72606246799795193</v>
      </c>
      <c r="Y35" s="7">
        <f t="shared" si="3"/>
        <v>1</v>
      </c>
      <c r="Z35" s="7">
        <f t="shared" si="4"/>
        <v>0.37826203927898838</v>
      </c>
      <c r="AA35" s="7">
        <f t="shared" si="5"/>
        <v>0.1166666666666667</v>
      </c>
      <c r="AB35" s="7">
        <f t="shared" si="6"/>
        <v>1</v>
      </c>
      <c r="AC35">
        <v>0</v>
      </c>
    </row>
    <row r="36" spans="1:29" ht="15.75" customHeight="1" x14ac:dyDescent="0.2">
      <c r="A36" s="6" t="s">
        <v>300</v>
      </c>
      <c r="B36" s="6">
        <v>1</v>
      </c>
      <c r="C36" s="6">
        <v>1</v>
      </c>
      <c r="D36" s="6">
        <v>2</v>
      </c>
      <c r="E36" s="6">
        <v>0.953125</v>
      </c>
      <c r="F36" s="6">
        <v>0.45816532258064507</v>
      </c>
      <c r="G36" s="6">
        <v>0.96875</v>
      </c>
      <c r="H36" s="6">
        <v>0.78125</v>
      </c>
      <c r="I36" s="6">
        <v>1.5625E-2</v>
      </c>
      <c r="J36" s="6"/>
      <c r="K36" s="6"/>
      <c r="L36" s="6">
        <v>56</v>
      </c>
      <c r="M36" s="6">
        <v>1</v>
      </c>
      <c r="N36" s="6">
        <v>0.56818181818181823</v>
      </c>
      <c r="O36" s="6">
        <v>1</v>
      </c>
      <c r="P36" s="6">
        <v>0.75</v>
      </c>
      <c r="Q36" s="6">
        <v>0</v>
      </c>
      <c r="R36" s="6"/>
      <c r="S36" s="6"/>
      <c r="T36" s="6">
        <v>41</v>
      </c>
      <c r="U36" s="6" t="s">
        <v>272</v>
      </c>
      <c r="V36" s="7">
        <f t="shared" si="0"/>
        <v>0.45816532258064507</v>
      </c>
      <c r="W36" s="7">
        <f t="shared" si="1"/>
        <v>0.56818181818181823</v>
      </c>
      <c r="X36" s="7">
        <f t="shared" si="2"/>
        <v>0.953125</v>
      </c>
      <c r="Y36" s="7">
        <f t="shared" si="3"/>
        <v>1</v>
      </c>
      <c r="Z36" s="7">
        <f t="shared" si="4"/>
        <v>0.45816532258064507</v>
      </c>
      <c r="AA36" s="7">
        <f t="shared" si="5"/>
        <v>0.56818181818181823</v>
      </c>
      <c r="AB36" s="7">
        <f t="shared" si="6"/>
        <v>1</v>
      </c>
      <c r="AC36">
        <v>0</v>
      </c>
    </row>
    <row r="37" spans="1:29" ht="15.75" customHeight="1" x14ac:dyDescent="0.2">
      <c r="A37" s="6" t="s">
        <v>301</v>
      </c>
      <c r="B37" s="6">
        <v>1</v>
      </c>
      <c r="C37" s="6">
        <v>2</v>
      </c>
      <c r="D37" s="6">
        <v>1</v>
      </c>
      <c r="E37" s="6">
        <v>0.7</v>
      </c>
      <c r="F37" s="6">
        <v>0.49545454545454543</v>
      </c>
      <c r="G37" s="6">
        <v>0.7</v>
      </c>
      <c r="H37" s="6">
        <v>0.95</v>
      </c>
      <c r="I37" s="6">
        <v>0</v>
      </c>
      <c r="J37" s="6"/>
      <c r="K37" s="6"/>
      <c r="L37" s="6">
        <v>28</v>
      </c>
      <c r="M37" s="6">
        <v>0.671875</v>
      </c>
      <c r="N37" s="6">
        <v>0.53125</v>
      </c>
      <c r="O37" s="6">
        <v>0.6875</v>
      </c>
      <c r="P37" s="6">
        <v>0.890625</v>
      </c>
      <c r="Q37" s="6">
        <v>1.5625E-2</v>
      </c>
      <c r="R37" s="6"/>
      <c r="S37" s="6"/>
      <c r="T37" s="6">
        <v>59</v>
      </c>
      <c r="U37" s="6" t="s">
        <v>270</v>
      </c>
      <c r="V37" s="7">
        <f t="shared" si="0"/>
        <v>0.53125</v>
      </c>
      <c r="W37" s="7">
        <f t="shared" si="1"/>
        <v>0.49545454545454543</v>
      </c>
      <c r="X37" s="7">
        <f t="shared" si="2"/>
        <v>0.671875</v>
      </c>
      <c r="Y37" s="7">
        <f t="shared" si="3"/>
        <v>0.7</v>
      </c>
      <c r="Z37" s="7">
        <f t="shared" si="4"/>
        <v>0.53125</v>
      </c>
      <c r="AA37" s="7">
        <f t="shared" si="5"/>
        <v>0.49545454545454543</v>
      </c>
      <c r="AB37" s="7">
        <f t="shared" si="6"/>
        <v>1</v>
      </c>
      <c r="AC37">
        <v>0</v>
      </c>
    </row>
    <row r="38" spans="1:29" ht="15.75" customHeight="1" x14ac:dyDescent="0.2">
      <c r="A38" s="6" t="s">
        <v>302</v>
      </c>
      <c r="B38" s="6">
        <v>1</v>
      </c>
      <c r="C38" s="6">
        <v>1</v>
      </c>
      <c r="D38" s="6">
        <v>2</v>
      </c>
      <c r="E38" s="6">
        <v>0.79999999999999993</v>
      </c>
      <c r="F38" s="6">
        <v>0.15909090909090909</v>
      </c>
      <c r="G38" s="6">
        <v>0.85</v>
      </c>
      <c r="H38" s="6">
        <v>0.95</v>
      </c>
      <c r="I38" s="6">
        <v>0.05</v>
      </c>
      <c r="J38" s="6"/>
      <c r="K38" s="6"/>
      <c r="L38" s="6">
        <v>7</v>
      </c>
      <c r="M38" s="6">
        <v>0.79262672811059898</v>
      </c>
      <c r="N38" s="6">
        <v>0.14859862506610261</v>
      </c>
      <c r="O38" s="6">
        <v>0.8571428571428571</v>
      </c>
      <c r="P38" s="6">
        <v>0.87096774193548387</v>
      </c>
      <c r="Q38" s="6">
        <v>6.4516129032258063E-2</v>
      </c>
      <c r="R38" s="6"/>
      <c r="S38" s="6"/>
      <c r="T38" s="6">
        <v>19</v>
      </c>
      <c r="U38" s="6" t="s">
        <v>270</v>
      </c>
      <c r="V38" s="7">
        <f t="shared" si="0"/>
        <v>0.14859862506610261</v>
      </c>
      <c r="W38" s="7">
        <f t="shared" si="1"/>
        <v>0.15909090909090909</v>
      </c>
      <c r="X38" s="7">
        <f t="shared" si="2"/>
        <v>0.79262672811059898</v>
      </c>
      <c r="Y38" s="7">
        <f t="shared" si="3"/>
        <v>0.79999999999999993</v>
      </c>
      <c r="Z38" s="7">
        <f t="shared" si="4"/>
        <v>0.14859862506610261</v>
      </c>
      <c r="AA38" s="7">
        <f t="shared" si="5"/>
        <v>0.15909090909090909</v>
      </c>
      <c r="AB38" s="7">
        <f t="shared" si="6"/>
        <v>1</v>
      </c>
      <c r="AC38">
        <v>0</v>
      </c>
    </row>
    <row r="39" spans="1:29" ht="15.75" customHeight="1" x14ac:dyDescent="0.2">
      <c r="A39" s="6" t="s">
        <v>303</v>
      </c>
      <c r="B39" s="6">
        <v>1</v>
      </c>
      <c r="C39" s="6">
        <v>2</v>
      </c>
      <c r="D39" s="6">
        <v>1</v>
      </c>
      <c r="E39" s="6">
        <v>0.78050595238095233</v>
      </c>
      <c r="F39" s="6">
        <v>4.3522785458269264E-3</v>
      </c>
      <c r="G39" s="6">
        <v>0.828125</v>
      </c>
      <c r="H39" s="6">
        <v>0.68253968253968256</v>
      </c>
      <c r="I39" s="6">
        <v>4.7619047619047623E-2</v>
      </c>
      <c r="J39" s="6"/>
      <c r="K39" s="6"/>
      <c r="L39" s="6">
        <v>40</v>
      </c>
      <c r="M39" s="6">
        <v>0.9</v>
      </c>
      <c r="N39" s="6">
        <v>8.6363636363636365E-2</v>
      </c>
      <c r="O39" s="6">
        <v>0.9</v>
      </c>
      <c r="P39" s="6">
        <v>0.7</v>
      </c>
      <c r="Q39" s="6">
        <v>0</v>
      </c>
      <c r="R39" s="6"/>
      <c r="S39" s="6"/>
      <c r="T39" s="6">
        <v>25</v>
      </c>
      <c r="U39" s="6" t="s">
        <v>272</v>
      </c>
      <c r="V39" s="7">
        <f t="shared" si="0"/>
        <v>4.3522785458269264E-3</v>
      </c>
      <c r="W39" s="7">
        <f t="shared" si="1"/>
        <v>8.6363636363636365E-2</v>
      </c>
      <c r="X39" s="7">
        <f t="shared" si="2"/>
        <v>0.78050595238095233</v>
      </c>
      <c r="Y39" s="7">
        <f t="shared" si="3"/>
        <v>0.9</v>
      </c>
      <c r="Z39" s="7">
        <f t="shared" si="4"/>
        <v>4.3522785458269264E-3</v>
      </c>
      <c r="AA39" s="7">
        <f t="shared" si="5"/>
        <v>8.6363636363636365E-2</v>
      </c>
      <c r="AB39" s="7">
        <f t="shared" si="6"/>
        <v>1</v>
      </c>
      <c r="AC39">
        <v>0</v>
      </c>
    </row>
    <row r="40" spans="1:29" ht="15.75" customHeight="1" x14ac:dyDescent="0.2">
      <c r="A40" s="6" t="s">
        <v>306</v>
      </c>
      <c r="B40" s="6">
        <v>1</v>
      </c>
      <c r="C40" s="6">
        <v>2</v>
      </c>
      <c r="D40" s="6">
        <v>1</v>
      </c>
      <c r="E40" s="6">
        <v>0.828125</v>
      </c>
      <c r="F40" s="6">
        <v>0.42036290322580638</v>
      </c>
      <c r="G40" s="6">
        <v>0.890625</v>
      </c>
      <c r="H40" s="6">
        <v>0.90625</v>
      </c>
      <c r="I40" s="6">
        <v>6.25E-2</v>
      </c>
      <c r="J40" s="6"/>
      <c r="K40" s="6"/>
      <c r="L40" s="6">
        <v>33</v>
      </c>
      <c r="M40" s="6">
        <v>0.79210526315789465</v>
      </c>
      <c r="N40" s="6">
        <v>0.47272727272727272</v>
      </c>
      <c r="O40" s="6">
        <v>0.84210526315789469</v>
      </c>
      <c r="P40" s="6">
        <v>0.9</v>
      </c>
      <c r="Q40" s="6">
        <v>0.05</v>
      </c>
      <c r="R40" s="6"/>
      <c r="S40" s="6"/>
      <c r="T40" s="6">
        <v>26</v>
      </c>
      <c r="U40" s="6" t="s">
        <v>272</v>
      </c>
      <c r="V40" s="7">
        <f t="shared" si="0"/>
        <v>0.42036290322580638</v>
      </c>
      <c r="W40" s="7">
        <f t="shared" si="1"/>
        <v>0.47272727272727272</v>
      </c>
      <c r="X40" s="7">
        <f t="shared" si="2"/>
        <v>0.828125</v>
      </c>
      <c r="Y40" s="7">
        <f t="shared" si="3"/>
        <v>0.79210526315789465</v>
      </c>
      <c r="Z40" s="7">
        <f t="shared" si="4"/>
        <v>0.42036290322580638</v>
      </c>
      <c r="AA40" s="7">
        <f t="shared" si="5"/>
        <v>0.47272727272727272</v>
      </c>
      <c r="AB40" s="7">
        <f t="shared" si="6"/>
        <v>1</v>
      </c>
      <c r="AC40">
        <v>0</v>
      </c>
    </row>
    <row r="41" spans="1:29" ht="15.75" customHeight="1" x14ac:dyDescent="0.2">
      <c r="A41" s="6" t="s">
        <v>307</v>
      </c>
      <c r="B41" s="6">
        <v>1</v>
      </c>
      <c r="C41" s="6">
        <v>2</v>
      </c>
      <c r="D41" s="6">
        <v>1</v>
      </c>
      <c r="E41" s="6">
        <v>0.85</v>
      </c>
      <c r="F41" s="6">
        <v>8.2558139534883723E-2</v>
      </c>
      <c r="G41" s="6">
        <v>0.9</v>
      </c>
      <c r="H41" s="6">
        <v>0.8</v>
      </c>
      <c r="I41" s="6">
        <v>0.05</v>
      </c>
      <c r="J41" s="6"/>
      <c r="K41" s="6"/>
      <c r="L41" s="6">
        <v>15</v>
      </c>
      <c r="M41" s="6">
        <v>0.703125</v>
      </c>
      <c r="N41" s="6">
        <v>7.8125E-2</v>
      </c>
      <c r="O41" s="6">
        <v>0.890625</v>
      </c>
      <c r="P41" s="6">
        <v>0.65625</v>
      </c>
      <c r="Q41" s="6">
        <v>0.1875</v>
      </c>
      <c r="R41" s="6"/>
      <c r="S41" s="6"/>
      <c r="T41" s="6">
        <v>30</v>
      </c>
      <c r="U41" s="6" t="s">
        <v>270</v>
      </c>
      <c r="V41" s="7">
        <f t="shared" si="0"/>
        <v>7.8125E-2</v>
      </c>
      <c r="W41" s="7">
        <f t="shared" si="1"/>
        <v>8.2558139534883723E-2</v>
      </c>
      <c r="X41" s="7">
        <f t="shared" si="2"/>
        <v>0.703125</v>
      </c>
      <c r="Y41" s="7">
        <f t="shared" si="3"/>
        <v>0.85</v>
      </c>
      <c r="Z41" s="7">
        <f t="shared" si="4"/>
        <v>7.8125E-2</v>
      </c>
      <c r="AA41" s="7">
        <f t="shared" si="5"/>
        <v>8.2558139534883723E-2</v>
      </c>
      <c r="AB41" s="7">
        <f t="shared" si="6"/>
        <v>1</v>
      </c>
      <c r="AC41">
        <v>0</v>
      </c>
    </row>
    <row r="42" spans="1:29" ht="15.75" customHeight="1" x14ac:dyDescent="0.2">
      <c r="A42" s="6" t="s">
        <v>308</v>
      </c>
      <c r="B42" s="6">
        <v>1</v>
      </c>
      <c r="C42" s="6">
        <v>2</v>
      </c>
      <c r="D42" s="6">
        <v>1</v>
      </c>
      <c r="E42" s="6">
        <v>0.85</v>
      </c>
      <c r="F42" s="6">
        <v>0.42380952380952391</v>
      </c>
      <c r="G42" s="6">
        <v>0.85</v>
      </c>
      <c r="H42" s="6">
        <v>0.9</v>
      </c>
      <c r="I42" s="6">
        <v>0</v>
      </c>
      <c r="J42" s="6"/>
      <c r="K42" s="6"/>
      <c r="L42" s="6">
        <v>27</v>
      </c>
      <c r="M42" s="6">
        <v>0.79032258064516125</v>
      </c>
      <c r="N42" s="6">
        <v>0.41090629800307221</v>
      </c>
      <c r="O42" s="6">
        <v>0.85483870967741937</v>
      </c>
      <c r="P42" s="6">
        <v>0.82258064516129037</v>
      </c>
      <c r="Q42" s="6">
        <v>6.4516129032258063E-2</v>
      </c>
      <c r="R42" s="6"/>
      <c r="S42" s="6"/>
      <c r="T42" s="6">
        <v>47</v>
      </c>
      <c r="U42" s="6" t="s">
        <v>270</v>
      </c>
      <c r="V42" s="7">
        <f t="shared" si="0"/>
        <v>0.41090629800307221</v>
      </c>
      <c r="W42" s="7">
        <f t="shared" si="1"/>
        <v>0.42380952380952391</v>
      </c>
      <c r="X42" s="7">
        <f t="shared" si="2"/>
        <v>0.79032258064516125</v>
      </c>
      <c r="Y42" s="7">
        <f t="shared" si="3"/>
        <v>0.85</v>
      </c>
      <c r="Z42" s="7">
        <f t="shared" si="4"/>
        <v>0.41090629800307221</v>
      </c>
      <c r="AA42" s="7">
        <f t="shared" si="5"/>
        <v>0.42380952380952391</v>
      </c>
      <c r="AB42" s="7">
        <f t="shared" si="6"/>
        <v>1</v>
      </c>
      <c r="AC42">
        <v>0</v>
      </c>
    </row>
    <row r="43" spans="1:29" ht="15.75" customHeight="1" x14ac:dyDescent="0.2">
      <c r="A43" s="6" t="s">
        <v>309</v>
      </c>
      <c r="B43" s="6">
        <v>1</v>
      </c>
      <c r="C43" s="6">
        <v>2</v>
      </c>
      <c r="D43" s="6">
        <v>1</v>
      </c>
      <c r="E43" s="6">
        <v>0.82735655737704916</v>
      </c>
      <c r="F43" s="6">
        <v>0.1033047098620869</v>
      </c>
      <c r="G43" s="6">
        <v>0.84375</v>
      </c>
      <c r="H43" s="6">
        <v>0.73770491803278693</v>
      </c>
      <c r="I43" s="6">
        <v>1.6393442622950821E-2</v>
      </c>
      <c r="J43" s="6"/>
      <c r="K43" s="6"/>
      <c r="L43" s="6">
        <v>45</v>
      </c>
      <c r="M43" s="6">
        <v>0.79999999999999993</v>
      </c>
      <c r="N43" s="6">
        <v>0.33181818181818179</v>
      </c>
      <c r="O43" s="6">
        <v>0.85</v>
      </c>
      <c r="P43" s="6">
        <v>0.85</v>
      </c>
      <c r="Q43" s="6">
        <v>0.05</v>
      </c>
      <c r="R43" s="6"/>
      <c r="S43" s="6"/>
      <c r="T43" s="6">
        <v>24</v>
      </c>
      <c r="U43" s="6" t="s">
        <v>272</v>
      </c>
      <c r="V43" s="7">
        <f t="shared" si="0"/>
        <v>0.1033047098620869</v>
      </c>
      <c r="W43" s="7">
        <f t="shared" si="1"/>
        <v>0.33181818181818179</v>
      </c>
      <c r="X43" s="7">
        <f t="shared" si="2"/>
        <v>0.82735655737704916</v>
      </c>
      <c r="Y43" s="7">
        <f t="shared" si="3"/>
        <v>0.79999999999999993</v>
      </c>
      <c r="Z43" s="7">
        <f t="shared" si="4"/>
        <v>0.1033047098620869</v>
      </c>
      <c r="AA43" s="7">
        <f t="shared" si="5"/>
        <v>0.33181818181818179</v>
      </c>
      <c r="AB43" s="7">
        <f t="shared" si="6"/>
        <v>1</v>
      </c>
      <c r="AC43">
        <v>0</v>
      </c>
    </row>
    <row r="44" spans="1:29" ht="15.75" customHeight="1" x14ac:dyDescent="0.2">
      <c r="A44" s="6" t="s">
        <v>310</v>
      </c>
      <c r="B44" s="6">
        <v>1</v>
      </c>
      <c r="C44" s="6">
        <v>2</v>
      </c>
      <c r="D44" s="6">
        <v>1</v>
      </c>
      <c r="E44" s="6">
        <v>0.9</v>
      </c>
      <c r="F44" s="6">
        <v>0.34210526315789469</v>
      </c>
      <c r="G44" s="6">
        <v>0.9</v>
      </c>
      <c r="H44" s="6">
        <v>0.84210526315789469</v>
      </c>
      <c r="I44" s="6">
        <v>0</v>
      </c>
      <c r="J44" s="6"/>
      <c r="K44" s="6"/>
      <c r="L44" s="6">
        <v>25</v>
      </c>
      <c r="M44" s="6">
        <v>0.9290611028315946</v>
      </c>
      <c r="N44" s="6">
        <v>8.1977671451355649E-2</v>
      </c>
      <c r="O44" s="6">
        <v>0.98360655737704916</v>
      </c>
      <c r="P44" s="6">
        <v>0.78181818181818186</v>
      </c>
      <c r="Q44" s="6">
        <v>5.4545454545454543E-2</v>
      </c>
      <c r="R44" s="6"/>
      <c r="S44" s="6"/>
      <c r="T44" s="6">
        <v>23</v>
      </c>
      <c r="U44" s="6" t="s">
        <v>270</v>
      </c>
      <c r="V44" s="7">
        <f t="shared" si="0"/>
        <v>8.1977671451355649E-2</v>
      </c>
      <c r="W44" s="7">
        <f t="shared" si="1"/>
        <v>0.34210526315789469</v>
      </c>
      <c r="X44" s="7">
        <f t="shared" si="2"/>
        <v>0.9290611028315946</v>
      </c>
      <c r="Y44" s="7">
        <f t="shared" si="3"/>
        <v>0.9</v>
      </c>
      <c r="Z44" s="7">
        <f t="shared" si="4"/>
        <v>8.1977671451355649E-2</v>
      </c>
      <c r="AA44" s="7">
        <f t="shared" si="5"/>
        <v>0.34210526315789469</v>
      </c>
      <c r="AB44" s="7">
        <f t="shared" si="6"/>
        <v>1</v>
      </c>
      <c r="AC44">
        <v>0</v>
      </c>
    </row>
    <row r="45" spans="1:29" ht="15.75" customHeight="1" x14ac:dyDescent="0.2">
      <c r="A45" s="6" t="s">
        <v>311</v>
      </c>
      <c r="B45" s="6">
        <v>1</v>
      </c>
      <c r="C45" s="6">
        <v>1</v>
      </c>
      <c r="D45" s="6">
        <v>2</v>
      </c>
      <c r="E45" s="6">
        <v>0.95</v>
      </c>
      <c r="F45" s="6">
        <v>0.74069767441860457</v>
      </c>
      <c r="G45" s="6">
        <v>0.95</v>
      </c>
      <c r="H45" s="6">
        <v>0.95</v>
      </c>
      <c r="I45" s="6">
        <v>0</v>
      </c>
      <c r="J45" s="6"/>
      <c r="K45" s="6"/>
      <c r="L45" s="6">
        <v>36</v>
      </c>
      <c r="M45" s="6">
        <v>0.859375</v>
      </c>
      <c r="N45" s="6">
        <v>0.49503968253968261</v>
      </c>
      <c r="O45" s="6">
        <v>0.859375</v>
      </c>
      <c r="P45" s="6">
        <v>0.8125</v>
      </c>
      <c r="Q45" s="6">
        <v>0</v>
      </c>
      <c r="R45" s="6"/>
      <c r="S45" s="6"/>
      <c r="T45" s="6">
        <v>64</v>
      </c>
      <c r="U45" s="6" t="s">
        <v>270</v>
      </c>
      <c r="V45" s="7">
        <f t="shared" si="0"/>
        <v>0.49503968253968261</v>
      </c>
      <c r="W45" s="7">
        <f t="shared" si="1"/>
        <v>0.74069767441860457</v>
      </c>
      <c r="X45" s="7">
        <f t="shared" si="2"/>
        <v>0.859375</v>
      </c>
      <c r="Y45" s="7">
        <f t="shared" si="3"/>
        <v>0.95</v>
      </c>
      <c r="Z45" s="7">
        <f t="shared" si="4"/>
        <v>0.49503968253968261</v>
      </c>
      <c r="AA45" s="7">
        <f t="shared" si="5"/>
        <v>0.74069767441860457</v>
      </c>
      <c r="AB45" s="7">
        <f t="shared" si="6"/>
        <v>1</v>
      </c>
      <c r="AC45">
        <v>0</v>
      </c>
    </row>
    <row r="46" spans="1:29" ht="15.75" customHeight="1" x14ac:dyDescent="0.2">
      <c r="A46" s="6" t="s">
        <v>312</v>
      </c>
      <c r="B46" s="6">
        <v>1</v>
      </c>
      <c r="C46" s="6">
        <v>2</v>
      </c>
      <c r="D46" s="6">
        <v>1</v>
      </c>
      <c r="E46" s="6">
        <v>0.78541666666666665</v>
      </c>
      <c r="F46" s="6">
        <v>0.36354166666666671</v>
      </c>
      <c r="G46" s="6">
        <v>0.81666666666666665</v>
      </c>
      <c r="H46" s="6">
        <v>0.765625</v>
      </c>
      <c r="I46" s="6">
        <v>3.125E-2</v>
      </c>
      <c r="J46" s="6"/>
      <c r="K46" s="6"/>
      <c r="L46" s="6">
        <v>57</v>
      </c>
      <c r="M46" s="6">
        <v>0.8</v>
      </c>
      <c r="N46" s="6">
        <v>0.44545454545454538</v>
      </c>
      <c r="O46" s="6">
        <v>0.8</v>
      </c>
      <c r="P46" s="6">
        <v>0.9</v>
      </c>
      <c r="Q46" s="6">
        <v>0</v>
      </c>
      <c r="R46" s="6"/>
      <c r="S46" s="6"/>
      <c r="T46" s="6">
        <v>30</v>
      </c>
      <c r="U46" s="6" t="s">
        <v>272</v>
      </c>
      <c r="V46" s="7">
        <f t="shared" si="0"/>
        <v>0.36354166666666671</v>
      </c>
      <c r="W46" s="7">
        <f t="shared" si="1"/>
        <v>0.44545454545454538</v>
      </c>
      <c r="X46" s="7">
        <f t="shared" si="2"/>
        <v>0.78541666666666665</v>
      </c>
      <c r="Y46" s="7">
        <f t="shared" si="3"/>
        <v>0.8</v>
      </c>
      <c r="Z46" s="7">
        <f t="shared" si="4"/>
        <v>0.36354166666666671</v>
      </c>
      <c r="AA46" s="7">
        <f t="shared" si="5"/>
        <v>0.44545454545454538</v>
      </c>
      <c r="AB46" s="7">
        <f t="shared" si="6"/>
        <v>1</v>
      </c>
      <c r="AC46">
        <v>0</v>
      </c>
    </row>
    <row r="47" spans="1:29" ht="15.75" customHeight="1" x14ac:dyDescent="0.2">
      <c r="A47" s="6" t="s">
        <v>313</v>
      </c>
      <c r="B47" s="6">
        <v>1</v>
      </c>
      <c r="C47" s="6">
        <v>2</v>
      </c>
      <c r="D47" s="6">
        <v>1</v>
      </c>
      <c r="E47" s="6">
        <v>0.765625</v>
      </c>
      <c r="F47" s="6">
        <v>0.248015873015873</v>
      </c>
      <c r="G47" s="6">
        <v>0.765625</v>
      </c>
      <c r="H47" s="6">
        <v>0.87301587301587302</v>
      </c>
      <c r="I47" s="6">
        <v>0</v>
      </c>
      <c r="J47" s="6"/>
      <c r="K47" s="6"/>
      <c r="L47" s="6">
        <v>45</v>
      </c>
      <c r="M47" s="6">
        <v>0.73684210526315785</v>
      </c>
      <c r="N47" s="6">
        <v>0.56818181818181823</v>
      </c>
      <c r="O47" s="6">
        <v>0.73684210526315785</v>
      </c>
      <c r="P47" s="6">
        <v>1</v>
      </c>
      <c r="Q47" s="6">
        <v>0</v>
      </c>
      <c r="R47" s="6"/>
      <c r="S47" s="6"/>
      <c r="T47" s="6">
        <v>27</v>
      </c>
      <c r="U47" s="6" t="s">
        <v>272</v>
      </c>
      <c r="V47" s="7">
        <f t="shared" si="0"/>
        <v>0.248015873015873</v>
      </c>
      <c r="W47" s="7">
        <f t="shared" si="1"/>
        <v>0.56818181818181823</v>
      </c>
      <c r="X47" s="7">
        <f t="shared" si="2"/>
        <v>0.765625</v>
      </c>
      <c r="Y47" s="7">
        <f t="shared" si="3"/>
        <v>0.73684210526315785</v>
      </c>
      <c r="Z47" s="7">
        <f t="shared" si="4"/>
        <v>0.248015873015873</v>
      </c>
      <c r="AA47" s="7">
        <f t="shared" si="5"/>
        <v>0.56818181818181823</v>
      </c>
      <c r="AB47" s="7">
        <f t="shared" si="6"/>
        <v>1</v>
      </c>
      <c r="AC47">
        <v>0</v>
      </c>
    </row>
    <row r="48" spans="1:29" ht="12.75" x14ac:dyDescent="0.2">
      <c r="A48" s="6"/>
    </row>
    <row r="60" spans="2:15" ht="15.75" customHeight="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2:15" ht="15.75" customHeight="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2:15" ht="15.75" customHeight="1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2:15" ht="15.75" customHeight="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2:15" ht="15.75" customHeight="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2:15" ht="15.75" customHeight="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2:15" ht="15.75" customHeight="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2:15" ht="15.75" customHeight="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2:15" ht="15.75" customHeight="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2:15" ht="15.75" customHeight="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2:15" ht="15.75" customHeight="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2:15" ht="15.75" customHeight="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2:15" ht="15.75" customHeight="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2:15" ht="15.75" customHeight="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5" ht="15.75" customHeight="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2:15" ht="15.75" customHeight="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2:15" ht="15.75" customHeight="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2:15" ht="15.75" customHeight="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2:15" ht="15.75" customHeight="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2:15" ht="15.75" customHeight="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2:15" ht="15.75" customHeight="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 ht="15.75" customHeight="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 ht="15.75" customHeight="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2:15" ht="15.75" customHeight="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5" ht="15.75" customHeight="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15" ht="15.75" customHeight="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 ht="15.75" customHeight="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 ht="15.75" customHeight="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5.75" customHeight="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5" ht="15.7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2:15" ht="15.75" customHeight="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2:15" ht="15.75" customHeight="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2:15" ht="15.75" customHeight="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2:15" ht="15.7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 ht="15.7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2:15" ht="15.75" customHeight="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2:15" ht="15.75" customHeight="1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21" ht="15.75" customHeight="1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21" ht="15.75" customHeight="1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21" ht="15.75" customHeight="1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21" ht="15.75" customHeight="1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21" ht="15.75" customHeight="1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21" ht="15.75" customHeight="1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21" ht="15.75" customHeight="1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21" ht="15.75" customHeight="1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21" ht="15.75" customHeight="1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21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5.75" customHeight="1" x14ac:dyDescent="0.25">
      <c r="C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5.75" customHeight="1" x14ac:dyDescent="0.25">
      <c r="C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5.75" customHeight="1" x14ac:dyDescent="0.25">
      <c r="C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5.75" customHeight="1" x14ac:dyDescent="0.25">
      <c r="C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5.75" customHeight="1" x14ac:dyDescent="0.25">
      <c r="C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5.75" customHeight="1" x14ac:dyDescent="0.25">
      <c r="C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5.75" customHeight="1" x14ac:dyDescent="0.25">
      <c r="C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3:21" ht="15.75" customHeight="1" x14ac:dyDescent="0.25">
      <c r="C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3:21" ht="15.75" customHeight="1" x14ac:dyDescent="0.25">
      <c r="C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3:21" ht="15.75" customHeight="1" x14ac:dyDescent="0.25">
      <c r="C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3:21" ht="15.75" customHeight="1" x14ac:dyDescent="0.25">
      <c r="C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3:21" ht="15.75" customHeight="1" x14ac:dyDescent="0.25">
      <c r="C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3:21" ht="15.75" customHeight="1" x14ac:dyDescent="0.25">
      <c r="C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3:21" ht="15.75" customHeight="1" x14ac:dyDescent="0.25">
      <c r="C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3:21" ht="15.75" customHeight="1" x14ac:dyDescent="0.25">
      <c r="C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3:21" ht="15.75" customHeight="1" x14ac:dyDescent="0.25">
      <c r="C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3:21" ht="15.75" customHeight="1" x14ac:dyDescent="0.25">
      <c r="C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3:21" ht="15.75" customHeight="1" x14ac:dyDescent="0.25">
      <c r="C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3:21" ht="15.75" customHeight="1" x14ac:dyDescent="0.25">
      <c r="C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3:21" ht="15.75" customHeight="1" x14ac:dyDescent="0.25">
      <c r="C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3:21" ht="15.75" customHeight="1" x14ac:dyDescent="0.25">
      <c r="C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3:21" ht="15.75" customHeight="1" x14ac:dyDescent="0.25">
      <c r="C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3:21" ht="15.75" customHeight="1" x14ac:dyDescent="0.25">
      <c r="C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3:21" ht="15.75" customHeight="1" x14ac:dyDescent="0.25">
      <c r="C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3:21" ht="15.75" customHeight="1" x14ac:dyDescent="0.25">
      <c r="C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3:21" ht="15.75" customHeight="1" x14ac:dyDescent="0.25">
      <c r="C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3:21" ht="15.75" customHeight="1" x14ac:dyDescent="0.25">
      <c r="C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3:21" ht="15.75" customHeight="1" x14ac:dyDescent="0.25">
      <c r="C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3:21" ht="15.75" customHeight="1" x14ac:dyDescent="0.25">
      <c r="C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3:21" ht="15.75" customHeight="1" x14ac:dyDescent="0.25">
      <c r="C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3:21" ht="15.75" customHeight="1" x14ac:dyDescent="0.25">
      <c r="C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3:21" ht="15.75" customHeight="1" x14ac:dyDescent="0.25">
      <c r="C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3:21" ht="15.75" customHeight="1" x14ac:dyDescent="0.25">
      <c r="C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3:21" ht="15.75" customHeight="1" x14ac:dyDescent="0.25">
      <c r="C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3:21" ht="15.75" customHeight="1" x14ac:dyDescent="0.25">
      <c r="C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3:21" ht="15.75" customHeight="1" x14ac:dyDescent="0.25">
      <c r="C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3:21" ht="15.75" customHeight="1" x14ac:dyDescent="0.25">
      <c r="C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3:21" ht="15.75" customHeight="1" x14ac:dyDescent="0.25">
      <c r="C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3:21" ht="15.75" customHeight="1" x14ac:dyDescent="0.25">
      <c r="C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5.75" customHeight="1" x14ac:dyDescent="0.25">
      <c r="C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5.75" customHeight="1" x14ac:dyDescent="0.25">
      <c r="C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5.75" customHeight="1" x14ac:dyDescent="0.25">
      <c r="C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5.75" customHeight="1" x14ac:dyDescent="0.25">
      <c r="C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5.75" customHeight="1" x14ac:dyDescent="0.25">
      <c r="C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5.75" customHeight="1" x14ac:dyDescent="0.25">
      <c r="C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5.75" customHeight="1" x14ac:dyDescent="0.25">
      <c r="C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5.75" customHeight="1" x14ac:dyDescent="0.2"/>
    <row r="244" spans="1:21" ht="15.75" customHeight="1" x14ac:dyDescent="0.2"/>
    <row r="245" spans="1:21" ht="15.75" customHeight="1" x14ac:dyDescent="0.2"/>
    <row r="246" spans="1:21" ht="15.75" customHeight="1" x14ac:dyDescent="0.2"/>
    <row r="247" spans="1:21" ht="15.75" customHeight="1" x14ac:dyDescent="0.2"/>
    <row r="248" spans="1:21" ht="15.75" customHeight="1" x14ac:dyDescent="0.2"/>
    <row r="249" spans="1:21" ht="15.75" customHeight="1" x14ac:dyDescent="0.2"/>
    <row r="250" spans="1:21" ht="15.75" customHeight="1" x14ac:dyDescent="0.2"/>
    <row r="251" spans="1:21" ht="15.75" customHeight="1" x14ac:dyDescent="0.2"/>
    <row r="252" spans="1:21" ht="15.75" customHeight="1" x14ac:dyDescent="0.2"/>
    <row r="253" spans="1:21" ht="15.75" customHeight="1" x14ac:dyDescent="0.2"/>
    <row r="254" spans="1:21" ht="15.75" customHeight="1" x14ac:dyDescent="0.2"/>
    <row r="255" spans="1:21" ht="15.75" customHeight="1" x14ac:dyDescent="0.2"/>
    <row r="256" spans="1:2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AB1000">
    <sortCondition ref="AB2:AB1000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9E6FC"/>
  </sheetPr>
  <dimension ref="A1:AC1000"/>
  <sheetViews>
    <sheetView workbookViewId="0">
      <selection activeCell="AA14" sqref="AA14:AA50"/>
    </sheetView>
  </sheetViews>
  <sheetFormatPr defaultColWidth="12.5703125" defaultRowHeight="15" customHeight="1" x14ac:dyDescent="0.2"/>
  <cols>
    <col min="1" max="20" width="8.7109375" customWidth="1"/>
    <col min="21" max="21" width="18.28515625" customWidth="1"/>
    <col min="22" max="27" width="13" customWidth="1"/>
    <col min="28" max="28" width="8.7109375" customWidth="1"/>
  </cols>
  <sheetData>
    <row r="1" spans="1:29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2.75" customHeight="1" x14ac:dyDescent="0.2">
      <c r="A2" s="6" t="s">
        <v>319</v>
      </c>
      <c r="B2" s="6">
        <v>0</v>
      </c>
      <c r="C2" s="7">
        <v>1</v>
      </c>
      <c r="D2" s="6">
        <v>2</v>
      </c>
      <c r="E2" s="6">
        <v>0.84300595238095233</v>
      </c>
      <c r="F2" s="6">
        <v>0.1520337301587302</v>
      </c>
      <c r="G2" s="6">
        <v>0.890625</v>
      </c>
      <c r="H2" s="6">
        <v>0.68253968253968256</v>
      </c>
      <c r="I2" s="6">
        <v>4.7619047619047623E-2</v>
      </c>
      <c r="J2" s="6"/>
      <c r="K2" s="6"/>
      <c r="L2" s="6">
        <v>51</v>
      </c>
      <c r="M2" s="6">
        <v>0</v>
      </c>
      <c r="N2" s="6">
        <v>6.5340909090909088E-2</v>
      </c>
      <c r="O2" s="6">
        <v>0</v>
      </c>
      <c r="P2" s="6">
        <v>0.90625</v>
      </c>
      <c r="Q2" s="6">
        <v>0</v>
      </c>
      <c r="R2" s="6"/>
      <c r="S2" s="6"/>
      <c r="T2" s="6">
        <v>15</v>
      </c>
      <c r="U2" s="6" t="s">
        <v>316</v>
      </c>
      <c r="V2" s="7">
        <f t="shared" ref="V2:V33" si="0">IF(U2="mst-OSN_Cont3IB",F2,N2)</f>
        <v>0.1520337301587302</v>
      </c>
      <c r="W2" s="7">
        <f t="shared" ref="W2:W33" si="1">IF(U2="mst-OSN_Cont3IB",N2,F2)</f>
        <v>6.5340909090909088E-2</v>
      </c>
      <c r="X2" s="7">
        <f t="shared" ref="X2:X33" si="2">IF(U2="mst-OSN_Cont3IB",E2,M2)</f>
        <v>0.84300595238095233</v>
      </c>
      <c r="Y2" s="7">
        <f t="shared" ref="Y2:Y33" si="3">IF(U2="mst-OSN_Cont3IB",M2,E2)</f>
        <v>0</v>
      </c>
      <c r="Z2" s="7">
        <f t="shared" ref="Z2:Z33" si="4">V2</f>
        <v>0.1520337301587302</v>
      </c>
      <c r="AA2" s="7">
        <f t="shared" ref="AA2:AA33" si="5">W2</f>
        <v>6.5340909090909088E-2</v>
      </c>
      <c r="AB2" s="7">
        <f t="shared" ref="AB2:AB33" si="6">IF(AND(X2&gt;0.5,Y2&gt;0.5),1,0)</f>
        <v>0</v>
      </c>
      <c r="AC2">
        <v>0</v>
      </c>
    </row>
    <row r="3" spans="1:29" ht="12.75" customHeight="1" x14ac:dyDescent="0.2">
      <c r="A3" s="6" t="s">
        <v>320</v>
      </c>
      <c r="B3" s="6">
        <v>0</v>
      </c>
      <c r="C3" s="7">
        <v>2</v>
      </c>
      <c r="D3" s="6">
        <v>1</v>
      </c>
      <c r="E3" s="6">
        <v>0.65</v>
      </c>
      <c r="F3" s="6">
        <v>0.40909090909090912</v>
      </c>
      <c r="G3" s="6">
        <v>0.65</v>
      </c>
      <c r="H3" s="6">
        <v>1</v>
      </c>
      <c r="I3" s="6">
        <v>0</v>
      </c>
      <c r="J3" s="6"/>
      <c r="K3" s="6"/>
      <c r="L3" s="6">
        <v>23</v>
      </c>
      <c r="M3" s="6">
        <v>0.40322580645161288</v>
      </c>
      <c r="N3" s="6">
        <v>0.37604166666666672</v>
      </c>
      <c r="O3" s="6">
        <v>0.40322580645161288</v>
      </c>
      <c r="P3" s="6">
        <v>0.859375</v>
      </c>
      <c r="Q3" s="6">
        <v>0</v>
      </c>
      <c r="R3" s="6"/>
      <c r="S3" s="6"/>
      <c r="T3" s="6">
        <v>55</v>
      </c>
      <c r="U3" s="6" t="s">
        <v>318</v>
      </c>
      <c r="V3" s="7">
        <f t="shared" si="0"/>
        <v>0.37604166666666672</v>
      </c>
      <c r="W3" s="7">
        <f t="shared" si="1"/>
        <v>0.40909090909090912</v>
      </c>
      <c r="X3" s="7">
        <f t="shared" si="2"/>
        <v>0.40322580645161288</v>
      </c>
      <c r="Y3" s="7">
        <f t="shared" si="3"/>
        <v>0.65</v>
      </c>
      <c r="Z3" s="7">
        <f t="shared" si="4"/>
        <v>0.37604166666666672</v>
      </c>
      <c r="AA3" s="7">
        <f t="shared" si="5"/>
        <v>0.40909090909090912</v>
      </c>
      <c r="AB3" s="7">
        <f t="shared" si="6"/>
        <v>0</v>
      </c>
      <c r="AC3">
        <v>0</v>
      </c>
    </row>
    <row r="4" spans="1:29" ht="12.75" customHeight="1" x14ac:dyDescent="0.2">
      <c r="A4" s="6" t="s">
        <v>325</v>
      </c>
      <c r="B4" s="6">
        <v>0</v>
      </c>
      <c r="C4" s="6">
        <v>2</v>
      </c>
      <c r="D4" s="6">
        <v>1</v>
      </c>
      <c r="E4" s="6">
        <v>0.18931623931623931</v>
      </c>
      <c r="F4" s="6">
        <v>7.7477477477477574E-2</v>
      </c>
      <c r="G4" s="6">
        <v>0.21153846153846151</v>
      </c>
      <c r="H4" s="6">
        <v>0.24444444444444441</v>
      </c>
      <c r="I4" s="6">
        <v>2.222222222222222E-2</v>
      </c>
      <c r="J4" s="6"/>
      <c r="K4" s="6"/>
      <c r="L4" s="6">
        <v>101</v>
      </c>
      <c r="M4" s="6">
        <v>-4.0624999999999988E-2</v>
      </c>
      <c r="N4" s="6">
        <v>-0.20028409090909091</v>
      </c>
      <c r="O4" s="6">
        <v>0.1</v>
      </c>
      <c r="P4" s="6">
        <v>0</v>
      </c>
      <c r="Q4" s="6">
        <v>0.140625</v>
      </c>
      <c r="R4" s="6"/>
      <c r="S4" s="6"/>
      <c r="T4" s="6">
        <v>101</v>
      </c>
      <c r="U4" s="6" t="s">
        <v>316</v>
      </c>
      <c r="V4" s="7">
        <f t="shared" si="0"/>
        <v>7.7477477477477574E-2</v>
      </c>
      <c r="W4" s="7">
        <f t="shared" si="1"/>
        <v>-0.20028409090909091</v>
      </c>
      <c r="X4" s="7">
        <f t="shared" si="2"/>
        <v>0.18931623931623931</v>
      </c>
      <c r="Y4" s="7">
        <f t="shared" si="3"/>
        <v>-4.0624999999999988E-2</v>
      </c>
      <c r="Z4" s="7">
        <f t="shared" si="4"/>
        <v>7.7477477477477574E-2</v>
      </c>
      <c r="AA4" s="7">
        <f t="shared" si="5"/>
        <v>-0.20028409090909091</v>
      </c>
      <c r="AB4" s="7">
        <f t="shared" si="6"/>
        <v>0</v>
      </c>
      <c r="AC4">
        <v>0</v>
      </c>
    </row>
    <row r="5" spans="1:29" ht="12.75" customHeight="1" x14ac:dyDescent="0.2">
      <c r="A5" s="6" t="s">
        <v>333</v>
      </c>
      <c r="B5" s="6">
        <v>0</v>
      </c>
      <c r="C5" s="7">
        <v>1</v>
      </c>
      <c r="D5" s="6">
        <v>2</v>
      </c>
      <c r="E5" s="6">
        <v>0.46056547619047622</v>
      </c>
      <c r="F5" s="6">
        <v>-8.1845238095238082E-2</v>
      </c>
      <c r="G5" s="6">
        <v>0.984375</v>
      </c>
      <c r="H5" s="6">
        <v>0.23809523809523811</v>
      </c>
      <c r="I5" s="6">
        <v>0.52380952380952384</v>
      </c>
      <c r="J5" s="6"/>
      <c r="K5" s="6"/>
      <c r="L5" s="6">
        <v>26</v>
      </c>
      <c r="M5" s="6">
        <v>0.921875</v>
      </c>
      <c r="N5" s="6">
        <v>7.9545454545454558E-2</v>
      </c>
      <c r="O5" s="6">
        <v>1</v>
      </c>
      <c r="P5" s="6">
        <v>0.796875</v>
      </c>
      <c r="Q5" s="6">
        <v>7.8125E-2</v>
      </c>
      <c r="R5" s="6"/>
      <c r="S5" s="6"/>
      <c r="T5" s="6">
        <v>17</v>
      </c>
      <c r="U5" s="6" t="s">
        <v>316</v>
      </c>
      <c r="V5" s="7">
        <f t="shared" si="0"/>
        <v>-8.1845238095238082E-2</v>
      </c>
      <c r="W5" s="7">
        <f t="shared" si="1"/>
        <v>7.9545454545454558E-2</v>
      </c>
      <c r="X5" s="7">
        <f t="shared" si="2"/>
        <v>0.46056547619047622</v>
      </c>
      <c r="Y5" s="7">
        <f t="shared" si="3"/>
        <v>0.921875</v>
      </c>
      <c r="Z5" s="7">
        <f t="shared" si="4"/>
        <v>-8.1845238095238082E-2</v>
      </c>
      <c r="AA5" s="7">
        <f t="shared" si="5"/>
        <v>7.9545454545454558E-2</v>
      </c>
      <c r="AB5" s="7">
        <f t="shared" si="6"/>
        <v>0</v>
      </c>
      <c r="AC5">
        <v>0</v>
      </c>
    </row>
    <row r="6" spans="1:29" ht="12.75" customHeight="1" x14ac:dyDescent="0.2">
      <c r="A6" s="6" t="s">
        <v>339</v>
      </c>
      <c r="B6" s="6">
        <v>0</v>
      </c>
      <c r="C6" s="7">
        <v>1</v>
      </c>
      <c r="D6" s="6">
        <v>2</v>
      </c>
      <c r="E6" s="6">
        <v>0.76785714285714279</v>
      </c>
      <c r="F6" s="6">
        <v>0.49654377880184331</v>
      </c>
      <c r="G6" s="6">
        <v>0.8571428571428571</v>
      </c>
      <c r="H6" s="6">
        <v>0.875</v>
      </c>
      <c r="I6" s="6">
        <v>8.9285714285714288E-2</v>
      </c>
      <c r="J6" s="6"/>
      <c r="K6" s="6"/>
      <c r="L6" s="6">
        <v>39</v>
      </c>
      <c r="M6" s="6">
        <v>0</v>
      </c>
      <c r="N6" s="6">
        <v>2.8409090909090912E-2</v>
      </c>
      <c r="O6" s="6">
        <v>0</v>
      </c>
      <c r="P6" s="6">
        <v>0.9375</v>
      </c>
      <c r="Q6" s="6">
        <v>0</v>
      </c>
      <c r="R6" s="6"/>
      <c r="S6" s="6"/>
      <c r="T6" s="6">
        <v>9</v>
      </c>
      <c r="U6" s="6" t="s">
        <v>316</v>
      </c>
      <c r="V6" s="7">
        <f t="shared" si="0"/>
        <v>0.49654377880184331</v>
      </c>
      <c r="W6" s="7">
        <f t="shared" si="1"/>
        <v>2.8409090909090912E-2</v>
      </c>
      <c r="X6" s="7">
        <f t="shared" si="2"/>
        <v>0.76785714285714279</v>
      </c>
      <c r="Y6" s="7">
        <f t="shared" si="3"/>
        <v>0</v>
      </c>
      <c r="Z6" s="7">
        <f t="shared" si="4"/>
        <v>0.49654377880184331</v>
      </c>
      <c r="AA6" s="7">
        <f t="shared" si="5"/>
        <v>2.8409090909090912E-2</v>
      </c>
      <c r="AB6" s="7">
        <f t="shared" si="6"/>
        <v>0</v>
      </c>
      <c r="AC6">
        <v>0</v>
      </c>
    </row>
    <row r="7" spans="1:29" ht="12.75" customHeight="1" x14ac:dyDescent="0.2">
      <c r="A7" s="6" t="s">
        <v>343</v>
      </c>
      <c r="B7" s="6">
        <v>0</v>
      </c>
      <c r="C7" s="7">
        <v>1</v>
      </c>
      <c r="D7" s="6">
        <v>2</v>
      </c>
      <c r="E7" s="6">
        <v>0.64545818327330928</v>
      </c>
      <c r="F7" s="6">
        <v>0.25877551020408163</v>
      </c>
      <c r="G7" s="6">
        <v>0.68627450980392157</v>
      </c>
      <c r="H7" s="6">
        <v>0.89795918367346939</v>
      </c>
      <c r="I7" s="6">
        <v>4.0816326530612242E-2</v>
      </c>
      <c r="J7" s="6"/>
      <c r="K7" s="6"/>
      <c r="L7" s="6">
        <v>23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/>
      <c r="S7" s="6"/>
      <c r="T7" s="6">
        <v>0</v>
      </c>
      <c r="U7" s="6" t="s">
        <v>316</v>
      </c>
      <c r="V7" s="7">
        <f t="shared" si="0"/>
        <v>0.25877551020408163</v>
      </c>
      <c r="W7" s="7">
        <f t="shared" si="1"/>
        <v>0</v>
      </c>
      <c r="X7" s="7">
        <f t="shared" si="2"/>
        <v>0.64545818327330928</v>
      </c>
      <c r="Y7" s="7">
        <f t="shared" si="3"/>
        <v>0</v>
      </c>
      <c r="Z7" s="7">
        <f t="shared" si="4"/>
        <v>0.25877551020408163</v>
      </c>
      <c r="AA7" s="7">
        <f t="shared" si="5"/>
        <v>0</v>
      </c>
      <c r="AB7" s="7">
        <f t="shared" si="6"/>
        <v>0</v>
      </c>
      <c r="AC7">
        <v>0</v>
      </c>
    </row>
    <row r="8" spans="1:29" ht="12.75" customHeight="1" x14ac:dyDescent="0.2">
      <c r="A8" s="6" t="s">
        <v>347</v>
      </c>
      <c r="B8" s="6">
        <v>0</v>
      </c>
      <c r="C8" s="7">
        <v>2</v>
      </c>
      <c r="D8" s="6">
        <v>1</v>
      </c>
      <c r="E8" s="6">
        <v>0.32500000000000001</v>
      </c>
      <c r="F8" s="6">
        <v>0.1860795454545455</v>
      </c>
      <c r="G8" s="6">
        <v>0.7</v>
      </c>
      <c r="H8" s="6">
        <v>0.515625</v>
      </c>
      <c r="I8" s="6">
        <v>0.375</v>
      </c>
      <c r="J8" s="6"/>
      <c r="K8" s="6"/>
      <c r="L8" s="6">
        <v>25</v>
      </c>
      <c r="M8" s="6">
        <v>0.1612903225806451</v>
      </c>
      <c r="N8" s="6">
        <v>4.6875E-2</v>
      </c>
      <c r="O8" s="6">
        <v>0.66129032258064513</v>
      </c>
      <c r="P8" s="6">
        <v>0.234375</v>
      </c>
      <c r="Q8" s="6">
        <v>0.5</v>
      </c>
      <c r="R8" s="6"/>
      <c r="S8" s="6"/>
      <c r="T8" s="6">
        <v>50</v>
      </c>
      <c r="U8" s="6" t="s">
        <v>318</v>
      </c>
      <c r="V8" s="7">
        <f t="shared" si="0"/>
        <v>4.6875E-2</v>
      </c>
      <c r="W8" s="7">
        <f t="shared" si="1"/>
        <v>0.1860795454545455</v>
      </c>
      <c r="X8" s="7">
        <f t="shared" si="2"/>
        <v>0.1612903225806451</v>
      </c>
      <c r="Y8" s="7">
        <f t="shared" si="3"/>
        <v>0.32500000000000001</v>
      </c>
      <c r="Z8" s="7">
        <f t="shared" si="4"/>
        <v>4.6875E-2</v>
      </c>
      <c r="AA8" s="7">
        <f t="shared" si="5"/>
        <v>0.1860795454545455</v>
      </c>
      <c r="AB8" s="7">
        <f t="shared" si="6"/>
        <v>0</v>
      </c>
      <c r="AC8">
        <v>0</v>
      </c>
    </row>
    <row r="9" spans="1:29" ht="12.75" customHeight="1" x14ac:dyDescent="0.2">
      <c r="A9" s="6" t="s">
        <v>351</v>
      </c>
      <c r="B9" s="6">
        <v>0</v>
      </c>
      <c r="C9" s="6">
        <v>2</v>
      </c>
      <c r="D9" s="6">
        <v>1</v>
      </c>
      <c r="E9" s="6">
        <v>2.918586789554534E-2</v>
      </c>
      <c r="F9" s="6">
        <v>-1.1568469195587841E-2</v>
      </c>
      <c r="G9" s="6">
        <v>0.83870967741935487</v>
      </c>
      <c r="H9" s="6">
        <v>0.1111111111111111</v>
      </c>
      <c r="I9" s="6">
        <v>0.80952380952380953</v>
      </c>
      <c r="J9" s="6"/>
      <c r="K9" s="6"/>
      <c r="L9" s="6">
        <v>17</v>
      </c>
      <c r="M9" s="6">
        <v>0.88437500000000002</v>
      </c>
      <c r="N9" s="6">
        <v>0.41619318181818182</v>
      </c>
      <c r="O9" s="6">
        <v>0.9</v>
      </c>
      <c r="P9" s="6">
        <v>0.96875</v>
      </c>
      <c r="Q9" s="6">
        <v>1.5625E-2</v>
      </c>
      <c r="R9" s="6"/>
      <c r="S9" s="6"/>
      <c r="T9" s="6">
        <v>22</v>
      </c>
      <c r="U9" s="6" t="s">
        <v>316</v>
      </c>
      <c r="V9" s="7">
        <f t="shared" si="0"/>
        <v>-1.1568469195587841E-2</v>
      </c>
      <c r="W9" s="7">
        <f t="shared" si="1"/>
        <v>0.41619318181818182</v>
      </c>
      <c r="X9" s="7">
        <f t="shared" si="2"/>
        <v>2.918586789554534E-2</v>
      </c>
      <c r="Y9" s="7">
        <f t="shared" si="3"/>
        <v>0.88437500000000002</v>
      </c>
      <c r="Z9" s="7">
        <f t="shared" si="4"/>
        <v>-1.1568469195587841E-2</v>
      </c>
      <c r="AA9" s="7">
        <f t="shared" si="5"/>
        <v>0.41619318181818182</v>
      </c>
      <c r="AB9" s="7">
        <f t="shared" si="6"/>
        <v>0</v>
      </c>
      <c r="AC9">
        <v>0</v>
      </c>
    </row>
    <row r="10" spans="1:29" ht="12.75" customHeight="1" x14ac:dyDescent="0.2">
      <c r="A10" s="6" t="s">
        <v>353</v>
      </c>
      <c r="B10" s="6">
        <v>0</v>
      </c>
      <c r="C10" s="7">
        <v>2</v>
      </c>
      <c r="D10" s="6">
        <v>1</v>
      </c>
      <c r="E10" s="6">
        <v>0.734375</v>
      </c>
      <c r="F10" s="6">
        <v>0.15625</v>
      </c>
      <c r="G10" s="6">
        <v>0.78125</v>
      </c>
      <c r="H10" s="6">
        <v>0.625</v>
      </c>
      <c r="I10" s="6">
        <v>4.6875E-2</v>
      </c>
      <c r="J10" s="6"/>
      <c r="K10" s="6"/>
      <c r="L10" s="6">
        <v>60</v>
      </c>
      <c r="M10" s="6">
        <v>3.7499999999999978E-2</v>
      </c>
      <c r="N10" s="6">
        <v>0.13778409090909091</v>
      </c>
      <c r="O10" s="6">
        <v>0.35</v>
      </c>
      <c r="P10" s="6">
        <v>0.484375</v>
      </c>
      <c r="Q10" s="6">
        <v>0.3125</v>
      </c>
      <c r="R10" s="6"/>
      <c r="S10" s="6"/>
      <c r="T10" s="6">
        <v>32</v>
      </c>
      <c r="U10" s="6" t="s">
        <v>316</v>
      </c>
      <c r="V10" s="7">
        <f t="shared" si="0"/>
        <v>0.15625</v>
      </c>
      <c r="W10" s="7">
        <f t="shared" si="1"/>
        <v>0.13778409090909091</v>
      </c>
      <c r="X10" s="7">
        <f t="shared" si="2"/>
        <v>0.734375</v>
      </c>
      <c r="Y10" s="7">
        <f t="shared" si="3"/>
        <v>3.7499999999999978E-2</v>
      </c>
      <c r="Z10" s="7">
        <f t="shared" si="4"/>
        <v>0.15625</v>
      </c>
      <c r="AA10" s="7">
        <f t="shared" si="5"/>
        <v>0.13778409090909091</v>
      </c>
      <c r="AB10" s="7">
        <f t="shared" si="6"/>
        <v>0</v>
      </c>
      <c r="AC10">
        <v>0</v>
      </c>
    </row>
    <row r="11" spans="1:29" ht="12.75" customHeight="1" x14ac:dyDescent="0.2">
      <c r="A11" s="6" t="s">
        <v>355</v>
      </c>
      <c r="B11" s="6">
        <v>0</v>
      </c>
      <c r="C11" s="6">
        <v>1</v>
      </c>
      <c r="D11" s="6">
        <v>2</v>
      </c>
      <c r="E11" s="6">
        <v>0.74551131928181102</v>
      </c>
      <c r="F11" s="6">
        <v>0.36962090163934419</v>
      </c>
      <c r="G11" s="6">
        <v>0.76190476190476186</v>
      </c>
      <c r="H11" s="6">
        <v>0.86885245901639341</v>
      </c>
      <c r="I11" s="6">
        <v>1.6393442622950821E-2</v>
      </c>
      <c r="J11" s="6"/>
      <c r="K11" s="6"/>
      <c r="L11" s="6">
        <v>51</v>
      </c>
      <c r="M11" s="6">
        <v>3.4375000000000003E-2</v>
      </c>
      <c r="N11" s="6">
        <v>0.1051136363636364</v>
      </c>
      <c r="O11" s="6">
        <v>0.05</v>
      </c>
      <c r="P11" s="6">
        <v>0.953125</v>
      </c>
      <c r="Q11" s="6">
        <v>1.5625E-2</v>
      </c>
      <c r="R11" s="6"/>
      <c r="S11" s="6"/>
      <c r="T11" s="6">
        <v>9</v>
      </c>
      <c r="U11" s="6" t="s">
        <v>316</v>
      </c>
      <c r="V11" s="7">
        <f t="shared" si="0"/>
        <v>0.36962090163934419</v>
      </c>
      <c r="W11" s="7">
        <f t="shared" si="1"/>
        <v>0.1051136363636364</v>
      </c>
      <c r="X11" s="7">
        <f t="shared" si="2"/>
        <v>0.74551131928181102</v>
      </c>
      <c r="Y11" s="7">
        <f t="shared" si="3"/>
        <v>3.4375000000000003E-2</v>
      </c>
      <c r="Z11" s="7">
        <f t="shared" si="4"/>
        <v>0.36962090163934419</v>
      </c>
      <c r="AA11" s="7">
        <f t="shared" si="5"/>
        <v>0.1051136363636364</v>
      </c>
      <c r="AB11" s="7">
        <f t="shared" si="6"/>
        <v>0</v>
      </c>
      <c r="AC11">
        <v>0</v>
      </c>
    </row>
    <row r="12" spans="1:29" ht="12.75" customHeight="1" x14ac:dyDescent="0.2">
      <c r="A12" s="6" t="s">
        <v>358</v>
      </c>
      <c r="B12" s="6">
        <v>0</v>
      </c>
      <c r="C12" s="6">
        <v>2</v>
      </c>
      <c r="D12" s="6">
        <v>1</v>
      </c>
      <c r="E12" s="6">
        <v>0.75</v>
      </c>
      <c r="F12" s="6">
        <v>0.74147727272727271</v>
      </c>
      <c r="G12" s="6">
        <v>0.75</v>
      </c>
      <c r="H12" s="6">
        <v>0.96875</v>
      </c>
      <c r="I12" s="6">
        <v>0</v>
      </c>
      <c r="J12" s="6"/>
      <c r="K12" s="6"/>
      <c r="L12" s="6">
        <v>40</v>
      </c>
      <c r="M12" s="6">
        <v>0.2260624679979519</v>
      </c>
      <c r="N12" s="6">
        <v>4.5277127244340347E-2</v>
      </c>
      <c r="O12" s="6">
        <v>0.24193548387096769</v>
      </c>
      <c r="P12" s="6">
        <v>0.60317460317460314</v>
      </c>
      <c r="Q12" s="6">
        <v>1.5873015873015869E-2</v>
      </c>
      <c r="R12" s="6"/>
      <c r="S12" s="6"/>
      <c r="T12" s="6">
        <v>65</v>
      </c>
      <c r="U12" s="6" t="s">
        <v>318</v>
      </c>
      <c r="V12" s="7">
        <f t="shared" si="0"/>
        <v>4.5277127244340347E-2</v>
      </c>
      <c r="W12" s="7">
        <f t="shared" si="1"/>
        <v>0.74147727272727271</v>
      </c>
      <c r="X12" s="7">
        <f t="shared" si="2"/>
        <v>0.2260624679979519</v>
      </c>
      <c r="Y12" s="7">
        <f t="shared" si="3"/>
        <v>0.75</v>
      </c>
      <c r="Z12" s="7">
        <f t="shared" si="4"/>
        <v>4.5277127244340347E-2</v>
      </c>
      <c r="AA12" s="7">
        <f t="shared" si="5"/>
        <v>0.74147727272727271</v>
      </c>
      <c r="AB12" s="7">
        <f t="shared" si="6"/>
        <v>0</v>
      </c>
      <c r="AC12">
        <v>0</v>
      </c>
    </row>
    <row r="13" spans="1:29" ht="12.75" customHeight="1" x14ac:dyDescent="0.2">
      <c r="A13" s="6" t="s">
        <v>363</v>
      </c>
      <c r="B13" s="6">
        <v>0</v>
      </c>
      <c r="C13" s="7">
        <v>2</v>
      </c>
      <c r="D13" s="6">
        <v>1</v>
      </c>
      <c r="E13" s="6">
        <v>-4.9180327868852458E-2</v>
      </c>
      <c r="F13" s="6">
        <v>3.5843289802723E-2</v>
      </c>
      <c r="G13" s="6">
        <v>0.26229508196721307</v>
      </c>
      <c r="H13" s="6">
        <v>0.13114754098360659</v>
      </c>
      <c r="I13" s="6">
        <v>0.31147540983606559</v>
      </c>
      <c r="J13" s="6"/>
      <c r="K13" s="6"/>
      <c r="L13" s="6">
        <v>105</v>
      </c>
      <c r="M13" s="6">
        <v>0.93437499999999996</v>
      </c>
      <c r="N13" s="6">
        <v>0.51420454545454541</v>
      </c>
      <c r="O13" s="6">
        <v>0.95</v>
      </c>
      <c r="P13" s="6">
        <v>0.953125</v>
      </c>
      <c r="Q13" s="6">
        <v>1.5625E-2</v>
      </c>
      <c r="R13" s="6"/>
      <c r="S13" s="6"/>
      <c r="T13" s="6">
        <v>27</v>
      </c>
      <c r="U13" s="6" t="s">
        <v>316</v>
      </c>
      <c r="V13" s="7">
        <f t="shared" si="0"/>
        <v>3.5843289802723E-2</v>
      </c>
      <c r="W13" s="7">
        <f t="shared" si="1"/>
        <v>0.51420454545454541</v>
      </c>
      <c r="X13" s="7">
        <f t="shared" si="2"/>
        <v>-4.9180327868852458E-2</v>
      </c>
      <c r="Y13" s="7">
        <f t="shared" si="3"/>
        <v>0.93437499999999996</v>
      </c>
      <c r="Z13" s="7">
        <f t="shared" si="4"/>
        <v>3.5843289802723E-2</v>
      </c>
      <c r="AA13" s="7">
        <f t="shared" si="5"/>
        <v>0.51420454545454541</v>
      </c>
      <c r="AB13" s="7">
        <f t="shared" si="6"/>
        <v>0</v>
      </c>
      <c r="AC13">
        <v>0</v>
      </c>
    </row>
    <row r="14" spans="1:29" ht="12.75" customHeight="1" x14ac:dyDescent="0.2">
      <c r="A14" s="6" t="s">
        <v>315</v>
      </c>
      <c r="B14" s="6">
        <v>1</v>
      </c>
      <c r="C14" s="6">
        <v>1</v>
      </c>
      <c r="D14" s="6">
        <v>2</v>
      </c>
      <c r="E14" s="6">
        <v>0.90107526881720434</v>
      </c>
      <c r="F14" s="6">
        <v>0.52227342549923195</v>
      </c>
      <c r="G14" s="6">
        <v>0.93333333333333335</v>
      </c>
      <c r="H14" s="6">
        <v>0.87096774193548387</v>
      </c>
      <c r="I14" s="6">
        <v>3.2258064516129031E-2</v>
      </c>
      <c r="J14" s="6"/>
      <c r="K14" s="6"/>
      <c r="L14" s="6">
        <v>49</v>
      </c>
      <c r="M14" s="6">
        <v>1</v>
      </c>
      <c r="N14" s="6">
        <v>0.65909090909090906</v>
      </c>
      <c r="O14" s="6">
        <v>1</v>
      </c>
      <c r="P14" s="6">
        <v>1</v>
      </c>
      <c r="Q14" s="6">
        <v>0</v>
      </c>
      <c r="R14" s="6"/>
      <c r="S14" s="6"/>
      <c r="T14" s="6">
        <v>29</v>
      </c>
      <c r="U14" s="6" t="s">
        <v>316</v>
      </c>
      <c r="V14" s="7">
        <f t="shared" si="0"/>
        <v>0.52227342549923195</v>
      </c>
      <c r="W14" s="7">
        <f t="shared" si="1"/>
        <v>0.65909090909090906</v>
      </c>
      <c r="X14" s="7">
        <f t="shared" si="2"/>
        <v>0.90107526881720434</v>
      </c>
      <c r="Y14" s="7">
        <f t="shared" si="3"/>
        <v>1</v>
      </c>
      <c r="Z14" s="7">
        <f t="shared" si="4"/>
        <v>0.52227342549923195</v>
      </c>
      <c r="AA14" s="7">
        <f t="shared" si="5"/>
        <v>0.65909090909090906</v>
      </c>
      <c r="AB14" s="7">
        <f t="shared" si="6"/>
        <v>1</v>
      </c>
      <c r="AC14">
        <v>0</v>
      </c>
    </row>
    <row r="15" spans="1:29" ht="12.75" customHeight="1" x14ac:dyDescent="0.2">
      <c r="A15" s="6" t="s">
        <v>317</v>
      </c>
      <c r="B15" s="6">
        <v>1</v>
      </c>
      <c r="C15" s="7">
        <v>2</v>
      </c>
      <c r="D15" s="6">
        <v>1</v>
      </c>
      <c r="E15" s="6">
        <v>0.83437499999999998</v>
      </c>
      <c r="F15" s="6">
        <v>0.45454545454545447</v>
      </c>
      <c r="G15" s="6">
        <v>0.85</v>
      </c>
      <c r="H15" s="6">
        <v>0.984375</v>
      </c>
      <c r="I15" s="6">
        <v>1.5625E-2</v>
      </c>
      <c r="J15" s="6"/>
      <c r="K15" s="6"/>
      <c r="L15" s="6">
        <v>21</v>
      </c>
      <c r="M15" s="6">
        <v>0.765625</v>
      </c>
      <c r="N15" s="6">
        <v>0.33531746031746029</v>
      </c>
      <c r="O15" s="6">
        <v>0.796875</v>
      </c>
      <c r="P15" s="6">
        <v>0.84375</v>
      </c>
      <c r="Q15" s="6">
        <v>3.125E-2</v>
      </c>
      <c r="R15" s="6"/>
      <c r="S15" s="6"/>
      <c r="T15" s="6">
        <v>43</v>
      </c>
      <c r="U15" s="6" t="s">
        <v>318</v>
      </c>
      <c r="V15" s="7">
        <f t="shared" si="0"/>
        <v>0.33531746031746029</v>
      </c>
      <c r="W15" s="7">
        <f t="shared" si="1"/>
        <v>0.45454545454545447</v>
      </c>
      <c r="X15" s="7">
        <f t="shared" si="2"/>
        <v>0.765625</v>
      </c>
      <c r="Y15" s="7">
        <f t="shared" si="3"/>
        <v>0.83437499999999998</v>
      </c>
      <c r="Z15" s="7">
        <f t="shared" si="4"/>
        <v>0.33531746031746029</v>
      </c>
      <c r="AA15" s="7">
        <f t="shared" si="5"/>
        <v>0.45454545454545447</v>
      </c>
      <c r="AB15" s="7">
        <f t="shared" si="6"/>
        <v>1</v>
      </c>
      <c r="AC15">
        <v>0</v>
      </c>
    </row>
    <row r="16" spans="1:29" ht="12.75" customHeight="1" x14ac:dyDescent="0.2">
      <c r="A16" s="6" t="s">
        <v>321</v>
      </c>
      <c r="B16" s="6">
        <v>1</v>
      </c>
      <c r="C16" s="6">
        <v>1</v>
      </c>
      <c r="D16" s="6">
        <v>2</v>
      </c>
      <c r="E16" s="6">
        <v>0.79588293650793651</v>
      </c>
      <c r="F16" s="6">
        <v>0.16410650281618019</v>
      </c>
      <c r="G16" s="6">
        <v>0.859375</v>
      </c>
      <c r="H16" s="6">
        <v>0.76190476190476186</v>
      </c>
      <c r="I16" s="6">
        <v>6.3492063492063489E-2</v>
      </c>
      <c r="J16" s="6"/>
      <c r="K16" s="6"/>
      <c r="L16" s="6">
        <v>36</v>
      </c>
      <c r="M16" s="6">
        <v>0.86875000000000002</v>
      </c>
      <c r="N16" s="6">
        <v>0.42045454545454541</v>
      </c>
      <c r="O16" s="6">
        <v>0.9</v>
      </c>
      <c r="P16" s="6">
        <v>0.84375</v>
      </c>
      <c r="Q16" s="6">
        <v>3.125E-2</v>
      </c>
      <c r="R16" s="6"/>
      <c r="S16" s="6"/>
      <c r="T16" s="6">
        <v>33</v>
      </c>
      <c r="U16" s="6" t="s">
        <v>316</v>
      </c>
      <c r="V16" s="7">
        <f t="shared" si="0"/>
        <v>0.16410650281618019</v>
      </c>
      <c r="W16" s="7">
        <f t="shared" si="1"/>
        <v>0.42045454545454541</v>
      </c>
      <c r="X16" s="7">
        <f t="shared" si="2"/>
        <v>0.79588293650793651</v>
      </c>
      <c r="Y16" s="7">
        <f t="shared" si="3"/>
        <v>0.86875000000000002</v>
      </c>
      <c r="Z16" s="7">
        <f t="shared" si="4"/>
        <v>0.16410650281618019</v>
      </c>
      <c r="AA16" s="7">
        <f t="shared" si="5"/>
        <v>0.42045454545454541</v>
      </c>
      <c r="AB16" s="7">
        <f t="shared" si="6"/>
        <v>1</v>
      </c>
      <c r="AC16">
        <v>0</v>
      </c>
    </row>
    <row r="17" spans="1:29" ht="12.75" customHeight="1" x14ac:dyDescent="0.2">
      <c r="A17" s="6" t="s">
        <v>322</v>
      </c>
      <c r="B17" s="6">
        <v>1</v>
      </c>
      <c r="C17" s="6">
        <v>2</v>
      </c>
      <c r="D17" s="6">
        <v>1</v>
      </c>
      <c r="E17" s="6">
        <v>0.88437500000000002</v>
      </c>
      <c r="F17" s="6">
        <v>0.75568181818181823</v>
      </c>
      <c r="G17" s="6">
        <v>0.9</v>
      </c>
      <c r="H17" s="6">
        <v>0.921875</v>
      </c>
      <c r="I17" s="6">
        <v>1.5625E-2</v>
      </c>
      <c r="J17" s="6"/>
      <c r="K17" s="6"/>
      <c r="L17" s="6">
        <v>42</v>
      </c>
      <c r="M17" s="6">
        <v>0.88963293650793651</v>
      </c>
      <c r="N17" s="6">
        <v>0.52777777777777779</v>
      </c>
      <c r="O17" s="6">
        <v>0.953125</v>
      </c>
      <c r="P17" s="6">
        <v>0.7142857142857143</v>
      </c>
      <c r="Q17" s="6">
        <v>6.3492063492063489E-2</v>
      </c>
      <c r="R17" s="6"/>
      <c r="S17" s="6"/>
      <c r="T17" s="6">
        <v>65</v>
      </c>
      <c r="U17" s="6" t="s">
        <v>318</v>
      </c>
      <c r="V17" s="7">
        <f t="shared" si="0"/>
        <v>0.52777777777777779</v>
      </c>
      <c r="W17" s="7">
        <f t="shared" si="1"/>
        <v>0.75568181818181823</v>
      </c>
      <c r="X17" s="7">
        <f t="shared" si="2"/>
        <v>0.88963293650793651</v>
      </c>
      <c r="Y17" s="7">
        <f t="shared" si="3"/>
        <v>0.88437500000000002</v>
      </c>
      <c r="Z17" s="7">
        <f t="shared" si="4"/>
        <v>0.52777777777777779</v>
      </c>
      <c r="AA17" s="7">
        <f t="shared" si="5"/>
        <v>0.75568181818181823</v>
      </c>
      <c r="AB17" s="7">
        <f t="shared" si="6"/>
        <v>1</v>
      </c>
      <c r="AC17">
        <v>0</v>
      </c>
    </row>
    <row r="18" spans="1:29" ht="12.75" customHeight="1" x14ac:dyDescent="0.2">
      <c r="A18" s="6" t="s">
        <v>323</v>
      </c>
      <c r="B18" s="6">
        <v>1</v>
      </c>
      <c r="C18" s="6">
        <v>2</v>
      </c>
      <c r="D18" s="6">
        <v>1</v>
      </c>
      <c r="E18" s="6">
        <v>0.84375</v>
      </c>
      <c r="F18" s="6">
        <v>0.375</v>
      </c>
      <c r="G18" s="6">
        <v>0.859375</v>
      </c>
      <c r="H18" s="6">
        <v>0.953125</v>
      </c>
      <c r="I18" s="6">
        <v>1.5625E-2</v>
      </c>
      <c r="J18" s="6"/>
      <c r="K18" s="6"/>
      <c r="L18" s="6">
        <v>31</v>
      </c>
      <c r="M18" s="6">
        <v>0.8</v>
      </c>
      <c r="N18" s="6">
        <v>0.6875</v>
      </c>
      <c r="O18" s="6">
        <v>0.8</v>
      </c>
      <c r="P18" s="6">
        <v>0.9375</v>
      </c>
      <c r="Q18" s="6">
        <v>0</v>
      </c>
      <c r="R18" s="6"/>
      <c r="S18" s="6"/>
      <c r="T18" s="6">
        <v>40</v>
      </c>
      <c r="U18" s="6" t="s">
        <v>316</v>
      </c>
      <c r="V18" s="7">
        <f t="shared" si="0"/>
        <v>0.375</v>
      </c>
      <c r="W18" s="7">
        <f t="shared" si="1"/>
        <v>0.6875</v>
      </c>
      <c r="X18" s="7">
        <f t="shared" si="2"/>
        <v>0.84375</v>
      </c>
      <c r="Y18" s="7">
        <f t="shared" si="3"/>
        <v>0.8</v>
      </c>
      <c r="Z18" s="7">
        <f t="shared" si="4"/>
        <v>0.375</v>
      </c>
      <c r="AA18" s="7">
        <f t="shared" si="5"/>
        <v>0.6875</v>
      </c>
      <c r="AB18" s="7">
        <f t="shared" si="6"/>
        <v>1</v>
      </c>
      <c r="AC18">
        <v>0</v>
      </c>
    </row>
    <row r="19" spans="1:29" ht="12.75" customHeight="1" x14ac:dyDescent="0.2">
      <c r="A19" s="6" t="s">
        <v>324</v>
      </c>
      <c r="B19" s="6">
        <v>1</v>
      </c>
      <c r="C19" s="7">
        <v>1</v>
      </c>
      <c r="D19" s="6">
        <v>2</v>
      </c>
      <c r="E19" s="6">
        <v>0.84325396825396826</v>
      </c>
      <c r="F19" s="6">
        <v>0.115463389656938</v>
      </c>
      <c r="G19" s="6">
        <v>0.875</v>
      </c>
      <c r="H19" s="6">
        <v>0.80952380952380953</v>
      </c>
      <c r="I19" s="6">
        <v>3.1746031746031737E-2</v>
      </c>
      <c r="J19" s="6"/>
      <c r="K19" s="6"/>
      <c r="L19" s="6">
        <v>30</v>
      </c>
      <c r="M19" s="6">
        <v>0.9</v>
      </c>
      <c r="N19" s="6">
        <v>0.29403409090909088</v>
      </c>
      <c r="O19" s="6">
        <v>0.9</v>
      </c>
      <c r="P19" s="6">
        <v>0.953125</v>
      </c>
      <c r="Q19" s="6">
        <v>0</v>
      </c>
      <c r="R19" s="6"/>
      <c r="S19" s="6"/>
      <c r="T19" s="6">
        <v>20</v>
      </c>
      <c r="U19" s="6" t="s">
        <v>316</v>
      </c>
      <c r="V19" s="7">
        <f t="shared" si="0"/>
        <v>0.115463389656938</v>
      </c>
      <c r="W19" s="7">
        <f t="shared" si="1"/>
        <v>0.29403409090909088</v>
      </c>
      <c r="X19" s="7">
        <f t="shared" si="2"/>
        <v>0.84325396825396826</v>
      </c>
      <c r="Y19" s="7">
        <f t="shared" si="3"/>
        <v>0.9</v>
      </c>
      <c r="Z19" s="7">
        <f t="shared" si="4"/>
        <v>0.115463389656938</v>
      </c>
      <c r="AA19" s="7">
        <f t="shared" si="5"/>
        <v>0.29403409090909088</v>
      </c>
      <c r="AB19" s="7">
        <f t="shared" si="6"/>
        <v>1</v>
      </c>
      <c r="AC19">
        <v>0</v>
      </c>
    </row>
    <row r="20" spans="1:29" ht="12.75" customHeight="1" x14ac:dyDescent="0.2">
      <c r="A20" s="6" t="s">
        <v>326</v>
      </c>
      <c r="B20" s="6">
        <v>1</v>
      </c>
      <c r="C20" s="6">
        <v>2</v>
      </c>
      <c r="D20" s="6">
        <v>1</v>
      </c>
      <c r="E20" s="6">
        <v>0.90476190476190466</v>
      </c>
      <c r="F20" s="6">
        <v>0.38735279057859701</v>
      </c>
      <c r="G20" s="6">
        <v>0.92063492063492058</v>
      </c>
      <c r="H20" s="6">
        <v>0.96825396825396826</v>
      </c>
      <c r="I20" s="6">
        <v>1.5873015873015869E-2</v>
      </c>
      <c r="J20" s="6"/>
      <c r="K20" s="6"/>
      <c r="L20" s="6">
        <v>30</v>
      </c>
      <c r="M20" s="6">
        <v>0.75</v>
      </c>
      <c r="N20" s="6">
        <v>0.58096590909090906</v>
      </c>
      <c r="O20" s="6">
        <v>0.75</v>
      </c>
      <c r="P20" s="6">
        <v>0.921875</v>
      </c>
      <c r="Q20" s="6">
        <v>0</v>
      </c>
      <c r="R20" s="6"/>
      <c r="S20" s="6"/>
      <c r="T20" s="6">
        <v>38</v>
      </c>
      <c r="U20" s="6" t="s">
        <v>316</v>
      </c>
      <c r="V20" s="7">
        <f t="shared" si="0"/>
        <v>0.38735279057859701</v>
      </c>
      <c r="W20" s="7">
        <f t="shared" si="1"/>
        <v>0.58096590909090906</v>
      </c>
      <c r="X20" s="7">
        <f t="shared" si="2"/>
        <v>0.90476190476190466</v>
      </c>
      <c r="Y20" s="7">
        <f t="shared" si="3"/>
        <v>0.75</v>
      </c>
      <c r="Z20" s="7">
        <f t="shared" si="4"/>
        <v>0.38735279057859701</v>
      </c>
      <c r="AA20" s="7">
        <f t="shared" si="5"/>
        <v>0.58096590909090906</v>
      </c>
      <c r="AB20" s="7">
        <f t="shared" si="6"/>
        <v>1</v>
      </c>
      <c r="AC20">
        <v>0</v>
      </c>
    </row>
    <row r="21" spans="1:29" ht="12.75" customHeight="1" x14ac:dyDescent="0.2">
      <c r="A21" s="6" t="s">
        <v>327</v>
      </c>
      <c r="B21" s="6">
        <v>1</v>
      </c>
      <c r="C21" s="7">
        <v>2</v>
      </c>
      <c r="D21" s="6">
        <v>1</v>
      </c>
      <c r="E21" s="6">
        <v>1</v>
      </c>
      <c r="F21" s="6">
        <v>0.69602272727272729</v>
      </c>
      <c r="G21" s="6">
        <v>1</v>
      </c>
      <c r="H21" s="6">
        <v>0.96875</v>
      </c>
      <c r="I21" s="6">
        <v>0</v>
      </c>
      <c r="J21" s="6"/>
      <c r="K21" s="6"/>
      <c r="L21" s="6">
        <v>34</v>
      </c>
      <c r="M21" s="6">
        <v>0.859375</v>
      </c>
      <c r="N21" s="6">
        <v>0.36855158730158732</v>
      </c>
      <c r="O21" s="6">
        <v>0.890625</v>
      </c>
      <c r="P21" s="6">
        <v>0.75</v>
      </c>
      <c r="Q21" s="6">
        <v>3.125E-2</v>
      </c>
      <c r="R21" s="6"/>
      <c r="S21" s="6"/>
      <c r="T21" s="6">
        <v>57</v>
      </c>
      <c r="U21" s="6" t="s">
        <v>318</v>
      </c>
      <c r="V21" s="7">
        <f t="shared" si="0"/>
        <v>0.36855158730158732</v>
      </c>
      <c r="W21" s="7">
        <f t="shared" si="1"/>
        <v>0.69602272727272729</v>
      </c>
      <c r="X21" s="7">
        <f t="shared" si="2"/>
        <v>0.859375</v>
      </c>
      <c r="Y21" s="7">
        <f t="shared" si="3"/>
        <v>1</v>
      </c>
      <c r="Z21" s="7">
        <f t="shared" si="4"/>
        <v>0.36855158730158732</v>
      </c>
      <c r="AA21" s="7">
        <f t="shared" si="5"/>
        <v>0.69602272727272729</v>
      </c>
      <c r="AB21" s="7">
        <f t="shared" si="6"/>
        <v>1</v>
      </c>
      <c r="AC21">
        <v>0</v>
      </c>
    </row>
    <row r="22" spans="1:29" ht="12.75" customHeight="1" x14ac:dyDescent="0.2">
      <c r="A22" s="6" t="s">
        <v>328</v>
      </c>
      <c r="B22" s="6">
        <v>1</v>
      </c>
      <c r="C22" s="7">
        <v>1</v>
      </c>
      <c r="D22" s="6">
        <v>2</v>
      </c>
      <c r="E22" s="6">
        <v>0.87301587301587302</v>
      </c>
      <c r="F22" s="6">
        <v>0.59276606817590416</v>
      </c>
      <c r="G22" s="6">
        <v>0.87301587301587302</v>
      </c>
      <c r="H22" s="6">
        <v>0.92063492063492058</v>
      </c>
      <c r="I22" s="6">
        <v>0</v>
      </c>
      <c r="J22" s="6"/>
      <c r="K22" s="6"/>
      <c r="L22" s="6">
        <v>51</v>
      </c>
      <c r="M22" s="6">
        <v>0.95</v>
      </c>
      <c r="N22" s="6">
        <v>0.72727272727272729</v>
      </c>
      <c r="O22" s="6">
        <v>0.95</v>
      </c>
      <c r="P22" s="6">
        <v>1</v>
      </c>
      <c r="Q22" s="6">
        <v>0</v>
      </c>
      <c r="R22" s="6"/>
      <c r="S22" s="6"/>
      <c r="T22" s="6">
        <v>32</v>
      </c>
      <c r="U22" s="6" t="s">
        <v>316</v>
      </c>
      <c r="V22" s="7">
        <f t="shared" si="0"/>
        <v>0.59276606817590416</v>
      </c>
      <c r="W22" s="7">
        <f t="shared" si="1"/>
        <v>0.72727272727272729</v>
      </c>
      <c r="X22" s="7">
        <f t="shared" si="2"/>
        <v>0.87301587301587302</v>
      </c>
      <c r="Y22" s="7">
        <f t="shared" si="3"/>
        <v>0.95</v>
      </c>
      <c r="Z22" s="7">
        <f t="shared" si="4"/>
        <v>0.59276606817590416</v>
      </c>
      <c r="AA22" s="7">
        <f t="shared" si="5"/>
        <v>0.72727272727272729</v>
      </c>
      <c r="AB22" s="7">
        <f t="shared" si="6"/>
        <v>1</v>
      </c>
      <c r="AC22">
        <v>0</v>
      </c>
    </row>
    <row r="23" spans="1:29" ht="12.75" customHeight="1" x14ac:dyDescent="0.2">
      <c r="A23" s="6" t="s">
        <v>329</v>
      </c>
      <c r="B23" s="6">
        <v>1</v>
      </c>
      <c r="C23" s="6">
        <v>2</v>
      </c>
      <c r="D23" s="6">
        <v>1</v>
      </c>
      <c r="E23" s="6">
        <v>0.88888888888888884</v>
      </c>
      <c r="F23" s="6">
        <v>0.38293650793650791</v>
      </c>
      <c r="G23" s="6">
        <v>0.88888888888888884</v>
      </c>
      <c r="H23" s="6">
        <v>0.875</v>
      </c>
      <c r="I23" s="6">
        <v>0</v>
      </c>
      <c r="J23" s="6"/>
      <c r="K23" s="6"/>
      <c r="L23" s="6">
        <v>46</v>
      </c>
      <c r="M23" s="6">
        <v>0.95</v>
      </c>
      <c r="N23" s="6">
        <v>0.58238636363636365</v>
      </c>
      <c r="O23" s="6">
        <v>0.95</v>
      </c>
      <c r="P23" s="6">
        <v>0.96875</v>
      </c>
      <c r="Q23" s="6">
        <v>0</v>
      </c>
      <c r="R23" s="6"/>
      <c r="S23" s="6"/>
      <c r="T23" s="6">
        <v>30</v>
      </c>
      <c r="U23" s="6" t="s">
        <v>316</v>
      </c>
      <c r="V23" s="7">
        <f t="shared" si="0"/>
        <v>0.38293650793650791</v>
      </c>
      <c r="W23" s="7">
        <f t="shared" si="1"/>
        <v>0.58238636363636365</v>
      </c>
      <c r="X23" s="7">
        <f t="shared" si="2"/>
        <v>0.88888888888888884</v>
      </c>
      <c r="Y23" s="7">
        <f t="shared" si="3"/>
        <v>0.95</v>
      </c>
      <c r="Z23" s="7">
        <f t="shared" si="4"/>
        <v>0.38293650793650791</v>
      </c>
      <c r="AA23" s="7">
        <f t="shared" si="5"/>
        <v>0.58238636363636365</v>
      </c>
      <c r="AB23" s="7">
        <f t="shared" si="6"/>
        <v>1</v>
      </c>
      <c r="AC23">
        <v>0</v>
      </c>
    </row>
    <row r="24" spans="1:29" ht="12.75" customHeight="1" x14ac:dyDescent="0.2">
      <c r="A24" s="6" t="s">
        <v>330</v>
      </c>
      <c r="B24" s="6">
        <v>1</v>
      </c>
      <c r="C24" s="6">
        <v>2</v>
      </c>
      <c r="D24" s="6">
        <v>1</v>
      </c>
      <c r="E24" s="6">
        <v>0.8125</v>
      </c>
      <c r="F24" s="6">
        <v>0.60030241935483875</v>
      </c>
      <c r="G24" s="6">
        <v>0.859375</v>
      </c>
      <c r="H24" s="6">
        <v>0.84375</v>
      </c>
      <c r="I24" s="6">
        <v>4.6875E-2</v>
      </c>
      <c r="J24" s="6"/>
      <c r="K24" s="6"/>
      <c r="L24" s="6">
        <v>60</v>
      </c>
      <c r="M24" s="6">
        <v>1</v>
      </c>
      <c r="N24" s="6">
        <v>0.79261363636363635</v>
      </c>
      <c r="O24" s="6">
        <v>1</v>
      </c>
      <c r="P24" s="6">
        <v>0.90625</v>
      </c>
      <c r="Q24" s="6">
        <v>0</v>
      </c>
      <c r="R24" s="6"/>
      <c r="S24" s="6"/>
      <c r="T24" s="6">
        <v>45</v>
      </c>
      <c r="U24" s="6" t="s">
        <v>316</v>
      </c>
      <c r="V24" s="7">
        <f t="shared" si="0"/>
        <v>0.60030241935483875</v>
      </c>
      <c r="W24" s="7">
        <f t="shared" si="1"/>
        <v>0.79261363636363635</v>
      </c>
      <c r="X24" s="7">
        <f t="shared" si="2"/>
        <v>0.8125</v>
      </c>
      <c r="Y24" s="7">
        <f t="shared" si="3"/>
        <v>1</v>
      </c>
      <c r="Z24" s="7">
        <f t="shared" si="4"/>
        <v>0.60030241935483875</v>
      </c>
      <c r="AA24" s="7">
        <f t="shared" si="5"/>
        <v>0.79261363636363635</v>
      </c>
      <c r="AB24" s="7">
        <f t="shared" si="6"/>
        <v>1</v>
      </c>
      <c r="AC24">
        <v>0</v>
      </c>
    </row>
    <row r="25" spans="1:29" ht="12.75" customHeight="1" x14ac:dyDescent="0.2">
      <c r="A25" s="6" t="s">
        <v>331</v>
      </c>
      <c r="B25" s="6">
        <v>1</v>
      </c>
      <c r="C25" s="7">
        <v>2</v>
      </c>
      <c r="D25" s="6">
        <v>1</v>
      </c>
      <c r="E25" s="6">
        <v>1</v>
      </c>
      <c r="F25" s="6">
        <v>0.68181818181818177</v>
      </c>
      <c r="G25" s="6">
        <v>1</v>
      </c>
      <c r="H25" s="6">
        <v>1</v>
      </c>
      <c r="I25" s="6">
        <v>0</v>
      </c>
      <c r="J25" s="6"/>
      <c r="K25" s="6"/>
      <c r="L25" s="6">
        <v>30</v>
      </c>
      <c r="M25" s="6">
        <v>0.92113095238095233</v>
      </c>
      <c r="N25" s="6">
        <v>0.32097457627118642</v>
      </c>
      <c r="O25" s="6">
        <v>0.95238095238095233</v>
      </c>
      <c r="P25" s="6">
        <v>0.78125</v>
      </c>
      <c r="Q25" s="6">
        <v>3.125E-2</v>
      </c>
      <c r="R25" s="6"/>
      <c r="S25" s="6"/>
      <c r="T25" s="6">
        <v>45</v>
      </c>
      <c r="U25" s="6" t="s">
        <v>318</v>
      </c>
      <c r="V25" s="7">
        <f t="shared" si="0"/>
        <v>0.32097457627118642</v>
      </c>
      <c r="W25" s="7">
        <f t="shared" si="1"/>
        <v>0.68181818181818177</v>
      </c>
      <c r="X25" s="7">
        <f t="shared" si="2"/>
        <v>0.92113095238095233</v>
      </c>
      <c r="Y25" s="7">
        <f t="shared" si="3"/>
        <v>1</v>
      </c>
      <c r="Z25" s="7">
        <f t="shared" si="4"/>
        <v>0.32097457627118642</v>
      </c>
      <c r="AA25" s="7">
        <f t="shared" si="5"/>
        <v>0.68181818181818177</v>
      </c>
      <c r="AB25" s="7">
        <f t="shared" si="6"/>
        <v>1</v>
      </c>
      <c r="AC25">
        <v>0</v>
      </c>
    </row>
    <row r="26" spans="1:29" ht="12.75" customHeight="1" x14ac:dyDescent="0.2">
      <c r="A26" s="6" t="s">
        <v>332</v>
      </c>
      <c r="B26" s="6">
        <v>0</v>
      </c>
      <c r="C26" s="6">
        <v>2</v>
      </c>
      <c r="D26" s="6">
        <v>1</v>
      </c>
      <c r="E26" s="6">
        <v>0.75312500000000004</v>
      </c>
      <c r="F26" s="6">
        <v>0.59517045454545459</v>
      </c>
      <c r="G26" s="6">
        <v>0.8</v>
      </c>
      <c r="H26" s="6">
        <v>0.84375</v>
      </c>
      <c r="I26" s="6">
        <v>4.6875E-2</v>
      </c>
      <c r="J26" s="6"/>
      <c r="K26" s="6"/>
      <c r="L26" s="6">
        <v>41</v>
      </c>
      <c r="M26" s="6">
        <v>0.671875</v>
      </c>
      <c r="N26" s="6">
        <v>0.1995967741935484</v>
      </c>
      <c r="O26" s="6">
        <v>0.671875</v>
      </c>
      <c r="P26" s="6">
        <v>0.38709677419354838</v>
      </c>
      <c r="Q26" s="6">
        <v>0</v>
      </c>
      <c r="R26" s="6"/>
      <c r="S26" s="6"/>
      <c r="T26" s="6">
        <v>111</v>
      </c>
      <c r="U26" s="6" t="s">
        <v>318</v>
      </c>
      <c r="V26" s="7">
        <f t="shared" si="0"/>
        <v>0.1995967741935484</v>
      </c>
      <c r="W26" s="7">
        <f t="shared" si="1"/>
        <v>0.59517045454545459</v>
      </c>
      <c r="X26" s="7">
        <f t="shared" si="2"/>
        <v>0.671875</v>
      </c>
      <c r="Y26" s="7">
        <f t="shared" si="3"/>
        <v>0.75312500000000004</v>
      </c>
      <c r="Z26" s="7">
        <f t="shared" si="4"/>
        <v>0.1995967741935484</v>
      </c>
      <c r="AA26" s="7">
        <f t="shared" si="5"/>
        <v>0.59517045454545459</v>
      </c>
      <c r="AB26" s="7">
        <f t="shared" si="6"/>
        <v>1</v>
      </c>
      <c r="AC26">
        <v>0</v>
      </c>
    </row>
    <row r="27" spans="1:29" ht="12.75" customHeight="1" x14ac:dyDescent="0.2">
      <c r="A27" s="6" t="s">
        <v>334</v>
      </c>
      <c r="B27" s="6">
        <v>1</v>
      </c>
      <c r="C27" s="7">
        <v>2</v>
      </c>
      <c r="D27" s="6">
        <v>1</v>
      </c>
      <c r="E27" s="6">
        <v>0.71453373015873012</v>
      </c>
      <c r="F27" s="6">
        <v>9.375E-2</v>
      </c>
      <c r="G27" s="6">
        <v>0.73015873015873012</v>
      </c>
      <c r="H27" s="6">
        <v>0.78125</v>
      </c>
      <c r="I27" s="6">
        <v>1.5625E-2</v>
      </c>
      <c r="J27" s="6"/>
      <c r="K27" s="6"/>
      <c r="L27" s="6">
        <v>38</v>
      </c>
      <c r="M27" s="6">
        <v>0.83437499999999998</v>
      </c>
      <c r="N27" s="6">
        <v>0.61079545454545459</v>
      </c>
      <c r="O27" s="6">
        <v>0.85</v>
      </c>
      <c r="P27" s="6">
        <v>0.890625</v>
      </c>
      <c r="Q27" s="6">
        <v>1.5625E-2</v>
      </c>
      <c r="R27" s="6"/>
      <c r="S27" s="6"/>
      <c r="T27" s="6">
        <v>39</v>
      </c>
      <c r="U27" s="6" t="s">
        <v>316</v>
      </c>
      <c r="V27" s="7">
        <f t="shared" si="0"/>
        <v>9.375E-2</v>
      </c>
      <c r="W27" s="7">
        <f t="shared" si="1"/>
        <v>0.61079545454545459</v>
      </c>
      <c r="X27" s="7">
        <f t="shared" si="2"/>
        <v>0.71453373015873012</v>
      </c>
      <c r="Y27" s="7">
        <f t="shared" si="3"/>
        <v>0.83437499999999998</v>
      </c>
      <c r="Z27" s="7">
        <f t="shared" si="4"/>
        <v>9.375E-2</v>
      </c>
      <c r="AA27" s="7">
        <f t="shared" si="5"/>
        <v>0.61079545454545459</v>
      </c>
      <c r="AB27" s="7">
        <f t="shared" si="6"/>
        <v>1</v>
      </c>
      <c r="AC27">
        <v>0</v>
      </c>
    </row>
    <row r="28" spans="1:29" ht="12.75" customHeight="1" x14ac:dyDescent="0.2">
      <c r="A28" s="6" t="s">
        <v>335</v>
      </c>
      <c r="B28" s="6">
        <v>1</v>
      </c>
      <c r="C28" s="7">
        <v>2</v>
      </c>
      <c r="D28" s="6">
        <v>1</v>
      </c>
      <c r="E28" s="6">
        <v>0.91874999999999996</v>
      </c>
      <c r="F28" s="6">
        <v>0.42329545454545447</v>
      </c>
      <c r="G28" s="6">
        <v>0.95</v>
      </c>
      <c r="H28" s="6">
        <v>0.9375</v>
      </c>
      <c r="I28" s="6">
        <v>3.125E-2</v>
      </c>
      <c r="J28" s="6"/>
      <c r="K28" s="6"/>
      <c r="L28" s="6">
        <v>23</v>
      </c>
      <c r="M28" s="6">
        <v>0.80327868852459017</v>
      </c>
      <c r="N28" s="6">
        <v>0.10191256830601091</v>
      </c>
      <c r="O28" s="6">
        <v>0.95081967213114749</v>
      </c>
      <c r="P28" s="6">
        <v>0.73770491803278693</v>
      </c>
      <c r="Q28" s="6">
        <v>0.1475409836065574</v>
      </c>
      <c r="R28" s="6"/>
      <c r="S28" s="6"/>
      <c r="T28" s="6">
        <v>21</v>
      </c>
      <c r="U28" s="6" t="s">
        <v>318</v>
      </c>
      <c r="V28" s="7">
        <f t="shared" si="0"/>
        <v>0.10191256830601091</v>
      </c>
      <c r="W28" s="7">
        <f t="shared" si="1"/>
        <v>0.42329545454545447</v>
      </c>
      <c r="X28" s="7">
        <f t="shared" si="2"/>
        <v>0.80327868852459017</v>
      </c>
      <c r="Y28" s="7">
        <f t="shared" si="3"/>
        <v>0.91874999999999996</v>
      </c>
      <c r="Z28" s="7">
        <f t="shared" si="4"/>
        <v>0.10191256830601091</v>
      </c>
      <c r="AA28" s="7">
        <f t="shared" si="5"/>
        <v>0.42329545454545447</v>
      </c>
      <c r="AB28" s="7">
        <f t="shared" si="6"/>
        <v>1</v>
      </c>
      <c r="AC28">
        <v>0</v>
      </c>
    </row>
    <row r="29" spans="1:29" ht="12.75" customHeight="1" x14ac:dyDescent="0.2">
      <c r="A29" s="6" t="s">
        <v>336</v>
      </c>
      <c r="B29" s="6">
        <v>1</v>
      </c>
      <c r="C29" s="7">
        <v>2</v>
      </c>
      <c r="D29" s="6">
        <v>1</v>
      </c>
      <c r="E29" s="6">
        <v>0.71770833333333328</v>
      </c>
      <c r="F29" s="6">
        <v>0.3126984126984127</v>
      </c>
      <c r="G29" s="6">
        <v>0.734375</v>
      </c>
      <c r="H29" s="6">
        <v>0.8833333333333333</v>
      </c>
      <c r="I29" s="6">
        <v>1.666666666666667E-2</v>
      </c>
      <c r="J29" s="6"/>
      <c r="K29" s="6"/>
      <c r="L29" s="6">
        <v>43</v>
      </c>
      <c r="M29" s="6">
        <v>0.9</v>
      </c>
      <c r="N29" s="6">
        <v>0.52840909090909094</v>
      </c>
      <c r="O29" s="6">
        <v>0.9</v>
      </c>
      <c r="P29" s="6">
        <v>0.9375</v>
      </c>
      <c r="Q29" s="6">
        <v>0</v>
      </c>
      <c r="R29" s="6"/>
      <c r="S29" s="6"/>
      <c r="T29" s="6">
        <v>32</v>
      </c>
      <c r="U29" s="6" t="s">
        <v>316</v>
      </c>
      <c r="V29" s="7">
        <f t="shared" si="0"/>
        <v>0.3126984126984127</v>
      </c>
      <c r="W29" s="7">
        <f t="shared" si="1"/>
        <v>0.52840909090909094</v>
      </c>
      <c r="X29" s="7">
        <f t="shared" si="2"/>
        <v>0.71770833333333328</v>
      </c>
      <c r="Y29" s="7">
        <f t="shared" si="3"/>
        <v>0.9</v>
      </c>
      <c r="Z29" s="7">
        <f t="shared" si="4"/>
        <v>0.3126984126984127</v>
      </c>
      <c r="AA29" s="7">
        <f t="shared" si="5"/>
        <v>0.52840909090909094</v>
      </c>
      <c r="AB29" s="7">
        <f t="shared" si="6"/>
        <v>1</v>
      </c>
      <c r="AC29">
        <v>0</v>
      </c>
    </row>
    <row r="30" spans="1:29" ht="12.75" customHeight="1" x14ac:dyDescent="0.2">
      <c r="A30" s="6" t="s">
        <v>337</v>
      </c>
      <c r="B30" s="6">
        <v>1</v>
      </c>
      <c r="C30" s="6">
        <v>2</v>
      </c>
      <c r="D30" s="6">
        <v>1</v>
      </c>
      <c r="E30" s="6">
        <v>0.984375</v>
      </c>
      <c r="F30" s="6">
        <v>0.59801136363636365</v>
      </c>
      <c r="G30" s="6">
        <v>1</v>
      </c>
      <c r="H30" s="6">
        <v>0.96875</v>
      </c>
      <c r="I30" s="6">
        <v>1.5625E-2</v>
      </c>
      <c r="J30" s="6"/>
      <c r="K30" s="6"/>
      <c r="L30" s="6">
        <v>28</v>
      </c>
      <c r="M30" s="6">
        <v>0.71190476190476182</v>
      </c>
      <c r="N30" s="6">
        <v>0.17595628415300549</v>
      </c>
      <c r="O30" s="6">
        <v>0.76190476190476186</v>
      </c>
      <c r="P30" s="6">
        <v>0.68333333333333335</v>
      </c>
      <c r="Q30" s="6">
        <v>0.05</v>
      </c>
      <c r="R30" s="6"/>
      <c r="S30" s="6"/>
      <c r="T30" s="6">
        <v>51</v>
      </c>
      <c r="U30" s="6" t="s">
        <v>318</v>
      </c>
      <c r="V30" s="7">
        <f t="shared" si="0"/>
        <v>0.17595628415300549</v>
      </c>
      <c r="W30" s="7">
        <f t="shared" si="1"/>
        <v>0.59801136363636365</v>
      </c>
      <c r="X30" s="7">
        <f t="shared" si="2"/>
        <v>0.71190476190476182</v>
      </c>
      <c r="Y30" s="7">
        <f t="shared" si="3"/>
        <v>0.984375</v>
      </c>
      <c r="Z30" s="7">
        <f t="shared" si="4"/>
        <v>0.17595628415300549</v>
      </c>
      <c r="AA30" s="7">
        <f t="shared" si="5"/>
        <v>0.59801136363636365</v>
      </c>
      <c r="AB30" s="7">
        <f t="shared" si="6"/>
        <v>1</v>
      </c>
      <c r="AC30">
        <v>0</v>
      </c>
    </row>
    <row r="31" spans="1:29" ht="12.75" customHeight="1" x14ac:dyDescent="0.2">
      <c r="A31" s="6" t="s">
        <v>338</v>
      </c>
      <c r="B31" s="6">
        <v>1</v>
      </c>
      <c r="C31" s="6">
        <v>2</v>
      </c>
      <c r="D31" s="6">
        <v>1</v>
      </c>
      <c r="E31" s="6">
        <v>0.9</v>
      </c>
      <c r="F31" s="6">
        <v>0.80255681818181823</v>
      </c>
      <c r="G31" s="6">
        <v>0.9</v>
      </c>
      <c r="H31" s="6">
        <v>0.984375</v>
      </c>
      <c r="I31" s="6">
        <v>0</v>
      </c>
      <c r="J31" s="6"/>
      <c r="K31" s="6"/>
      <c r="L31" s="6">
        <v>39</v>
      </c>
      <c r="M31" s="6">
        <v>0.76190476190476186</v>
      </c>
      <c r="N31" s="6">
        <v>0.5267857142857143</v>
      </c>
      <c r="O31" s="6">
        <v>0.76190476190476186</v>
      </c>
      <c r="P31" s="6">
        <v>0.8125</v>
      </c>
      <c r="Q31" s="6">
        <v>0</v>
      </c>
      <c r="R31" s="6"/>
      <c r="S31" s="6"/>
      <c r="T31" s="6">
        <v>70</v>
      </c>
      <c r="U31" s="6" t="s">
        <v>318</v>
      </c>
      <c r="V31" s="7">
        <f t="shared" si="0"/>
        <v>0.5267857142857143</v>
      </c>
      <c r="W31" s="7">
        <f t="shared" si="1"/>
        <v>0.80255681818181823</v>
      </c>
      <c r="X31" s="7">
        <f t="shared" si="2"/>
        <v>0.76190476190476186</v>
      </c>
      <c r="Y31" s="7">
        <f t="shared" si="3"/>
        <v>0.9</v>
      </c>
      <c r="Z31" s="7">
        <f t="shared" si="4"/>
        <v>0.5267857142857143</v>
      </c>
      <c r="AA31" s="7">
        <f t="shared" si="5"/>
        <v>0.80255681818181823</v>
      </c>
      <c r="AB31" s="7">
        <f t="shared" si="6"/>
        <v>1</v>
      </c>
      <c r="AC31">
        <v>0</v>
      </c>
    </row>
    <row r="32" spans="1:29" ht="12.75" customHeight="1" x14ac:dyDescent="0.2">
      <c r="A32" s="6" t="s">
        <v>340</v>
      </c>
      <c r="B32" s="6">
        <v>1</v>
      </c>
      <c r="C32" s="7">
        <v>2</v>
      </c>
      <c r="D32" s="6">
        <v>1</v>
      </c>
      <c r="E32" s="6">
        <v>0.95262896825396826</v>
      </c>
      <c r="F32" s="6">
        <v>0.26190476190476192</v>
      </c>
      <c r="G32" s="6">
        <v>0.984375</v>
      </c>
      <c r="H32" s="6">
        <v>0.73015873015873012</v>
      </c>
      <c r="I32" s="6">
        <v>3.1746031746031737E-2</v>
      </c>
      <c r="J32" s="6"/>
      <c r="K32" s="6"/>
      <c r="L32" s="6">
        <v>48</v>
      </c>
      <c r="M32" s="6">
        <v>1</v>
      </c>
      <c r="N32" s="6">
        <v>0.75568181818181823</v>
      </c>
      <c r="O32" s="6">
        <v>1</v>
      </c>
      <c r="P32" s="6">
        <v>0.9375</v>
      </c>
      <c r="Q32" s="6">
        <v>0</v>
      </c>
      <c r="R32" s="6"/>
      <c r="S32" s="6"/>
      <c r="T32" s="6">
        <v>40</v>
      </c>
      <c r="U32" s="6" t="s">
        <v>316</v>
      </c>
      <c r="V32" s="7">
        <f t="shared" si="0"/>
        <v>0.26190476190476192</v>
      </c>
      <c r="W32" s="7">
        <f t="shared" si="1"/>
        <v>0.75568181818181823</v>
      </c>
      <c r="X32" s="7">
        <f t="shared" si="2"/>
        <v>0.95262896825396826</v>
      </c>
      <c r="Y32" s="7">
        <f t="shared" si="3"/>
        <v>1</v>
      </c>
      <c r="Z32" s="7">
        <f t="shared" si="4"/>
        <v>0.26190476190476192</v>
      </c>
      <c r="AA32" s="7">
        <f t="shared" si="5"/>
        <v>0.75568181818181823</v>
      </c>
      <c r="AB32" s="7">
        <f t="shared" si="6"/>
        <v>1</v>
      </c>
      <c r="AC32">
        <v>0</v>
      </c>
    </row>
    <row r="33" spans="1:29" ht="12.75" customHeight="1" x14ac:dyDescent="0.2">
      <c r="A33" s="6" t="s">
        <v>341</v>
      </c>
      <c r="B33" s="6">
        <v>1</v>
      </c>
      <c r="C33" s="7">
        <v>1</v>
      </c>
      <c r="D33" s="6">
        <v>2</v>
      </c>
      <c r="E33" s="6">
        <v>0.9375</v>
      </c>
      <c r="F33" s="6">
        <v>0.34170081967213117</v>
      </c>
      <c r="G33" s="6">
        <v>0.9375</v>
      </c>
      <c r="H33" s="6">
        <v>0.71875</v>
      </c>
      <c r="I33" s="6">
        <v>0</v>
      </c>
      <c r="J33" s="6"/>
      <c r="K33" s="6"/>
      <c r="L33" s="6">
        <v>60</v>
      </c>
      <c r="M33" s="6">
        <v>1</v>
      </c>
      <c r="N33" s="6">
        <v>0.61363636363636365</v>
      </c>
      <c r="O33" s="6">
        <v>1</v>
      </c>
      <c r="P33" s="6">
        <v>1</v>
      </c>
      <c r="Q33" s="6">
        <v>0</v>
      </c>
      <c r="R33" s="6"/>
      <c r="S33" s="6"/>
      <c r="T33" s="6">
        <v>27</v>
      </c>
      <c r="U33" s="6" t="s">
        <v>316</v>
      </c>
      <c r="V33" s="7">
        <f t="shared" si="0"/>
        <v>0.34170081967213117</v>
      </c>
      <c r="W33" s="7">
        <f t="shared" si="1"/>
        <v>0.61363636363636365</v>
      </c>
      <c r="X33" s="7">
        <f t="shared" si="2"/>
        <v>0.9375</v>
      </c>
      <c r="Y33" s="7">
        <f t="shared" si="3"/>
        <v>1</v>
      </c>
      <c r="Z33" s="7">
        <f t="shared" si="4"/>
        <v>0.34170081967213117</v>
      </c>
      <c r="AA33" s="7">
        <f t="shared" si="5"/>
        <v>0.61363636363636365</v>
      </c>
      <c r="AB33" s="7">
        <f t="shared" si="6"/>
        <v>1</v>
      </c>
      <c r="AC33">
        <v>0</v>
      </c>
    </row>
    <row r="34" spans="1:29" ht="12.75" customHeight="1" x14ac:dyDescent="0.2">
      <c r="A34" s="6" t="s">
        <v>342</v>
      </c>
      <c r="B34" s="6">
        <v>1</v>
      </c>
      <c r="C34" s="6">
        <v>2</v>
      </c>
      <c r="D34" s="6">
        <v>1</v>
      </c>
      <c r="E34" s="6">
        <v>0.87348790322580649</v>
      </c>
      <c r="F34" s="6">
        <v>0.37046370967741937</v>
      </c>
      <c r="G34" s="6">
        <v>0.921875</v>
      </c>
      <c r="H34" s="6">
        <v>0.80645161290322576</v>
      </c>
      <c r="I34" s="6">
        <v>4.8387096774193547E-2</v>
      </c>
      <c r="J34" s="6"/>
      <c r="K34" s="6"/>
      <c r="L34" s="6">
        <v>47</v>
      </c>
      <c r="M34" s="6">
        <v>0.734375</v>
      </c>
      <c r="N34" s="6">
        <v>0.76988636363636365</v>
      </c>
      <c r="O34" s="6">
        <v>0.75</v>
      </c>
      <c r="P34" s="6">
        <v>0.890625</v>
      </c>
      <c r="Q34" s="6">
        <v>1.5625E-2</v>
      </c>
      <c r="R34" s="6"/>
      <c r="S34" s="6"/>
      <c r="T34" s="6">
        <v>49</v>
      </c>
      <c r="U34" s="6" t="s">
        <v>316</v>
      </c>
      <c r="V34" s="7">
        <f t="shared" ref="V34:V50" si="7">IF(U34="mst-OSN_Cont3IB",F34,N34)</f>
        <v>0.37046370967741937</v>
      </c>
      <c r="W34" s="7">
        <f t="shared" ref="W34:W50" si="8">IF(U34="mst-OSN_Cont3IB",N34,F34)</f>
        <v>0.76988636363636365</v>
      </c>
      <c r="X34" s="7">
        <f t="shared" ref="X34:X50" si="9">IF(U34="mst-OSN_Cont3IB",E34,M34)</f>
        <v>0.87348790322580649</v>
      </c>
      <c r="Y34" s="7">
        <f t="shared" ref="Y34:Y50" si="10">IF(U34="mst-OSN_Cont3IB",M34,E34)</f>
        <v>0.734375</v>
      </c>
      <c r="Z34" s="7">
        <f t="shared" ref="Z34:Z50" si="11">V34</f>
        <v>0.37046370967741937</v>
      </c>
      <c r="AA34" s="7">
        <f t="shared" ref="AA34:AA50" si="12">W34</f>
        <v>0.76988636363636365</v>
      </c>
      <c r="AB34" s="7">
        <f t="shared" ref="AB34:AB50" si="13">IF(AND(X34&gt;0.5,Y34&gt;0.5),1,0)</f>
        <v>1</v>
      </c>
      <c r="AC34">
        <v>0</v>
      </c>
    </row>
    <row r="35" spans="1:29" ht="12.75" customHeight="1" x14ac:dyDescent="0.2">
      <c r="A35" s="6" t="s">
        <v>344</v>
      </c>
      <c r="B35" s="6">
        <v>0</v>
      </c>
      <c r="C35" s="6">
        <v>2</v>
      </c>
      <c r="D35" s="6">
        <v>1</v>
      </c>
      <c r="E35" s="6">
        <v>0.85</v>
      </c>
      <c r="F35" s="6">
        <v>0.52130681818181823</v>
      </c>
      <c r="G35" s="6">
        <v>0.85</v>
      </c>
      <c r="H35" s="6">
        <v>0.953125</v>
      </c>
      <c r="I35" s="6">
        <v>0</v>
      </c>
      <c r="J35" s="6"/>
      <c r="K35" s="6"/>
      <c r="L35" s="6">
        <v>30</v>
      </c>
      <c r="M35" s="6">
        <v>0.81666666666666665</v>
      </c>
      <c r="N35" s="6">
        <v>-7.7777777777777724E-2</v>
      </c>
      <c r="O35" s="6">
        <v>0.8833333333333333</v>
      </c>
      <c r="P35" s="6">
        <v>0.42222222222222222</v>
      </c>
      <c r="Q35" s="6">
        <v>6.6666666666666666E-2</v>
      </c>
      <c r="R35" s="6"/>
      <c r="S35" s="6"/>
      <c r="T35" s="6">
        <v>56</v>
      </c>
      <c r="U35" s="6" t="s">
        <v>318</v>
      </c>
      <c r="V35" s="7">
        <f t="shared" si="7"/>
        <v>-7.7777777777777724E-2</v>
      </c>
      <c r="W35" s="7">
        <f t="shared" si="8"/>
        <v>0.52130681818181823</v>
      </c>
      <c r="X35" s="7">
        <f t="shared" si="9"/>
        <v>0.81666666666666665</v>
      </c>
      <c r="Y35" s="7">
        <f t="shared" si="10"/>
        <v>0.85</v>
      </c>
      <c r="Z35" s="7">
        <f t="shared" si="11"/>
        <v>-7.7777777777777724E-2</v>
      </c>
      <c r="AA35" s="7">
        <f t="shared" si="12"/>
        <v>0.52130681818181823</v>
      </c>
      <c r="AB35" s="7">
        <f t="shared" si="13"/>
        <v>1</v>
      </c>
      <c r="AC35">
        <v>0</v>
      </c>
    </row>
    <row r="36" spans="1:29" ht="12.75" customHeight="1" x14ac:dyDescent="0.2">
      <c r="A36" s="6" t="s">
        <v>345</v>
      </c>
      <c r="B36" s="6">
        <v>1</v>
      </c>
      <c r="C36" s="6">
        <v>2</v>
      </c>
      <c r="D36" s="6">
        <v>1</v>
      </c>
      <c r="E36" s="6">
        <v>0.83803278688524596</v>
      </c>
      <c r="F36" s="6">
        <v>8.6349206349206342E-2</v>
      </c>
      <c r="G36" s="6">
        <v>0.91803278688524592</v>
      </c>
      <c r="H36" s="6">
        <v>0.8</v>
      </c>
      <c r="I36" s="6">
        <v>0.08</v>
      </c>
      <c r="J36" s="6"/>
      <c r="K36" s="6"/>
      <c r="L36" s="6">
        <v>22</v>
      </c>
      <c r="M36" s="6">
        <v>0.80312499999999998</v>
      </c>
      <c r="N36" s="6">
        <v>0.29119318181818182</v>
      </c>
      <c r="O36" s="6">
        <v>0.85</v>
      </c>
      <c r="P36" s="6">
        <v>0.8125</v>
      </c>
      <c r="Q36" s="6">
        <v>4.6875E-2</v>
      </c>
      <c r="R36" s="6"/>
      <c r="S36" s="6"/>
      <c r="T36" s="6">
        <v>29</v>
      </c>
      <c r="U36" s="6" t="s">
        <v>316</v>
      </c>
      <c r="V36" s="7">
        <f t="shared" si="7"/>
        <v>8.6349206349206342E-2</v>
      </c>
      <c r="W36" s="7">
        <f t="shared" si="8"/>
        <v>0.29119318181818182</v>
      </c>
      <c r="X36" s="7">
        <f t="shared" si="9"/>
        <v>0.83803278688524596</v>
      </c>
      <c r="Y36" s="7">
        <f t="shared" si="10"/>
        <v>0.80312499999999998</v>
      </c>
      <c r="Z36" s="7">
        <f t="shared" si="11"/>
        <v>8.6349206349206342E-2</v>
      </c>
      <c r="AA36" s="7">
        <f t="shared" si="12"/>
        <v>0.29119318181818182</v>
      </c>
      <c r="AB36" s="7">
        <f t="shared" si="13"/>
        <v>1</v>
      </c>
      <c r="AC36">
        <v>0</v>
      </c>
    </row>
    <row r="37" spans="1:29" ht="12.75" customHeight="1" x14ac:dyDescent="0.2">
      <c r="A37" s="6" t="s">
        <v>346</v>
      </c>
      <c r="B37" s="6">
        <v>1</v>
      </c>
      <c r="C37" s="7">
        <v>2</v>
      </c>
      <c r="D37" s="6">
        <v>1</v>
      </c>
      <c r="E37" s="6">
        <v>0.83750000000000002</v>
      </c>
      <c r="F37" s="6">
        <v>-7.3863636363636367E-2</v>
      </c>
      <c r="G37" s="6">
        <v>0.9</v>
      </c>
      <c r="H37" s="6">
        <v>0.75</v>
      </c>
      <c r="I37" s="6">
        <v>6.25E-2</v>
      </c>
      <c r="J37" s="6"/>
      <c r="K37" s="6"/>
      <c r="L37" s="6">
        <v>19</v>
      </c>
      <c r="M37" s="6">
        <v>0.68402777777777779</v>
      </c>
      <c r="N37" s="6">
        <v>-0.1100870455709165</v>
      </c>
      <c r="O37" s="6">
        <v>0.90625</v>
      </c>
      <c r="P37" s="6">
        <v>0.60317460317460314</v>
      </c>
      <c r="Q37" s="6">
        <v>0.22222222222222221</v>
      </c>
      <c r="R37" s="6"/>
      <c r="S37" s="6"/>
      <c r="T37" s="6">
        <v>15</v>
      </c>
      <c r="U37" s="6" t="s">
        <v>318</v>
      </c>
      <c r="V37" s="7">
        <f t="shared" si="7"/>
        <v>-0.1100870455709165</v>
      </c>
      <c r="W37" s="7">
        <f t="shared" si="8"/>
        <v>-7.3863636363636367E-2</v>
      </c>
      <c r="X37" s="7">
        <f t="shared" si="9"/>
        <v>0.68402777777777779</v>
      </c>
      <c r="Y37" s="7">
        <f t="shared" si="10"/>
        <v>0.83750000000000002</v>
      </c>
      <c r="Z37" s="7">
        <f t="shared" si="11"/>
        <v>-0.1100870455709165</v>
      </c>
      <c r="AA37" s="7">
        <f t="shared" si="12"/>
        <v>-7.3863636363636367E-2</v>
      </c>
      <c r="AB37" s="7">
        <f t="shared" si="13"/>
        <v>1</v>
      </c>
      <c r="AC37">
        <v>1</v>
      </c>
    </row>
    <row r="38" spans="1:29" ht="12.75" customHeight="1" x14ac:dyDescent="0.2">
      <c r="A38" s="6" t="s">
        <v>348</v>
      </c>
      <c r="B38" s="6">
        <v>0</v>
      </c>
      <c r="C38" s="6">
        <v>2</v>
      </c>
      <c r="D38" s="6">
        <v>1</v>
      </c>
      <c r="E38" s="6">
        <v>0.91874999999999996</v>
      </c>
      <c r="F38" s="6">
        <v>0.47585227272727271</v>
      </c>
      <c r="G38" s="6">
        <v>0.95</v>
      </c>
      <c r="H38" s="6">
        <v>0.921875</v>
      </c>
      <c r="I38" s="6">
        <v>3.125E-2</v>
      </c>
      <c r="J38" s="6"/>
      <c r="K38" s="6"/>
      <c r="L38" s="6">
        <v>27</v>
      </c>
      <c r="M38" s="6">
        <v>0.69376026272577995</v>
      </c>
      <c r="N38" s="6">
        <v>1.669403393541324E-2</v>
      </c>
      <c r="O38" s="6">
        <v>0.95238095238095233</v>
      </c>
      <c r="P38" s="6">
        <v>0.55172413793103448</v>
      </c>
      <c r="Q38" s="6">
        <v>0.25862068965517238</v>
      </c>
      <c r="R38" s="6"/>
      <c r="S38" s="6"/>
      <c r="T38" s="6">
        <v>26</v>
      </c>
      <c r="U38" s="6" t="s">
        <v>318</v>
      </c>
      <c r="V38" s="7">
        <f t="shared" si="7"/>
        <v>1.669403393541324E-2</v>
      </c>
      <c r="W38" s="7">
        <f t="shared" si="8"/>
        <v>0.47585227272727271</v>
      </c>
      <c r="X38" s="7">
        <f t="shared" si="9"/>
        <v>0.69376026272577995</v>
      </c>
      <c r="Y38" s="7">
        <f t="shared" si="10"/>
        <v>0.91874999999999996</v>
      </c>
      <c r="Z38" s="7">
        <f t="shared" si="11"/>
        <v>1.669403393541324E-2</v>
      </c>
      <c r="AA38" s="7">
        <f t="shared" si="12"/>
        <v>0.47585227272727271</v>
      </c>
      <c r="AB38" s="7">
        <f t="shared" si="13"/>
        <v>1</v>
      </c>
      <c r="AC38">
        <v>0</v>
      </c>
    </row>
    <row r="39" spans="1:29" ht="12.75" customHeight="1" x14ac:dyDescent="0.2">
      <c r="A39" s="6" t="s">
        <v>349</v>
      </c>
      <c r="B39" s="6">
        <v>1</v>
      </c>
      <c r="C39" s="6">
        <v>2</v>
      </c>
      <c r="D39" s="6">
        <v>1</v>
      </c>
      <c r="E39" s="6">
        <v>1</v>
      </c>
      <c r="F39" s="6">
        <v>0.77272727272727271</v>
      </c>
      <c r="G39" s="6">
        <v>1</v>
      </c>
      <c r="H39" s="6">
        <v>1</v>
      </c>
      <c r="I39" s="6">
        <v>0</v>
      </c>
      <c r="J39" s="6"/>
      <c r="K39" s="6"/>
      <c r="L39" s="6">
        <v>34</v>
      </c>
      <c r="M39" s="6">
        <v>0.88709677419354838</v>
      </c>
      <c r="N39" s="6">
        <v>0.49206349206349198</v>
      </c>
      <c r="O39" s="6">
        <v>0.88709677419354838</v>
      </c>
      <c r="P39" s="6">
        <v>0.82539682539682535</v>
      </c>
      <c r="Q39" s="6">
        <v>0</v>
      </c>
      <c r="R39" s="6"/>
      <c r="S39" s="6"/>
      <c r="T39" s="6">
        <v>60</v>
      </c>
      <c r="U39" s="6" t="s">
        <v>318</v>
      </c>
      <c r="V39" s="7">
        <f t="shared" si="7"/>
        <v>0.49206349206349198</v>
      </c>
      <c r="W39" s="7">
        <f t="shared" si="8"/>
        <v>0.77272727272727271</v>
      </c>
      <c r="X39" s="7">
        <f t="shared" si="9"/>
        <v>0.88709677419354838</v>
      </c>
      <c r="Y39" s="7">
        <f t="shared" si="10"/>
        <v>1</v>
      </c>
      <c r="Z39" s="7">
        <f t="shared" si="11"/>
        <v>0.49206349206349198</v>
      </c>
      <c r="AA39" s="7">
        <f t="shared" si="12"/>
        <v>0.77272727272727271</v>
      </c>
      <c r="AB39" s="7">
        <f t="shared" si="13"/>
        <v>1</v>
      </c>
      <c r="AC39">
        <v>0</v>
      </c>
    </row>
    <row r="40" spans="1:29" ht="12.75" customHeight="1" x14ac:dyDescent="0.2">
      <c r="A40" s="6" t="s">
        <v>350</v>
      </c>
      <c r="B40" s="6">
        <v>1</v>
      </c>
      <c r="C40" s="7">
        <v>2</v>
      </c>
      <c r="D40" s="6">
        <v>1</v>
      </c>
      <c r="E40" s="6">
        <v>0.78504170029593756</v>
      </c>
      <c r="F40" s="6">
        <v>7.9188663517643781E-2</v>
      </c>
      <c r="G40" s="6">
        <v>0.92063492063492058</v>
      </c>
      <c r="H40" s="6">
        <v>0.77966101694915257</v>
      </c>
      <c r="I40" s="6">
        <v>0.13559322033898311</v>
      </c>
      <c r="J40" s="6"/>
      <c r="K40" s="6"/>
      <c r="L40" s="6">
        <v>18</v>
      </c>
      <c r="M40" s="6">
        <v>0.96875</v>
      </c>
      <c r="N40" s="6">
        <v>0.50568181818181823</v>
      </c>
      <c r="O40" s="6">
        <v>1</v>
      </c>
      <c r="P40" s="6">
        <v>0.90625</v>
      </c>
      <c r="Q40" s="6">
        <v>3.125E-2</v>
      </c>
      <c r="R40" s="6"/>
      <c r="S40" s="6"/>
      <c r="T40" s="6">
        <v>29</v>
      </c>
      <c r="U40" s="6" t="s">
        <v>316</v>
      </c>
      <c r="V40" s="7">
        <f t="shared" si="7"/>
        <v>7.9188663517643781E-2</v>
      </c>
      <c r="W40" s="7">
        <f t="shared" si="8"/>
        <v>0.50568181818181823</v>
      </c>
      <c r="X40" s="7">
        <f t="shared" si="9"/>
        <v>0.78504170029593756</v>
      </c>
      <c r="Y40" s="7">
        <f t="shared" si="10"/>
        <v>0.96875</v>
      </c>
      <c r="Z40" s="7">
        <f t="shared" si="11"/>
        <v>7.9188663517643781E-2</v>
      </c>
      <c r="AA40" s="7">
        <f t="shared" si="12"/>
        <v>0.50568181818181823</v>
      </c>
      <c r="AB40" s="7">
        <f t="shared" si="13"/>
        <v>1</v>
      </c>
      <c r="AC40">
        <v>0</v>
      </c>
    </row>
    <row r="41" spans="1:29" ht="12.75" customHeight="1" x14ac:dyDescent="0.2">
      <c r="A41" s="6" t="s">
        <v>352</v>
      </c>
      <c r="B41" s="6">
        <v>1</v>
      </c>
      <c r="C41" s="6">
        <v>1</v>
      </c>
      <c r="D41" s="6">
        <v>2</v>
      </c>
      <c r="E41" s="6">
        <v>0.69169751454257</v>
      </c>
      <c r="F41" s="6">
        <v>0.22289793759915391</v>
      </c>
      <c r="G41" s="6">
        <v>0.80645161290322576</v>
      </c>
      <c r="H41" s="6">
        <v>0.70491803278688525</v>
      </c>
      <c r="I41" s="6">
        <v>0.1147540983606557</v>
      </c>
      <c r="J41" s="6"/>
      <c r="K41" s="6"/>
      <c r="L41" s="6">
        <v>48</v>
      </c>
      <c r="M41" s="6">
        <v>0.59375</v>
      </c>
      <c r="N41" s="6">
        <v>0.30255681818181818</v>
      </c>
      <c r="O41" s="6">
        <v>0.75</v>
      </c>
      <c r="P41" s="6">
        <v>0.828125</v>
      </c>
      <c r="Q41" s="6">
        <v>0.15625</v>
      </c>
      <c r="R41" s="6"/>
      <c r="S41" s="6"/>
      <c r="T41" s="6">
        <v>18</v>
      </c>
      <c r="U41" s="6" t="s">
        <v>316</v>
      </c>
      <c r="V41" s="7">
        <f t="shared" si="7"/>
        <v>0.22289793759915391</v>
      </c>
      <c r="W41" s="7">
        <f t="shared" si="8"/>
        <v>0.30255681818181818</v>
      </c>
      <c r="X41" s="7">
        <f t="shared" si="9"/>
        <v>0.69169751454257</v>
      </c>
      <c r="Y41" s="7">
        <f t="shared" si="10"/>
        <v>0.59375</v>
      </c>
      <c r="Z41" s="7">
        <f t="shared" si="11"/>
        <v>0.22289793759915391</v>
      </c>
      <c r="AA41" s="7">
        <f t="shared" si="12"/>
        <v>0.30255681818181818</v>
      </c>
      <c r="AB41" s="7">
        <f t="shared" si="13"/>
        <v>1</v>
      </c>
      <c r="AC41">
        <v>0</v>
      </c>
    </row>
    <row r="42" spans="1:29" ht="12.75" customHeight="1" x14ac:dyDescent="0.2">
      <c r="A42" s="6" t="s">
        <v>354</v>
      </c>
      <c r="B42" s="6">
        <v>1</v>
      </c>
      <c r="C42" s="6">
        <v>1</v>
      </c>
      <c r="D42" s="6">
        <v>2</v>
      </c>
      <c r="E42" s="6">
        <v>0.890625</v>
      </c>
      <c r="F42" s="6">
        <v>0.296875</v>
      </c>
      <c r="G42" s="6">
        <v>0.90625</v>
      </c>
      <c r="H42" s="6">
        <v>0.796875</v>
      </c>
      <c r="I42" s="6">
        <v>1.5625E-2</v>
      </c>
      <c r="J42" s="6"/>
      <c r="K42" s="6"/>
      <c r="L42" s="6">
        <v>49</v>
      </c>
      <c r="M42" s="6">
        <v>0.95</v>
      </c>
      <c r="N42" s="6">
        <v>0.54403409090909094</v>
      </c>
      <c r="O42" s="6">
        <v>0.95</v>
      </c>
      <c r="P42" s="6">
        <v>0.953125</v>
      </c>
      <c r="Q42" s="6">
        <v>0</v>
      </c>
      <c r="R42" s="6"/>
      <c r="S42" s="6"/>
      <c r="T42" s="6">
        <v>30</v>
      </c>
      <c r="U42" s="6" t="s">
        <v>316</v>
      </c>
      <c r="V42" s="7">
        <f t="shared" si="7"/>
        <v>0.296875</v>
      </c>
      <c r="W42" s="7">
        <f t="shared" si="8"/>
        <v>0.54403409090909094</v>
      </c>
      <c r="X42" s="7">
        <f t="shared" si="9"/>
        <v>0.890625</v>
      </c>
      <c r="Y42" s="7">
        <f t="shared" si="10"/>
        <v>0.95</v>
      </c>
      <c r="Z42" s="7">
        <f t="shared" si="11"/>
        <v>0.296875</v>
      </c>
      <c r="AA42" s="7">
        <f t="shared" si="12"/>
        <v>0.54403409090909094</v>
      </c>
      <c r="AB42" s="7">
        <f t="shared" si="13"/>
        <v>1</v>
      </c>
      <c r="AC42">
        <v>0</v>
      </c>
    </row>
    <row r="43" spans="1:29" ht="12.75" customHeight="1" x14ac:dyDescent="0.2">
      <c r="A43" s="6" t="s">
        <v>356</v>
      </c>
      <c r="B43" s="6">
        <v>1</v>
      </c>
      <c r="C43" s="6">
        <v>2</v>
      </c>
      <c r="D43" s="6">
        <v>1</v>
      </c>
      <c r="E43" s="6">
        <v>0.84375</v>
      </c>
      <c r="F43" s="6">
        <v>4.4642857142856984E-3</v>
      </c>
      <c r="G43" s="6">
        <v>0.875</v>
      </c>
      <c r="H43" s="6">
        <v>0.6875</v>
      </c>
      <c r="I43" s="6">
        <v>3.125E-2</v>
      </c>
      <c r="J43" s="6"/>
      <c r="K43" s="6"/>
      <c r="L43" s="6">
        <v>42</v>
      </c>
      <c r="M43" s="6">
        <v>0.90312499999999996</v>
      </c>
      <c r="N43" s="6">
        <v>0.44602272727272729</v>
      </c>
      <c r="O43" s="6">
        <v>0.95</v>
      </c>
      <c r="P43" s="6">
        <v>0.921875</v>
      </c>
      <c r="Q43" s="6">
        <v>4.6875E-2</v>
      </c>
      <c r="R43" s="6"/>
      <c r="S43" s="6"/>
      <c r="T43" s="6">
        <v>23</v>
      </c>
      <c r="U43" s="6" t="s">
        <v>316</v>
      </c>
      <c r="V43" s="7">
        <f t="shared" si="7"/>
        <v>4.4642857142856984E-3</v>
      </c>
      <c r="W43" s="7">
        <f t="shared" si="8"/>
        <v>0.44602272727272729</v>
      </c>
      <c r="X43" s="7">
        <f t="shared" si="9"/>
        <v>0.84375</v>
      </c>
      <c r="Y43" s="7">
        <f t="shared" si="10"/>
        <v>0.90312499999999996</v>
      </c>
      <c r="Z43" s="7">
        <f t="shared" si="11"/>
        <v>4.4642857142856984E-3</v>
      </c>
      <c r="AA43" s="7">
        <f t="shared" si="12"/>
        <v>0.44602272727272729</v>
      </c>
      <c r="AB43" s="7">
        <f t="shared" si="13"/>
        <v>1</v>
      </c>
      <c r="AC43">
        <v>0</v>
      </c>
    </row>
    <row r="44" spans="1:29" ht="12.75" customHeight="1" x14ac:dyDescent="0.2">
      <c r="A44" s="6" t="s">
        <v>357</v>
      </c>
      <c r="B44" s="6">
        <v>1</v>
      </c>
      <c r="C44" s="6">
        <v>2</v>
      </c>
      <c r="D44" s="6">
        <v>1</v>
      </c>
      <c r="E44" s="6">
        <v>0.79057859703020994</v>
      </c>
      <c r="F44" s="6">
        <v>0.29134664618535588</v>
      </c>
      <c r="G44" s="6">
        <v>0.80645161290322576</v>
      </c>
      <c r="H44" s="6">
        <v>0.92063492063492058</v>
      </c>
      <c r="I44" s="6">
        <v>1.5873015873015869E-2</v>
      </c>
      <c r="J44" s="6"/>
      <c r="K44" s="6"/>
      <c r="L44" s="6">
        <v>32</v>
      </c>
      <c r="M44" s="6">
        <v>0.95</v>
      </c>
      <c r="N44" s="6">
        <v>0.55255681818181823</v>
      </c>
      <c r="O44" s="6">
        <v>0.95</v>
      </c>
      <c r="P44" s="6">
        <v>0.984375</v>
      </c>
      <c r="Q44" s="6">
        <v>0</v>
      </c>
      <c r="R44" s="6"/>
      <c r="S44" s="6"/>
      <c r="T44" s="6">
        <v>27</v>
      </c>
      <c r="U44" s="6" t="s">
        <v>316</v>
      </c>
      <c r="V44" s="7">
        <f t="shared" si="7"/>
        <v>0.29134664618535588</v>
      </c>
      <c r="W44" s="7">
        <f t="shared" si="8"/>
        <v>0.55255681818181823</v>
      </c>
      <c r="X44" s="7">
        <f t="shared" si="9"/>
        <v>0.79057859703020994</v>
      </c>
      <c r="Y44" s="7">
        <f t="shared" si="10"/>
        <v>0.95</v>
      </c>
      <c r="Z44" s="7">
        <f t="shared" si="11"/>
        <v>0.29134664618535588</v>
      </c>
      <c r="AA44" s="7">
        <f t="shared" si="12"/>
        <v>0.55255681818181823</v>
      </c>
      <c r="AB44" s="7">
        <f t="shared" si="13"/>
        <v>1</v>
      </c>
      <c r="AC44">
        <v>0</v>
      </c>
    </row>
    <row r="45" spans="1:29" ht="12.75" customHeight="1" x14ac:dyDescent="0.2">
      <c r="A45" s="6" t="s">
        <v>359</v>
      </c>
      <c r="B45" s="6">
        <v>0</v>
      </c>
      <c r="C45" s="7">
        <v>2</v>
      </c>
      <c r="D45" s="6">
        <v>1</v>
      </c>
      <c r="E45" s="6">
        <v>0.90312499999999996</v>
      </c>
      <c r="F45" s="6">
        <v>0.62073863636363635</v>
      </c>
      <c r="G45" s="6">
        <v>0.95</v>
      </c>
      <c r="H45" s="6">
        <v>0.9375</v>
      </c>
      <c r="I45" s="6">
        <v>4.6875E-2</v>
      </c>
      <c r="J45" s="6"/>
      <c r="K45" s="6"/>
      <c r="L45" s="6">
        <v>30</v>
      </c>
      <c r="M45" s="6">
        <v>0.6425834701696771</v>
      </c>
      <c r="N45" s="6">
        <v>0.18801313628899841</v>
      </c>
      <c r="O45" s="6">
        <v>0.74603174603174605</v>
      </c>
      <c r="P45" s="6">
        <v>0.46551724137931028</v>
      </c>
      <c r="Q45" s="6">
        <v>0.10344827586206901</v>
      </c>
      <c r="R45" s="6"/>
      <c r="S45" s="6"/>
      <c r="T45" s="6">
        <v>77</v>
      </c>
      <c r="U45" s="6" t="s">
        <v>318</v>
      </c>
      <c r="V45" s="7">
        <f t="shared" si="7"/>
        <v>0.18801313628899841</v>
      </c>
      <c r="W45" s="7">
        <f t="shared" si="8"/>
        <v>0.62073863636363635</v>
      </c>
      <c r="X45" s="7">
        <f t="shared" si="9"/>
        <v>0.6425834701696771</v>
      </c>
      <c r="Y45" s="7">
        <f t="shared" si="10"/>
        <v>0.90312499999999996</v>
      </c>
      <c r="Z45" s="7">
        <f t="shared" si="11"/>
        <v>0.18801313628899841</v>
      </c>
      <c r="AA45" s="7">
        <f t="shared" si="12"/>
        <v>0.62073863636363635</v>
      </c>
      <c r="AB45" s="7">
        <f t="shared" si="13"/>
        <v>1</v>
      </c>
      <c r="AC45">
        <v>0</v>
      </c>
    </row>
    <row r="46" spans="1:29" ht="12.75" customHeight="1" x14ac:dyDescent="0.2">
      <c r="A46" s="6" t="s">
        <v>360</v>
      </c>
      <c r="B46" s="6">
        <v>1</v>
      </c>
      <c r="C46" s="6">
        <v>2</v>
      </c>
      <c r="D46" s="6">
        <v>1</v>
      </c>
      <c r="E46" s="6">
        <v>0.95</v>
      </c>
      <c r="F46" s="6">
        <v>0.38636363636363641</v>
      </c>
      <c r="G46" s="6">
        <v>0.95</v>
      </c>
      <c r="H46" s="6">
        <v>1</v>
      </c>
      <c r="I46" s="6">
        <v>0</v>
      </c>
      <c r="J46" s="6"/>
      <c r="K46" s="6"/>
      <c r="L46" s="6">
        <v>18</v>
      </c>
      <c r="M46" s="6">
        <v>0.890625</v>
      </c>
      <c r="N46" s="6">
        <v>0.109375</v>
      </c>
      <c r="O46" s="6">
        <v>0.921875</v>
      </c>
      <c r="P46" s="6">
        <v>0.71875</v>
      </c>
      <c r="Q46" s="6">
        <v>3.125E-2</v>
      </c>
      <c r="R46" s="6"/>
      <c r="S46" s="6"/>
      <c r="T46" s="6">
        <v>43</v>
      </c>
      <c r="U46" s="6" t="s">
        <v>318</v>
      </c>
      <c r="V46" s="7">
        <f t="shared" si="7"/>
        <v>0.109375</v>
      </c>
      <c r="W46" s="7">
        <f t="shared" si="8"/>
        <v>0.38636363636363641</v>
      </c>
      <c r="X46" s="7">
        <f t="shared" si="9"/>
        <v>0.890625</v>
      </c>
      <c r="Y46" s="7">
        <f t="shared" si="10"/>
        <v>0.95</v>
      </c>
      <c r="Z46" s="7">
        <f t="shared" si="11"/>
        <v>0.109375</v>
      </c>
      <c r="AA46" s="7">
        <f t="shared" si="12"/>
        <v>0.38636363636363641</v>
      </c>
      <c r="AB46" s="7">
        <f t="shared" si="13"/>
        <v>1</v>
      </c>
      <c r="AC46">
        <v>0</v>
      </c>
    </row>
    <row r="47" spans="1:29" ht="12.75" customHeight="1" x14ac:dyDescent="0.2">
      <c r="A47" s="6" t="s">
        <v>361</v>
      </c>
      <c r="B47" s="6">
        <v>1</v>
      </c>
      <c r="C47" s="6">
        <v>1</v>
      </c>
      <c r="D47" s="6">
        <v>2</v>
      </c>
      <c r="E47" s="6">
        <v>0.890625</v>
      </c>
      <c r="F47" s="6">
        <v>0.46875</v>
      </c>
      <c r="G47" s="6">
        <v>0.890625</v>
      </c>
      <c r="H47" s="6">
        <v>0.859375</v>
      </c>
      <c r="I47" s="6">
        <v>0</v>
      </c>
      <c r="J47" s="6"/>
      <c r="K47" s="6"/>
      <c r="L47" s="6">
        <v>55</v>
      </c>
      <c r="M47" s="6">
        <v>0.91874999999999996</v>
      </c>
      <c r="N47" s="6">
        <v>0.54545454545454541</v>
      </c>
      <c r="O47" s="6">
        <v>0.95</v>
      </c>
      <c r="P47" s="6">
        <v>0.96875</v>
      </c>
      <c r="Q47" s="6">
        <v>3.125E-2</v>
      </c>
      <c r="R47" s="6"/>
      <c r="S47" s="6"/>
      <c r="T47" s="6">
        <v>25</v>
      </c>
      <c r="U47" s="6" t="s">
        <v>316</v>
      </c>
      <c r="V47" s="7">
        <f t="shared" si="7"/>
        <v>0.46875</v>
      </c>
      <c r="W47" s="7">
        <f t="shared" si="8"/>
        <v>0.54545454545454541</v>
      </c>
      <c r="X47" s="7">
        <f t="shared" si="9"/>
        <v>0.890625</v>
      </c>
      <c r="Y47" s="7">
        <f t="shared" si="10"/>
        <v>0.91874999999999996</v>
      </c>
      <c r="Z47" s="7">
        <f t="shared" si="11"/>
        <v>0.46875</v>
      </c>
      <c r="AA47" s="7">
        <f t="shared" si="12"/>
        <v>0.54545454545454541</v>
      </c>
      <c r="AB47" s="7">
        <f t="shared" si="13"/>
        <v>1</v>
      </c>
      <c r="AC47">
        <v>0</v>
      </c>
    </row>
    <row r="48" spans="1:29" ht="12.75" customHeight="1" x14ac:dyDescent="0.2">
      <c r="A48" s="6" t="s">
        <v>362</v>
      </c>
      <c r="B48" s="6">
        <v>1</v>
      </c>
      <c r="C48" s="7">
        <v>1</v>
      </c>
      <c r="D48" s="6">
        <v>2</v>
      </c>
      <c r="E48" s="6">
        <v>0.92063492063492058</v>
      </c>
      <c r="F48" s="6">
        <v>0.41065028161802353</v>
      </c>
      <c r="G48" s="6">
        <v>0.92063492063492058</v>
      </c>
      <c r="H48" s="6">
        <v>0.87096774193548387</v>
      </c>
      <c r="I48" s="6">
        <v>0</v>
      </c>
      <c r="J48" s="6"/>
      <c r="K48" s="6"/>
      <c r="L48" s="6">
        <v>46</v>
      </c>
      <c r="M48" s="6">
        <v>0.93437499999999996</v>
      </c>
      <c r="N48" s="6">
        <v>0.55681818181818177</v>
      </c>
      <c r="O48" s="6">
        <v>0.95</v>
      </c>
      <c r="P48" s="6">
        <v>0.859375</v>
      </c>
      <c r="Q48" s="6">
        <v>1.5625E-2</v>
      </c>
      <c r="R48" s="6"/>
      <c r="S48" s="6"/>
      <c r="T48" s="6">
        <v>39</v>
      </c>
      <c r="U48" s="6" t="s">
        <v>316</v>
      </c>
      <c r="V48" s="7">
        <f t="shared" si="7"/>
        <v>0.41065028161802353</v>
      </c>
      <c r="W48" s="7">
        <f t="shared" si="8"/>
        <v>0.55681818181818177</v>
      </c>
      <c r="X48" s="7">
        <f t="shared" si="9"/>
        <v>0.92063492063492058</v>
      </c>
      <c r="Y48" s="7">
        <f t="shared" si="10"/>
        <v>0.93437499999999996</v>
      </c>
      <c r="Z48" s="7">
        <f t="shared" si="11"/>
        <v>0.41065028161802353</v>
      </c>
      <c r="AA48" s="7">
        <f t="shared" si="12"/>
        <v>0.55681818181818177</v>
      </c>
      <c r="AB48" s="7">
        <f t="shared" si="13"/>
        <v>1</v>
      </c>
      <c r="AC48">
        <v>0</v>
      </c>
    </row>
    <row r="49" spans="1:29" ht="12.75" customHeight="1" x14ac:dyDescent="0.2">
      <c r="A49" s="6" t="s">
        <v>364</v>
      </c>
      <c r="B49" s="6">
        <v>1</v>
      </c>
      <c r="C49" s="7">
        <v>2</v>
      </c>
      <c r="D49" s="6">
        <v>1</v>
      </c>
      <c r="E49" s="6">
        <v>0.890625</v>
      </c>
      <c r="F49" s="6">
        <v>3.125E-2</v>
      </c>
      <c r="G49" s="6">
        <v>0.921875</v>
      </c>
      <c r="H49" s="6">
        <v>0.828125</v>
      </c>
      <c r="I49" s="6">
        <v>3.125E-2</v>
      </c>
      <c r="J49" s="6"/>
      <c r="K49" s="6"/>
      <c r="L49" s="6">
        <v>23</v>
      </c>
      <c r="M49" s="6">
        <v>0.95</v>
      </c>
      <c r="N49" s="6">
        <v>0.51420454545454541</v>
      </c>
      <c r="O49" s="6">
        <v>0.95</v>
      </c>
      <c r="P49" s="6">
        <v>0.96875</v>
      </c>
      <c r="Q49" s="6">
        <v>0</v>
      </c>
      <c r="R49" s="6"/>
      <c r="S49" s="6"/>
      <c r="T49" s="6">
        <v>27</v>
      </c>
      <c r="U49" s="6" t="s">
        <v>316</v>
      </c>
      <c r="V49" s="7">
        <f t="shared" si="7"/>
        <v>3.125E-2</v>
      </c>
      <c r="W49" s="7">
        <f t="shared" si="8"/>
        <v>0.51420454545454541</v>
      </c>
      <c r="X49" s="7">
        <f t="shared" si="9"/>
        <v>0.890625</v>
      </c>
      <c r="Y49" s="7">
        <f t="shared" si="10"/>
        <v>0.95</v>
      </c>
      <c r="Z49" s="7">
        <f t="shared" si="11"/>
        <v>3.125E-2</v>
      </c>
      <c r="AA49" s="7">
        <f t="shared" si="12"/>
        <v>0.51420454545454541</v>
      </c>
      <c r="AB49" s="7">
        <f t="shared" si="13"/>
        <v>1</v>
      </c>
      <c r="AC49">
        <v>0</v>
      </c>
    </row>
    <row r="50" spans="1:29" ht="12.75" customHeight="1" x14ac:dyDescent="0.2">
      <c r="A50" s="6" t="s">
        <v>365</v>
      </c>
      <c r="B50" s="6">
        <v>1</v>
      </c>
      <c r="C50" s="7">
        <v>1</v>
      </c>
      <c r="D50" s="6">
        <v>2</v>
      </c>
      <c r="E50" s="6">
        <v>0.85672669491525422</v>
      </c>
      <c r="F50" s="6">
        <v>9.4067796610169507E-2</v>
      </c>
      <c r="G50" s="6">
        <v>0.890625</v>
      </c>
      <c r="H50" s="6">
        <v>0.61016949152542377</v>
      </c>
      <c r="I50" s="6">
        <v>3.3898305084745763E-2</v>
      </c>
      <c r="J50" s="6"/>
      <c r="K50" s="6"/>
      <c r="L50" s="6">
        <v>51</v>
      </c>
      <c r="M50" s="6">
        <v>0.78437500000000004</v>
      </c>
      <c r="N50" s="6">
        <v>0.328125</v>
      </c>
      <c r="O50" s="6">
        <v>0.8</v>
      </c>
      <c r="P50" s="6">
        <v>0.8125</v>
      </c>
      <c r="Q50" s="6">
        <v>1.5625E-2</v>
      </c>
      <c r="R50" s="6"/>
      <c r="S50" s="6"/>
      <c r="T50" s="6">
        <v>35</v>
      </c>
      <c r="U50" s="6" t="s">
        <v>316</v>
      </c>
      <c r="V50" s="7">
        <f t="shared" si="7"/>
        <v>9.4067796610169507E-2</v>
      </c>
      <c r="W50" s="7">
        <f t="shared" si="8"/>
        <v>0.328125</v>
      </c>
      <c r="X50" s="7">
        <f t="shared" si="9"/>
        <v>0.85672669491525422</v>
      </c>
      <c r="Y50" s="7">
        <f t="shared" si="10"/>
        <v>0.78437500000000004</v>
      </c>
      <c r="Z50" s="7">
        <f t="shared" si="11"/>
        <v>9.4067796610169507E-2</v>
      </c>
      <c r="AA50" s="7">
        <f t="shared" si="12"/>
        <v>0.328125</v>
      </c>
      <c r="AB50" s="7">
        <f t="shared" si="13"/>
        <v>1</v>
      </c>
      <c r="AC50">
        <v>0</v>
      </c>
    </row>
    <row r="51" spans="1:29" ht="12.75" customHeight="1" x14ac:dyDescent="0.2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9" ht="12.75" customHeight="1" x14ac:dyDescent="0.2"/>
    <row r="53" spans="1:29" ht="12.75" customHeight="1" x14ac:dyDescent="0.2"/>
    <row r="54" spans="1:29" ht="12.75" customHeight="1" x14ac:dyDescent="0.2"/>
    <row r="55" spans="1:29" ht="12.75" customHeight="1" x14ac:dyDescent="0.2"/>
    <row r="56" spans="1:29" ht="12.75" customHeight="1" x14ac:dyDescent="0.2"/>
    <row r="57" spans="1:29" ht="12.75" customHeight="1" x14ac:dyDescent="0.2"/>
    <row r="58" spans="1:29" ht="12.75" customHeight="1" x14ac:dyDescent="0.2"/>
    <row r="59" spans="1:29" ht="12.75" customHeight="1" x14ac:dyDescent="0.2"/>
    <row r="60" spans="1:29" ht="12.75" customHeight="1" x14ac:dyDescent="0.2"/>
    <row r="61" spans="1:29" ht="12.75" customHeight="1" x14ac:dyDescent="0.2"/>
    <row r="62" spans="1:29" ht="12.75" customHeight="1" x14ac:dyDescent="0.2"/>
    <row r="63" spans="1:29" ht="12.75" customHeight="1" x14ac:dyDescent="0.2"/>
    <row r="64" spans="1:29" ht="12.75" customHeight="1" x14ac:dyDescent="0.2"/>
    <row r="65" spans="2:2" ht="12.75" customHeight="1" x14ac:dyDescent="0.2"/>
    <row r="66" spans="2:2" ht="12.75" customHeight="1" x14ac:dyDescent="0.2"/>
    <row r="67" spans="2:2" ht="12.75" customHeight="1" x14ac:dyDescent="0.2"/>
    <row r="68" spans="2:2" ht="12.75" customHeight="1" x14ac:dyDescent="0.25">
      <c r="B68" s="2"/>
    </row>
    <row r="69" spans="2:2" ht="12.75" customHeight="1" x14ac:dyDescent="0.2"/>
    <row r="70" spans="2:2" ht="12.75" customHeight="1" x14ac:dyDescent="0.2"/>
    <row r="71" spans="2:2" ht="12.75" customHeight="1" x14ac:dyDescent="0.2"/>
    <row r="72" spans="2:2" ht="12.75" customHeight="1" x14ac:dyDescent="0.2"/>
    <row r="73" spans="2:2" ht="12.75" customHeight="1" x14ac:dyDescent="0.2"/>
    <row r="74" spans="2:2" ht="12.75" customHeight="1" x14ac:dyDescent="0.2"/>
    <row r="75" spans="2:2" ht="12.75" customHeight="1" x14ac:dyDescent="0.2"/>
    <row r="76" spans="2:2" ht="12.75" customHeight="1" x14ac:dyDescent="0.2"/>
    <row r="77" spans="2:2" ht="12.75" customHeight="1" x14ac:dyDescent="0.2"/>
    <row r="78" spans="2:2" ht="12.75" customHeight="1" x14ac:dyDescent="0.2"/>
    <row r="79" spans="2:2" ht="12.75" customHeight="1" x14ac:dyDescent="0.2"/>
    <row r="80" spans="2: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sortState xmlns:xlrd2="http://schemas.microsoft.com/office/spreadsheetml/2017/richdata2" ref="A2:AB1000">
    <sortCondition ref="AB2:AB1000"/>
  </sortState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AC991"/>
  <sheetViews>
    <sheetView workbookViewId="0">
      <selection activeCell="AC16" sqref="AC16"/>
    </sheetView>
  </sheetViews>
  <sheetFormatPr defaultColWidth="12.5703125" defaultRowHeight="15" customHeight="1" x14ac:dyDescent="0.2"/>
  <cols>
    <col min="1" max="28" width="9" customWidth="1"/>
  </cols>
  <sheetData>
    <row r="1" spans="1:29" ht="12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2" customHeight="1" x14ac:dyDescent="0.2">
      <c r="A2" s="6" t="s">
        <v>368</v>
      </c>
      <c r="B2" s="6">
        <v>0</v>
      </c>
      <c r="C2" s="6">
        <v>1</v>
      </c>
      <c r="D2" s="6">
        <v>2</v>
      </c>
      <c r="E2" s="6">
        <v>0.57222222222222219</v>
      </c>
      <c r="F2" s="6">
        <v>0.16860465116279069</v>
      </c>
      <c r="G2" s="6">
        <v>0.72222222222222221</v>
      </c>
      <c r="H2" s="6">
        <v>0.6</v>
      </c>
      <c r="I2" s="6">
        <v>0.15</v>
      </c>
      <c r="J2" s="6"/>
      <c r="K2" s="6"/>
      <c r="L2" s="6">
        <v>28</v>
      </c>
      <c r="M2" s="6">
        <v>3.3898305084745763E-2</v>
      </c>
      <c r="N2" s="6">
        <v>-1.694915254237284E-2</v>
      </c>
      <c r="O2" s="6">
        <v>0.23728813559322029</v>
      </c>
      <c r="P2" s="6">
        <v>0.23728813559322029</v>
      </c>
      <c r="Q2" s="6">
        <v>0.20338983050847459</v>
      </c>
      <c r="R2" s="6"/>
      <c r="S2" s="6"/>
      <c r="T2" s="6">
        <v>101</v>
      </c>
      <c r="U2" s="6" t="s">
        <v>270</v>
      </c>
      <c r="V2" s="7">
        <f t="shared" ref="V2:V33" si="0">IF(U2="mst-OSN_ST3IB",F2,N2)</f>
        <v>-1.694915254237284E-2</v>
      </c>
      <c r="W2" s="7">
        <f t="shared" ref="W2:W33" si="1">IF(U2="mst-OSN_ST3IB",N2,F2)</f>
        <v>0.16860465116279069</v>
      </c>
      <c r="X2" s="7">
        <f t="shared" ref="X2:X33" si="2">IF(U2="mst-OSN_ST3IB",E2,M2)</f>
        <v>3.3898305084745763E-2</v>
      </c>
      <c r="Y2" s="7">
        <f t="shared" ref="Y2:Y33" si="3">IF(U2="mst-OSN_ST3IB",M2,E2)</f>
        <v>0.57222222222222219</v>
      </c>
      <c r="Z2" s="7">
        <f t="shared" ref="Z2:Z33" si="4">V2</f>
        <v>-1.694915254237284E-2</v>
      </c>
      <c r="AA2" s="7">
        <f t="shared" ref="AA2:AA33" si="5">W2</f>
        <v>0.16860465116279069</v>
      </c>
      <c r="AB2" s="13">
        <f t="shared" ref="AB2:AB33" si="6">IF(AND(X2&gt;0.5,Y2&gt;0.5),1,0)</f>
        <v>0</v>
      </c>
      <c r="AC2">
        <v>0</v>
      </c>
    </row>
    <row r="3" spans="1:29" ht="12" customHeight="1" x14ac:dyDescent="0.2">
      <c r="A3" s="6" t="s">
        <v>370</v>
      </c>
      <c r="B3" s="6">
        <v>0</v>
      </c>
      <c r="C3" s="6">
        <v>2</v>
      </c>
      <c r="D3" s="6">
        <v>1</v>
      </c>
      <c r="E3" s="6">
        <v>0.6</v>
      </c>
      <c r="F3" s="6">
        <v>0.26860465116279081</v>
      </c>
      <c r="G3" s="6">
        <v>0.65</v>
      </c>
      <c r="H3" s="6">
        <v>0.8</v>
      </c>
      <c r="I3" s="6">
        <v>0.05</v>
      </c>
      <c r="J3" s="6"/>
      <c r="K3" s="6"/>
      <c r="L3" s="6">
        <v>23</v>
      </c>
      <c r="M3" s="6">
        <v>6.5828092243186587E-2</v>
      </c>
      <c r="N3" s="6">
        <v>0</v>
      </c>
      <c r="O3" s="6">
        <v>0.31111111111111112</v>
      </c>
      <c r="P3" s="6">
        <v>0.28301886792452829</v>
      </c>
      <c r="Q3" s="6">
        <v>0.2452830188679245</v>
      </c>
      <c r="R3" s="6"/>
      <c r="S3" s="6"/>
      <c r="T3" s="6">
        <v>68</v>
      </c>
      <c r="U3" s="6" t="s">
        <v>270</v>
      </c>
      <c r="V3" s="7">
        <f t="shared" si="0"/>
        <v>0</v>
      </c>
      <c r="W3" s="7">
        <f t="shared" si="1"/>
        <v>0.26860465116279081</v>
      </c>
      <c r="X3" s="7">
        <f t="shared" si="2"/>
        <v>6.5828092243186587E-2</v>
      </c>
      <c r="Y3" s="7">
        <f t="shared" si="3"/>
        <v>0.6</v>
      </c>
      <c r="Z3" s="7">
        <f t="shared" si="4"/>
        <v>0</v>
      </c>
      <c r="AA3" s="7">
        <f t="shared" si="5"/>
        <v>0.26860465116279081</v>
      </c>
      <c r="AB3" s="13">
        <f t="shared" si="6"/>
        <v>0</v>
      </c>
      <c r="AC3">
        <v>0</v>
      </c>
    </row>
    <row r="4" spans="1:29" ht="12" customHeight="1" x14ac:dyDescent="0.2">
      <c r="A4" s="6" t="s">
        <v>371</v>
      </c>
      <c r="B4" s="6">
        <v>0</v>
      </c>
      <c r="C4" s="6">
        <v>2</v>
      </c>
      <c r="D4" s="6">
        <v>1</v>
      </c>
      <c r="E4" s="6">
        <v>4.4642857142857151E-2</v>
      </c>
      <c r="F4" s="6">
        <v>-5.3571428571428548E-2</v>
      </c>
      <c r="G4" s="6">
        <v>0.1875</v>
      </c>
      <c r="H4" s="6">
        <v>0.42857142857142849</v>
      </c>
      <c r="I4" s="6">
        <v>0.14285714285714279</v>
      </c>
      <c r="J4" s="6"/>
      <c r="K4" s="6"/>
      <c r="L4" s="6">
        <v>75</v>
      </c>
      <c r="M4" s="6">
        <v>0.5</v>
      </c>
      <c r="N4" s="6">
        <v>0.30454545454545462</v>
      </c>
      <c r="O4" s="6">
        <v>0.5</v>
      </c>
      <c r="P4" s="6">
        <v>0.6</v>
      </c>
      <c r="Q4" s="6">
        <v>0</v>
      </c>
      <c r="R4" s="6"/>
      <c r="S4" s="6"/>
      <c r="T4" s="6">
        <v>48</v>
      </c>
      <c r="U4" s="6" t="s">
        <v>272</v>
      </c>
      <c r="V4" s="7">
        <f t="shared" si="0"/>
        <v>-5.3571428571428548E-2</v>
      </c>
      <c r="W4" s="7">
        <f t="shared" si="1"/>
        <v>0.30454545454545462</v>
      </c>
      <c r="X4" s="7">
        <f t="shared" si="2"/>
        <v>4.4642857142857151E-2</v>
      </c>
      <c r="Y4" s="7">
        <f t="shared" si="3"/>
        <v>0.5</v>
      </c>
      <c r="Z4" s="7">
        <f t="shared" si="4"/>
        <v>-5.3571428571428548E-2</v>
      </c>
      <c r="AA4" s="7">
        <f t="shared" si="5"/>
        <v>0.30454545454545462</v>
      </c>
      <c r="AB4" s="7">
        <f t="shared" si="6"/>
        <v>0</v>
      </c>
      <c r="AC4">
        <v>0</v>
      </c>
    </row>
    <row r="5" spans="1:29" ht="12" customHeight="1" x14ac:dyDescent="0.2">
      <c r="A5" s="6" t="s">
        <v>372</v>
      </c>
      <c r="B5" s="6">
        <v>0</v>
      </c>
      <c r="C5" s="6">
        <v>1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/>
      <c r="K5" s="6"/>
      <c r="L5" s="6">
        <v>75</v>
      </c>
      <c r="M5" s="6">
        <v>-1.5873015873015869E-2</v>
      </c>
      <c r="N5" s="6">
        <v>-0.1044146825396826</v>
      </c>
      <c r="O5" s="6">
        <v>0.15873015873015869</v>
      </c>
      <c r="P5" s="6">
        <v>0.14285714285714279</v>
      </c>
      <c r="Q5" s="6">
        <v>0.17460317460317459</v>
      </c>
      <c r="R5" s="6"/>
      <c r="S5" s="6"/>
      <c r="T5" s="6">
        <v>120</v>
      </c>
      <c r="U5" s="6" t="s">
        <v>270</v>
      </c>
      <c r="V5" s="7">
        <f t="shared" si="0"/>
        <v>-0.1044146825396826</v>
      </c>
      <c r="W5" s="7">
        <f t="shared" si="1"/>
        <v>0</v>
      </c>
      <c r="X5" s="7">
        <f t="shared" si="2"/>
        <v>-1.5873015873015869E-2</v>
      </c>
      <c r="Y5" s="7">
        <f t="shared" si="3"/>
        <v>0</v>
      </c>
      <c r="Z5" s="7">
        <f t="shared" si="4"/>
        <v>-0.1044146825396826</v>
      </c>
      <c r="AA5" s="7">
        <f t="shared" si="5"/>
        <v>0</v>
      </c>
      <c r="AB5" s="7">
        <f t="shared" si="6"/>
        <v>0</v>
      </c>
      <c r="AC5">
        <v>0</v>
      </c>
    </row>
    <row r="6" spans="1:29" ht="12" customHeight="1" x14ac:dyDescent="0.2">
      <c r="A6" s="6" t="s">
        <v>374</v>
      </c>
      <c r="B6" s="6">
        <v>0</v>
      </c>
      <c r="C6" s="6">
        <v>1</v>
      </c>
      <c r="D6" s="6">
        <v>2</v>
      </c>
      <c r="E6" s="6">
        <v>0.67473328129065835</v>
      </c>
      <c r="F6" s="6">
        <v>0.29508196721311469</v>
      </c>
      <c r="G6" s="6">
        <v>0.92063492063492058</v>
      </c>
      <c r="H6" s="6">
        <v>0.63934426229508201</v>
      </c>
      <c r="I6" s="6">
        <v>0.24590163934426229</v>
      </c>
      <c r="J6" s="6"/>
      <c r="K6" s="6"/>
      <c r="L6" s="6">
        <v>34</v>
      </c>
      <c r="M6" s="6"/>
      <c r="N6" s="6"/>
      <c r="O6" s="6"/>
      <c r="P6" s="6"/>
      <c r="Q6" s="6"/>
      <c r="R6" s="6"/>
      <c r="S6" s="6"/>
      <c r="T6" s="6">
        <v>0</v>
      </c>
      <c r="U6" s="6" t="s">
        <v>272</v>
      </c>
      <c r="V6" s="7">
        <f t="shared" si="0"/>
        <v>0.29508196721311469</v>
      </c>
      <c r="W6" s="7">
        <f t="shared" si="1"/>
        <v>0</v>
      </c>
      <c r="X6" s="7">
        <f t="shared" si="2"/>
        <v>0.67473328129065835</v>
      </c>
      <c r="Y6" s="7">
        <f t="shared" si="3"/>
        <v>0</v>
      </c>
      <c r="Z6" s="7">
        <f t="shared" si="4"/>
        <v>0.29508196721311469</v>
      </c>
      <c r="AA6" s="7">
        <f t="shared" si="5"/>
        <v>0</v>
      </c>
      <c r="AB6" s="7">
        <f t="shared" si="6"/>
        <v>0</v>
      </c>
      <c r="AC6">
        <v>0</v>
      </c>
    </row>
    <row r="7" spans="1:29" ht="12" customHeight="1" x14ac:dyDescent="0.2">
      <c r="A7" s="6" t="s">
        <v>379</v>
      </c>
      <c r="B7" s="6">
        <v>0</v>
      </c>
      <c r="C7" s="6">
        <v>2</v>
      </c>
      <c r="D7" s="6">
        <v>1</v>
      </c>
      <c r="E7" s="6">
        <v>0.42105263157894729</v>
      </c>
      <c r="F7" s="6">
        <v>0.13277511961722491</v>
      </c>
      <c r="G7" s="6">
        <v>0.42105263157894729</v>
      </c>
      <c r="H7" s="6">
        <v>0.47368421052631582</v>
      </c>
      <c r="I7" s="6">
        <v>0</v>
      </c>
      <c r="J7" s="6"/>
      <c r="K7" s="6"/>
      <c r="L7" s="6">
        <v>47</v>
      </c>
      <c r="M7" s="6">
        <v>9.2509920634920639E-2</v>
      </c>
      <c r="N7" s="6">
        <v>-9.2509920634920584E-2</v>
      </c>
      <c r="O7" s="6">
        <v>0.171875</v>
      </c>
      <c r="P7" s="6">
        <v>0</v>
      </c>
      <c r="Q7" s="6">
        <v>7.9365079365079361E-2</v>
      </c>
      <c r="R7" s="6"/>
      <c r="S7" s="6"/>
      <c r="T7" s="6">
        <v>163</v>
      </c>
      <c r="U7" s="6" t="s">
        <v>270</v>
      </c>
      <c r="V7" s="7">
        <f t="shared" si="0"/>
        <v>-9.2509920634920584E-2</v>
      </c>
      <c r="W7" s="7">
        <f t="shared" si="1"/>
        <v>0.13277511961722491</v>
      </c>
      <c r="X7" s="7">
        <f t="shared" si="2"/>
        <v>9.2509920634920639E-2</v>
      </c>
      <c r="Y7" s="7">
        <f t="shared" si="3"/>
        <v>0.42105263157894729</v>
      </c>
      <c r="Z7" s="7">
        <f t="shared" si="4"/>
        <v>-9.2509920634920584E-2</v>
      </c>
      <c r="AA7" s="7">
        <f t="shared" si="5"/>
        <v>0.13277511961722491</v>
      </c>
      <c r="AB7" s="7">
        <f t="shared" si="6"/>
        <v>0</v>
      </c>
      <c r="AC7">
        <v>0</v>
      </c>
    </row>
    <row r="8" spans="1:29" ht="12" customHeight="1" x14ac:dyDescent="0.2">
      <c r="A8" s="6" t="s">
        <v>380</v>
      </c>
      <c r="B8" s="6">
        <v>0</v>
      </c>
      <c r="C8" s="6">
        <v>1</v>
      </c>
      <c r="D8" s="6">
        <v>2</v>
      </c>
      <c r="E8" s="6">
        <v>0.74016938898971563</v>
      </c>
      <c r="F8" s="6">
        <v>0.22807017543859651</v>
      </c>
      <c r="G8" s="6">
        <v>0.81034482758620685</v>
      </c>
      <c r="H8" s="6">
        <v>0.7192982456140351</v>
      </c>
      <c r="I8" s="6">
        <v>7.0175438596491224E-2</v>
      </c>
      <c r="J8" s="6"/>
      <c r="K8" s="6"/>
      <c r="L8" s="6">
        <v>40</v>
      </c>
      <c r="M8" s="6">
        <v>-0.27368421052631581</v>
      </c>
      <c r="N8" s="6">
        <v>0.10526315789473679</v>
      </c>
      <c r="O8" s="6">
        <v>0.2</v>
      </c>
      <c r="P8" s="6">
        <v>0.2105263157894737</v>
      </c>
      <c r="Q8" s="6">
        <v>0.47368421052631582</v>
      </c>
      <c r="R8" s="6"/>
      <c r="S8" s="6"/>
      <c r="T8" s="6">
        <v>32</v>
      </c>
      <c r="U8" s="6" t="s">
        <v>272</v>
      </c>
      <c r="V8" s="7">
        <f t="shared" si="0"/>
        <v>0.22807017543859651</v>
      </c>
      <c r="W8" s="7">
        <f t="shared" si="1"/>
        <v>0.10526315789473679</v>
      </c>
      <c r="X8" s="7">
        <f t="shared" si="2"/>
        <v>0.74016938898971563</v>
      </c>
      <c r="Y8" s="7">
        <f t="shared" si="3"/>
        <v>-0.27368421052631581</v>
      </c>
      <c r="Z8" s="7">
        <f t="shared" si="4"/>
        <v>0.22807017543859651</v>
      </c>
      <c r="AA8" s="7">
        <f t="shared" si="5"/>
        <v>0.10526315789473679</v>
      </c>
      <c r="AB8" s="7">
        <f t="shared" si="6"/>
        <v>0</v>
      </c>
      <c r="AC8">
        <v>0</v>
      </c>
    </row>
    <row r="9" spans="1:29" ht="12" customHeight="1" x14ac:dyDescent="0.2">
      <c r="A9" s="6" t="s">
        <v>393</v>
      </c>
      <c r="B9" s="6">
        <v>0</v>
      </c>
      <c r="C9" s="6">
        <v>1</v>
      </c>
      <c r="D9" s="6">
        <v>2</v>
      </c>
      <c r="E9" s="6">
        <v>0.64999999999999991</v>
      </c>
      <c r="F9" s="6">
        <v>0.49545454545454543</v>
      </c>
      <c r="G9" s="6">
        <v>0.7</v>
      </c>
      <c r="H9" s="6">
        <v>0.9</v>
      </c>
      <c r="I9" s="6">
        <v>0.05</v>
      </c>
      <c r="J9" s="6"/>
      <c r="K9" s="6"/>
      <c r="L9" s="6">
        <v>29</v>
      </c>
      <c r="M9" s="6">
        <v>0.35119047619047622</v>
      </c>
      <c r="N9" s="6">
        <v>0.125</v>
      </c>
      <c r="O9" s="6">
        <v>0.47619047619047622</v>
      </c>
      <c r="P9" s="6">
        <v>0.5</v>
      </c>
      <c r="Q9" s="6">
        <v>0.125</v>
      </c>
      <c r="R9" s="6"/>
      <c r="S9" s="6"/>
      <c r="T9" s="6">
        <v>81</v>
      </c>
      <c r="U9" s="6" t="s">
        <v>270</v>
      </c>
      <c r="V9" s="7">
        <f t="shared" si="0"/>
        <v>0.125</v>
      </c>
      <c r="W9" s="7">
        <f t="shared" si="1"/>
        <v>0.49545454545454543</v>
      </c>
      <c r="X9" s="7">
        <f t="shared" si="2"/>
        <v>0.35119047619047622</v>
      </c>
      <c r="Y9" s="7">
        <f t="shared" si="3"/>
        <v>0.64999999999999991</v>
      </c>
      <c r="Z9" s="7">
        <f t="shared" si="4"/>
        <v>0.125</v>
      </c>
      <c r="AA9" s="7">
        <f t="shared" si="5"/>
        <v>0.49545454545454543</v>
      </c>
      <c r="AB9" s="7">
        <f t="shared" si="6"/>
        <v>0</v>
      </c>
      <c r="AC9">
        <v>0</v>
      </c>
    </row>
    <row r="10" spans="1:29" ht="12" customHeight="1" x14ac:dyDescent="0.2">
      <c r="A10" s="6" t="s">
        <v>401</v>
      </c>
      <c r="B10" s="6">
        <v>0</v>
      </c>
      <c r="C10" s="6">
        <v>2</v>
      </c>
      <c r="D10" s="6">
        <v>1</v>
      </c>
      <c r="E10" s="6">
        <v>0.390625</v>
      </c>
      <c r="F10" s="6">
        <v>7.8125E-2</v>
      </c>
      <c r="G10" s="6">
        <v>0.640625</v>
      </c>
      <c r="H10" s="6">
        <v>0.421875</v>
      </c>
      <c r="I10" s="6">
        <v>0.25</v>
      </c>
      <c r="J10" s="6"/>
      <c r="K10" s="6"/>
      <c r="L10" s="6">
        <v>62</v>
      </c>
      <c r="M10" s="6">
        <v>0.60000000000000009</v>
      </c>
      <c r="N10" s="6">
        <v>2.7272727272727278E-2</v>
      </c>
      <c r="O10" s="6">
        <v>0.8</v>
      </c>
      <c r="P10" s="6">
        <v>0.35</v>
      </c>
      <c r="Q10" s="6">
        <v>0.2</v>
      </c>
      <c r="R10" s="6"/>
      <c r="S10" s="6"/>
      <c r="T10" s="6">
        <v>33</v>
      </c>
      <c r="U10" s="6" t="s">
        <v>272</v>
      </c>
      <c r="V10" s="7">
        <f t="shared" si="0"/>
        <v>7.8125E-2</v>
      </c>
      <c r="W10" s="7">
        <f t="shared" si="1"/>
        <v>2.7272727272727278E-2</v>
      </c>
      <c r="X10" s="7">
        <f t="shared" si="2"/>
        <v>0.390625</v>
      </c>
      <c r="Y10" s="7">
        <f t="shared" si="3"/>
        <v>0.60000000000000009</v>
      </c>
      <c r="Z10" s="7">
        <f t="shared" si="4"/>
        <v>7.8125E-2</v>
      </c>
      <c r="AA10" s="7">
        <f t="shared" si="5"/>
        <v>2.7272727272727278E-2</v>
      </c>
      <c r="AB10" s="7">
        <f t="shared" si="6"/>
        <v>0</v>
      </c>
      <c r="AC10">
        <v>0</v>
      </c>
    </row>
    <row r="11" spans="1:29" ht="12" customHeight="1" x14ac:dyDescent="0.2">
      <c r="A11" s="6" t="s">
        <v>406</v>
      </c>
      <c r="B11" s="6">
        <v>0</v>
      </c>
      <c r="C11" s="6">
        <v>1</v>
      </c>
      <c r="D11" s="6">
        <v>2</v>
      </c>
      <c r="E11" s="6">
        <v>1</v>
      </c>
      <c r="F11" s="6">
        <v>0.77272727272727271</v>
      </c>
      <c r="G11" s="6">
        <v>1</v>
      </c>
      <c r="H11" s="6">
        <v>1</v>
      </c>
      <c r="I11" s="6">
        <v>0</v>
      </c>
      <c r="J11" s="6"/>
      <c r="K11" s="6"/>
      <c r="L11" s="6">
        <v>34</v>
      </c>
      <c r="M11" s="6">
        <v>0.5</v>
      </c>
      <c r="N11" s="6">
        <v>0.3125</v>
      </c>
      <c r="O11" s="6">
        <v>0.5</v>
      </c>
      <c r="P11" s="6">
        <v>0.8125</v>
      </c>
      <c r="Q11" s="6">
        <v>0</v>
      </c>
      <c r="R11" s="6"/>
      <c r="S11" s="6"/>
      <c r="T11" s="6">
        <v>66</v>
      </c>
      <c r="U11" s="6" t="s">
        <v>270</v>
      </c>
      <c r="V11" s="7">
        <f t="shared" si="0"/>
        <v>0.3125</v>
      </c>
      <c r="W11" s="7">
        <f t="shared" si="1"/>
        <v>0.77272727272727271</v>
      </c>
      <c r="X11" s="7">
        <f t="shared" si="2"/>
        <v>0.5</v>
      </c>
      <c r="Y11" s="7">
        <f t="shared" si="3"/>
        <v>1</v>
      </c>
      <c r="Z11" s="7">
        <f t="shared" si="4"/>
        <v>0.3125</v>
      </c>
      <c r="AA11" s="7">
        <f t="shared" si="5"/>
        <v>0.77272727272727271</v>
      </c>
      <c r="AB11" s="7">
        <f t="shared" si="6"/>
        <v>0</v>
      </c>
      <c r="AC11">
        <v>0</v>
      </c>
    </row>
    <row r="12" spans="1:29" ht="12" customHeight="1" x14ac:dyDescent="0.2">
      <c r="A12" s="6" t="s">
        <v>411</v>
      </c>
      <c r="B12" s="6">
        <v>0</v>
      </c>
      <c r="C12" s="6">
        <v>1</v>
      </c>
      <c r="D12" s="6">
        <v>2</v>
      </c>
      <c r="E12" s="6">
        <v>0.796875</v>
      </c>
      <c r="F12" s="6">
        <v>0.421875</v>
      </c>
      <c r="G12" s="6">
        <v>0.828125</v>
      </c>
      <c r="H12" s="6">
        <v>0.828125</v>
      </c>
      <c r="I12" s="6">
        <v>3.125E-2</v>
      </c>
      <c r="J12" s="6"/>
      <c r="K12" s="6"/>
      <c r="L12" s="6">
        <v>51</v>
      </c>
      <c r="M12" s="6">
        <v>0.25</v>
      </c>
      <c r="N12" s="6">
        <v>0.54090909090909089</v>
      </c>
      <c r="O12" s="6">
        <v>0.35</v>
      </c>
      <c r="P12" s="6">
        <v>0.85</v>
      </c>
      <c r="Q12" s="6">
        <v>0.1</v>
      </c>
      <c r="R12" s="6"/>
      <c r="S12" s="6"/>
      <c r="T12" s="6">
        <v>34</v>
      </c>
      <c r="U12" s="6" t="s">
        <v>272</v>
      </c>
      <c r="V12" s="7">
        <f t="shared" si="0"/>
        <v>0.421875</v>
      </c>
      <c r="W12" s="7">
        <f t="shared" si="1"/>
        <v>0.54090909090909089</v>
      </c>
      <c r="X12" s="7">
        <f t="shared" si="2"/>
        <v>0.796875</v>
      </c>
      <c r="Y12" s="7">
        <f t="shared" si="3"/>
        <v>0.25</v>
      </c>
      <c r="Z12" s="7">
        <f t="shared" si="4"/>
        <v>0.421875</v>
      </c>
      <c r="AA12" s="7">
        <f t="shared" si="5"/>
        <v>0.54090909090909089</v>
      </c>
      <c r="AB12" s="7">
        <f t="shared" si="6"/>
        <v>0</v>
      </c>
      <c r="AC12">
        <v>0</v>
      </c>
    </row>
    <row r="13" spans="1:29" ht="12" customHeight="1" x14ac:dyDescent="0.2">
      <c r="A13" s="6" t="s">
        <v>436</v>
      </c>
      <c r="B13" s="6">
        <v>0</v>
      </c>
      <c r="C13" s="6">
        <v>2</v>
      </c>
      <c r="D13" s="6">
        <v>1</v>
      </c>
      <c r="E13" s="6">
        <v>1.5625E-2</v>
      </c>
      <c r="F13" s="6">
        <v>3.125E-2</v>
      </c>
      <c r="G13" s="6">
        <v>0.34375</v>
      </c>
      <c r="H13" s="6">
        <v>0.296875</v>
      </c>
      <c r="I13" s="6">
        <v>0.328125</v>
      </c>
      <c r="J13" s="6"/>
      <c r="K13" s="6"/>
      <c r="L13" s="6">
        <v>83</v>
      </c>
      <c r="M13" s="6">
        <v>0.15</v>
      </c>
      <c r="N13" s="6">
        <v>-4.5454545454545442E-2</v>
      </c>
      <c r="O13" s="6">
        <v>0.75</v>
      </c>
      <c r="P13" s="6">
        <v>0.15</v>
      </c>
      <c r="Q13" s="6">
        <v>0.6</v>
      </c>
      <c r="R13" s="6"/>
      <c r="S13" s="6"/>
      <c r="T13" s="6">
        <v>16</v>
      </c>
      <c r="U13" s="6" t="s">
        <v>272</v>
      </c>
      <c r="V13" s="7">
        <f t="shared" si="0"/>
        <v>3.125E-2</v>
      </c>
      <c r="W13" s="7">
        <f t="shared" si="1"/>
        <v>-4.5454545454545442E-2</v>
      </c>
      <c r="X13" s="7">
        <f t="shared" si="2"/>
        <v>1.5625E-2</v>
      </c>
      <c r="Y13" s="7">
        <f t="shared" si="3"/>
        <v>0.15</v>
      </c>
      <c r="Z13" s="7">
        <f t="shared" si="4"/>
        <v>3.125E-2</v>
      </c>
      <c r="AA13" s="7">
        <f t="shared" si="5"/>
        <v>-4.5454545454545442E-2</v>
      </c>
      <c r="AB13" s="7">
        <f t="shared" si="6"/>
        <v>0</v>
      </c>
      <c r="AC13">
        <v>0</v>
      </c>
    </row>
    <row r="14" spans="1:29" ht="12" customHeight="1" x14ac:dyDescent="0.2">
      <c r="A14" s="6" t="s">
        <v>439</v>
      </c>
      <c r="B14" s="6">
        <v>0</v>
      </c>
      <c r="C14" s="6">
        <v>2</v>
      </c>
      <c r="D14" s="6">
        <v>1</v>
      </c>
      <c r="E14" s="6">
        <v>0.84375</v>
      </c>
      <c r="F14" s="6">
        <v>0.3125</v>
      </c>
      <c r="G14" s="6">
        <v>0.859375</v>
      </c>
      <c r="H14" s="6">
        <v>0.90625</v>
      </c>
      <c r="I14" s="6">
        <v>1.5625E-2</v>
      </c>
      <c r="J14" s="6"/>
      <c r="K14" s="6"/>
      <c r="L14" s="6">
        <v>32</v>
      </c>
      <c r="M14" s="6">
        <v>0.15</v>
      </c>
      <c r="N14" s="6">
        <v>-7.2727272727272724E-2</v>
      </c>
      <c r="O14" s="6">
        <v>0.45</v>
      </c>
      <c r="P14" s="6">
        <v>0.4</v>
      </c>
      <c r="Q14" s="6">
        <v>0.3</v>
      </c>
      <c r="R14" s="6"/>
      <c r="S14" s="6"/>
      <c r="T14" s="6">
        <v>19</v>
      </c>
      <c r="U14" s="6" t="s">
        <v>272</v>
      </c>
      <c r="V14" s="7">
        <f t="shared" si="0"/>
        <v>0.3125</v>
      </c>
      <c r="W14" s="7">
        <f t="shared" si="1"/>
        <v>-7.2727272727272724E-2</v>
      </c>
      <c r="X14" s="7">
        <f t="shared" si="2"/>
        <v>0.84375</v>
      </c>
      <c r="Y14" s="7">
        <f t="shared" si="3"/>
        <v>0.15</v>
      </c>
      <c r="Z14" s="7">
        <f t="shared" si="4"/>
        <v>0.3125</v>
      </c>
      <c r="AA14" s="7">
        <f t="shared" si="5"/>
        <v>-7.2727272727272724E-2</v>
      </c>
      <c r="AB14" s="7">
        <f t="shared" si="6"/>
        <v>0</v>
      </c>
      <c r="AC14">
        <v>0</v>
      </c>
    </row>
    <row r="15" spans="1:29" ht="12" customHeight="1" x14ac:dyDescent="0.2">
      <c r="A15" s="6" t="s">
        <v>367</v>
      </c>
      <c r="B15" s="6">
        <v>0</v>
      </c>
      <c r="C15" s="6">
        <v>1</v>
      </c>
      <c r="D15" s="6">
        <v>2</v>
      </c>
      <c r="E15" s="6">
        <v>0.68994739918176506</v>
      </c>
      <c r="F15" s="6">
        <v>0.39888953828170659</v>
      </c>
      <c r="G15" s="6">
        <v>0.7068965517241379</v>
      </c>
      <c r="H15" s="6">
        <v>0.84745762711864403</v>
      </c>
      <c r="I15" s="6">
        <v>1.6949152542372881E-2</v>
      </c>
      <c r="J15" s="6"/>
      <c r="K15" s="6"/>
      <c r="L15" s="6">
        <v>48</v>
      </c>
      <c r="M15" s="6">
        <v>0.58333333333333337</v>
      </c>
      <c r="N15" s="6">
        <v>-0.11874999999999999</v>
      </c>
      <c r="O15" s="6">
        <v>0.58333333333333337</v>
      </c>
      <c r="P15" s="6">
        <v>0.6</v>
      </c>
      <c r="Q15" s="6">
        <v>0</v>
      </c>
      <c r="R15" s="6"/>
      <c r="S15" s="6"/>
      <c r="T15" s="6">
        <v>16</v>
      </c>
      <c r="U15" s="6" t="s">
        <v>272</v>
      </c>
      <c r="V15" s="7">
        <f t="shared" si="0"/>
        <v>0.39888953828170659</v>
      </c>
      <c r="W15" s="7">
        <f t="shared" si="1"/>
        <v>-0.11874999999999999</v>
      </c>
      <c r="X15" s="7">
        <f t="shared" si="2"/>
        <v>0.68994739918176506</v>
      </c>
      <c r="Y15" s="7">
        <f t="shared" si="3"/>
        <v>0.58333333333333337</v>
      </c>
      <c r="Z15" s="7">
        <f t="shared" si="4"/>
        <v>0.39888953828170659</v>
      </c>
      <c r="AA15" s="7">
        <f t="shared" si="5"/>
        <v>-0.11874999999999999</v>
      </c>
      <c r="AB15" s="7">
        <f t="shared" si="6"/>
        <v>1</v>
      </c>
      <c r="AC15">
        <v>1</v>
      </c>
    </row>
    <row r="16" spans="1:29" ht="12" customHeight="1" x14ac:dyDescent="0.2">
      <c r="A16" s="6" t="s">
        <v>366</v>
      </c>
      <c r="B16" s="6">
        <v>1</v>
      </c>
      <c r="C16" s="6">
        <v>2</v>
      </c>
      <c r="D16" s="6">
        <v>1</v>
      </c>
      <c r="E16" s="6">
        <v>0.7963709677419355</v>
      </c>
      <c r="F16" s="6">
        <v>9.6774193548387122E-2</v>
      </c>
      <c r="G16" s="6">
        <v>0.8125</v>
      </c>
      <c r="H16" s="6">
        <v>0.79032258064516125</v>
      </c>
      <c r="I16" s="6">
        <v>1.6129032258064519E-2</v>
      </c>
      <c r="J16" s="6"/>
      <c r="K16" s="6"/>
      <c r="L16" s="6">
        <v>35</v>
      </c>
      <c r="M16" s="6">
        <v>0.9</v>
      </c>
      <c r="N16" s="6">
        <v>0.20807833537331699</v>
      </c>
      <c r="O16" s="6">
        <v>0.9</v>
      </c>
      <c r="P16" s="6">
        <v>0.78947368421052633</v>
      </c>
      <c r="Q16" s="6">
        <v>0</v>
      </c>
      <c r="R16" s="6"/>
      <c r="S16" s="6"/>
      <c r="T16" s="6">
        <v>23</v>
      </c>
      <c r="U16" s="6" t="s">
        <v>272</v>
      </c>
      <c r="V16" s="7">
        <f t="shared" si="0"/>
        <v>9.6774193548387122E-2</v>
      </c>
      <c r="W16" s="7">
        <f t="shared" si="1"/>
        <v>0.20807833537331699</v>
      </c>
      <c r="X16" s="7">
        <f t="shared" si="2"/>
        <v>0.7963709677419355</v>
      </c>
      <c r="Y16" s="7">
        <f t="shared" si="3"/>
        <v>0.9</v>
      </c>
      <c r="Z16" s="7">
        <f t="shared" si="4"/>
        <v>9.6774193548387122E-2</v>
      </c>
      <c r="AA16" s="7">
        <f t="shared" si="5"/>
        <v>0.20807833537331699</v>
      </c>
      <c r="AB16" s="7">
        <f t="shared" si="6"/>
        <v>1</v>
      </c>
      <c r="AC16">
        <v>0</v>
      </c>
    </row>
    <row r="17" spans="1:29" ht="12" customHeight="1" x14ac:dyDescent="0.2">
      <c r="A17" s="6" t="s">
        <v>369</v>
      </c>
      <c r="B17" s="6">
        <v>1</v>
      </c>
      <c r="C17" s="6">
        <v>1</v>
      </c>
      <c r="D17" s="6">
        <v>2</v>
      </c>
      <c r="E17" s="6">
        <v>0.85</v>
      </c>
      <c r="F17" s="6">
        <v>0.67727272727272725</v>
      </c>
      <c r="G17" s="6">
        <v>0.85</v>
      </c>
      <c r="H17" s="6">
        <v>0.95</v>
      </c>
      <c r="I17" s="6">
        <v>0</v>
      </c>
      <c r="J17" s="6"/>
      <c r="K17" s="6"/>
      <c r="L17" s="6">
        <v>36</v>
      </c>
      <c r="M17" s="6">
        <v>0.828125</v>
      </c>
      <c r="N17" s="6">
        <v>0.421875</v>
      </c>
      <c r="O17" s="6">
        <v>0.828125</v>
      </c>
      <c r="P17" s="6">
        <v>0.8125</v>
      </c>
      <c r="Q17" s="6">
        <v>0</v>
      </c>
      <c r="R17" s="6"/>
      <c r="S17" s="6"/>
      <c r="T17" s="6">
        <v>60</v>
      </c>
      <c r="U17" s="6" t="s">
        <v>270</v>
      </c>
      <c r="V17" s="7">
        <f t="shared" si="0"/>
        <v>0.421875</v>
      </c>
      <c r="W17" s="7">
        <f t="shared" si="1"/>
        <v>0.67727272727272725</v>
      </c>
      <c r="X17" s="7">
        <f t="shared" si="2"/>
        <v>0.828125</v>
      </c>
      <c r="Y17" s="7">
        <f t="shared" si="3"/>
        <v>0.85</v>
      </c>
      <c r="Z17" s="7">
        <f t="shared" si="4"/>
        <v>0.421875</v>
      </c>
      <c r="AA17" s="7">
        <f t="shared" si="5"/>
        <v>0.67727272727272725</v>
      </c>
      <c r="AB17" s="7">
        <f t="shared" si="6"/>
        <v>1</v>
      </c>
      <c r="AC17">
        <v>0</v>
      </c>
    </row>
    <row r="18" spans="1:29" ht="12" customHeight="1" x14ac:dyDescent="0.2">
      <c r="A18" s="6" t="s">
        <v>373</v>
      </c>
      <c r="B18" s="6">
        <v>0</v>
      </c>
      <c r="C18" s="6">
        <v>1</v>
      </c>
      <c r="D18" s="6">
        <v>2</v>
      </c>
      <c r="E18" s="6">
        <v>0.76161919040479764</v>
      </c>
      <c r="F18" s="6">
        <v>0.26324110671936762</v>
      </c>
      <c r="G18" s="6">
        <v>0.91379310344827591</v>
      </c>
      <c r="H18" s="6">
        <v>0.45652173913043481</v>
      </c>
      <c r="I18" s="6">
        <v>0.1521739130434783</v>
      </c>
      <c r="J18" s="6"/>
      <c r="K18" s="6"/>
      <c r="L18" s="6">
        <v>59</v>
      </c>
      <c r="M18" s="6">
        <v>0.94736842105263153</v>
      </c>
      <c r="N18" s="6">
        <v>0.67521367521367526</v>
      </c>
      <c r="O18" s="6">
        <v>0.94736842105263153</v>
      </c>
      <c r="P18" s="6">
        <v>0.77777777777777779</v>
      </c>
      <c r="Q18" s="6">
        <v>0</v>
      </c>
      <c r="R18" s="6"/>
      <c r="S18" s="6"/>
      <c r="T18" s="6">
        <v>40</v>
      </c>
      <c r="U18" s="6" t="s">
        <v>272</v>
      </c>
      <c r="V18" s="7">
        <f t="shared" si="0"/>
        <v>0.26324110671936762</v>
      </c>
      <c r="W18" s="7">
        <f t="shared" si="1"/>
        <v>0.67521367521367526</v>
      </c>
      <c r="X18" s="7">
        <f t="shared" si="2"/>
        <v>0.76161919040479764</v>
      </c>
      <c r="Y18" s="7">
        <f t="shared" si="3"/>
        <v>0.94736842105263153</v>
      </c>
      <c r="Z18" s="7">
        <f t="shared" si="4"/>
        <v>0.26324110671936762</v>
      </c>
      <c r="AA18" s="7">
        <f t="shared" si="5"/>
        <v>0.67521367521367526</v>
      </c>
      <c r="AB18" s="7">
        <f t="shared" si="6"/>
        <v>1</v>
      </c>
      <c r="AC18">
        <v>0</v>
      </c>
    </row>
    <row r="19" spans="1:29" ht="12" customHeight="1" x14ac:dyDescent="0.2">
      <c r="A19" s="6" t="s">
        <v>375</v>
      </c>
      <c r="B19" s="6">
        <v>1</v>
      </c>
      <c r="C19" s="6">
        <v>2</v>
      </c>
      <c r="D19" s="6">
        <v>1</v>
      </c>
      <c r="E19" s="6">
        <v>0.59375</v>
      </c>
      <c r="F19" s="6">
        <v>0.671875</v>
      </c>
      <c r="G19" s="6">
        <v>0.609375</v>
      </c>
      <c r="H19" s="6">
        <v>0.796875</v>
      </c>
      <c r="I19" s="6">
        <v>1.5625E-2</v>
      </c>
      <c r="J19" s="6"/>
      <c r="K19" s="6"/>
      <c r="L19" s="6">
        <v>90</v>
      </c>
      <c r="M19" s="6">
        <v>0.8</v>
      </c>
      <c r="N19" s="6">
        <v>0.65</v>
      </c>
      <c r="O19" s="6">
        <v>0.8</v>
      </c>
      <c r="P19" s="6">
        <v>0.9</v>
      </c>
      <c r="Q19" s="6">
        <v>0</v>
      </c>
      <c r="R19" s="6"/>
      <c r="S19" s="6"/>
      <c r="T19" s="6">
        <v>39</v>
      </c>
      <c r="U19" s="6" t="s">
        <v>272</v>
      </c>
      <c r="V19" s="7">
        <f t="shared" si="0"/>
        <v>0.671875</v>
      </c>
      <c r="W19" s="7">
        <f t="shared" si="1"/>
        <v>0.65</v>
      </c>
      <c r="X19" s="7">
        <f t="shared" si="2"/>
        <v>0.59375</v>
      </c>
      <c r="Y19" s="7">
        <f t="shared" si="3"/>
        <v>0.8</v>
      </c>
      <c r="Z19" s="7">
        <f t="shared" si="4"/>
        <v>0.671875</v>
      </c>
      <c r="AA19" s="7">
        <f t="shared" si="5"/>
        <v>0.65</v>
      </c>
      <c r="AB19" s="7">
        <f t="shared" si="6"/>
        <v>1</v>
      </c>
      <c r="AC19">
        <v>0</v>
      </c>
    </row>
    <row r="20" spans="1:29" ht="12" customHeight="1" x14ac:dyDescent="0.2">
      <c r="A20" s="6" t="s">
        <v>376</v>
      </c>
      <c r="B20" s="6">
        <v>1</v>
      </c>
      <c r="C20" s="6">
        <v>2</v>
      </c>
      <c r="D20" s="6">
        <v>1</v>
      </c>
      <c r="E20" s="6">
        <v>0.765625</v>
      </c>
      <c r="F20" s="6">
        <v>0.39880952380952378</v>
      </c>
      <c r="G20" s="6">
        <v>0.796875</v>
      </c>
      <c r="H20" s="6">
        <v>0.84375</v>
      </c>
      <c r="I20" s="6">
        <v>3.125E-2</v>
      </c>
      <c r="J20" s="6"/>
      <c r="K20" s="6"/>
      <c r="L20" s="6">
        <v>49</v>
      </c>
      <c r="M20" s="6">
        <v>0.7973684210526315</v>
      </c>
      <c r="N20" s="6">
        <v>0.61363636363636365</v>
      </c>
      <c r="O20" s="6">
        <v>0.85</v>
      </c>
      <c r="P20" s="6">
        <v>0.94736842105263153</v>
      </c>
      <c r="Q20" s="6">
        <v>5.2631578947368418E-2</v>
      </c>
      <c r="R20" s="6"/>
      <c r="S20" s="6"/>
      <c r="T20" s="6">
        <v>29</v>
      </c>
      <c r="U20" s="6" t="s">
        <v>272</v>
      </c>
      <c r="V20" s="7">
        <f t="shared" si="0"/>
        <v>0.39880952380952378</v>
      </c>
      <c r="W20" s="7">
        <f t="shared" si="1"/>
        <v>0.61363636363636365</v>
      </c>
      <c r="X20" s="7">
        <f t="shared" si="2"/>
        <v>0.765625</v>
      </c>
      <c r="Y20" s="7">
        <f t="shared" si="3"/>
        <v>0.7973684210526315</v>
      </c>
      <c r="Z20" s="7">
        <f t="shared" si="4"/>
        <v>0.39880952380952378</v>
      </c>
      <c r="AA20" s="7">
        <f t="shared" si="5"/>
        <v>0.61363636363636365</v>
      </c>
      <c r="AB20" s="7">
        <f t="shared" si="6"/>
        <v>1</v>
      </c>
      <c r="AC20">
        <v>0</v>
      </c>
    </row>
    <row r="21" spans="1:29" ht="12" customHeight="1" x14ac:dyDescent="0.2">
      <c r="A21" s="6" t="s">
        <v>377</v>
      </c>
      <c r="B21" s="6">
        <v>1</v>
      </c>
      <c r="C21" s="6">
        <v>2</v>
      </c>
      <c r="D21" s="6">
        <v>1</v>
      </c>
      <c r="E21" s="6">
        <v>0.75</v>
      </c>
      <c r="F21" s="6">
        <v>0.24534883720930231</v>
      </c>
      <c r="G21" s="6">
        <v>0.8</v>
      </c>
      <c r="H21" s="6">
        <v>0.8</v>
      </c>
      <c r="I21" s="6">
        <v>0.05</v>
      </c>
      <c r="J21" s="6"/>
      <c r="K21" s="6"/>
      <c r="L21" s="6">
        <v>23</v>
      </c>
      <c r="M21" s="6">
        <v>0.71875</v>
      </c>
      <c r="N21" s="6">
        <v>0.109375</v>
      </c>
      <c r="O21" s="6">
        <v>0.734375</v>
      </c>
      <c r="P21" s="6">
        <v>0.71875</v>
      </c>
      <c r="Q21" s="6">
        <v>1.5625E-2</v>
      </c>
      <c r="R21" s="6"/>
      <c r="S21" s="6"/>
      <c r="T21" s="6">
        <v>56</v>
      </c>
      <c r="U21" s="6" t="s">
        <v>270</v>
      </c>
      <c r="V21" s="7">
        <f t="shared" si="0"/>
        <v>0.109375</v>
      </c>
      <c r="W21" s="7">
        <f t="shared" si="1"/>
        <v>0.24534883720930231</v>
      </c>
      <c r="X21" s="7">
        <f t="shared" si="2"/>
        <v>0.71875</v>
      </c>
      <c r="Y21" s="7">
        <f t="shared" si="3"/>
        <v>0.75</v>
      </c>
      <c r="Z21" s="7">
        <f t="shared" si="4"/>
        <v>0.109375</v>
      </c>
      <c r="AA21" s="7">
        <f t="shared" si="5"/>
        <v>0.24534883720930231</v>
      </c>
      <c r="AB21" s="7">
        <f t="shared" si="6"/>
        <v>1</v>
      </c>
      <c r="AC21">
        <v>0</v>
      </c>
    </row>
    <row r="22" spans="1:29" ht="12" customHeight="1" x14ac:dyDescent="0.2">
      <c r="A22" s="6" t="s">
        <v>378</v>
      </c>
      <c r="B22" s="6">
        <v>1</v>
      </c>
      <c r="C22" s="6">
        <v>1</v>
      </c>
      <c r="D22" s="6">
        <v>2</v>
      </c>
      <c r="E22" s="6">
        <v>0.78442622950819674</v>
      </c>
      <c r="F22" s="6">
        <v>0.32020095187731362</v>
      </c>
      <c r="G22" s="6">
        <v>0.85</v>
      </c>
      <c r="H22" s="6">
        <v>0.78688524590163933</v>
      </c>
      <c r="I22" s="6">
        <v>6.5573770491803282E-2</v>
      </c>
      <c r="J22" s="6"/>
      <c r="K22" s="6"/>
      <c r="L22" s="6">
        <v>44</v>
      </c>
      <c r="M22" s="6">
        <v>0.9</v>
      </c>
      <c r="N22" s="6">
        <v>0.58333333333333337</v>
      </c>
      <c r="O22" s="6">
        <v>0.9</v>
      </c>
      <c r="P22" s="6">
        <v>0.83333333333333337</v>
      </c>
      <c r="Q22" s="6">
        <v>0</v>
      </c>
      <c r="R22" s="6"/>
      <c r="S22" s="6"/>
      <c r="T22" s="6">
        <v>38</v>
      </c>
      <c r="U22" s="6" t="s">
        <v>272</v>
      </c>
      <c r="V22" s="7">
        <f t="shared" si="0"/>
        <v>0.32020095187731362</v>
      </c>
      <c r="W22" s="7">
        <f t="shared" si="1"/>
        <v>0.58333333333333337</v>
      </c>
      <c r="X22" s="7">
        <f t="shared" si="2"/>
        <v>0.78442622950819674</v>
      </c>
      <c r="Y22" s="7">
        <f t="shared" si="3"/>
        <v>0.9</v>
      </c>
      <c r="Z22" s="7">
        <f t="shared" si="4"/>
        <v>0.32020095187731362</v>
      </c>
      <c r="AA22" s="7">
        <f t="shared" si="5"/>
        <v>0.58333333333333337</v>
      </c>
      <c r="AB22" s="7">
        <f t="shared" si="6"/>
        <v>1</v>
      </c>
      <c r="AC22">
        <v>0</v>
      </c>
    </row>
    <row r="23" spans="1:29" ht="12" customHeight="1" x14ac:dyDescent="0.2">
      <c r="A23" s="6" t="s">
        <v>381</v>
      </c>
      <c r="B23" s="6">
        <v>1</v>
      </c>
      <c r="C23" s="6">
        <v>2</v>
      </c>
      <c r="D23" s="6">
        <v>1</v>
      </c>
      <c r="E23" s="6">
        <v>0.92162698412698418</v>
      </c>
      <c r="F23" s="6">
        <v>0.26697892271662771</v>
      </c>
      <c r="G23" s="6">
        <v>0.9375</v>
      </c>
      <c r="H23" s="6">
        <v>0.84126984126984128</v>
      </c>
      <c r="I23" s="6">
        <v>1.5873015873015869E-2</v>
      </c>
      <c r="J23" s="6"/>
      <c r="K23" s="6"/>
      <c r="L23" s="6">
        <v>36</v>
      </c>
      <c r="M23" s="6">
        <v>0.79210526315789465</v>
      </c>
      <c r="N23" s="6">
        <v>0.27380952380952378</v>
      </c>
      <c r="O23" s="6">
        <v>0.84210526315789469</v>
      </c>
      <c r="P23" s="6">
        <v>0.7</v>
      </c>
      <c r="Q23" s="6">
        <v>0.05</v>
      </c>
      <c r="R23" s="6"/>
      <c r="S23" s="6"/>
      <c r="T23" s="6">
        <v>29</v>
      </c>
      <c r="U23" s="6" t="s">
        <v>272</v>
      </c>
      <c r="V23" s="7">
        <f t="shared" si="0"/>
        <v>0.26697892271662771</v>
      </c>
      <c r="W23" s="7">
        <f t="shared" si="1"/>
        <v>0.27380952380952378</v>
      </c>
      <c r="X23" s="7">
        <f t="shared" si="2"/>
        <v>0.92162698412698418</v>
      </c>
      <c r="Y23" s="7">
        <f t="shared" si="3"/>
        <v>0.79210526315789465</v>
      </c>
      <c r="Z23" s="7">
        <f t="shared" si="4"/>
        <v>0.26697892271662771</v>
      </c>
      <c r="AA23" s="7">
        <f t="shared" si="5"/>
        <v>0.27380952380952378</v>
      </c>
      <c r="AB23" s="7">
        <f t="shared" si="6"/>
        <v>1</v>
      </c>
      <c r="AC23">
        <v>0</v>
      </c>
    </row>
    <row r="24" spans="1:29" ht="12" customHeight="1" x14ac:dyDescent="0.2">
      <c r="A24" s="6" t="s">
        <v>382</v>
      </c>
      <c r="B24" s="6">
        <v>1</v>
      </c>
      <c r="C24" s="6">
        <v>1</v>
      </c>
      <c r="D24" s="6">
        <v>2</v>
      </c>
      <c r="E24" s="6">
        <v>0.9</v>
      </c>
      <c r="F24" s="6">
        <v>0.41866028708133968</v>
      </c>
      <c r="G24" s="6">
        <v>0.9</v>
      </c>
      <c r="H24" s="6">
        <v>0.73684210526315785</v>
      </c>
      <c r="I24" s="6">
        <v>0</v>
      </c>
      <c r="J24" s="6"/>
      <c r="K24" s="6"/>
      <c r="L24" s="6">
        <v>37</v>
      </c>
      <c r="M24" s="6">
        <v>0.875</v>
      </c>
      <c r="N24" s="6">
        <v>0.21875</v>
      </c>
      <c r="O24" s="6">
        <v>0.875</v>
      </c>
      <c r="P24" s="6">
        <v>0.65625</v>
      </c>
      <c r="Q24" s="6">
        <v>0</v>
      </c>
      <c r="R24" s="6"/>
      <c r="S24" s="6"/>
      <c r="T24" s="6">
        <v>66</v>
      </c>
      <c r="U24" s="6" t="s">
        <v>270</v>
      </c>
      <c r="V24" s="7">
        <f t="shared" si="0"/>
        <v>0.21875</v>
      </c>
      <c r="W24" s="7">
        <f t="shared" si="1"/>
        <v>0.41866028708133968</v>
      </c>
      <c r="X24" s="7">
        <f t="shared" si="2"/>
        <v>0.875</v>
      </c>
      <c r="Y24" s="7">
        <f t="shared" si="3"/>
        <v>0.9</v>
      </c>
      <c r="Z24" s="7">
        <f t="shared" si="4"/>
        <v>0.21875</v>
      </c>
      <c r="AA24" s="7">
        <f t="shared" si="5"/>
        <v>0.41866028708133968</v>
      </c>
      <c r="AB24" s="7">
        <f t="shared" si="6"/>
        <v>1</v>
      </c>
      <c r="AC24">
        <v>0</v>
      </c>
    </row>
    <row r="25" spans="1:29" ht="12" customHeight="1" x14ac:dyDescent="0.2">
      <c r="A25" s="6" t="s">
        <v>383</v>
      </c>
      <c r="B25" s="6">
        <v>0</v>
      </c>
      <c r="C25" s="6">
        <v>1</v>
      </c>
      <c r="D25" s="6">
        <v>2</v>
      </c>
      <c r="E25" s="6">
        <v>0.625</v>
      </c>
      <c r="F25" s="6">
        <v>-1.1592741935483869E-2</v>
      </c>
      <c r="G25" s="6">
        <v>0.6875</v>
      </c>
      <c r="H25" s="6">
        <v>0.796875</v>
      </c>
      <c r="I25" s="6">
        <v>6.25E-2</v>
      </c>
      <c r="J25" s="6"/>
      <c r="K25" s="6"/>
      <c r="L25" s="6">
        <v>19</v>
      </c>
      <c r="M25" s="6">
        <v>0.79117647058823526</v>
      </c>
      <c r="N25" s="6">
        <v>3.3422459893048102E-2</v>
      </c>
      <c r="O25" s="6">
        <v>0.85</v>
      </c>
      <c r="P25" s="6">
        <v>0.58823529411764708</v>
      </c>
      <c r="Q25" s="6">
        <v>5.8823529411764712E-2</v>
      </c>
      <c r="R25" s="6"/>
      <c r="S25" s="6"/>
      <c r="T25" s="6">
        <v>26</v>
      </c>
      <c r="U25" s="6" t="s">
        <v>272</v>
      </c>
      <c r="V25" s="7">
        <f t="shared" si="0"/>
        <v>-1.1592741935483869E-2</v>
      </c>
      <c r="W25" s="7">
        <f t="shared" si="1"/>
        <v>3.3422459893048102E-2</v>
      </c>
      <c r="X25" s="7">
        <f t="shared" si="2"/>
        <v>0.625</v>
      </c>
      <c r="Y25" s="7">
        <f t="shared" si="3"/>
        <v>0.79117647058823526</v>
      </c>
      <c r="Z25" s="7">
        <f t="shared" si="4"/>
        <v>-1.1592741935483869E-2</v>
      </c>
      <c r="AA25" s="7">
        <f t="shared" si="5"/>
        <v>3.3422459893048102E-2</v>
      </c>
      <c r="AB25" s="7">
        <f t="shared" si="6"/>
        <v>1</v>
      </c>
      <c r="AC25">
        <v>0</v>
      </c>
    </row>
    <row r="26" spans="1:29" ht="12" customHeight="1" x14ac:dyDescent="0.2">
      <c r="A26" s="6" t="s">
        <v>384</v>
      </c>
      <c r="B26" s="6">
        <v>1</v>
      </c>
      <c r="C26" s="6">
        <v>1</v>
      </c>
      <c r="D26" s="6">
        <v>2</v>
      </c>
      <c r="E26" s="6">
        <v>0.78947368421052633</v>
      </c>
      <c r="F26" s="6">
        <v>0.28396572827417382</v>
      </c>
      <c r="G26" s="6">
        <v>0.78947368421052633</v>
      </c>
      <c r="H26" s="6">
        <v>0.84210526315789469</v>
      </c>
      <c r="I26" s="6">
        <v>0</v>
      </c>
      <c r="J26" s="6"/>
      <c r="K26" s="6"/>
      <c r="L26" s="6">
        <v>26</v>
      </c>
      <c r="M26" s="6">
        <v>0.73090277777777779</v>
      </c>
      <c r="N26" s="6">
        <v>0.1939484126984127</v>
      </c>
      <c r="O26" s="6">
        <v>0.77777777777777779</v>
      </c>
      <c r="P26" s="6">
        <v>0.734375</v>
      </c>
      <c r="Q26" s="6">
        <v>4.6875E-2</v>
      </c>
      <c r="R26" s="6"/>
      <c r="S26" s="6"/>
      <c r="T26" s="6">
        <v>52</v>
      </c>
      <c r="U26" s="6" t="s">
        <v>270</v>
      </c>
      <c r="V26" s="7">
        <f t="shared" si="0"/>
        <v>0.1939484126984127</v>
      </c>
      <c r="W26" s="7">
        <f t="shared" si="1"/>
        <v>0.28396572827417382</v>
      </c>
      <c r="X26" s="7">
        <f t="shared" si="2"/>
        <v>0.73090277777777779</v>
      </c>
      <c r="Y26" s="7">
        <f t="shared" si="3"/>
        <v>0.78947368421052633</v>
      </c>
      <c r="Z26" s="7">
        <f t="shared" si="4"/>
        <v>0.1939484126984127</v>
      </c>
      <c r="AA26" s="7">
        <f t="shared" si="5"/>
        <v>0.28396572827417382</v>
      </c>
      <c r="AB26" s="7">
        <f t="shared" si="6"/>
        <v>1</v>
      </c>
      <c r="AC26">
        <v>0</v>
      </c>
    </row>
    <row r="27" spans="1:29" ht="12" customHeight="1" x14ac:dyDescent="0.2">
      <c r="A27" s="6" t="s">
        <v>385</v>
      </c>
      <c r="B27" s="6">
        <v>1</v>
      </c>
      <c r="C27" s="6">
        <v>1</v>
      </c>
      <c r="D27" s="6">
        <v>2</v>
      </c>
      <c r="E27" s="6">
        <v>0.77876984126984128</v>
      </c>
      <c r="F27" s="6">
        <v>0.15247844827586199</v>
      </c>
      <c r="G27" s="6">
        <v>0.84126984126984128</v>
      </c>
      <c r="H27" s="6">
        <v>0.796875</v>
      </c>
      <c r="I27" s="6">
        <v>6.25E-2</v>
      </c>
      <c r="J27" s="6"/>
      <c r="K27" s="6"/>
      <c r="L27" s="6">
        <v>31</v>
      </c>
      <c r="M27" s="6">
        <v>0.94736842105263153</v>
      </c>
      <c r="N27" s="6">
        <v>0.46818181818181831</v>
      </c>
      <c r="O27" s="6">
        <v>0.94736842105263153</v>
      </c>
      <c r="P27" s="6">
        <v>0.9</v>
      </c>
      <c r="Q27" s="6">
        <v>0</v>
      </c>
      <c r="R27" s="6"/>
      <c r="S27" s="6"/>
      <c r="T27" s="6">
        <v>28</v>
      </c>
      <c r="U27" s="6" t="s">
        <v>272</v>
      </c>
      <c r="V27" s="7">
        <f t="shared" si="0"/>
        <v>0.15247844827586199</v>
      </c>
      <c r="W27" s="7">
        <f t="shared" si="1"/>
        <v>0.46818181818181831</v>
      </c>
      <c r="X27" s="7">
        <f t="shared" si="2"/>
        <v>0.77876984126984128</v>
      </c>
      <c r="Y27" s="7">
        <f t="shared" si="3"/>
        <v>0.94736842105263153</v>
      </c>
      <c r="Z27" s="7">
        <f t="shared" si="4"/>
        <v>0.15247844827586199</v>
      </c>
      <c r="AA27" s="7">
        <f t="shared" si="5"/>
        <v>0.46818181818181831</v>
      </c>
      <c r="AB27" s="7">
        <f t="shared" si="6"/>
        <v>1</v>
      </c>
      <c r="AC27">
        <v>0</v>
      </c>
    </row>
    <row r="28" spans="1:29" ht="12" customHeight="1" x14ac:dyDescent="0.2">
      <c r="A28" s="6" t="s">
        <v>386</v>
      </c>
      <c r="B28" s="6">
        <v>1</v>
      </c>
      <c r="C28" s="6">
        <v>2</v>
      </c>
      <c r="D28" s="6">
        <v>1</v>
      </c>
      <c r="E28" s="6">
        <v>0.74219150025601643</v>
      </c>
      <c r="F28" s="6">
        <v>9.289617486338797E-2</v>
      </c>
      <c r="G28" s="6">
        <v>0.75806451612903225</v>
      </c>
      <c r="H28" s="6">
        <v>0.65079365079365081</v>
      </c>
      <c r="I28" s="6">
        <v>1.5873015873015869E-2</v>
      </c>
      <c r="J28" s="6"/>
      <c r="K28" s="6"/>
      <c r="L28" s="6">
        <v>61</v>
      </c>
      <c r="M28" s="6">
        <v>0.9</v>
      </c>
      <c r="N28" s="6">
        <v>0.46818181818181831</v>
      </c>
      <c r="O28" s="6">
        <v>0.9</v>
      </c>
      <c r="P28" s="6">
        <v>0.9</v>
      </c>
      <c r="Q28" s="6">
        <v>0</v>
      </c>
      <c r="R28" s="6"/>
      <c r="S28" s="6"/>
      <c r="T28" s="6">
        <v>29</v>
      </c>
      <c r="U28" s="6" t="s">
        <v>272</v>
      </c>
      <c r="V28" s="7">
        <f t="shared" si="0"/>
        <v>9.289617486338797E-2</v>
      </c>
      <c r="W28" s="7">
        <f t="shared" si="1"/>
        <v>0.46818181818181831</v>
      </c>
      <c r="X28" s="7">
        <f t="shared" si="2"/>
        <v>0.74219150025601643</v>
      </c>
      <c r="Y28" s="7">
        <f t="shared" si="3"/>
        <v>0.9</v>
      </c>
      <c r="Z28" s="7">
        <f t="shared" si="4"/>
        <v>9.289617486338797E-2</v>
      </c>
      <c r="AA28" s="7">
        <f t="shared" si="5"/>
        <v>0.46818181818181831</v>
      </c>
      <c r="AB28" s="7">
        <f t="shared" si="6"/>
        <v>1</v>
      </c>
      <c r="AC28">
        <v>0</v>
      </c>
    </row>
    <row r="29" spans="1:29" ht="12" customHeight="1" x14ac:dyDescent="0.2">
      <c r="A29" s="6" t="s">
        <v>387</v>
      </c>
      <c r="B29" s="6">
        <v>0</v>
      </c>
      <c r="C29" s="6">
        <v>2</v>
      </c>
      <c r="D29" s="6">
        <v>1</v>
      </c>
      <c r="E29" s="6">
        <v>0.59375</v>
      </c>
      <c r="F29" s="6">
        <v>-7.1924603174603197E-2</v>
      </c>
      <c r="G29" s="6">
        <v>0.765625</v>
      </c>
      <c r="H29" s="6">
        <v>0.359375</v>
      </c>
      <c r="I29" s="6">
        <v>0.171875</v>
      </c>
      <c r="J29" s="6"/>
      <c r="K29" s="6"/>
      <c r="L29" s="6">
        <v>66</v>
      </c>
      <c r="M29" s="6">
        <v>0.63421052631578945</v>
      </c>
      <c r="N29" s="6">
        <v>9.0909090909090939E-3</v>
      </c>
      <c r="O29" s="6">
        <v>0.68421052631578949</v>
      </c>
      <c r="P29" s="6">
        <v>0.55000000000000004</v>
      </c>
      <c r="Q29" s="6">
        <v>0.05</v>
      </c>
      <c r="R29" s="6"/>
      <c r="S29" s="6"/>
      <c r="T29" s="6">
        <v>30</v>
      </c>
      <c r="U29" s="6" t="s">
        <v>272</v>
      </c>
      <c r="V29" s="7">
        <f t="shared" si="0"/>
        <v>-7.1924603174603197E-2</v>
      </c>
      <c r="W29" s="7">
        <f t="shared" si="1"/>
        <v>9.0909090909090939E-3</v>
      </c>
      <c r="X29" s="7">
        <f t="shared" si="2"/>
        <v>0.59375</v>
      </c>
      <c r="Y29" s="7">
        <f t="shared" si="3"/>
        <v>0.63421052631578945</v>
      </c>
      <c r="Z29" s="7">
        <f t="shared" si="4"/>
        <v>-7.1924603174603197E-2</v>
      </c>
      <c r="AA29" s="7">
        <f t="shared" si="5"/>
        <v>9.0909090909090939E-3</v>
      </c>
      <c r="AB29" s="7">
        <f t="shared" si="6"/>
        <v>1</v>
      </c>
      <c r="AC29">
        <v>0</v>
      </c>
    </row>
    <row r="30" spans="1:29" ht="12" customHeight="1" x14ac:dyDescent="0.2">
      <c r="A30" s="6" t="s">
        <v>388</v>
      </c>
      <c r="B30" s="6">
        <v>1</v>
      </c>
      <c r="C30" s="6">
        <v>2</v>
      </c>
      <c r="D30" s="6">
        <v>1</v>
      </c>
      <c r="E30" s="6">
        <v>0.95</v>
      </c>
      <c r="F30" s="6">
        <v>0.59418604651162787</v>
      </c>
      <c r="G30" s="6">
        <v>1</v>
      </c>
      <c r="H30" s="6">
        <v>0.8</v>
      </c>
      <c r="I30" s="6">
        <v>0.05</v>
      </c>
      <c r="J30" s="6"/>
      <c r="K30" s="6"/>
      <c r="L30" s="6">
        <v>35</v>
      </c>
      <c r="M30" s="6">
        <v>0.53152412280701755</v>
      </c>
      <c r="N30" s="6">
        <v>0.24227234753550539</v>
      </c>
      <c r="O30" s="6">
        <v>0.671875</v>
      </c>
      <c r="P30" s="6">
        <v>0.73684210526315785</v>
      </c>
      <c r="Q30" s="6">
        <v>0.14035087719298239</v>
      </c>
      <c r="R30" s="6"/>
      <c r="S30" s="6"/>
      <c r="T30" s="6">
        <v>41</v>
      </c>
      <c r="U30" s="6" t="s">
        <v>270</v>
      </c>
      <c r="V30" s="7">
        <f t="shared" si="0"/>
        <v>0.24227234753550539</v>
      </c>
      <c r="W30" s="7">
        <f t="shared" si="1"/>
        <v>0.59418604651162787</v>
      </c>
      <c r="X30" s="7">
        <f t="shared" si="2"/>
        <v>0.53152412280701755</v>
      </c>
      <c r="Y30" s="7">
        <f t="shared" si="3"/>
        <v>0.95</v>
      </c>
      <c r="Z30" s="7">
        <f t="shared" si="4"/>
        <v>0.24227234753550539</v>
      </c>
      <c r="AA30" s="7">
        <f t="shared" si="5"/>
        <v>0.59418604651162787</v>
      </c>
      <c r="AB30" s="7">
        <f t="shared" si="6"/>
        <v>1</v>
      </c>
      <c r="AC30">
        <v>0</v>
      </c>
    </row>
    <row r="31" spans="1:29" ht="12" customHeight="1" x14ac:dyDescent="0.2">
      <c r="A31" s="6" t="s">
        <v>389</v>
      </c>
      <c r="B31" s="6">
        <v>1</v>
      </c>
      <c r="C31" s="6">
        <v>1</v>
      </c>
      <c r="D31" s="6">
        <v>2</v>
      </c>
      <c r="E31" s="6">
        <v>0.75</v>
      </c>
      <c r="F31" s="6">
        <v>0.60465116279069764</v>
      </c>
      <c r="G31" s="6">
        <v>0.75</v>
      </c>
      <c r="H31" s="6">
        <v>1</v>
      </c>
      <c r="I31" s="6">
        <v>0</v>
      </c>
      <c r="J31" s="6"/>
      <c r="K31" s="6"/>
      <c r="L31" s="6">
        <v>30</v>
      </c>
      <c r="M31" s="6">
        <v>0.65416666666666667</v>
      </c>
      <c r="N31" s="6">
        <v>0.33650793650793648</v>
      </c>
      <c r="O31" s="6">
        <v>0.6875</v>
      </c>
      <c r="P31" s="6">
        <v>0.7</v>
      </c>
      <c r="Q31" s="6">
        <v>3.3333333333333333E-2</v>
      </c>
      <c r="R31" s="6"/>
      <c r="S31" s="6"/>
      <c r="T31" s="6">
        <v>70</v>
      </c>
      <c r="U31" s="6" t="s">
        <v>270</v>
      </c>
      <c r="V31" s="7">
        <f t="shared" si="0"/>
        <v>0.33650793650793648</v>
      </c>
      <c r="W31" s="7">
        <f t="shared" si="1"/>
        <v>0.60465116279069764</v>
      </c>
      <c r="X31" s="7">
        <f t="shared" si="2"/>
        <v>0.65416666666666667</v>
      </c>
      <c r="Y31" s="7">
        <f t="shared" si="3"/>
        <v>0.75</v>
      </c>
      <c r="Z31" s="7">
        <f t="shared" si="4"/>
        <v>0.33650793650793648</v>
      </c>
      <c r="AA31" s="7">
        <f t="shared" si="5"/>
        <v>0.60465116279069764</v>
      </c>
      <c r="AB31" s="7">
        <f t="shared" si="6"/>
        <v>1</v>
      </c>
      <c r="AC31">
        <v>0</v>
      </c>
    </row>
    <row r="32" spans="1:29" ht="12" customHeight="1" x14ac:dyDescent="0.2">
      <c r="A32" s="6" t="s">
        <v>390</v>
      </c>
      <c r="B32" s="6">
        <v>0</v>
      </c>
      <c r="C32" s="6">
        <v>1</v>
      </c>
      <c r="D32" s="6">
        <v>2</v>
      </c>
      <c r="E32" s="6">
        <v>0.578125</v>
      </c>
      <c r="F32" s="6">
        <v>0.19146825396825401</v>
      </c>
      <c r="G32" s="6">
        <v>0.609375</v>
      </c>
      <c r="H32" s="6">
        <v>0.90625</v>
      </c>
      <c r="I32" s="6">
        <v>3.125E-2</v>
      </c>
      <c r="J32" s="6"/>
      <c r="K32" s="6"/>
      <c r="L32" s="6">
        <v>27</v>
      </c>
      <c r="M32" s="6">
        <v>0.55000000000000004</v>
      </c>
      <c r="N32" s="6">
        <v>0.62790697674418605</v>
      </c>
      <c r="O32" s="6">
        <v>0.55000000000000004</v>
      </c>
      <c r="P32" s="6">
        <v>1</v>
      </c>
      <c r="Q32" s="6">
        <v>0</v>
      </c>
      <c r="R32" s="6"/>
      <c r="S32" s="6"/>
      <c r="T32" s="6">
        <v>36</v>
      </c>
      <c r="U32" s="6" t="s">
        <v>272</v>
      </c>
      <c r="V32" s="7">
        <f t="shared" si="0"/>
        <v>0.19146825396825401</v>
      </c>
      <c r="W32" s="7">
        <f t="shared" si="1"/>
        <v>0.62790697674418605</v>
      </c>
      <c r="X32" s="7">
        <f t="shared" si="2"/>
        <v>0.578125</v>
      </c>
      <c r="Y32" s="7">
        <f t="shared" si="3"/>
        <v>0.55000000000000004</v>
      </c>
      <c r="Z32" s="7">
        <f t="shared" si="4"/>
        <v>0.19146825396825401</v>
      </c>
      <c r="AA32" s="7">
        <f t="shared" si="5"/>
        <v>0.62790697674418605</v>
      </c>
      <c r="AB32" s="7">
        <f t="shared" si="6"/>
        <v>1</v>
      </c>
      <c r="AC32">
        <v>0</v>
      </c>
    </row>
    <row r="33" spans="1:29" ht="12" customHeight="1" x14ac:dyDescent="0.2">
      <c r="A33" s="6" t="s">
        <v>391</v>
      </c>
      <c r="B33" s="6">
        <v>0</v>
      </c>
      <c r="C33" s="6">
        <v>2</v>
      </c>
      <c r="D33" s="6">
        <v>1</v>
      </c>
      <c r="E33" s="6">
        <v>0.7973684210526315</v>
      </c>
      <c r="F33" s="6">
        <v>0.51378446115288223</v>
      </c>
      <c r="G33" s="6">
        <v>0.85</v>
      </c>
      <c r="H33" s="6">
        <v>0.84210526315789469</v>
      </c>
      <c r="I33" s="6">
        <v>5.2631578947368418E-2</v>
      </c>
      <c r="J33" s="6"/>
      <c r="K33" s="6"/>
      <c r="L33" s="6">
        <v>31</v>
      </c>
      <c r="M33" s="6">
        <v>0.69841269841269837</v>
      </c>
      <c r="N33" s="6">
        <v>0.24401398977670161</v>
      </c>
      <c r="O33" s="6">
        <v>0.76190476190476186</v>
      </c>
      <c r="P33" s="6">
        <v>0.58730158730158732</v>
      </c>
      <c r="Q33" s="6">
        <v>6.3492063492063489E-2</v>
      </c>
      <c r="R33" s="6"/>
      <c r="S33" s="6"/>
      <c r="T33" s="6">
        <v>70</v>
      </c>
      <c r="U33" s="6" t="s">
        <v>270</v>
      </c>
      <c r="V33" s="7">
        <f t="shared" si="0"/>
        <v>0.24401398977670161</v>
      </c>
      <c r="W33" s="7">
        <f t="shared" si="1"/>
        <v>0.51378446115288223</v>
      </c>
      <c r="X33" s="7">
        <f t="shared" si="2"/>
        <v>0.69841269841269837</v>
      </c>
      <c r="Y33" s="7">
        <f t="shared" si="3"/>
        <v>0.7973684210526315</v>
      </c>
      <c r="Z33" s="7">
        <f t="shared" si="4"/>
        <v>0.24401398977670161</v>
      </c>
      <c r="AA33" s="7">
        <f t="shared" si="5"/>
        <v>0.51378446115288223</v>
      </c>
      <c r="AB33" s="7">
        <f t="shared" si="6"/>
        <v>1</v>
      </c>
      <c r="AC33">
        <v>0</v>
      </c>
    </row>
    <row r="34" spans="1:29" ht="12" customHeight="1" x14ac:dyDescent="0.2">
      <c r="A34" s="6" t="s">
        <v>392</v>
      </c>
      <c r="B34" s="6">
        <v>1</v>
      </c>
      <c r="C34" s="6">
        <v>1</v>
      </c>
      <c r="D34" s="6">
        <v>2</v>
      </c>
      <c r="E34" s="6">
        <v>0.8</v>
      </c>
      <c r="F34" s="6">
        <v>0.57727272727272727</v>
      </c>
      <c r="G34" s="6">
        <v>0.8</v>
      </c>
      <c r="H34" s="6">
        <v>0.85</v>
      </c>
      <c r="I34" s="6">
        <v>0</v>
      </c>
      <c r="J34" s="6"/>
      <c r="K34" s="6"/>
      <c r="L34" s="6">
        <v>38</v>
      </c>
      <c r="M34" s="6">
        <v>0.8125</v>
      </c>
      <c r="N34" s="6">
        <v>0.359375</v>
      </c>
      <c r="O34" s="6">
        <v>0.84375</v>
      </c>
      <c r="P34" s="6">
        <v>0.71875</v>
      </c>
      <c r="Q34" s="6">
        <v>3.125E-2</v>
      </c>
      <c r="R34" s="6"/>
      <c r="S34" s="6"/>
      <c r="T34" s="6">
        <v>64</v>
      </c>
      <c r="U34" s="6" t="s">
        <v>270</v>
      </c>
      <c r="V34" s="7">
        <f t="shared" ref="V34:V65" si="7">IF(U34="mst-OSN_ST3IB",F34,N34)</f>
        <v>0.359375</v>
      </c>
      <c r="W34" s="7">
        <f t="shared" ref="W34:W65" si="8">IF(U34="mst-OSN_ST3IB",N34,F34)</f>
        <v>0.57727272727272727</v>
      </c>
      <c r="X34" s="7">
        <f t="shared" ref="X34:X65" si="9">IF(U34="mst-OSN_ST3IB",E34,M34)</f>
        <v>0.8125</v>
      </c>
      <c r="Y34" s="7">
        <f t="shared" ref="Y34:Y65" si="10">IF(U34="mst-OSN_ST3IB",M34,E34)</f>
        <v>0.8</v>
      </c>
      <c r="Z34" s="7">
        <f t="shared" ref="Z34:Z65" si="11">V34</f>
        <v>0.359375</v>
      </c>
      <c r="AA34" s="7">
        <f t="shared" ref="AA34:AA65" si="12">W34</f>
        <v>0.57727272727272727</v>
      </c>
      <c r="AB34" s="7">
        <f t="shared" ref="AB34:AB65" si="13">IF(AND(X34&gt;0.5,Y34&gt;0.5),1,0)</f>
        <v>1</v>
      </c>
      <c r="AC34">
        <v>0</v>
      </c>
    </row>
    <row r="35" spans="1:29" ht="12" customHeight="1" x14ac:dyDescent="0.2">
      <c r="A35" s="6" t="s">
        <v>394</v>
      </c>
      <c r="B35" s="6">
        <v>1</v>
      </c>
      <c r="C35" s="6">
        <v>2</v>
      </c>
      <c r="D35" s="6">
        <v>1</v>
      </c>
      <c r="E35" s="6">
        <v>0.90625</v>
      </c>
      <c r="F35" s="6">
        <v>0.1881342701014832</v>
      </c>
      <c r="G35" s="6">
        <v>0.90625</v>
      </c>
      <c r="H35" s="6">
        <v>0.76190476190476186</v>
      </c>
      <c r="I35" s="6">
        <v>0</v>
      </c>
      <c r="J35" s="6"/>
      <c r="K35" s="6"/>
      <c r="L35" s="6">
        <v>44</v>
      </c>
      <c r="M35" s="6">
        <v>0.95</v>
      </c>
      <c r="N35" s="6">
        <v>0.19761904761904769</v>
      </c>
      <c r="O35" s="6">
        <v>0.95</v>
      </c>
      <c r="P35" s="6">
        <v>0.65</v>
      </c>
      <c r="Q35" s="6">
        <v>0</v>
      </c>
      <c r="R35" s="6"/>
      <c r="S35" s="6"/>
      <c r="T35" s="6">
        <v>31</v>
      </c>
      <c r="U35" s="6" t="s">
        <v>272</v>
      </c>
      <c r="V35" s="7">
        <f t="shared" si="7"/>
        <v>0.1881342701014832</v>
      </c>
      <c r="W35" s="7">
        <f t="shared" si="8"/>
        <v>0.19761904761904769</v>
      </c>
      <c r="X35" s="7">
        <f t="shared" si="9"/>
        <v>0.90625</v>
      </c>
      <c r="Y35" s="7">
        <f t="shared" si="10"/>
        <v>0.95</v>
      </c>
      <c r="Z35" s="7">
        <f t="shared" si="11"/>
        <v>0.1881342701014832</v>
      </c>
      <c r="AA35" s="7">
        <f t="shared" si="12"/>
        <v>0.19761904761904769</v>
      </c>
      <c r="AB35" s="7">
        <f t="shared" si="13"/>
        <v>1</v>
      </c>
      <c r="AC35">
        <v>0</v>
      </c>
    </row>
    <row r="36" spans="1:29" ht="12" customHeight="1" x14ac:dyDescent="0.2">
      <c r="A36" s="6" t="s">
        <v>395</v>
      </c>
      <c r="B36" s="6">
        <v>1</v>
      </c>
      <c r="C36" s="6">
        <v>1</v>
      </c>
      <c r="D36" s="6">
        <v>2</v>
      </c>
      <c r="E36" s="6">
        <v>0.77109440267335005</v>
      </c>
      <c r="F36" s="6">
        <v>0.25877192982456138</v>
      </c>
      <c r="G36" s="6">
        <v>0.84126984126984128</v>
      </c>
      <c r="H36" s="6">
        <v>0.77192982456140347</v>
      </c>
      <c r="I36" s="6">
        <v>7.0175438596491224E-2</v>
      </c>
      <c r="J36" s="6"/>
      <c r="K36" s="6"/>
      <c r="L36" s="6">
        <v>38</v>
      </c>
      <c r="M36" s="6">
        <v>0.79473684210526319</v>
      </c>
      <c r="N36" s="6">
        <v>0.36200256739409498</v>
      </c>
      <c r="O36" s="6">
        <v>0.9</v>
      </c>
      <c r="P36" s="6">
        <v>0.84210526315789469</v>
      </c>
      <c r="Q36" s="6">
        <v>0.10526315789473679</v>
      </c>
      <c r="R36" s="6"/>
      <c r="S36" s="6"/>
      <c r="T36" s="6">
        <v>18</v>
      </c>
      <c r="U36" s="6" t="s">
        <v>272</v>
      </c>
      <c r="V36" s="7">
        <f t="shared" si="7"/>
        <v>0.25877192982456138</v>
      </c>
      <c r="W36" s="7">
        <f t="shared" si="8"/>
        <v>0.36200256739409498</v>
      </c>
      <c r="X36" s="7">
        <f t="shared" si="9"/>
        <v>0.77109440267335005</v>
      </c>
      <c r="Y36" s="7">
        <f t="shared" si="10"/>
        <v>0.79473684210526319</v>
      </c>
      <c r="Z36" s="7">
        <f t="shared" si="11"/>
        <v>0.25877192982456138</v>
      </c>
      <c r="AA36" s="7">
        <f t="shared" si="12"/>
        <v>0.36200256739409498</v>
      </c>
      <c r="AB36" s="7">
        <f t="shared" si="13"/>
        <v>1</v>
      </c>
      <c r="AC36">
        <v>0</v>
      </c>
    </row>
    <row r="37" spans="1:29" ht="12" customHeight="1" x14ac:dyDescent="0.2">
      <c r="A37" s="6" t="s">
        <v>396</v>
      </c>
      <c r="B37" s="6">
        <v>1</v>
      </c>
      <c r="C37" s="6">
        <v>2</v>
      </c>
      <c r="D37" s="6">
        <v>1</v>
      </c>
      <c r="E37" s="6">
        <v>0.95</v>
      </c>
      <c r="F37" s="6">
        <v>0.60116279069767442</v>
      </c>
      <c r="G37" s="6">
        <v>0.95</v>
      </c>
      <c r="H37" s="6">
        <v>0.95</v>
      </c>
      <c r="I37" s="6">
        <v>0</v>
      </c>
      <c r="J37" s="6"/>
      <c r="K37" s="6"/>
      <c r="L37" s="6">
        <v>29</v>
      </c>
      <c r="M37" s="6">
        <v>0.79513888888888884</v>
      </c>
      <c r="N37" s="6">
        <v>0.328125</v>
      </c>
      <c r="O37" s="6">
        <v>0.88888888888888884</v>
      </c>
      <c r="P37" s="6">
        <v>0.703125</v>
      </c>
      <c r="Q37" s="6">
        <v>9.375E-2</v>
      </c>
      <c r="R37" s="6"/>
      <c r="S37" s="6"/>
      <c r="T37" s="6">
        <v>52</v>
      </c>
      <c r="U37" s="6" t="s">
        <v>270</v>
      </c>
      <c r="V37" s="7">
        <f t="shared" si="7"/>
        <v>0.328125</v>
      </c>
      <c r="W37" s="7">
        <f t="shared" si="8"/>
        <v>0.60116279069767442</v>
      </c>
      <c r="X37" s="7">
        <f t="shared" si="9"/>
        <v>0.79513888888888884</v>
      </c>
      <c r="Y37" s="7">
        <f t="shared" si="10"/>
        <v>0.95</v>
      </c>
      <c r="Z37" s="7">
        <f t="shared" si="11"/>
        <v>0.328125</v>
      </c>
      <c r="AA37" s="7">
        <f t="shared" si="12"/>
        <v>0.60116279069767442</v>
      </c>
      <c r="AB37" s="7">
        <f t="shared" si="13"/>
        <v>1</v>
      </c>
      <c r="AC37">
        <v>0</v>
      </c>
    </row>
    <row r="38" spans="1:29" ht="12" customHeight="1" x14ac:dyDescent="0.2">
      <c r="A38" s="6" t="s">
        <v>397</v>
      </c>
      <c r="B38" s="6">
        <v>1</v>
      </c>
      <c r="C38" s="6">
        <v>1</v>
      </c>
      <c r="D38" s="6">
        <v>2</v>
      </c>
      <c r="E38" s="6">
        <v>0.9</v>
      </c>
      <c r="F38" s="6">
        <v>0.55909090909090908</v>
      </c>
      <c r="G38" s="6">
        <v>0.9</v>
      </c>
      <c r="H38" s="6">
        <v>0.9</v>
      </c>
      <c r="I38" s="6">
        <v>0</v>
      </c>
      <c r="J38" s="6"/>
      <c r="K38" s="6"/>
      <c r="L38" s="6">
        <v>32</v>
      </c>
      <c r="M38" s="6">
        <v>0.65625</v>
      </c>
      <c r="N38" s="6">
        <v>0.40625</v>
      </c>
      <c r="O38" s="6">
        <v>0.671875</v>
      </c>
      <c r="P38" s="6">
        <v>0.796875</v>
      </c>
      <c r="Q38" s="6">
        <v>1.5625E-2</v>
      </c>
      <c r="R38" s="6"/>
      <c r="S38" s="6"/>
      <c r="T38" s="6">
        <v>66</v>
      </c>
      <c r="U38" s="6" t="s">
        <v>270</v>
      </c>
      <c r="V38" s="7">
        <f t="shared" si="7"/>
        <v>0.40625</v>
      </c>
      <c r="W38" s="7">
        <f t="shared" si="8"/>
        <v>0.55909090909090908</v>
      </c>
      <c r="X38" s="7">
        <f t="shared" si="9"/>
        <v>0.65625</v>
      </c>
      <c r="Y38" s="7">
        <f t="shared" si="10"/>
        <v>0.9</v>
      </c>
      <c r="Z38" s="7">
        <f t="shared" si="11"/>
        <v>0.40625</v>
      </c>
      <c r="AA38" s="7">
        <f t="shared" si="12"/>
        <v>0.55909090909090908</v>
      </c>
      <c r="AB38" s="7">
        <f t="shared" si="13"/>
        <v>1</v>
      </c>
      <c r="AC38">
        <v>0</v>
      </c>
    </row>
    <row r="39" spans="1:29" ht="12" customHeight="1" x14ac:dyDescent="0.2">
      <c r="A39" s="6" t="s">
        <v>398</v>
      </c>
      <c r="B39" s="6">
        <v>1</v>
      </c>
      <c r="C39" s="6">
        <v>2</v>
      </c>
      <c r="D39" s="6">
        <v>1</v>
      </c>
      <c r="E39" s="6">
        <v>0.875</v>
      </c>
      <c r="F39" s="6">
        <v>0.203125</v>
      </c>
      <c r="G39" s="6">
        <v>0.9375</v>
      </c>
      <c r="H39" s="6">
        <v>0.796875</v>
      </c>
      <c r="I39" s="6">
        <v>6.25E-2</v>
      </c>
      <c r="J39" s="6"/>
      <c r="K39" s="6"/>
      <c r="L39" s="6">
        <v>33</v>
      </c>
      <c r="M39" s="6">
        <v>0.85</v>
      </c>
      <c r="N39" s="6">
        <v>0.37272727272727268</v>
      </c>
      <c r="O39" s="6">
        <v>0.9</v>
      </c>
      <c r="P39" s="6">
        <v>0.8</v>
      </c>
      <c r="Q39" s="6">
        <v>0.05</v>
      </c>
      <c r="R39" s="6"/>
      <c r="S39" s="6"/>
      <c r="T39" s="6">
        <v>27</v>
      </c>
      <c r="U39" s="6" t="s">
        <v>272</v>
      </c>
      <c r="V39" s="7">
        <f t="shared" si="7"/>
        <v>0.203125</v>
      </c>
      <c r="W39" s="7">
        <f t="shared" si="8"/>
        <v>0.37272727272727268</v>
      </c>
      <c r="X39" s="7">
        <f t="shared" si="9"/>
        <v>0.875</v>
      </c>
      <c r="Y39" s="7">
        <f t="shared" si="10"/>
        <v>0.85</v>
      </c>
      <c r="Z39" s="7">
        <f t="shared" si="11"/>
        <v>0.203125</v>
      </c>
      <c r="AA39" s="7">
        <f t="shared" si="12"/>
        <v>0.37272727272727268</v>
      </c>
      <c r="AB39" s="7">
        <f t="shared" si="13"/>
        <v>1</v>
      </c>
      <c r="AC39">
        <v>0</v>
      </c>
    </row>
    <row r="40" spans="1:29" ht="12" customHeight="1" x14ac:dyDescent="0.2">
      <c r="A40" s="6" t="s">
        <v>399</v>
      </c>
      <c r="B40" s="6">
        <v>0</v>
      </c>
      <c r="C40" s="6">
        <v>2</v>
      </c>
      <c r="D40" s="6">
        <v>1</v>
      </c>
      <c r="E40" s="6">
        <v>0.85</v>
      </c>
      <c r="F40" s="6">
        <v>0.74090909090909096</v>
      </c>
      <c r="G40" s="6">
        <v>0.85</v>
      </c>
      <c r="H40" s="6">
        <v>0.9</v>
      </c>
      <c r="I40" s="6">
        <v>0</v>
      </c>
      <c r="J40" s="6"/>
      <c r="K40" s="6"/>
      <c r="L40" s="6">
        <v>42</v>
      </c>
      <c r="M40" s="6">
        <v>0.75</v>
      </c>
      <c r="N40" s="6">
        <v>0.1875</v>
      </c>
      <c r="O40" s="6">
        <v>0.796875</v>
      </c>
      <c r="P40" s="6">
        <v>0.46875</v>
      </c>
      <c r="Q40" s="6">
        <v>4.6875E-2</v>
      </c>
      <c r="R40" s="6"/>
      <c r="S40" s="6"/>
      <c r="T40" s="6">
        <v>86</v>
      </c>
      <c r="U40" s="6" t="s">
        <v>270</v>
      </c>
      <c r="V40" s="7">
        <f t="shared" si="7"/>
        <v>0.1875</v>
      </c>
      <c r="W40" s="7">
        <f t="shared" si="8"/>
        <v>0.74090909090909096</v>
      </c>
      <c r="X40" s="7">
        <f t="shared" si="9"/>
        <v>0.75</v>
      </c>
      <c r="Y40" s="7">
        <f t="shared" si="10"/>
        <v>0.85</v>
      </c>
      <c r="Z40" s="7">
        <f t="shared" si="11"/>
        <v>0.1875</v>
      </c>
      <c r="AA40" s="7">
        <f t="shared" si="12"/>
        <v>0.74090909090909096</v>
      </c>
      <c r="AB40" s="7">
        <f t="shared" si="13"/>
        <v>1</v>
      </c>
      <c r="AC40">
        <v>0</v>
      </c>
    </row>
    <row r="41" spans="1:29" ht="12" customHeight="1" x14ac:dyDescent="0.2">
      <c r="A41" s="6" t="s">
        <v>400</v>
      </c>
      <c r="B41" s="6">
        <v>0</v>
      </c>
      <c r="C41" s="6">
        <v>1</v>
      </c>
      <c r="D41" s="6">
        <v>2</v>
      </c>
      <c r="E41" s="6">
        <v>0.8</v>
      </c>
      <c r="F41" s="6">
        <v>0.1727272727272727</v>
      </c>
      <c r="G41" s="6">
        <v>0.9</v>
      </c>
      <c r="H41" s="6">
        <v>0.8</v>
      </c>
      <c r="I41" s="6">
        <v>0.1</v>
      </c>
      <c r="J41" s="6"/>
      <c r="K41" s="6"/>
      <c r="L41" s="6">
        <v>15</v>
      </c>
      <c r="M41" s="6">
        <v>0.546875</v>
      </c>
      <c r="N41" s="6">
        <v>3.125E-2</v>
      </c>
      <c r="O41" s="6">
        <v>0.875</v>
      </c>
      <c r="P41" s="6">
        <v>0.5625</v>
      </c>
      <c r="Q41" s="6">
        <v>0.328125</v>
      </c>
      <c r="R41" s="6"/>
      <c r="S41" s="6"/>
      <c r="T41" s="6">
        <v>17</v>
      </c>
      <c r="U41" s="6" t="s">
        <v>270</v>
      </c>
      <c r="V41" s="7">
        <f t="shared" si="7"/>
        <v>3.125E-2</v>
      </c>
      <c r="W41" s="7">
        <f t="shared" si="8"/>
        <v>0.1727272727272727</v>
      </c>
      <c r="X41" s="7">
        <f t="shared" si="9"/>
        <v>0.546875</v>
      </c>
      <c r="Y41" s="7">
        <f t="shared" si="10"/>
        <v>0.8</v>
      </c>
      <c r="Z41" s="7">
        <f t="shared" si="11"/>
        <v>3.125E-2</v>
      </c>
      <c r="AA41" s="7">
        <f t="shared" si="12"/>
        <v>0.1727272727272727</v>
      </c>
      <c r="AB41" s="7">
        <f t="shared" si="13"/>
        <v>1</v>
      </c>
      <c r="AC41">
        <v>0</v>
      </c>
    </row>
    <row r="42" spans="1:29" ht="12" customHeight="1" x14ac:dyDescent="0.2">
      <c r="A42" s="6" t="s">
        <v>402</v>
      </c>
      <c r="B42" s="6">
        <v>1</v>
      </c>
      <c r="C42" s="6">
        <v>1</v>
      </c>
      <c r="D42" s="6">
        <v>2</v>
      </c>
      <c r="E42" s="6">
        <v>0.890625</v>
      </c>
      <c r="F42" s="6">
        <v>0.40625</v>
      </c>
      <c r="G42" s="6">
        <v>0.90625</v>
      </c>
      <c r="H42" s="6">
        <v>0.828125</v>
      </c>
      <c r="I42" s="6">
        <v>1.5625E-2</v>
      </c>
      <c r="J42" s="6"/>
      <c r="K42" s="6"/>
      <c r="L42" s="6">
        <v>50</v>
      </c>
      <c r="M42" s="6">
        <v>0.95</v>
      </c>
      <c r="N42" s="6">
        <v>0.74090909090909096</v>
      </c>
      <c r="O42" s="6">
        <v>0.95</v>
      </c>
      <c r="P42" s="6">
        <v>0.9</v>
      </c>
      <c r="Q42" s="6">
        <v>0</v>
      </c>
      <c r="R42" s="6"/>
      <c r="S42" s="6"/>
      <c r="T42" s="6">
        <v>40</v>
      </c>
      <c r="U42" s="6" t="s">
        <v>272</v>
      </c>
      <c r="V42" s="7">
        <f t="shared" si="7"/>
        <v>0.40625</v>
      </c>
      <c r="W42" s="7">
        <f t="shared" si="8"/>
        <v>0.74090909090909096</v>
      </c>
      <c r="X42" s="7">
        <f t="shared" si="9"/>
        <v>0.890625</v>
      </c>
      <c r="Y42" s="7">
        <f t="shared" si="10"/>
        <v>0.95</v>
      </c>
      <c r="Z42" s="7">
        <f t="shared" si="11"/>
        <v>0.40625</v>
      </c>
      <c r="AA42" s="7">
        <f t="shared" si="12"/>
        <v>0.74090909090909096</v>
      </c>
      <c r="AB42" s="7">
        <f t="shared" si="13"/>
        <v>1</v>
      </c>
      <c r="AC42">
        <v>0</v>
      </c>
    </row>
    <row r="43" spans="1:29" ht="12" customHeight="1" x14ac:dyDescent="0.2">
      <c r="A43" s="6" t="s">
        <v>403</v>
      </c>
      <c r="B43" s="6">
        <v>1</v>
      </c>
      <c r="C43" s="6">
        <v>1</v>
      </c>
      <c r="D43" s="6">
        <v>2</v>
      </c>
      <c r="E43" s="6">
        <v>0.890625</v>
      </c>
      <c r="F43" s="6">
        <v>0.15625</v>
      </c>
      <c r="G43" s="6">
        <v>0.9375</v>
      </c>
      <c r="H43" s="6">
        <v>0.765625</v>
      </c>
      <c r="I43" s="6">
        <v>4.6875E-2</v>
      </c>
      <c r="J43" s="6"/>
      <c r="K43" s="6"/>
      <c r="L43" s="6">
        <v>36</v>
      </c>
      <c r="M43" s="6">
        <v>0.89999999999999991</v>
      </c>
      <c r="N43" s="6">
        <v>9.0909090909090884E-2</v>
      </c>
      <c r="O43" s="6">
        <v>0.95</v>
      </c>
      <c r="P43" s="6">
        <v>0.7</v>
      </c>
      <c r="Q43" s="6">
        <v>0.05</v>
      </c>
      <c r="R43" s="6"/>
      <c r="S43" s="6"/>
      <c r="T43" s="6">
        <v>21</v>
      </c>
      <c r="U43" s="6" t="s">
        <v>272</v>
      </c>
      <c r="V43" s="7">
        <f t="shared" si="7"/>
        <v>0.15625</v>
      </c>
      <c r="W43" s="7">
        <f t="shared" si="8"/>
        <v>9.0909090909090884E-2</v>
      </c>
      <c r="X43" s="7">
        <f t="shared" si="9"/>
        <v>0.890625</v>
      </c>
      <c r="Y43" s="7">
        <f t="shared" si="10"/>
        <v>0.89999999999999991</v>
      </c>
      <c r="Z43" s="7">
        <f t="shared" si="11"/>
        <v>0.15625</v>
      </c>
      <c r="AA43" s="7">
        <f t="shared" si="12"/>
        <v>9.0909090909090884E-2</v>
      </c>
      <c r="AB43" s="7">
        <f t="shared" si="13"/>
        <v>1</v>
      </c>
      <c r="AC43">
        <v>0</v>
      </c>
    </row>
    <row r="44" spans="1:29" ht="12" customHeight="1" x14ac:dyDescent="0.2">
      <c r="A44" s="6" t="s">
        <v>404</v>
      </c>
      <c r="B44" s="6">
        <v>1</v>
      </c>
      <c r="C44" s="6">
        <v>2</v>
      </c>
      <c r="D44" s="6">
        <v>1</v>
      </c>
      <c r="E44" s="6">
        <v>0.85</v>
      </c>
      <c r="F44" s="6">
        <v>0.70454545454545459</v>
      </c>
      <c r="G44" s="6">
        <v>0.85</v>
      </c>
      <c r="H44" s="6">
        <v>1</v>
      </c>
      <c r="I44" s="6">
        <v>0</v>
      </c>
      <c r="J44" s="6"/>
      <c r="K44" s="6"/>
      <c r="L44" s="6">
        <v>33</v>
      </c>
      <c r="M44" s="6">
        <v>0.796875</v>
      </c>
      <c r="N44" s="6">
        <v>0.359375</v>
      </c>
      <c r="O44" s="6">
        <v>0.875</v>
      </c>
      <c r="P44" s="6">
        <v>0.734375</v>
      </c>
      <c r="Q44" s="6">
        <v>7.8125E-2</v>
      </c>
      <c r="R44" s="6"/>
      <c r="S44" s="6"/>
      <c r="T44" s="6">
        <v>53</v>
      </c>
      <c r="U44" s="6" t="s">
        <v>270</v>
      </c>
      <c r="V44" s="7">
        <f t="shared" si="7"/>
        <v>0.359375</v>
      </c>
      <c r="W44" s="7">
        <f t="shared" si="8"/>
        <v>0.70454545454545459</v>
      </c>
      <c r="X44" s="7">
        <f t="shared" si="9"/>
        <v>0.796875</v>
      </c>
      <c r="Y44" s="7">
        <f t="shared" si="10"/>
        <v>0.85</v>
      </c>
      <c r="Z44" s="7">
        <f t="shared" si="11"/>
        <v>0.359375</v>
      </c>
      <c r="AA44" s="7">
        <f t="shared" si="12"/>
        <v>0.70454545454545459</v>
      </c>
      <c r="AB44" s="7">
        <f t="shared" si="13"/>
        <v>1</v>
      </c>
      <c r="AC44">
        <v>0</v>
      </c>
    </row>
    <row r="45" spans="1:29" ht="12" customHeight="1" x14ac:dyDescent="0.2">
      <c r="A45" s="6" t="s">
        <v>405</v>
      </c>
      <c r="B45" s="6">
        <v>1</v>
      </c>
      <c r="C45" s="6">
        <v>1</v>
      </c>
      <c r="D45" s="6">
        <v>2</v>
      </c>
      <c r="E45" s="6">
        <v>0.95</v>
      </c>
      <c r="F45" s="6">
        <v>0.72727272727272729</v>
      </c>
      <c r="G45" s="6">
        <v>0.95</v>
      </c>
      <c r="H45" s="6">
        <v>1</v>
      </c>
      <c r="I45" s="6">
        <v>0</v>
      </c>
      <c r="J45" s="6"/>
      <c r="K45" s="6"/>
      <c r="L45" s="6">
        <v>33</v>
      </c>
      <c r="M45" s="6">
        <v>0.796875</v>
      </c>
      <c r="N45" s="6">
        <v>0.734375</v>
      </c>
      <c r="O45" s="6">
        <v>0.796875</v>
      </c>
      <c r="P45" s="6">
        <v>0.953125</v>
      </c>
      <c r="Q45" s="6">
        <v>0</v>
      </c>
      <c r="R45" s="6"/>
      <c r="S45" s="6"/>
      <c r="T45" s="6">
        <v>66</v>
      </c>
      <c r="U45" s="6" t="s">
        <v>270</v>
      </c>
      <c r="V45" s="7">
        <f t="shared" si="7"/>
        <v>0.734375</v>
      </c>
      <c r="W45" s="7">
        <f t="shared" si="8"/>
        <v>0.72727272727272729</v>
      </c>
      <c r="X45" s="7">
        <f t="shared" si="9"/>
        <v>0.796875</v>
      </c>
      <c r="Y45" s="7">
        <f t="shared" si="10"/>
        <v>0.95</v>
      </c>
      <c r="Z45" s="7">
        <f t="shared" si="11"/>
        <v>0.734375</v>
      </c>
      <c r="AA45" s="7">
        <f t="shared" si="12"/>
        <v>0.72727272727272729</v>
      </c>
      <c r="AB45" s="7">
        <f t="shared" si="13"/>
        <v>1</v>
      </c>
      <c r="AC45">
        <v>0</v>
      </c>
    </row>
    <row r="46" spans="1:29" ht="12" customHeight="1" x14ac:dyDescent="0.2">
      <c r="A46" s="6" t="s">
        <v>407</v>
      </c>
      <c r="B46" s="6">
        <v>1</v>
      </c>
      <c r="C46" s="6">
        <v>2</v>
      </c>
      <c r="D46" s="6">
        <v>1</v>
      </c>
      <c r="E46" s="6">
        <v>0.96875</v>
      </c>
      <c r="F46" s="6">
        <v>0.203125</v>
      </c>
      <c r="G46" s="6">
        <v>1</v>
      </c>
      <c r="H46" s="6">
        <v>0.90625</v>
      </c>
      <c r="I46" s="6">
        <v>3.125E-2</v>
      </c>
      <c r="J46" s="6"/>
      <c r="K46" s="6"/>
      <c r="L46" s="6">
        <v>21</v>
      </c>
      <c r="M46" s="6">
        <v>0.9</v>
      </c>
      <c r="N46" s="6">
        <v>0.25</v>
      </c>
      <c r="O46" s="6">
        <v>0.9</v>
      </c>
      <c r="P46" s="6">
        <v>1</v>
      </c>
      <c r="Q46" s="6">
        <v>0</v>
      </c>
      <c r="R46" s="6"/>
      <c r="S46" s="6"/>
      <c r="T46" s="6">
        <v>13</v>
      </c>
      <c r="U46" s="6" t="s">
        <v>272</v>
      </c>
      <c r="V46" s="7">
        <f t="shared" si="7"/>
        <v>0.203125</v>
      </c>
      <c r="W46" s="7">
        <f t="shared" si="8"/>
        <v>0.25</v>
      </c>
      <c r="X46" s="7">
        <f t="shared" si="9"/>
        <v>0.96875</v>
      </c>
      <c r="Y46" s="7">
        <f t="shared" si="10"/>
        <v>0.9</v>
      </c>
      <c r="Z46" s="7">
        <f t="shared" si="11"/>
        <v>0.203125</v>
      </c>
      <c r="AA46" s="7">
        <f t="shared" si="12"/>
        <v>0.25</v>
      </c>
      <c r="AB46" s="7">
        <f t="shared" si="13"/>
        <v>1</v>
      </c>
      <c r="AC46">
        <v>0</v>
      </c>
    </row>
    <row r="47" spans="1:29" ht="12" customHeight="1" x14ac:dyDescent="0.2">
      <c r="A47" s="6" t="s">
        <v>408</v>
      </c>
      <c r="B47" s="6">
        <v>1</v>
      </c>
      <c r="C47" s="6">
        <v>2</v>
      </c>
      <c r="D47" s="6">
        <v>1</v>
      </c>
      <c r="E47" s="6">
        <v>0.96875</v>
      </c>
      <c r="F47" s="6">
        <v>0</v>
      </c>
      <c r="G47" s="6">
        <v>0.984375</v>
      </c>
      <c r="H47" s="6">
        <v>0.75</v>
      </c>
      <c r="I47" s="6">
        <v>1.5625E-2</v>
      </c>
      <c r="J47" s="6"/>
      <c r="K47" s="6"/>
      <c r="L47" s="6">
        <v>31</v>
      </c>
      <c r="M47" s="6">
        <v>0.85</v>
      </c>
      <c r="N47" s="6">
        <v>0.28636363636363638</v>
      </c>
      <c r="O47" s="6">
        <v>0.85</v>
      </c>
      <c r="P47" s="6">
        <v>0.9</v>
      </c>
      <c r="Q47" s="6">
        <v>0</v>
      </c>
      <c r="R47" s="6"/>
      <c r="S47" s="6"/>
      <c r="T47" s="6">
        <v>22</v>
      </c>
      <c r="U47" s="6" t="s">
        <v>272</v>
      </c>
      <c r="V47" s="7">
        <f t="shared" si="7"/>
        <v>0</v>
      </c>
      <c r="W47" s="7">
        <f t="shared" si="8"/>
        <v>0.28636363636363638</v>
      </c>
      <c r="X47" s="7">
        <f t="shared" si="9"/>
        <v>0.96875</v>
      </c>
      <c r="Y47" s="7">
        <f t="shared" si="10"/>
        <v>0.85</v>
      </c>
      <c r="Z47" s="7">
        <f t="shared" si="11"/>
        <v>0</v>
      </c>
      <c r="AA47" s="7">
        <f t="shared" si="12"/>
        <v>0.28636363636363638</v>
      </c>
      <c r="AB47" s="7">
        <f t="shared" si="13"/>
        <v>1</v>
      </c>
      <c r="AC47">
        <v>0</v>
      </c>
    </row>
    <row r="48" spans="1:29" ht="12" customHeight="1" x14ac:dyDescent="0.2">
      <c r="A48" s="6" t="s">
        <v>409</v>
      </c>
      <c r="B48" s="6">
        <v>1</v>
      </c>
      <c r="C48" s="6">
        <v>1</v>
      </c>
      <c r="D48" s="6">
        <v>2</v>
      </c>
      <c r="E48" s="6">
        <v>0.6875</v>
      </c>
      <c r="F48" s="6">
        <v>0.15625</v>
      </c>
      <c r="G48" s="6">
        <v>0.78125</v>
      </c>
      <c r="H48" s="6">
        <v>0.609375</v>
      </c>
      <c r="I48" s="6">
        <v>9.375E-2</v>
      </c>
      <c r="J48" s="6"/>
      <c r="K48" s="6"/>
      <c r="L48" s="6">
        <v>60</v>
      </c>
      <c r="M48" s="6">
        <v>0.7</v>
      </c>
      <c r="N48" s="6">
        <v>0.40909090909090912</v>
      </c>
      <c r="O48" s="6">
        <v>0.7</v>
      </c>
      <c r="P48" s="6">
        <v>0.75</v>
      </c>
      <c r="Q48" s="6">
        <v>0</v>
      </c>
      <c r="R48" s="6"/>
      <c r="S48" s="6"/>
      <c r="T48" s="6">
        <v>40</v>
      </c>
      <c r="U48" s="6" t="s">
        <v>272</v>
      </c>
      <c r="V48" s="7">
        <f t="shared" si="7"/>
        <v>0.15625</v>
      </c>
      <c r="W48" s="7">
        <f t="shared" si="8"/>
        <v>0.40909090909090912</v>
      </c>
      <c r="X48" s="7">
        <f t="shared" si="9"/>
        <v>0.6875</v>
      </c>
      <c r="Y48" s="7">
        <f t="shared" si="10"/>
        <v>0.7</v>
      </c>
      <c r="Z48" s="7">
        <f t="shared" si="11"/>
        <v>0.15625</v>
      </c>
      <c r="AA48" s="7">
        <f t="shared" si="12"/>
        <v>0.40909090909090912</v>
      </c>
      <c r="AB48" s="7">
        <f t="shared" si="13"/>
        <v>1</v>
      </c>
      <c r="AC48">
        <v>0</v>
      </c>
    </row>
    <row r="49" spans="1:29" ht="12" customHeight="1" x14ac:dyDescent="0.2">
      <c r="A49" s="6" t="s">
        <v>410</v>
      </c>
      <c r="B49" s="6">
        <v>1</v>
      </c>
      <c r="C49" s="6">
        <v>1</v>
      </c>
      <c r="D49" s="6">
        <v>2</v>
      </c>
      <c r="E49" s="6">
        <v>0.953125</v>
      </c>
      <c r="F49" s="6">
        <v>0.359375</v>
      </c>
      <c r="G49" s="6">
        <v>0.96875</v>
      </c>
      <c r="H49" s="6">
        <v>0.875</v>
      </c>
      <c r="I49" s="6">
        <v>1.5625E-2</v>
      </c>
      <c r="J49" s="6"/>
      <c r="K49" s="6"/>
      <c r="L49" s="6">
        <v>37</v>
      </c>
      <c r="M49" s="6">
        <v>0.95</v>
      </c>
      <c r="N49" s="6">
        <v>0.4272727272727273</v>
      </c>
      <c r="O49" s="6">
        <v>0.95</v>
      </c>
      <c r="P49" s="6">
        <v>0.7</v>
      </c>
      <c r="Q49" s="6">
        <v>0</v>
      </c>
      <c r="R49" s="6"/>
      <c r="S49" s="6"/>
      <c r="T49" s="6">
        <v>39</v>
      </c>
      <c r="U49" s="6" t="s">
        <v>272</v>
      </c>
      <c r="V49" s="7">
        <f t="shared" si="7"/>
        <v>0.359375</v>
      </c>
      <c r="W49" s="7">
        <f t="shared" si="8"/>
        <v>0.4272727272727273</v>
      </c>
      <c r="X49" s="7">
        <f t="shared" si="9"/>
        <v>0.953125</v>
      </c>
      <c r="Y49" s="7">
        <f t="shared" si="10"/>
        <v>0.95</v>
      </c>
      <c r="Z49" s="7">
        <f t="shared" si="11"/>
        <v>0.359375</v>
      </c>
      <c r="AA49" s="7">
        <f t="shared" si="12"/>
        <v>0.4272727272727273</v>
      </c>
      <c r="AB49" s="7">
        <f t="shared" si="13"/>
        <v>1</v>
      </c>
      <c r="AC49">
        <v>0</v>
      </c>
    </row>
    <row r="50" spans="1:29" ht="12" customHeight="1" x14ac:dyDescent="0.2">
      <c r="A50" s="6" t="s">
        <v>412</v>
      </c>
      <c r="B50" s="6">
        <v>1</v>
      </c>
      <c r="C50" s="6">
        <v>2</v>
      </c>
      <c r="D50" s="6">
        <v>1</v>
      </c>
      <c r="E50" s="6">
        <v>1</v>
      </c>
      <c r="F50" s="6">
        <v>0.30909090909090908</v>
      </c>
      <c r="G50" s="6">
        <v>1</v>
      </c>
      <c r="H50" s="6">
        <v>0.9</v>
      </c>
      <c r="I50" s="6">
        <v>0</v>
      </c>
      <c r="J50" s="6"/>
      <c r="K50" s="6"/>
      <c r="L50" s="6">
        <v>20</v>
      </c>
      <c r="M50" s="6">
        <v>0.828125</v>
      </c>
      <c r="N50" s="6">
        <v>0.4375</v>
      </c>
      <c r="O50" s="6">
        <v>0.90625</v>
      </c>
      <c r="P50" s="6">
        <v>0.8125</v>
      </c>
      <c r="Q50" s="6">
        <v>7.8125E-2</v>
      </c>
      <c r="R50" s="6"/>
      <c r="S50" s="6"/>
      <c r="T50" s="6">
        <v>43</v>
      </c>
      <c r="U50" s="6" t="s">
        <v>270</v>
      </c>
      <c r="V50" s="7">
        <f t="shared" si="7"/>
        <v>0.4375</v>
      </c>
      <c r="W50" s="7">
        <f t="shared" si="8"/>
        <v>0.30909090909090908</v>
      </c>
      <c r="X50" s="7">
        <f t="shared" si="9"/>
        <v>0.828125</v>
      </c>
      <c r="Y50" s="7">
        <f t="shared" si="10"/>
        <v>1</v>
      </c>
      <c r="Z50" s="7">
        <f t="shared" si="11"/>
        <v>0.4375</v>
      </c>
      <c r="AA50" s="7">
        <f t="shared" si="12"/>
        <v>0.30909090909090908</v>
      </c>
      <c r="AB50" s="7">
        <f t="shared" si="13"/>
        <v>1</v>
      </c>
      <c r="AC50">
        <v>0</v>
      </c>
    </row>
    <row r="51" spans="1:29" ht="12" customHeight="1" x14ac:dyDescent="0.2">
      <c r="A51" s="6" t="s">
        <v>413</v>
      </c>
      <c r="B51" s="6">
        <v>1</v>
      </c>
      <c r="C51" s="6">
        <v>2</v>
      </c>
      <c r="D51" s="6">
        <v>1</v>
      </c>
      <c r="E51" s="6">
        <v>0.95</v>
      </c>
      <c r="F51" s="6">
        <v>0.15909090909090909</v>
      </c>
      <c r="G51" s="6">
        <v>0.95</v>
      </c>
      <c r="H51" s="6">
        <v>0.75</v>
      </c>
      <c r="I51" s="6">
        <v>0</v>
      </c>
      <c r="J51" s="6"/>
      <c r="K51" s="6"/>
      <c r="L51" s="6">
        <v>24</v>
      </c>
      <c r="M51" s="6">
        <v>0.90625</v>
      </c>
      <c r="N51" s="6">
        <v>0.125</v>
      </c>
      <c r="O51" s="6">
        <v>0.9375</v>
      </c>
      <c r="P51" s="6">
        <v>0.765625</v>
      </c>
      <c r="Q51" s="6">
        <v>3.125E-2</v>
      </c>
      <c r="R51" s="6"/>
      <c r="S51" s="6"/>
      <c r="T51" s="6">
        <v>37</v>
      </c>
      <c r="U51" s="6" t="s">
        <v>270</v>
      </c>
      <c r="V51" s="7">
        <f t="shared" si="7"/>
        <v>0.125</v>
      </c>
      <c r="W51" s="7">
        <f t="shared" si="8"/>
        <v>0.15909090909090909</v>
      </c>
      <c r="X51" s="7">
        <f t="shared" si="9"/>
        <v>0.90625</v>
      </c>
      <c r="Y51" s="7">
        <f t="shared" si="10"/>
        <v>0.95</v>
      </c>
      <c r="Z51" s="7">
        <f t="shared" si="11"/>
        <v>0.125</v>
      </c>
      <c r="AA51" s="7">
        <f t="shared" si="12"/>
        <v>0.15909090909090909</v>
      </c>
      <c r="AB51" s="7">
        <f t="shared" si="13"/>
        <v>1</v>
      </c>
      <c r="AC51">
        <v>0</v>
      </c>
    </row>
    <row r="52" spans="1:29" ht="12" customHeight="1" x14ac:dyDescent="0.2">
      <c r="A52" s="6" t="s">
        <v>414</v>
      </c>
      <c r="B52" s="6">
        <v>0</v>
      </c>
      <c r="C52" s="6">
        <v>1</v>
      </c>
      <c r="D52" s="6">
        <v>2</v>
      </c>
      <c r="E52" s="6">
        <v>0.75</v>
      </c>
      <c r="F52" s="6">
        <v>0.49545454545454543</v>
      </c>
      <c r="G52" s="6">
        <v>0.8</v>
      </c>
      <c r="H52" s="6">
        <v>0.9</v>
      </c>
      <c r="I52" s="6">
        <v>0.05</v>
      </c>
      <c r="J52" s="6"/>
      <c r="K52" s="6"/>
      <c r="L52" s="6">
        <v>28</v>
      </c>
      <c r="M52" s="6">
        <v>0.515625</v>
      </c>
      <c r="N52" s="6">
        <v>0.125</v>
      </c>
      <c r="O52" s="6">
        <v>0.59375</v>
      </c>
      <c r="P52" s="6">
        <v>0.546875</v>
      </c>
      <c r="Q52" s="6">
        <v>7.8125E-2</v>
      </c>
      <c r="R52" s="6"/>
      <c r="S52" s="6"/>
      <c r="T52" s="6">
        <v>75</v>
      </c>
      <c r="U52" s="6" t="s">
        <v>270</v>
      </c>
      <c r="V52" s="7">
        <f t="shared" si="7"/>
        <v>0.125</v>
      </c>
      <c r="W52" s="7">
        <f t="shared" si="8"/>
        <v>0.49545454545454543</v>
      </c>
      <c r="X52" s="7">
        <f t="shared" si="9"/>
        <v>0.515625</v>
      </c>
      <c r="Y52" s="7">
        <f t="shared" si="10"/>
        <v>0.75</v>
      </c>
      <c r="Z52" s="7">
        <f t="shared" si="11"/>
        <v>0.125</v>
      </c>
      <c r="AA52" s="7">
        <f t="shared" si="12"/>
        <v>0.49545454545454543</v>
      </c>
      <c r="AB52" s="7">
        <f t="shared" si="13"/>
        <v>1</v>
      </c>
      <c r="AC52">
        <v>0</v>
      </c>
    </row>
    <row r="53" spans="1:29" ht="12" customHeight="1" x14ac:dyDescent="0.2">
      <c r="A53" s="6" t="s">
        <v>415</v>
      </c>
      <c r="B53" s="6">
        <v>1</v>
      </c>
      <c r="C53" s="6">
        <v>2</v>
      </c>
      <c r="D53" s="6">
        <v>1</v>
      </c>
      <c r="E53" s="6">
        <v>0.95</v>
      </c>
      <c r="F53" s="6">
        <v>0.5</v>
      </c>
      <c r="G53" s="6">
        <v>0.95</v>
      </c>
      <c r="H53" s="6">
        <v>1</v>
      </c>
      <c r="I53" s="6">
        <v>0</v>
      </c>
      <c r="J53" s="6"/>
      <c r="K53" s="6"/>
      <c r="L53" s="6">
        <v>23</v>
      </c>
      <c r="M53" s="6">
        <v>0.8125</v>
      </c>
      <c r="N53" s="6">
        <v>0.546875</v>
      </c>
      <c r="O53" s="6">
        <v>0.828125</v>
      </c>
      <c r="P53" s="6">
        <v>0.953125</v>
      </c>
      <c r="Q53" s="6">
        <v>1.5625E-2</v>
      </c>
      <c r="R53" s="6"/>
      <c r="S53" s="6"/>
      <c r="T53" s="6">
        <v>47</v>
      </c>
      <c r="U53" s="6" t="s">
        <v>270</v>
      </c>
      <c r="V53" s="7">
        <f t="shared" si="7"/>
        <v>0.546875</v>
      </c>
      <c r="W53" s="7">
        <f t="shared" si="8"/>
        <v>0.5</v>
      </c>
      <c r="X53" s="7">
        <f t="shared" si="9"/>
        <v>0.8125</v>
      </c>
      <c r="Y53" s="7">
        <f t="shared" si="10"/>
        <v>0.95</v>
      </c>
      <c r="Z53" s="7">
        <f t="shared" si="11"/>
        <v>0.546875</v>
      </c>
      <c r="AA53" s="7">
        <f t="shared" si="12"/>
        <v>0.5</v>
      </c>
      <c r="AB53" s="7">
        <f t="shared" si="13"/>
        <v>1</v>
      </c>
      <c r="AC53">
        <v>0</v>
      </c>
    </row>
    <row r="54" spans="1:29" ht="12" customHeight="1" x14ac:dyDescent="0.2">
      <c r="A54" s="6" t="s">
        <v>416</v>
      </c>
      <c r="B54" s="6">
        <v>1</v>
      </c>
      <c r="C54" s="6">
        <v>2</v>
      </c>
      <c r="D54" s="6">
        <v>1</v>
      </c>
      <c r="E54" s="6">
        <v>0.78125</v>
      </c>
      <c r="F54" s="6">
        <v>4.6875E-2</v>
      </c>
      <c r="G54" s="6">
        <v>0.78125</v>
      </c>
      <c r="H54" s="6">
        <v>0.65625</v>
      </c>
      <c r="I54" s="6">
        <v>0</v>
      </c>
      <c r="J54" s="6"/>
      <c r="K54" s="6"/>
      <c r="L54" s="6">
        <v>59</v>
      </c>
      <c r="M54" s="6">
        <v>0.85</v>
      </c>
      <c r="N54" s="6">
        <v>0.52727272727272734</v>
      </c>
      <c r="O54" s="6">
        <v>0.85</v>
      </c>
      <c r="P54" s="6">
        <v>0.8</v>
      </c>
      <c r="Q54" s="6">
        <v>0</v>
      </c>
      <c r="R54" s="6"/>
      <c r="S54" s="6"/>
      <c r="T54" s="6">
        <v>39</v>
      </c>
      <c r="U54" s="6" t="s">
        <v>272</v>
      </c>
      <c r="V54" s="7">
        <f t="shared" si="7"/>
        <v>4.6875E-2</v>
      </c>
      <c r="W54" s="7">
        <f t="shared" si="8"/>
        <v>0.52727272727272734</v>
      </c>
      <c r="X54" s="7">
        <f t="shared" si="9"/>
        <v>0.78125</v>
      </c>
      <c r="Y54" s="7">
        <f t="shared" si="10"/>
        <v>0.85</v>
      </c>
      <c r="Z54" s="7">
        <f t="shared" si="11"/>
        <v>4.6875E-2</v>
      </c>
      <c r="AA54" s="7">
        <f t="shared" si="12"/>
        <v>0.52727272727272734</v>
      </c>
      <c r="AB54" s="7">
        <f t="shared" si="13"/>
        <v>1</v>
      </c>
      <c r="AC54">
        <v>0</v>
      </c>
    </row>
    <row r="55" spans="1:29" ht="12" customHeight="1" x14ac:dyDescent="0.2">
      <c r="A55" s="6" t="s">
        <v>417</v>
      </c>
      <c r="B55" s="6">
        <v>1</v>
      </c>
      <c r="C55" s="6">
        <v>2</v>
      </c>
      <c r="D55" s="6">
        <v>1</v>
      </c>
      <c r="E55" s="6">
        <v>0.921875</v>
      </c>
      <c r="F55" s="6">
        <v>0.28125</v>
      </c>
      <c r="G55" s="6">
        <v>0.921875</v>
      </c>
      <c r="H55" s="6">
        <v>0.8125</v>
      </c>
      <c r="I55" s="6">
        <v>0</v>
      </c>
      <c r="J55" s="6"/>
      <c r="K55" s="6"/>
      <c r="L55" s="6">
        <v>45</v>
      </c>
      <c r="M55" s="6">
        <v>0.9</v>
      </c>
      <c r="N55" s="6">
        <v>0.27727272727272728</v>
      </c>
      <c r="O55" s="6">
        <v>0.9</v>
      </c>
      <c r="P55" s="6">
        <v>0.8</v>
      </c>
      <c r="Q55" s="6">
        <v>0</v>
      </c>
      <c r="R55" s="6"/>
      <c r="S55" s="6"/>
      <c r="T55" s="6">
        <v>27</v>
      </c>
      <c r="U55" s="6" t="s">
        <v>272</v>
      </c>
      <c r="V55" s="7">
        <f t="shared" si="7"/>
        <v>0.28125</v>
      </c>
      <c r="W55" s="7">
        <f t="shared" si="8"/>
        <v>0.27727272727272728</v>
      </c>
      <c r="X55" s="7">
        <f t="shared" si="9"/>
        <v>0.921875</v>
      </c>
      <c r="Y55" s="7">
        <f t="shared" si="10"/>
        <v>0.9</v>
      </c>
      <c r="Z55" s="7">
        <f t="shared" si="11"/>
        <v>0.28125</v>
      </c>
      <c r="AA55" s="7">
        <f t="shared" si="12"/>
        <v>0.27727272727272728</v>
      </c>
      <c r="AB55" s="7">
        <f t="shared" si="13"/>
        <v>1</v>
      </c>
      <c r="AC55">
        <v>0</v>
      </c>
    </row>
    <row r="56" spans="1:29" ht="12" customHeight="1" x14ac:dyDescent="0.2">
      <c r="A56" s="6" t="s">
        <v>418</v>
      </c>
      <c r="B56" s="6">
        <v>1</v>
      </c>
      <c r="C56" s="6">
        <v>1</v>
      </c>
      <c r="D56" s="6">
        <v>2</v>
      </c>
      <c r="E56" s="6">
        <v>0.95</v>
      </c>
      <c r="F56" s="6">
        <v>0.38636363636363641</v>
      </c>
      <c r="G56" s="6">
        <v>0.95</v>
      </c>
      <c r="H56" s="6">
        <v>1</v>
      </c>
      <c r="I56" s="6">
        <v>0</v>
      </c>
      <c r="J56" s="6"/>
      <c r="K56" s="6"/>
      <c r="L56" s="6">
        <v>18</v>
      </c>
      <c r="M56" s="6">
        <v>0.859375</v>
      </c>
      <c r="N56" s="6">
        <v>0.109375</v>
      </c>
      <c r="O56" s="6">
        <v>0.875</v>
      </c>
      <c r="P56" s="6">
        <v>0.828125</v>
      </c>
      <c r="Q56" s="6">
        <v>1.5625E-2</v>
      </c>
      <c r="R56" s="6"/>
      <c r="S56" s="6"/>
      <c r="T56" s="6">
        <v>30</v>
      </c>
      <c r="U56" s="6" t="s">
        <v>270</v>
      </c>
      <c r="V56" s="7">
        <f t="shared" si="7"/>
        <v>0.109375</v>
      </c>
      <c r="W56" s="7">
        <f t="shared" si="8"/>
        <v>0.38636363636363641</v>
      </c>
      <c r="X56" s="7">
        <f t="shared" si="9"/>
        <v>0.859375</v>
      </c>
      <c r="Y56" s="7">
        <f t="shared" si="10"/>
        <v>0.95</v>
      </c>
      <c r="Z56" s="7">
        <f t="shared" si="11"/>
        <v>0.109375</v>
      </c>
      <c r="AA56" s="7">
        <f t="shared" si="12"/>
        <v>0.38636363636363641</v>
      </c>
      <c r="AB56" s="7">
        <f t="shared" si="13"/>
        <v>1</v>
      </c>
      <c r="AC56">
        <v>0</v>
      </c>
    </row>
    <row r="57" spans="1:29" ht="12" customHeight="1" x14ac:dyDescent="0.2">
      <c r="A57" s="6" t="s">
        <v>419</v>
      </c>
      <c r="B57" s="6">
        <v>1</v>
      </c>
      <c r="C57" s="6">
        <v>1</v>
      </c>
      <c r="D57" s="6">
        <v>2</v>
      </c>
      <c r="E57" s="6">
        <v>0.859375</v>
      </c>
      <c r="F57" s="6">
        <v>0.59375</v>
      </c>
      <c r="G57" s="6">
        <v>0.875</v>
      </c>
      <c r="H57" s="6">
        <v>0.90625</v>
      </c>
      <c r="I57" s="6">
        <v>1.5625E-2</v>
      </c>
      <c r="J57" s="6"/>
      <c r="K57" s="6"/>
      <c r="L57" s="6">
        <v>55</v>
      </c>
      <c r="M57" s="6">
        <v>0.8</v>
      </c>
      <c r="N57" s="6">
        <v>0.86363636363636365</v>
      </c>
      <c r="O57" s="6">
        <v>0.8</v>
      </c>
      <c r="P57" s="6">
        <v>1</v>
      </c>
      <c r="Q57" s="6">
        <v>0</v>
      </c>
      <c r="R57" s="6"/>
      <c r="S57" s="6"/>
      <c r="T57" s="6">
        <v>42</v>
      </c>
      <c r="U57" s="6" t="s">
        <v>272</v>
      </c>
      <c r="V57" s="7">
        <f t="shared" si="7"/>
        <v>0.59375</v>
      </c>
      <c r="W57" s="7">
        <f t="shared" si="8"/>
        <v>0.86363636363636365</v>
      </c>
      <c r="X57" s="7">
        <f t="shared" si="9"/>
        <v>0.859375</v>
      </c>
      <c r="Y57" s="7">
        <f t="shared" si="10"/>
        <v>0.8</v>
      </c>
      <c r="Z57" s="7">
        <f t="shared" si="11"/>
        <v>0.59375</v>
      </c>
      <c r="AA57" s="7">
        <f t="shared" si="12"/>
        <v>0.86363636363636365</v>
      </c>
      <c r="AB57" s="7">
        <f t="shared" si="13"/>
        <v>1</v>
      </c>
      <c r="AC57">
        <v>0</v>
      </c>
    </row>
    <row r="58" spans="1:29" ht="12" customHeight="1" x14ac:dyDescent="0.2">
      <c r="A58" s="6" t="s">
        <v>420</v>
      </c>
      <c r="B58" s="6">
        <v>0</v>
      </c>
      <c r="C58" s="6">
        <v>2</v>
      </c>
      <c r="D58" s="6">
        <v>1</v>
      </c>
      <c r="E58" s="6">
        <v>0.85</v>
      </c>
      <c r="F58" s="6">
        <v>0.70454545454545459</v>
      </c>
      <c r="G58" s="6">
        <v>0.85</v>
      </c>
      <c r="H58" s="6">
        <v>0.75</v>
      </c>
      <c r="I58" s="6">
        <v>0</v>
      </c>
      <c r="J58" s="6"/>
      <c r="K58" s="6"/>
      <c r="L58" s="6">
        <v>50</v>
      </c>
      <c r="M58" s="6">
        <v>0.828125</v>
      </c>
      <c r="N58" s="6">
        <v>0.53125</v>
      </c>
      <c r="O58" s="6">
        <v>0.828125</v>
      </c>
      <c r="P58" s="6">
        <v>0.59375</v>
      </c>
      <c r="Q58" s="6">
        <v>0</v>
      </c>
      <c r="R58" s="6"/>
      <c r="S58" s="6"/>
      <c r="T58" s="6">
        <v>97</v>
      </c>
      <c r="U58" s="6" t="s">
        <v>270</v>
      </c>
      <c r="V58" s="7">
        <f t="shared" si="7"/>
        <v>0.53125</v>
      </c>
      <c r="W58" s="7">
        <f t="shared" si="8"/>
        <v>0.70454545454545459</v>
      </c>
      <c r="X58" s="7">
        <f t="shared" si="9"/>
        <v>0.828125</v>
      </c>
      <c r="Y58" s="7">
        <f t="shared" si="10"/>
        <v>0.85</v>
      </c>
      <c r="Z58" s="7">
        <f t="shared" si="11"/>
        <v>0.53125</v>
      </c>
      <c r="AA58" s="7">
        <f t="shared" si="12"/>
        <v>0.70454545454545459</v>
      </c>
      <c r="AB58" s="7">
        <f t="shared" si="13"/>
        <v>1</v>
      </c>
      <c r="AC58">
        <v>0</v>
      </c>
    </row>
    <row r="59" spans="1:29" ht="12" customHeight="1" x14ac:dyDescent="0.2">
      <c r="A59" s="6" t="s">
        <v>421</v>
      </c>
      <c r="B59" s="6">
        <v>1</v>
      </c>
      <c r="C59" s="6">
        <v>1</v>
      </c>
      <c r="D59" s="6">
        <v>2</v>
      </c>
      <c r="E59" s="6">
        <v>0.8</v>
      </c>
      <c r="F59" s="6">
        <v>0.36363636363636359</v>
      </c>
      <c r="G59" s="6">
        <v>0.8</v>
      </c>
      <c r="H59" s="6">
        <v>1</v>
      </c>
      <c r="I59" s="6">
        <v>0</v>
      </c>
      <c r="J59" s="6"/>
      <c r="K59" s="6"/>
      <c r="L59" s="6">
        <v>19</v>
      </c>
      <c r="M59" s="6">
        <v>0.6875</v>
      </c>
      <c r="N59" s="6">
        <v>0.234375</v>
      </c>
      <c r="O59" s="6">
        <v>0.703125</v>
      </c>
      <c r="P59" s="6">
        <v>0.875</v>
      </c>
      <c r="Q59" s="6">
        <v>1.5625E-2</v>
      </c>
      <c r="R59" s="6"/>
      <c r="S59" s="6"/>
      <c r="T59" s="6">
        <v>41</v>
      </c>
      <c r="U59" s="6" t="s">
        <v>270</v>
      </c>
      <c r="V59" s="7">
        <f t="shared" si="7"/>
        <v>0.234375</v>
      </c>
      <c r="W59" s="7">
        <f t="shared" si="8"/>
        <v>0.36363636363636359</v>
      </c>
      <c r="X59" s="7">
        <f t="shared" si="9"/>
        <v>0.6875</v>
      </c>
      <c r="Y59" s="7">
        <f t="shared" si="10"/>
        <v>0.8</v>
      </c>
      <c r="Z59" s="7">
        <f t="shared" si="11"/>
        <v>0.234375</v>
      </c>
      <c r="AA59" s="7">
        <f t="shared" si="12"/>
        <v>0.36363636363636359</v>
      </c>
      <c r="AB59" s="7">
        <f t="shared" si="13"/>
        <v>1</v>
      </c>
      <c r="AC59">
        <v>0</v>
      </c>
    </row>
    <row r="60" spans="1:29" ht="12" customHeight="1" x14ac:dyDescent="0.2">
      <c r="A60" s="6" t="s">
        <v>422</v>
      </c>
      <c r="B60" s="6">
        <v>1</v>
      </c>
      <c r="C60" s="6">
        <v>1</v>
      </c>
      <c r="D60" s="6">
        <v>2</v>
      </c>
      <c r="E60" s="6">
        <v>0.64999999999999991</v>
      </c>
      <c r="F60" s="6">
        <v>0.75</v>
      </c>
      <c r="G60" s="6">
        <v>0.7</v>
      </c>
      <c r="H60" s="6">
        <v>0.95</v>
      </c>
      <c r="I60" s="6">
        <v>0.05</v>
      </c>
      <c r="J60" s="6"/>
      <c r="K60" s="6"/>
      <c r="L60" s="6">
        <v>39</v>
      </c>
      <c r="M60" s="6">
        <v>0.828125</v>
      </c>
      <c r="N60" s="6">
        <v>0.5625</v>
      </c>
      <c r="O60" s="6">
        <v>0.84375</v>
      </c>
      <c r="P60" s="6">
        <v>0.90625</v>
      </c>
      <c r="Q60" s="6">
        <v>1.5625E-2</v>
      </c>
      <c r="R60" s="6"/>
      <c r="S60" s="6"/>
      <c r="T60" s="6">
        <v>56</v>
      </c>
      <c r="U60" s="6" t="s">
        <v>270</v>
      </c>
      <c r="V60" s="7">
        <f t="shared" si="7"/>
        <v>0.5625</v>
      </c>
      <c r="W60" s="7">
        <f t="shared" si="8"/>
        <v>0.75</v>
      </c>
      <c r="X60" s="7">
        <f t="shared" si="9"/>
        <v>0.828125</v>
      </c>
      <c r="Y60" s="7">
        <f t="shared" si="10"/>
        <v>0.64999999999999991</v>
      </c>
      <c r="Z60" s="7">
        <f t="shared" si="11"/>
        <v>0.5625</v>
      </c>
      <c r="AA60" s="7">
        <f t="shared" si="12"/>
        <v>0.75</v>
      </c>
      <c r="AB60" s="7">
        <f t="shared" si="13"/>
        <v>1</v>
      </c>
      <c r="AC60">
        <v>0</v>
      </c>
    </row>
    <row r="61" spans="1:29" ht="12" customHeight="1" x14ac:dyDescent="0.2">
      <c r="A61" s="6" t="s">
        <v>423</v>
      </c>
      <c r="B61" s="6">
        <v>1</v>
      </c>
      <c r="C61" s="6">
        <v>1</v>
      </c>
      <c r="D61" s="6">
        <v>2</v>
      </c>
      <c r="E61" s="6">
        <v>0.6875</v>
      </c>
      <c r="F61" s="6">
        <v>0.390625</v>
      </c>
      <c r="G61" s="6">
        <v>0.6875</v>
      </c>
      <c r="H61" s="6">
        <v>0.765625</v>
      </c>
      <c r="I61" s="6">
        <v>0</v>
      </c>
      <c r="J61" s="6"/>
      <c r="K61" s="6"/>
      <c r="L61" s="6">
        <v>70</v>
      </c>
      <c r="M61" s="6">
        <v>0.89999999999999991</v>
      </c>
      <c r="N61" s="6">
        <v>0.64545454545454539</v>
      </c>
      <c r="O61" s="6">
        <v>0.95</v>
      </c>
      <c r="P61" s="6">
        <v>0.8</v>
      </c>
      <c r="Q61" s="6">
        <v>0.05</v>
      </c>
      <c r="R61" s="6"/>
      <c r="S61" s="6"/>
      <c r="T61" s="6">
        <v>39</v>
      </c>
      <c r="U61" s="6" t="s">
        <v>272</v>
      </c>
      <c r="V61" s="7">
        <f t="shared" si="7"/>
        <v>0.390625</v>
      </c>
      <c r="W61" s="7">
        <f t="shared" si="8"/>
        <v>0.64545454545454539</v>
      </c>
      <c r="X61" s="7">
        <f t="shared" si="9"/>
        <v>0.6875</v>
      </c>
      <c r="Y61" s="7">
        <f t="shared" si="10"/>
        <v>0.89999999999999991</v>
      </c>
      <c r="Z61" s="7">
        <f t="shared" si="11"/>
        <v>0.390625</v>
      </c>
      <c r="AA61" s="7">
        <f t="shared" si="12"/>
        <v>0.64545454545454539</v>
      </c>
      <c r="AB61" s="7">
        <f t="shared" si="13"/>
        <v>1</v>
      </c>
      <c r="AC61">
        <v>0</v>
      </c>
    </row>
    <row r="62" spans="1:29" ht="12" customHeight="1" x14ac:dyDescent="0.2">
      <c r="A62" s="6" t="s">
        <v>424</v>
      </c>
      <c r="B62" s="6">
        <v>0</v>
      </c>
      <c r="C62" s="6">
        <v>2</v>
      </c>
      <c r="D62" s="6">
        <v>1</v>
      </c>
      <c r="E62" s="6">
        <v>0.8</v>
      </c>
      <c r="F62" s="6">
        <v>0.45454545454545447</v>
      </c>
      <c r="G62" s="6">
        <v>0.9</v>
      </c>
      <c r="H62" s="6">
        <v>0.9</v>
      </c>
      <c r="I62" s="6">
        <v>0.1</v>
      </c>
      <c r="J62" s="6"/>
      <c r="K62" s="6"/>
      <c r="L62" s="6">
        <v>22</v>
      </c>
      <c r="M62" s="6">
        <v>0.65625</v>
      </c>
      <c r="N62" s="6">
        <v>0.1875</v>
      </c>
      <c r="O62" s="6">
        <v>0.875</v>
      </c>
      <c r="P62" s="6">
        <v>0.5</v>
      </c>
      <c r="Q62" s="6">
        <v>0.21875</v>
      </c>
      <c r="R62" s="6"/>
      <c r="S62" s="6"/>
      <c r="T62" s="6">
        <v>55</v>
      </c>
      <c r="U62" s="6" t="s">
        <v>270</v>
      </c>
      <c r="V62" s="7">
        <f t="shared" si="7"/>
        <v>0.1875</v>
      </c>
      <c r="W62" s="7">
        <f t="shared" si="8"/>
        <v>0.45454545454545447</v>
      </c>
      <c r="X62" s="7">
        <f t="shared" si="9"/>
        <v>0.65625</v>
      </c>
      <c r="Y62" s="7">
        <f t="shared" si="10"/>
        <v>0.8</v>
      </c>
      <c r="Z62" s="7">
        <f t="shared" si="11"/>
        <v>0.1875</v>
      </c>
      <c r="AA62" s="7">
        <f t="shared" si="12"/>
        <v>0.45454545454545447</v>
      </c>
      <c r="AB62" s="7">
        <f t="shared" si="13"/>
        <v>1</v>
      </c>
      <c r="AC62">
        <v>0</v>
      </c>
    </row>
    <row r="63" spans="1:29" ht="12" customHeight="1" x14ac:dyDescent="0.2">
      <c r="A63" s="6" t="s">
        <v>425</v>
      </c>
      <c r="B63" s="6">
        <v>1</v>
      </c>
      <c r="C63" s="6">
        <v>2</v>
      </c>
      <c r="D63" s="6">
        <v>1</v>
      </c>
      <c r="E63" s="6">
        <v>0.8125</v>
      </c>
      <c r="F63" s="6">
        <v>0.203125</v>
      </c>
      <c r="G63" s="6">
        <v>0.875</v>
      </c>
      <c r="H63" s="6">
        <v>0.859375</v>
      </c>
      <c r="I63" s="6">
        <v>6.25E-2</v>
      </c>
      <c r="J63" s="6"/>
      <c r="K63" s="6"/>
      <c r="L63" s="6">
        <v>27</v>
      </c>
      <c r="M63" s="6">
        <v>0.75</v>
      </c>
      <c r="N63" s="6">
        <v>0.33181818181818179</v>
      </c>
      <c r="O63" s="6">
        <v>0.85</v>
      </c>
      <c r="P63" s="6">
        <v>0.8</v>
      </c>
      <c r="Q63" s="6">
        <v>0.1</v>
      </c>
      <c r="R63" s="6"/>
      <c r="S63" s="6"/>
      <c r="T63" s="6">
        <v>23</v>
      </c>
      <c r="U63" s="6" t="s">
        <v>272</v>
      </c>
      <c r="V63" s="7">
        <f t="shared" si="7"/>
        <v>0.203125</v>
      </c>
      <c r="W63" s="7">
        <f t="shared" si="8"/>
        <v>0.33181818181818179</v>
      </c>
      <c r="X63" s="7">
        <f t="shared" si="9"/>
        <v>0.8125</v>
      </c>
      <c r="Y63" s="7">
        <f t="shared" si="10"/>
        <v>0.75</v>
      </c>
      <c r="Z63" s="7">
        <f t="shared" si="11"/>
        <v>0.203125</v>
      </c>
      <c r="AA63" s="7">
        <f t="shared" si="12"/>
        <v>0.33181818181818179</v>
      </c>
      <c r="AB63" s="7">
        <f t="shared" si="13"/>
        <v>1</v>
      </c>
      <c r="AC63">
        <v>0</v>
      </c>
    </row>
    <row r="64" spans="1:29" ht="12" customHeight="1" x14ac:dyDescent="0.2">
      <c r="A64" s="6" t="s">
        <v>426</v>
      </c>
      <c r="B64" s="6">
        <v>1</v>
      </c>
      <c r="C64" s="6">
        <v>1</v>
      </c>
      <c r="D64" s="6">
        <v>2</v>
      </c>
      <c r="E64" s="6">
        <v>1</v>
      </c>
      <c r="F64" s="6">
        <v>0.63636363636363635</v>
      </c>
      <c r="G64" s="6">
        <v>1</v>
      </c>
      <c r="H64" s="6">
        <v>1</v>
      </c>
      <c r="I64" s="6">
        <v>0</v>
      </c>
      <c r="J64" s="6"/>
      <c r="K64" s="6"/>
      <c r="L64" s="6">
        <v>28</v>
      </c>
      <c r="M64" s="6">
        <v>0.921875</v>
      </c>
      <c r="N64" s="6">
        <v>0.609375</v>
      </c>
      <c r="O64" s="6">
        <v>0.9375</v>
      </c>
      <c r="P64" s="6">
        <v>0.84375</v>
      </c>
      <c r="Q64" s="6">
        <v>1.5625E-2</v>
      </c>
      <c r="R64" s="6"/>
      <c r="S64" s="6"/>
      <c r="T64" s="6">
        <v>61</v>
      </c>
      <c r="U64" s="6" t="s">
        <v>270</v>
      </c>
      <c r="V64" s="7">
        <f t="shared" si="7"/>
        <v>0.609375</v>
      </c>
      <c r="W64" s="7">
        <f t="shared" si="8"/>
        <v>0.63636363636363635</v>
      </c>
      <c r="X64" s="7">
        <f t="shared" si="9"/>
        <v>0.921875</v>
      </c>
      <c r="Y64" s="7">
        <f t="shared" si="10"/>
        <v>1</v>
      </c>
      <c r="Z64" s="7">
        <f t="shared" si="11"/>
        <v>0.609375</v>
      </c>
      <c r="AA64" s="7">
        <f t="shared" si="12"/>
        <v>0.63636363636363635</v>
      </c>
      <c r="AB64" s="7">
        <f t="shared" si="13"/>
        <v>1</v>
      </c>
      <c r="AC64">
        <v>0</v>
      </c>
    </row>
    <row r="65" spans="1:29" ht="12" customHeight="1" x14ac:dyDescent="0.2">
      <c r="A65" s="6" t="s">
        <v>427</v>
      </c>
      <c r="B65" s="6">
        <v>1</v>
      </c>
      <c r="C65" s="6">
        <v>2</v>
      </c>
      <c r="D65" s="6">
        <v>1</v>
      </c>
      <c r="E65" s="6">
        <v>0.85</v>
      </c>
      <c r="F65" s="6">
        <v>0.43181818181818182</v>
      </c>
      <c r="G65" s="6">
        <v>0.85</v>
      </c>
      <c r="H65" s="6">
        <v>0.75</v>
      </c>
      <c r="I65" s="6">
        <v>0</v>
      </c>
      <c r="J65" s="6"/>
      <c r="K65" s="6"/>
      <c r="L65" s="6">
        <v>38</v>
      </c>
      <c r="M65" s="6">
        <v>0.796875</v>
      </c>
      <c r="N65" s="6">
        <v>0.484375</v>
      </c>
      <c r="O65" s="6">
        <v>0.8125</v>
      </c>
      <c r="P65" s="6">
        <v>0.875</v>
      </c>
      <c r="Q65" s="6">
        <v>1.5625E-2</v>
      </c>
      <c r="R65" s="6"/>
      <c r="S65" s="6"/>
      <c r="T65" s="6">
        <v>57</v>
      </c>
      <c r="U65" s="6" t="s">
        <v>270</v>
      </c>
      <c r="V65" s="7">
        <f t="shared" si="7"/>
        <v>0.484375</v>
      </c>
      <c r="W65" s="7">
        <f t="shared" si="8"/>
        <v>0.43181818181818182</v>
      </c>
      <c r="X65" s="7">
        <f t="shared" si="9"/>
        <v>0.796875</v>
      </c>
      <c r="Y65" s="7">
        <f t="shared" si="10"/>
        <v>0.85</v>
      </c>
      <c r="Z65" s="7">
        <f t="shared" si="11"/>
        <v>0.484375</v>
      </c>
      <c r="AA65" s="7">
        <f t="shared" si="12"/>
        <v>0.43181818181818182</v>
      </c>
      <c r="AB65" s="7">
        <f t="shared" si="13"/>
        <v>1</v>
      </c>
      <c r="AC65">
        <v>0</v>
      </c>
    </row>
    <row r="66" spans="1:29" ht="12" customHeight="1" x14ac:dyDescent="0.2">
      <c r="A66" s="6" t="s">
        <v>428</v>
      </c>
      <c r="B66" s="6">
        <v>1</v>
      </c>
      <c r="C66" s="6">
        <v>1</v>
      </c>
      <c r="D66" s="6">
        <v>2</v>
      </c>
      <c r="E66" s="6">
        <v>0.90625</v>
      </c>
      <c r="F66" s="6">
        <v>0.171875</v>
      </c>
      <c r="G66" s="6">
        <v>0.90625</v>
      </c>
      <c r="H66" s="6">
        <v>0.859375</v>
      </c>
      <c r="I66" s="6">
        <v>0</v>
      </c>
      <c r="J66" s="6"/>
      <c r="K66" s="6"/>
      <c r="L66" s="6">
        <v>32</v>
      </c>
      <c r="M66" s="6">
        <v>0.85</v>
      </c>
      <c r="N66" s="6">
        <v>0.54545454545454541</v>
      </c>
      <c r="O66" s="6">
        <v>0.85</v>
      </c>
      <c r="P66" s="6">
        <v>1</v>
      </c>
      <c r="Q66" s="6">
        <v>0</v>
      </c>
      <c r="R66" s="6"/>
      <c r="S66" s="6"/>
      <c r="T66" s="6">
        <v>25</v>
      </c>
      <c r="U66" s="6" t="s">
        <v>272</v>
      </c>
      <c r="V66" s="7">
        <f t="shared" ref="V66:V97" si="14">IF(U66="mst-OSN_ST3IB",F66,N66)</f>
        <v>0.171875</v>
      </c>
      <c r="W66" s="7">
        <f t="shared" ref="W66:W86" si="15">IF(U66="mst-OSN_ST3IB",N66,F66)</f>
        <v>0.54545454545454541</v>
      </c>
      <c r="X66" s="7">
        <f t="shared" ref="X66:X86" si="16">IF(U66="mst-OSN_ST3IB",E66,M66)</f>
        <v>0.90625</v>
      </c>
      <c r="Y66" s="7">
        <f t="shared" ref="Y66:Y86" si="17">IF(U66="mst-OSN_ST3IB",M66,E66)</f>
        <v>0.85</v>
      </c>
      <c r="Z66" s="7">
        <f t="shared" ref="Z66:Z86" si="18">V66</f>
        <v>0.171875</v>
      </c>
      <c r="AA66" s="7">
        <f t="shared" ref="AA66:AA86" si="19">W66</f>
        <v>0.54545454545454541</v>
      </c>
      <c r="AB66" s="7">
        <f t="shared" ref="AB66:AB86" si="20">IF(AND(X66&gt;0.5,Y66&gt;0.5),1,0)</f>
        <v>1</v>
      </c>
      <c r="AC66">
        <v>0</v>
      </c>
    </row>
    <row r="67" spans="1:29" ht="12" customHeight="1" x14ac:dyDescent="0.2">
      <c r="A67" s="6" t="s">
        <v>429</v>
      </c>
      <c r="B67" s="6">
        <v>1</v>
      </c>
      <c r="C67" s="6">
        <v>1</v>
      </c>
      <c r="D67" s="6">
        <v>2</v>
      </c>
      <c r="E67" s="6">
        <v>0.9</v>
      </c>
      <c r="F67" s="6">
        <v>0.76818181818181819</v>
      </c>
      <c r="G67" s="6">
        <v>0.9</v>
      </c>
      <c r="H67" s="6">
        <v>0.95</v>
      </c>
      <c r="I67" s="6">
        <v>0</v>
      </c>
      <c r="J67" s="6"/>
      <c r="K67" s="6"/>
      <c r="L67" s="6">
        <v>39</v>
      </c>
      <c r="M67" s="6">
        <v>0.65625</v>
      </c>
      <c r="N67" s="6">
        <v>0.5625</v>
      </c>
      <c r="O67" s="6">
        <v>0.65625</v>
      </c>
      <c r="P67" s="6">
        <v>0.796875</v>
      </c>
      <c r="Q67" s="6">
        <v>0</v>
      </c>
      <c r="R67" s="6"/>
      <c r="S67" s="6"/>
      <c r="T67" s="6">
        <v>78</v>
      </c>
      <c r="U67" s="6" t="s">
        <v>270</v>
      </c>
      <c r="V67" s="7">
        <f t="shared" si="14"/>
        <v>0.5625</v>
      </c>
      <c r="W67" s="7">
        <f t="shared" si="15"/>
        <v>0.76818181818181819</v>
      </c>
      <c r="X67" s="7">
        <f t="shared" si="16"/>
        <v>0.65625</v>
      </c>
      <c r="Y67" s="7">
        <f t="shared" si="17"/>
        <v>0.9</v>
      </c>
      <c r="Z67" s="7">
        <f t="shared" si="18"/>
        <v>0.5625</v>
      </c>
      <c r="AA67" s="7">
        <f t="shared" si="19"/>
        <v>0.76818181818181819</v>
      </c>
      <c r="AB67" s="7">
        <f t="shared" si="20"/>
        <v>1</v>
      </c>
      <c r="AC67">
        <v>0</v>
      </c>
    </row>
    <row r="68" spans="1:29" ht="12" customHeight="1" x14ac:dyDescent="0.2">
      <c r="A68" s="6" t="s">
        <v>430</v>
      </c>
      <c r="B68" s="6">
        <v>1</v>
      </c>
      <c r="C68" s="6">
        <v>1</v>
      </c>
      <c r="D68" s="6">
        <v>2</v>
      </c>
      <c r="E68" s="6">
        <v>0.9375</v>
      </c>
      <c r="F68" s="6">
        <v>0.484375</v>
      </c>
      <c r="G68" s="6">
        <v>0.9375</v>
      </c>
      <c r="H68" s="6">
        <v>0.90625</v>
      </c>
      <c r="I68" s="6">
        <v>0</v>
      </c>
      <c r="J68" s="6"/>
      <c r="K68" s="6"/>
      <c r="L68" s="6">
        <v>47</v>
      </c>
      <c r="M68" s="6">
        <v>0.9</v>
      </c>
      <c r="N68" s="6">
        <v>0.74090909090909096</v>
      </c>
      <c r="O68" s="6">
        <v>0.9</v>
      </c>
      <c r="P68" s="6">
        <v>0.9</v>
      </c>
      <c r="Q68" s="6">
        <v>0</v>
      </c>
      <c r="R68" s="6"/>
      <c r="S68" s="6"/>
      <c r="T68" s="6">
        <v>41</v>
      </c>
      <c r="U68" s="6" t="s">
        <v>272</v>
      </c>
      <c r="V68" s="7">
        <f t="shared" si="14"/>
        <v>0.484375</v>
      </c>
      <c r="W68" s="7">
        <f t="shared" si="15"/>
        <v>0.74090909090909096</v>
      </c>
      <c r="X68" s="7">
        <f t="shared" si="16"/>
        <v>0.9375</v>
      </c>
      <c r="Y68" s="7">
        <f t="shared" si="17"/>
        <v>0.9</v>
      </c>
      <c r="Z68" s="7">
        <f t="shared" si="18"/>
        <v>0.484375</v>
      </c>
      <c r="AA68" s="7">
        <f t="shared" si="19"/>
        <v>0.74090909090909096</v>
      </c>
      <c r="AB68" s="7">
        <f t="shared" si="20"/>
        <v>1</v>
      </c>
      <c r="AC68">
        <v>0</v>
      </c>
    </row>
    <row r="69" spans="1:29" ht="12" customHeight="1" x14ac:dyDescent="0.2">
      <c r="A69" s="6" t="s">
        <v>431</v>
      </c>
      <c r="B69" s="6">
        <v>1</v>
      </c>
      <c r="C69" s="6">
        <v>2</v>
      </c>
      <c r="D69" s="6">
        <v>1</v>
      </c>
      <c r="E69" s="6">
        <v>0.8</v>
      </c>
      <c r="F69" s="6">
        <v>0.29090909090909089</v>
      </c>
      <c r="G69" s="6">
        <v>0.9</v>
      </c>
      <c r="H69" s="6">
        <v>0.85</v>
      </c>
      <c r="I69" s="6">
        <v>0.1</v>
      </c>
      <c r="J69" s="6"/>
      <c r="K69" s="6"/>
      <c r="L69" s="6">
        <v>17</v>
      </c>
      <c r="M69" s="6">
        <v>0.59375</v>
      </c>
      <c r="N69" s="6">
        <v>0.25</v>
      </c>
      <c r="O69" s="6">
        <v>0.6875</v>
      </c>
      <c r="P69" s="6">
        <v>0.6875</v>
      </c>
      <c r="Q69" s="6">
        <v>9.375E-2</v>
      </c>
      <c r="R69" s="6"/>
      <c r="S69" s="6"/>
      <c r="T69" s="6">
        <v>58</v>
      </c>
      <c r="U69" s="6" t="s">
        <v>270</v>
      </c>
      <c r="V69" s="7">
        <f t="shared" si="14"/>
        <v>0.25</v>
      </c>
      <c r="W69" s="7">
        <f t="shared" si="15"/>
        <v>0.29090909090909089</v>
      </c>
      <c r="X69" s="7">
        <f t="shared" si="16"/>
        <v>0.59375</v>
      </c>
      <c r="Y69" s="7">
        <f t="shared" si="17"/>
        <v>0.8</v>
      </c>
      <c r="Z69" s="7">
        <f t="shared" si="18"/>
        <v>0.25</v>
      </c>
      <c r="AA69" s="7">
        <f t="shared" si="19"/>
        <v>0.29090909090909089</v>
      </c>
      <c r="AB69" s="7">
        <f t="shared" si="20"/>
        <v>1</v>
      </c>
      <c r="AC69">
        <v>0</v>
      </c>
    </row>
    <row r="70" spans="1:29" ht="12" customHeight="1" x14ac:dyDescent="0.2">
      <c r="A70" s="6" t="s">
        <v>432</v>
      </c>
      <c r="B70" s="6">
        <v>1</v>
      </c>
      <c r="C70" s="6">
        <v>1</v>
      </c>
      <c r="D70" s="6">
        <v>2</v>
      </c>
      <c r="E70" s="6">
        <v>0.9375</v>
      </c>
      <c r="F70" s="6">
        <v>0.671875</v>
      </c>
      <c r="G70" s="6">
        <v>0.953125</v>
      </c>
      <c r="H70" s="6">
        <v>0.9375</v>
      </c>
      <c r="I70" s="6">
        <v>1.5625E-2</v>
      </c>
      <c r="J70" s="6"/>
      <c r="K70" s="6"/>
      <c r="L70" s="6">
        <v>51</v>
      </c>
      <c r="M70" s="6">
        <v>0.95</v>
      </c>
      <c r="N70" s="6">
        <v>0.81818181818181823</v>
      </c>
      <c r="O70" s="6">
        <v>0.95</v>
      </c>
      <c r="P70" s="6">
        <v>1</v>
      </c>
      <c r="Q70" s="6">
        <v>0</v>
      </c>
      <c r="R70" s="6"/>
      <c r="S70" s="6"/>
      <c r="T70" s="6">
        <v>37</v>
      </c>
      <c r="U70" s="6" t="s">
        <v>272</v>
      </c>
      <c r="V70" s="7">
        <f t="shared" si="14"/>
        <v>0.671875</v>
      </c>
      <c r="W70" s="7">
        <f t="shared" si="15"/>
        <v>0.81818181818181823</v>
      </c>
      <c r="X70" s="7">
        <f t="shared" si="16"/>
        <v>0.9375</v>
      </c>
      <c r="Y70" s="7">
        <f t="shared" si="17"/>
        <v>0.95</v>
      </c>
      <c r="Z70" s="7">
        <f t="shared" si="18"/>
        <v>0.671875</v>
      </c>
      <c r="AA70" s="7">
        <f t="shared" si="19"/>
        <v>0.81818181818181823</v>
      </c>
      <c r="AB70" s="7">
        <f t="shared" si="20"/>
        <v>1</v>
      </c>
      <c r="AC70">
        <v>0</v>
      </c>
    </row>
    <row r="71" spans="1:29" ht="12" customHeight="1" x14ac:dyDescent="0.2">
      <c r="A71" s="6" t="s">
        <v>433</v>
      </c>
      <c r="B71" s="6">
        <v>1</v>
      </c>
      <c r="C71" s="6">
        <v>2</v>
      </c>
      <c r="D71" s="6">
        <v>1</v>
      </c>
      <c r="E71" s="6">
        <v>0.890625</v>
      </c>
      <c r="F71" s="6">
        <v>0.765625</v>
      </c>
      <c r="G71" s="6">
        <v>0.90625</v>
      </c>
      <c r="H71" s="6">
        <v>0.921875</v>
      </c>
      <c r="I71" s="6">
        <v>1.5625E-2</v>
      </c>
      <c r="J71" s="6"/>
      <c r="K71" s="6"/>
      <c r="L71" s="6">
        <v>62</v>
      </c>
      <c r="M71" s="6">
        <v>0.9</v>
      </c>
      <c r="N71" s="6">
        <v>0.69090909090909092</v>
      </c>
      <c r="O71" s="6">
        <v>0.9</v>
      </c>
      <c r="P71" s="6">
        <v>0.85</v>
      </c>
      <c r="Q71" s="6">
        <v>0</v>
      </c>
      <c r="R71" s="6"/>
      <c r="S71" s="6"/>
      <c r="T71" s="6">
        <v>42</v>
      </c>
      <c r="U71" s="6" t="s">
        <v>272</v>
      </c>
      <c r="V71" s="7">
        <f t="shared" si="14"/>
        <v>0.765625</v>
      </c>
      <c r="W71" s="7">
        <f t="shared" si="15"/>
        <v>0.69090909090909092</v>
      </c>
      <c r="X71" s="7">
        <f t="shared" si="16"/>
        <v>0.890625</v>
      </c>
      <c r="Y71" s="7">
        <f t="shared" si="17"/>
        <v>0.9</v>
      </c>
      <c r="Z71" s="7">
        <f t="shared" si="18"/>
        <v>0.765625</v>
      </c>
      <c r="AA71" s="7">
        <f t="shared" si="19"/>
        <v>0.69090909090909092</v>
      </c>
      <c r="AB71" s="7">
        <f t="shared" si="20"/>
        <v>1</v>
      </c>
      <c r="AC71">
        <v>0</v>
      </c>
    </row>
    <row r="72" spans="1:29" ht="12" customHeight="1" x14ac:dyDescent="0.2">
      <c r="A72" s="6" t="s">
        <v>434</v>
      </c>
      <c r="B72" s="6">
        <v>1</v>
      </c>
      <c r="C72" s="6">
        <v>1</v>
      </c>
      <c r="D72" s="6">
        <v>2</v>
      </c>
      <c r="E72" s="6">
        <v>0.84375</v>
      </c>
      <c r="F72" s="6">
        <v>0.28125</v>
      </c>
      <c r="G72" s="6">
        <v>0.859375</v>
      </c>
      <c r="H72" s="6">
        <v>0.890625</v>
      </c>
      <c r="I72" s="6">
        <v>1.5625E-2</v>
      </c>
      <c r="J72" s="6"/>
      <c r="K72" s="6"/>
      <c r="L72" s="6">
        <v>33</v>
      </c>
      <c r="M72" s="6">
        <v>0.85</v>
      </c>
      <c r="N72" s="6">
        <v>0.33636363636363642</v>
      </c>
      <c r="O72" s="6">
        <v>0.85</v>
      </c>
      <c r="P72" s="6">
        <v>0.95</v>
      </c>
      <c r="Q72" s="6">
        <v>0</v>
      </c>
      <c r="R72" s="6"/>
      <c r="S72" s="6"/>
      <c r="T72" s="6">
        <v>19</v>
      </c>
      <c r="U72" s="6" t="s">
        <v>272</v>
      </c>
      <c r="V72" s="7">
        <f t="shared" si="14"/>
        <v>0.28125</v>
      </c>
      <c r="W72" s="7">
        <f t="shared" si="15"/>
        <v>0.33636363636363642</v>
      </c>
      <c r="X72" s="7">
        <f t="shared" si="16"/>
        <v>0.84375</v>
      </c>
      <c r="Y72" s="7">
        <f t="shared" si="17"/>
        <v>0.85</v>
      </c>
      <c r="Z72" s="7">
        <f t="shared" si="18"/>
        <v>0.28125</v>
      </c>
      <c r="AA72" s="7">
        <f t="shared" si="19"/>
        <v>0.33636363636363642</v>
      </c>
      <c r="AB72" s="7">
        <f t="shared" si="20"/>
        <v>1</v>
      </c>
      <c r="AC72">
        <v>0</v>
      </c>
    </row>
    <row r="73" spans="1:29" ht="12" customHeight="1" x14ac:dyDescent="0.2">
      <c r="A73" s="6" t="s">
        <v>435</v>
      </c>
      <c r="B73" s="6">
        <v>1</v>
      </c>
      <c r="C73" s="6">
        <v>1</v>
      </c>
      <c r="D73" s="6">
        <v>2</v>
      </c>
      <c r="E73" s="6">
        <v>0.875</v>
      </c>
      <c r="F73" s="6">
        <v>0.546875</v>
      </c>
      <c r="G73" s="6">
        <v>0.875</v>
      </c>
      <c r="H73" s="6">
        <v>0.90625</v>
      </c>
      <c r="I73" s="6">
        <v>0</v>
      </c>
      <c r="J73" s="6"/>
      <c r="K73" s="6"/>
      <c r="L73" s="6">
        <v>52</v>
      </c>
      <c r="M73" s="6">
        <v>0.85</v>
      </c>
      <c r="N73" s="6">
        <v>0.8136363636363636</v>
      </c>
      <c r="O73" s="6">
        <v>0.85</v>
      </c>
      <c r="P73" s="6">
        <v>0.95</v>
      </c>
      <c r="Q73" s="6">
        <v>0</v>
      </c>
      <c r="R73" s="6"/>
      <c r="S73" s="6"/>
      <c r="T73" s="6">
        <v>42</v>
      </c>
      <c r="U73" s="6" t="s">
        <v>272</v>
      </c>
      <c r="V73" s="7">
        <f t="shared" si="14"/>
        <v>0.546875</v>
      </c>
      <c r="W73" s="7">
        <f t="shared" si="15"/>
        <v>0.8136363636363636</v>
      </c>
      <c r="X73" s="7">
        <f t="shared" si="16"/>
        <v>0.875</v>
      </c>
      <c r="Y73" s="7">
        <f t="shared" si="17"/>
        <v>0.85</v>
      </c>
      <c r="Z73" s="7">
        <f t="shared" si="18"/>
        <v>0.546875</v>
      </c>
      <c r="AA73" s="7">
        <f t="shared" si="19"/>
        <v>0.8136363636363636</v>
      </c>
      <c r="AB73" s="7">
        <f t="shared" si="20"/>
        <v>1</v>
      </c>
      <c r="AC73">
        <v>0</v>
      </c>
    </row>
    <row r="74" spans="1:29" ht="12" customHeight="1" x14ac:dyDescent="0.2">
      <c r="A74" s="6" t="s">
        <v>437</v>
      </c>
      <c r="B74" s="6">
        <v>0</v>
      </c>
      <c r="C74" s="6">
        <v>2</v>
      </c>
      <c r="D74" s="6">
        <v>1</v>
      </c>
      <c r="E74" s="6">
        <v>0.96875</v>
      </c>
      <c r="F74" s="6">
        <v>3.125E-2</v>
      </c>
      <c r="G74" s="6">
        <v>0.984375</v>
      </c>
      <c r="H74" s="6">
        <v>0.796875</v>
      </c>
      <c r="I74" s="6">
        <v>1.5625E-2</v>
      </c>
      <c r="J74" s="6"/>
      <c r="K74" s="6"/>
      <c r="L74" s="6">
        <v>26</v>
      </c>
      <c r="M74" s="6">
        <v>0.65</v>
      </c>
      <c r="N74" s="6">
        <v>-4.0909090909090888E-2</v>
      </c>
      <c r="O74" s="6">
        <v>0.9</v>
      </c>
      <c r="P74" s="6">
        <v>0.3</v>
      </c>
      <c r="Q74" s="6">
        <v>0.25</v>
      </c>
      <c r="R74" s="6"/>
      <c r="S74" s="6"/>
      <c r="T74" s="6">
        <v>28</v>
      </c>
      <c r="U74" s="6" t="s">
        <v>272</v>
      </c>
      <c r="V74" s="7">
        <f t="shared" si="14"/>
        <v>3.125E-2</v>
      </c>
      <c r="W74" s="7">
        <f t="shared" si="15"/>
        <v>-4.0909090909090888E-2</v>
      </c>
      <c r="X74" s="7">
        <f t="shared" si="16"/>
        <v>0.96875</v>
      </c>
      <c r="Y74" s="7">
        <f t="shared" si="17"/>
        <v>0.65</v>
      </c>
      <c r="Z74" s="7">
        <f t="shared" si="18"/>
        <v>3.125E-2</v>
      </c>
      <c r="AA74" s="7">
        <f t="shared" si="19"/>
        <v>-4.0909090909090888E-2</v>
      </c>
      <c r="AB74" s="7">
        <f t="shared" si="20"/>
        <v>1</v>
      </c>
      <c r="AC74">
        <v>0</v>
      </c>
    </row>
    <row r="75" spans="1:29" ht="12" customHeight="1" x14ac:dyDescent="0.2">
      <c r="A75" s="6" t="s">
        <v>438</v>
      </c>
      <c r="B75" s="6">
        <v>1</v>
      </c>
      <c r="C75" s="6">
        <v>2</v>
      </c>
      <c r="D75" s="6">
        <v>1</v>
      </c>
      <c r="E75" s="6">
        <v>0.95</v>
      </c>
      <c r="F75" s="6">
        <v>0.50909090909090904</v>
      </c>
      <c r="G75" s="6">
        <v>1</v>
      </c>
      <c r="H75" s="6">
        <v>0.8</v>
      </c>
      <c r="I75" s="6">
        <v>0.05</v>
      </c>
      <c r="J75" s="6"/>
      <c r="K75" s="6"/>
      <c r="L75" s="6">
        <v>32</v>
      </c>
      <c r="M75" s="6">
        <v>0.671875</v>
      </c>
      <c r="N75" s="6">
        <v>0.234375</v>
      </c>
      <c r="O75" s="6">
        <v>0.734375</v>
      </c>
      <c r="P75" s="6">
        <v>0.75</v>
      </c>
      <c r="Q75" s="6">
        <v>6.25E-2</v>
      </c>
      <c r="R75" s="6"/>
      <c r="S75" s="6"/>
      <c r="T75" s="6">
        <v>50</v>
      </c>
      <c r="U75" s="6" t="s">
        <v>270</v>
      </c>
      <c r="V75" s="7">
        <f t="shared" si="14"/>
        <v>0.234375</v>
      </c>
      <c r="W75" s="7">
        <f t="shared" si="15"/>
        <v>0.50909090909090904</v>
      </c>
      <c r="X75" s="7">
        <f t="shared" si="16"/>
        <v>0.671875</v>
      </c>
      <c r="Y75" s="7">
        <f t="shared" si="17"/>
        <v>0.95</v>
      </c>
      <c r="Z75" s="7">
        <f t="shared" si="18"/>
        <v>0.234375</v>
      </c>
      <c r="AA75" s="7">
        <f t="shared" si="19"/>
        <v>0.50909090909090904</v>
      </c>
      <c r="AB75" s="7">
        <f t="shared" si="20"/>
        <v>1</v>
      </c>
      <c r="AC75">
        <v>0</v>
      </c>
    </row>
    <row r="76" spans="1:29" ht="12" customHeight="1" x14ac:dyDescent="0.2">
      <c r="A76" s="6" t="s">
        <v>440</v>
      </c>
      <c r="B76" s="6">
        <v>1</v>
      </c>
      <c r="C76" s="6">
        <v>2</v>
      </c>
      <c r="D76" s="6">
        <v>1</v>
      </c>
      <c r="E76" s="6">
        <v>0.95</v>
      </c>
      <c r="F76" s="6">
        <v>0.62727272727272732</v>
      </c>
      <c r="G76" s="6">
        <v>1</v>
      </c>
      <c r="H76" s="6">
        <v>0.85</v>
      </c>
      <c r="I76" s="6">
        <v>0.05</v>
      </c>
      <c r="J76" s="6"/>
      <c r="K76" s="6"/>
      <c r="L76" s="6">
        <v>34</v>
      </c>
      <c r="M76" s="6">
        <v>0.75</v>
      </c>
      <c r="N76" s="6">
        <v>0.375</v>
      </c>
      <c r="O76" s="6">
        <v>0.828125</v>
      </c>
      <c r="P76" s="6">
        <v>0.671875</v>
      </c>
      <c r="Q76" s="6">
        <v>7.8125E-2</v>
      </c>
      <c r="R76" s="6"/>
      <c r="S76" s="6"/>
      <c r="T76" s="6">
        <v>64</v>
      </c>
      <c r="U76" s="6" t="s">
        <v>270</v>
      </c>
      <c r="V76" s="7">
        <f t="shared" si="14"/>
        <v>0.375</v>
      </c>
      <c r="W76" s="7">
        <f t="shared" si="15"/>
        <v>0.62727272727272732</v>
      </c>
      <c r="X76" s="7">
        <f t="shared" si="16"/>
        <v>0.75</v>
      </c>
      <c r="Y76" s="7">
        <f t="shared" si="17"/>
        <v>0.95</v>
      </c>
      <c r="Z76" s="7">
        <f t="shared" si="18"/>
        <v>0.375</v>
      </c>
      <c r="AA76" s="7">
        <f t="shared" si="19"/>
        <v>0.62727272727272732</v>
      </c>
      <c r="AB76" s="7">
        <f t="shared" si="20"/>
        <v>1</v>
      </c>
      <c r="AC76">
        <v>0</v>
      </c>
    </row>
    <row r="77" spans="1:29" ht="12" customHeight="1" x14ac:dyDescent="0.2">
      <c r="A77" s="6" t="s">
        <v>441</v>
      </c>
      <c r="B77" s="6">
        <v>1</v>
      </c>
      <c r="C77" s="6">
        <v>2</v>
      </c>
      <c r="D77" s="6">
        <v>1</v>
      </c>
      <c r="E77" s="6">
        <v>0.9</v>
      </c>
      <c r="F77" s="6">
        <v>0.60909090909090902</v>
      </c>
      <c r="G77" s="6">
        <v>0.9</v>
      </c>
      <c r="H77" s="6">
        <v>0.95</v>
      </c>
      <c r="I77" s="6">
        <v>0</v>
      </c>
      <c r="J77" s="6"/>
      <c r="K77" s="6"/>
      <c r="L77" s="6">
        <v>32</v>
      </c>
      <c r="M77" s="6">
        <v>0.84375</v>
      </c>
      <c r="N77" s="6">
        <v>0.625</v>
      </c>
      <c r="O77" s="6">
        <v>0.84375</v>
      </c>
      <c r="P77" s="6">
        <v>0.875</v>
      </c>
      <c r="Q77" s="6">
        <v>0</v>
      </c>
      <c r="R77" s="6"/>
      <c r="S77" s="6"/>
      <c r="T77" s="6">
        <v>65</v>
      </c>
      <c r="U77" s="6" t="s">
        <v>270</v>
      </c>
      <c r="V77" s="7">
        <f t="shared" si="14"/>
        <v>0.625</v>
      </c>
      <c r="W77" s="7">
        <f t="shared" si="15"/>
        <v>0.60909090909090902</v>
      </c>
      <c r="X77" s="7">
        <f t="shared" si="16"/>
        <v>0.84375</v>
      </c>
      <c r="Y77" s="7">
        <f t="shared" si="17"/>
        <v>0.9</v>
      </c>
      <c r="Z77" s="7">
        <f t="shared" si="18"/>
        <v>0.625</v>
      </c>
      <c r="AA77" s="7">
        <f t="shared" si="19"/>
        <v>0.60909090909090902</v>
      </c>
      <c r="AB77" s="7">
        <f t="shared" si="20"/>
        <v>1</v>
      </c>
      <c r="AC77">
        <v>0</v>
      </c>
    </row>
    <row r="78" spans="1:29" ht="12" customHeight="1" x14ac:dyDescent="0.2">
      <c r="A78" s="6" t="s">
        <v>442</v>
      </c>
      <c r="B78" s="6">
        <v>1</v>
      </c>
      <c r="C78" s="6">
        <v>1</v>
      </c>
      <c r="D78" s="6">
        <v>2</v>
      </c>
      <c r="E78" s="6">
        <v>0.79999999999999993</v>
      </c>
      <c r="F78" s="6">
        <v>0.4</v>
      </c>
      <c r="G78" s="6">
        <v>0.85</v>
      </c>
      <c r="H78" s="6">
        <v>0.85</v>
      </c>
      <c r="I78" s="6">
        <v>0.05</v>
      </c>
      <c r="J78" s="6"/>
      <c r="K78" s="6"/>
      <c r="L78" s="6">
        <v>25</v>
      </c>
      <c r="M78" s="6">
        <v>0.625</v>
      </c>
      <c r="N78" s="6">
        <v>0.109375</v>
      </c>
      <c r="O78" s="6">
        <v>0.65625</v>
      </c>
      <c r="P78" s="6">
        <v>0.78125</v>
      </c>
      <c r="Q78" s="6">
        <v>3.125E-2</v>
      </c>
      <c r="R78" s="6"/>
      <c r="S78" s="6"/>
      <c r="T78" s="6">
        <v>41</v>
      </c>
      <c r="U78" s="6" t="s">
        <v>270</v>
      </c>
      <c r="V78" s="7">
        <f t="shared" si="14"/>
        <v>0.109375</v>
      </c>
      <c r="W78" s="7">
        <f t="shared" si="15"/>
        <v>0.4</v>
      </c>
      <c r="X78" s="7">
        <f t="shared" si="16"/>
        <v>0.625</v>
      </c>
      <c r="Y78" s="7">
        <f t="shared" si="17"/>
        <v>0.79999999999999993</v>
      </c>
      <c r="Z78" s="7">
        <f t="shared" si="18"/>
        <v>0.109375</v>
      </c>
      <c r="AA78" s="7">
        <f t="shared" si="19"/>
        <v>0.4</v>
      </c>
      <c r="AB78" s="7">
        <f t="shared" si="20"/>
        <v>1</v>
      </c>
      <c r="AC78">
        <v>0</v>
      </c>
    </row>
    <row r="79" spans="1:29" ht="12" customHeight="1" x14ac:dyDescent="0.25">
      <c r="A79" s="11" t="s">
        <v>443</v>
      </c>
      <c r="B79" s="12">
        <v>1</v>
      </c>
      <c r="C79" s="12">
        <v>1</v>
      </c>
      <c r="D79" s="12">
        <v>2</v>
      </c>
      <c r="E79" s="12">
        <v>0.84375</v>
      </c>
      <c r="F79" s="12">
        <v>0.421875</v>
      </c>
      <c r="G79" s="12">
        <v>0.859375</v>
      </c>
      <c r="H79" s="12">
        <v>0.90625</v>
      </c>
      <c r="I79" s="12">
        <v>1.5625E-2</v>
      </c>
      <c r="J79" s="1"/>
      <c r="K79" s="1"/>
      <c r="L79" s="12">
        <v>45</v>
      </c>
      <c r="M79" s="12">
        <v>0.75</v>
      </c>
      <c r="N79" s="12">
        <v>0.67727272727272725</v>
      </c>
      <c r="O79" s="12">
        <v>0.75</v>
      </c>
      <c r="P79" s="12">
        <v>0.95</v>
      </c>
      <c r="Q79" s="12">
        <v>0</v>
      </c>
      <c r="R79" s="1"/>
      <c r="S79" s="1"/>
      <c r="T79" s="12">
        <v>35</v>
      </c>
      <c r="U79" s="1" t="s">
        <v>272</v>
      </c>
      <c r="V79" s="7">
        <f t="shared" si="14"/>
        <v>0.421875</v>
      </c>
      <c r="W79" s="7">
        <f t="shared" si="15"/>
        <v>0.67727272727272725</v>
      </c>
      <c r="X79" s="7">
        <f t="shared" si="16"/>
        <v>0.84375</v>
      </c>
      <c r="Y79" s="7">
        <f t="shared" si="17"/>
        <v>0.75</v>
      </c>
      <c r="Z79" s="7">
        <f t="shared" si="18"/>
        <v>0.421875</v>
      </c>
      <c r="AA79" s="7">
        <f t="shared" si="19"/>
        <v>0.67727272727272725</v>
      </c>
      <c r="AB79" s="7">
        <f t="shared" si="20"/>
        <v>1</v>
      </c>
      <c r="AC79">
        <v>0</v>
      </c>
    </row>
    <row r="80" spans="1:29" ht="12" customHeight="1" x14ac:dyDescent="0.25">
      <c r="A80" s="11" t="s">
        <v>444</v>
      </c>
      <c r="B80" s="12">
        <v>0</v>
      </c>
      <c r="C80" s="12">
        <v>1</v>
      </c>
      <c r="D80" s="12">
        <v>2</v>
      </c>
      <c r="E80" s="12">
        <v>0.64999999999999991</v>
      </c>
      <c r="F80" s="12">
        <v>0.41818181818181821</v>
      </c>
      <c r="G80" s="12">
        <v>0.7</v>
      </c>
      <c r="H80" s="12">
        <v>0.8</v>
      </c>
      <c r="I80" s="12">
        <v>0.05</v>
      </c>
      <c r="J80" s="1"/>
      <c r="K80" s="1"/>
      <c r="L80" s="12">
        <v>33</v>
      </c>
      <c r="M80" s="12">
        <v>0.78125</v>
      </c>
      <c r="N80" s="12">
        <v>-4.6875E-2</v>
      </c>
      <c r="O80" s="12">
        <v>0.890625</v>
      </c>
      <c r="P80" s="12">
        <v>0.4375</v>
      </c>
      <c r="Q80" s="12">
        <v>0.109375</v>
      </c>
      <c r="R80" s="1"/>
      <c r="S80" s="1"/>
      <c r="T80" s="12">
        <v>62</v>
      </c>
      <c r="U80" s="1" t="s">
        <v>270</v>
      </c>
      <c r="V80" s="7">
        <f t="shared" si="14"/>
        <v>-4.6875E-2</v>
      </c>
      <c r="W80" s="7">
        <f t="shared" si="15"/>
        <v>0.41818181818181821</v>
      </c>
      <c r="X80" s="7">
        <f t="shared" si="16"/>
        <v>0.78125</v>
      </c>
      <c r="Y80" s="7">
        <f t="shared" si="17"/>
        <v>0.64999999999999991</v>
      </c>
      <c r="Z80" s="7">
        <f t="shared" si="18"/>
        <v>-4.6875E-2</v>
      </c>
      <c r="AA80" s="7">
        <f t="shared" si="19"/>
        <v>0.41818181818181821</v>
      </c>
      <c r="AB80" s="7">
        <f t="shared" si="20"/>
        <v>1</v>
      </c>
      <c r="AC80">
        <v>0</v>
      </c>
    </row>
    <row r="81" spans="1:29" ht="12" customHeight="1" x14ac:dyDescent="0.25">
      <c r="A81" s="11" t="s">
        <v>445</v>
      </c>
      <c r="B81" s="12">
        <v>0</v>
      </c>
      <c r="C81" s="12">
        <v>2</v>
      </c>
      <c r="D81" s="12">
        <v>1</v>
      </c>
      <c r="E81" s="12">
        <v>1</v>
      </c>
      <c r="F81" s="12">
        <v>0.18139534883720931</v>
      </c>
      <c r="G81" s="12">
        <v>1</v>
      </c>
      <c r="H81" s="12">
        <v>0.6</v>
      </c>
      <c r="I81" s="12">
        <v>0</v>
      </c>
      <c r="J81" s="1"/>
      <c r="K81" s="1"/>
      <c r="L81" s="12">
        <v>33</v>
      </c>
      <c r="M81" s="12">
        <v>0.703125</v>
      </c>
      <c r="N81" s="12">
        <v>-2.3185483870967749E-2</v>
      </c>
      <c r="O81" s="12">
        <v>0.71875</v>
      </c>
      <c r="P81" s="12">
        <v>0.203125</v>
      </c>
      <c r="Q81" s="12">
        <v>1.5625E-2</v>
      </c>
      <c r="R81" s="1"/>
      <c r="S81" s="1"/>
      <c r="T81" s="12">
        <v>114</v>
      </c>
      <c r="U81" s="1" t="s">
        <v>270</v>
      </c>
      <c r="V81" s="7">
        <f t="shared" si="14"/>
        <v>-2.3185483870967749E-2</v>
      </c>
      <c r="W81" s="7">
        <f t="shared" si="15"/>
        <v>0.18139534883720931</v>
      </c>
      <c r="X81" s="7">
        <f t="shared" si="16"/>
        <v>0.703125</v>
      </c>
      <c r="Y81" s="7">
        <f t="shared" si="17"/>
        <v>1</v>
      </c>
      <c r="Z81" s="7">
        <f t="shared" si="18"/>
        <v>-2.3185483870967749E-2</v>
      </c>
      <c r="AA81" s="7">
        <f t="shared" si="19"/>
        <v>0.18139534883720931</v>
      </c>
      <c r="AB81" s="7">
        <f t="shared" si="20"/>
        <v>1</v>
      </c>
      <c r="AC81">
        <v>0</v>
      </c>
    </row>
    <row r="82" spans="1:29" ht="12" customHeight="1" x14ac:dyDescent="0.25">
      <c r="A82" s="11" t="s">
        <v>434</v>
      </c>
      <c r="B82" s="12">
        <v>1</v>
      </c>
      <c r="C82" s="12">
        <v>1</v>
      </c>
      <c r="D82" s="12">
        <v>2</v>
      </c>
      <c r="E82" s="12">
        <v>0.84375</v>
      </c>
      <c r="F82" s="12">
        <v>0.28125</v>
      </c>
      <c r="G82" s="12">
        <v>0.859375</v>
      </c>
      <c r="H82" s="12">
        <v>0.890625</v>
      </c>
      <c r="I82" s="12">
        <v>1.5625E-2</v>
      </c>
      <c r="J82" s="1"/>
      <c r="K82" s="1"/>
      <c r="L82" s="12">
        <v>33</v>
      </c>
      <c r="M82" s="12">
        <v>0.85</v>
      </c>
      <c r="N82" s="12">
        <v>0.33636363636363642</v>
      </c>
      <c r="O82" s="12">
        <v>0.85</v>
      </c>
      <c r="P82" s="12">
        <v>0.95</v>
      </c>
      <c r="Q82" s="12">
        <v>0</v>
      </c>
      <c r="R82" s="1"/>
      <c r="S82" s="1"/>
      <c r="T82" s="12">
        <v>19</v>
      </c>
      <c r="U82" s="1" t="s">
        <v>272</v>
      </c>
      <c r="V82" s="7">
        <f t="shared" si="14"/>
        <v>0.28125</v>
      </c>
      <c r="W82" s="7">
        <f t="shared" si="15"/>
        <v>0.33636363636363642</v>
      </c>
      <c r="X82" s="7">
        <f t="shared" si="16"/>
        <v>0.84375</v>
      </c>
      <c r="Y82" s="7">
        <f t="shared" si="17"/>
        <v>0.85</v>
      </c>
      <c r="Z82" s="7">
        <f t="shared" si="18"/>
        <v>0.28125</v>
      </c>
      <c r="AA82" s="7">
        <f t="shared" si="19"/>
        <v>0.33636363636363642</v>
      </c>
      <c r="AB82" s="7">
        <f t="shared" si="20"/>
        <v>1</v>
      </c>
      <c r="AC82">
        <v>0</v>
      </c>
    </row>
    <row r="83" spans="1:29" ht="12" customHeight="1" x14ac:dyDescent="0.25">
      <c r="A83" s="11" t="s">
        <v>446</v>
      </c>
      <c r="B83" s="12">
        <v>0</v>
      </c>
      <c r="C83" s="12">
        <v>2</v>
      </c>
      <c r="D83" s="12">
        <v>1</v>
      </c>
      <c r="E83" s="12">
        <v>0.921875</v>
      </c>
      <c r="F83" s="12">
        <v>0.15625</v>
      </c>
      <c r="G83" s="12">
        <v>0.984375</v>
      </c>
      <c r="H83" s="12">
        <v>0.59375</v>
      </c>
      <c r="I83" s="12">
        <v>6.25E-2</v>
      </c>
      <c r="J83" s="1"/>
      <c r="K83" s="1"/>
      <c r="L83" s="12">
        <v>55</v>
      </c>
      <c r="M83" s="12">
        <v>0.9</v>
      </c>
      <c r="N83" s="12">
        <v>0.69090909090909092</v>
      </c>
      <c r="O83" s="12">
        <v>0.9</v>
      </c>
      <c r="P83" s="12">
        <v>0.85</v>
      </c>
      <c r="Q83" s="12">
        <v>0</v>
      </c>
      <c r="R83" s="1"/>
      <c r="S83" s="1"/>
      <c r="T83" s="12">
        <v>42</v>
      </c>
      <c r="U83" s="1" t="s">
        <v>272</v>
      </c>
      <c r="V83" s="7">
        <f t="shared" si="14"/>
        <v>0.15625</v>
      </c>
      <c r="W83" s="7">
        <f t="shared" si="15"/>
        <v>0.69090909090909092</v>
      </c>
      <c r="X83" s="7">
        <f t="shared" si="16"/>
        <v>0.921875</v>
      </c>
      <c r="Y83" s="7">
        <f t="shared" si="17"/>
        <v>0.9</v>
      </c>
      <c r="Z83" s="7">
        <f t="shared" si="18"/>
        <v>0.15625</v>
      </c>
      <c r="AA83" s="7">
        <f t="shared" si="19"/>
        <v>0.69090909090909092</v>
      </c>
      <c r="AB83" s="7">
        <f t="shared" si="20"/>
        <v>1</v>
      </c>
      <c r="AC83">
        <v>0</v>
      </c>
    </row>
    <row r="84" spans="1:29" ht="12" customHeight="1" x14ac:dyDescent="0.25">
      <c r="A84" s="11" t="s">
        <v>447</v>
      </c>
      <c r="B84" s="12">
        <v>0</v>
      </c>
      <c r="C84" s="12">
        <v>2</v>
      </c>
      <c r="D84" s="12">
        <v>1</v>
      </c>
      <c r="E84" s="12">
        <v>0.8</v>
      </c>
      <c r="F84" s="12">
        <v>0.29545454545454541</v>
      </c>
      <c r="G84" s="12">
        <v>0.8</v>
      </c>
      <c r="H84" s="12">
        <v>0.75</v>
      </c>
      <c r="I84" s="12">
        <v>0</v>
      </c>
      <c r="J84" s="1"/>
      <c r="K84" s="1"/>
      <c r="L84" s="12">
        <v>32</v>
      </c>
      <c r="M84" s="12">
        <v>0.578125</v>
      </c>
      <c r="N84" s="12">
        <v>0.328125</v>
      </c>
      <c r="O84" s="12">
        <v>0.640625</v>
      </c>
      <c r="P84" s="12">
        <v>0.578125</v>
      </c>
      <c r="Q84" s="12">
        <v>6.25E-2</v>
      </c>
      <c r="R84" s="1"/>
      <c r="S84" s="1"/>
      <c r="T84" s="12">
        <v>86</v>
      </c>
      <c r="U84" s="1" t="s">
        <v>270</v>
      </c>
      <c r="V84" s="7">
        <f t="shared" si="14"/>
        <v>0.328125</v>
      </c>
      <c r="W84" s="7">
        <f t="shared" si="15"/>
        <v>0.29545454545454541</v>
      </c>
      <c r="X84" s="7">
        <f t="shared" si="16"/>
        <v>0.578125</v>
      </c>
      <c r="Y84" s="7">
        <f t="shared" si="17"/>
        <v>0.8</v>
      </c>
      <c r="Z84" s="7">
        <f t="shared" si="18"/>
        <v>0.328125</v>
      </c>
      <c r="AA84" s="7">
        <f t="shared" si="19"/>
        <v>0.29545454545454541</v>
      </c>
      <c r="AB84" s="7">
        <f t="shared" si="20"/>
        <v>1</v>
      </c>
      <c r="AC84">
        <v>0</v>
      </c>
    </row>
    <row r="85" spans="1:29" ht="12" customHeight="1" x14ac:dyDescent="0.25">
      <c r="A85" s="11" t="s">
        <v>448</v>
      </c>
      <c r="B85" s="12">
        <v>1</v>
      </c>
      <c r="C85" s="12">
        <v>1</v>
      </c>
      <c r="D85" s="12">
        <v>2</v>
      </c>
      <c r="E85" s="12">
        <v>0.953125</v>
      </c>
      <c r="F85" s="12">
        <v>0.46875</v>
      </c>
      <c r="G85" s="12">
        <v>0.96875</v>
      </c>
      <c r="H85" s="12">
        <v>0.90625</v>
      </c>
      <c r="I85" s="12">
        <v>1.5625E-2</v>
      </c>
      <c r="J85" s="1"/>
      <c r="K85" s="1"/>
      <c r="L85" s="12">
        <v>42</v>
      </c>
      <c r="M85" s="12">
        <v>1</v>
      </c>
      <c r="N85" s="12">
        <v>0.62727272727272732</v>
      </c>
      <c r="O85" s="12">
        <v>1</v>
      </c>
      <c r="P85" s="12">
        <v>0.9</v>
      </c>
      <c r="Q85" s="12">
        <v>0</v>
      </c>
      <c r="R85" s="1"/>
      <c r="S85" s="1"/>
      <c r="T85" s="12">
        <v>34</v>
      </c>
      <c r="U85" s="1" t="s">
        <v>272</v>
      </c>
      <c r="V85" s="7">
        <f t="shared" si="14"/>
        <v>0.46875</v>
      </c>
      <c r="W85" s="7">
        <f t="shared" si="15"/>
        <v>0.62727272727272732</v>
      </c>
      <c r="X85" s="7">
        <f t="shared" si="16"/>
        <v>0.953125</v>
      </c>
      <c r="Y85" s="7">
        <f t="shared" si="17"/>
        <v>1</v>
      </c>
      <c r="Z85" s="7">
        <f t="shared" si="18"/>
        <v>0.46875</v>
      </c>
      <c r="AA85" s="7">
        <f t="shared" si="19"/>
        <v>0.62727272727272732</v>
      </c>
      <c r="AB85" s="7">
        <f t="shared" si="20"/>
        <v>1</v>
      </c>
      <c r="AC85">
        <v>0</v>
      </c>
    </row>
    <row r="86" spans="1:29" ht="12" customHeight="1" x14ac:dyDescent="0.25">
      <c r="A86" s="11" t="s">
        <v>449</v>
      </c>
      <c r="B86" s="12">
        <v>1</v>
      </c>
      <c r="C86" s="12">
        <v>2</v>
      </c>
      <c r="D86" s="12">
        <v>1</v>
      </c>
      <c r="E86" s="12">
        <v>0.8125</v>
      </c>
      <c r="F86" s="12">
        <v>3.125E-2</v>
      </c>
      <c r="G86" s="12">
        <v>0.84375</v>
      </c>
      <c r="H86" s="12">
        <v>0.796875</v>
      </c>
      <c r="I86" s="12">
        <v>3.125E-2</v>
      </c>
      <c r="J86" s="1"/>
      <c r="K86" s="1"/>
      <c r="L86" s="12">
        <v>31</v>
      </c>
      <c r="M86" s="12">
        <v>0.85</v>
      </c>
      <c r="N86" s="12">
        <v>0.53636363636363638</v>
      </c>
      <c r="O86" s="12">
        <v>0.85</v>
      </c>
      <c r="P86" s="12">
        <v>0.9</v>
      </c>
      <c r="Q86" s="12">
        <v>0</v>
      </c>
      <c r="R86" s="1"/>
      <c r="S86" s="1"/>
      <c r="T86" s="12">
        <v>32</v>
      </c>
      <c r="U86" s="1" t="s">
        <v>272</v>
      </c>
      <c r="V86" s="7">
        <f t="shared" si="14"/>
        <v>3.125E-2</v>
      </c>
      <c r="W86" s="7">
        <f t="shared" si="15"/>
        <v>0.53636363636363638</v>
      </c>
      <c r="X86" s="7">
        <f t="shared" si="16"/>
        <v>0.8125</v>
      </c>
      <c r="Y86" s="7">
        <f t="shared" si="17"/>
        <v>0.85</v>
      </c>
      <c r="Z86" s="7">
        <f t="shared" si="18"/>
        <v>3.125E-2</v>
      </c>
      <c r="AA86" s="7">
        <f t="shared" si="19"/>
        <v>0.53636363636363638</v>
      </c>
      <c r="AB86" s="7">
        <f t="shared" si="20"/>
        <v>1</v>
      </c>
      <c r="AC86">
        <v>0</v>
      </c>
    </row>
    <row r="87" spans="1:29" ht="12" customHeight="1" x14ac:dyDescent="0.25">
      <c r="A87" s="11"/>
    </row>
    <row r="88" spans="1:29" ht="12" customHeight="1" x14ac:dyDescent="0.25">
      <c r="A88" s="11"/>
    </row>
    <row r="89" spans="1:29" ht="12" customHeight="1" x14ac:dyDescent="0.25">
      <c r="A89" s="11"/>
    </row>
    <row r="90" spans="1:29" ht="12" customHeight="1" x14ac:dyDescent="0.25">
      <c r="A90" s="11"/>
    </row>
    <row r="91" spans="1:29" ht="12" customHeight="1" x14ac:dyDescent="0.25">
      <c r="A91" s="11"/>
    </row>
    <row r="92" spans="1:29" ht="12" customHeight="1" x14ac:dyDescent="0.25">
      <c r="A92" s="11"/>
    </row>
    <row r="93" spans="1:29" ht="12" customHeight="1" x14ac:dyDescent="0.25">
      <c r="A93" s="11"/>
    </row>
    <row r="94" spans="1:29" ht="12" customHeight="1" x14ac:dyDescent="0.25">
      <c r="A94" s="11"/>
    </row>
    <row r="95" spans="1:29" ht="12" customHeight="1" x14ac:dyDescent="0.25">
      <c r="A95" s="11"/>
    </row>
    <row r="96" spans="1:29" ht="12" customHeight="1" x14ac:dyDescent="0.25">
      <c r="A96" s="11"/>
    </row>
    <row r="97" spans="1:1" ht="12" customHeight="1" x14ac:dyDescent="0.25">
      <c r="A97" s="11"/>
    </row>
    <row r="98" spans="1:1" ht="12" customHeight="1" x14ac:dyDescent="0.25">
      <c r="A98" s="11"/>
    </row>
    <row r="99" spans="1:1" ht="12" customHeight="1" x14ac:dyDescent="0.25">
      <c r="A99" s="11"/>
    </row>
    <row r="100" spans="1:1" ht="12" customHeight="1" x14ac:dyDescent="0.25">
      <c r="A100" s="11"/>
    </row>
    <row r="101" spans="1:1" ht="12" customHeight="1" x14ac:dyDescent="0.25">
      <c r="A101" s="11"/>
    </row>
    <row r="102" spans="1:1" ht="12" customHeight="1" x14ac:dyDescent="0.25">
      <c r="A102" s="11"/>
    </row>
    <row r="103" spans="1:1" ht="12" customHeight="1" x14ac:dyDescent="0.25">
      <c r="A103" s="11"/>
    </row>
    <row r="104" spans="1:1" ht="12" customHeight="1" x14ac:dyDescent="0.25">
      <c r="A104" s="11"/>
    </row>
    <row r="105" spans="1:1" ht="12" customHeight="1" x14ac:dyDescent="0.25">
      <c r="A105" s="11"/>
    </row>
    <row r="106" spans="1:1" ht="12" customHeight="1" x14ac:dyDescent="0.25">
      <c r="A106" s="11"/>
    </row>
    <row r="107" spans="1:1" ht="12" customHeight="1" x14ac:dyDescent="0.25">
      <c r="A107" s="11"/>
    </row>
    <row r="108" spans="1:1" ht="12" customHeight="1" x14ac:dyDescent="0.25">
      <c r="A108" s="11"/>
    </row>
    <row r="109" spans="1:1" ht="12" customHeight="1" x14ac:dyDescent="0.25">
      <c r="A109" s="11"/>
    </row>
    <row r="110" spans="1:1" ht="12" customHeight="1" x14ac:dyDescent="0.25">
      <c r="A110" s="11"/>
    </row>
    <row r="111" spans="1:1" ht="12" customHeight="1" x14ac:dyDescent="0.25">
      <c r="A111" s="11"/>
    </row>
    <row r="112" spans="1:1" ht="12" customHeight="1" x14ac:dyDescent="0.25">
      <c r="A112" s="11"/>
    </row>
    <row r="113" spans="1:1" ht="12" customHeight="1" x14ac:dyDescent="0.25">
      <c r="A113" s="11"/>
    </row>
    <row r="114" spans="1:1" ht="12" customHeight="1" x14ac:dyDescent="0.25">
      <c r="A114" s="11"/>
    </row>
    <row r="115" spans="1:1" ht="12" customHeight="1" x14ac:dyDescent="0.25">
      <c r="A115" s="11"/>
    </row>
    <row r="116" spans="1:1" ht="12" customHeight="1" x14ac:dyDescent="0.25">
      <c r="A116" s="11"/>
    </row>
    <row r="117" spans="1:1" ht="12" customHeight="1" x14ac:dyDescent="0.25">
      <c r="A117" s="11"/>
    </row>
    <row r="118" spans="1:1" ht="12" customHeight="1" x14ac:dyDescent="0.25">
      <c r="A118" s="11"/>
    </row>
    <row r="119" spans="1:1" ht="12" customHeight="1" x14ac:dyDescent="0.25">
      <c r="A119" s="11"/>
    </row>
    <row r="120" spans="1:1" ht="12" customHeight="1" x14ac:dyDescent="0.25">
      <c r="A120" s="11"/>
    </row>
    <row r="121" spans="1:1" ht="12" customHeight="1" x14ac:dyDescent="0.25">
      <c r="A121" s="11"/>
    </row>
    <row r="122" spans="1:1" ht="12" customHeight="1" x14ac:dyDescent="0.25">
      <c r="A122" s="11"/>
    </row>
    <row r="123" spans="1:1" ht="12" customHeight="1" x14ac:dyDescent="0.25">
      <c r="A123" s="11"/>
    </row>
    <row r="124" spans="1:1" ht="12" customHeight="1" x14ac:dyDescent="0.25">
      <c r="A124" s="11"/>
    </row>
    <row r="125" spans="1:1" ht="12" customHeight="1" x14ac:dyDescent="0.25">
      <c r="A125" s="11"/>
    </row>
    <row r="126" spans="1:1" ht="12" customHeight="1" x14ac:dyDescent="0.25">
      <c r="A126" s="11"/>
    </row>
    <row r="127" spans="1:1" ht="12" customHeight="1" x14ac:dyDescent="0.25">
      <c r="A127" s="11"/>
    </row>
    <row r="128" spans="1:1" ht="12" customHeight="1" x14ac:dyDescent="0.25">
      <c r="A128" s="11"/>
    </row>
    <row r="129" spans="1:1" ht="12" customHeight="1" x14ac:dyDescent="0.25">
      <c r="A129" s="11"/>
    </row>
    <row r="130" spans="1:1" ht="12" customHeight="1" x14ac:dyDescent="0.25">
      <c r="A130" s="11"/>
    </row>
    <row r="131" spans="1:1" ht="12" customHeight="1" x14ac:dyDescent="0.25">
      <c r="A131" s="11"/>
    </row>
    <row r="132" spans="1:1" ht="12" customHeight="1" x14ac:dyDescent="0.25">
      <c r="A132" s="11"/>
    </row>
    <row r="133" spans="1:1" ht="12" customHeight="1" x14ac:dyDescent="0.25">
      <c r="A133" s="11"/>
    </row>
    <row r="134" spans="1:1" ht="12" customHeight="1" x14ac:dyDescent="0.25">
      <c r="A134" s="11"/>
    </row>
    <row r="135" spans="1:1" ht="12" customHeight="1" x14ac:dyDescent="0.25">
      <c r="A135" s="11"/>
    </row>
    <row r="136" spans="1:1" ht="12" customHeight="1" x14ac:dyDescent="0.25">
      <c r="A136" s="11"/>
    </row>
    <row r="137" spans="1:1" ht="12" customHeight="1" x14ac:dyDescent="0.25">
      <c r="A137" s="11"/>
    </row>
    <row r="138" spans="1:1" ht="12" customHeight="1" x14ac:dyDescent="0.25">
      <c r="A138" s="11"/>
    </row>
    <row r="139" spans="1:1" ht="12" customHeight="1" x14ac:dyDescent="0.25">
      <c r="A139" s="11"/>
    </row>
    <row r="140" spans="1:1" ht="12" customHeight="1" x14ac:dyDescent="0.25">
      <c r="A140" s="11"/>
    </row>
    <row r="141" spans="1:1" ht="12" customHeight="1" x14ac:dyDescent="0.25">
      <c r="A141" s="11"/>
    </row>
    <row r="142" spans="1:1" ht="12" customHeight="1" x14ac:dyDescent="0.25">
      <c r="A142" s="11"/>
    </row>
    <row r="143" spans="1:1" ht="12" customHeight="1" x14ac:dyDescent="0.25">
      <c r="A143" s="11"/>
    </row>
    <row r="144" spans="1:1" ht="12" customHeight="1" x14ac:dyDescent="0.25">
      <c r="A144" s="11"/>
    </row>
    <row r="145" spans="1:1" ht="12" customHeight="1" x14ac:dyDescent="0.25">
      <c r="A145" s="11"/>
    </row>
    <row r="146" spans="1:1" ht="12" customHeight="1" x14ac:dyDescent="0.25">
      <c r="A146" s="11"/>
    </row>
    <row r="147" spans="1:1" ht="12" customHeight="1" x14ac:dyDescent="0.25">
      <c r="A147" s="11"/>
    </row>
    <row r="148" spans="1:1" ht="12" customHeight="1" x14ac:dyDescent="0.25">
      <c r="A148" s="11"/>
    </row>
    <row r="149" spans="1:1" ht="12" customHeight="1" x14ac:dyDescent="0.25">
      <c r="A149" s="11"/>
    </row>
    <row r="150" spans="1:1" ht="12" customHeight="1" x14ac:dyDescent="0.25">
      <c r="A150" s="11"/>
    </row>
    <row r="151" spans="1:1" ht="12" customHeight="1" x14ac:dyDescent="0.25">
      <c r="A151" s="11"/>
    </row>
    <row r="152" spans="1:1" ht="12" customHeight="1" x14ac:dyDescent="0.25">
      <c r="A152" s="11"/>
    </row>
    <row r="153" spans="1:1" ht="12" customHeight="1" x14ac:dyDescent="0.25">
      <c r="A153" s="11"/>
    </row>
    <row r="154" spans="1:1" ht="12" customHeight="1" x14ac:dyDescent="0.25">
      <c r="A154" s="11"/>
    </row>
    <row r="155" spans="1:1" ht="12" customHeight="1" x14ac:dyDescent="0.25">
      <c r="A155" s="11"/>
    </row>
    <row r="156" spans="1:1" ht="12" customHeight="1" x14ac:dyDescent="0.25">
      <c r="A156" s="11"/>
    </row>
    <row r="157" spans="1:1" ht="12" customHeight="1" x14ac:dyDescent="0.25">
      <c r="A157" s="11"/>
    </row>
    <row r="158" spans="1:1" ht="12" customHeight="1" x14ac:dyDescent="0.25">
      <c r="A158" s="11"/>
    </row>
    <row r="159" spans="1:1" ht="12" customHeight="1" x14ac:dyDescent="0.25">
      <c r="A159" s="11"/>
    </row>
    <row r="160" spans="1:1" ht="12" customHeight="1" x14ac:dyDescent="0.25">
      <c r="A160" s="11"/>
    </row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</sheetData>
  <sortState xmlns:xlrd2="http://schemas.microsoft.com/office/spreadsheetml/2017/richdata2" ref="A2:AC991">
    <sortCondition ref="AB2:AB991"/>
  </sortState>
  <conditionalFormatting sqref="A2:A77 A84:A161">
    <cfRule type="expression" dxfId="0" priority="1">
      <formula>"COUNTIF($A$2:$A$170,$A2)&gt;1"</formula>
    </cfRule>
  </conditionalFormatting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AC994"/>
  <sheetViews>
    <sheetView workbookViewId="0">
      <selection sqref="A1:AC1048576"/>
    </sheetView>
  </sheetViews>
  <sheetFormatPr defaultColWidth="12.5703125" defaultRowHeight="15" customHeight="1" x14ac:dyDescent="0.2"/>
  <cols>
    <col min="1" max="20" width="8.5703125" customWidth="1"/>
    <col min="21" max="21" width="19.140625" customWidth="1"/>
    <col min="22" max="28" width="12.140625" customWidth="1"/>
  </cols>
  <sheetData>
    <row r="1" spans="1:29" ht="12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587</v>
      </c>
    </row>
    <row r="2" spans="1:29" ht="12" customHeight="1" x14ac:dyDescent="0.2">
      <c r="A2" s="6" t="s">
        <v>450</v>
      </c>
      <c r="B2" s="6">
        <v>0</v>
      </c>
      <c r="C2" s="6">
        <v>2</v>
      </c>
      <c r="D2" s="6">
        <v>1</v>
      </c>
      <c r="E2" s="6">
        <v>0.60786290322580649</v>
      </c>
      <c r="F2" s="6">
        <v>0.39247311827956988</v>
      </c>
      <c r="G2" s="6">
        <v>0.65625</v>
      </c>
      <c r="H2" s="6">
        <v>0.67741935483870963</v>
      </c>
      <c r="I2" s="6">
        <v>4.8387096774193547E-2</v>
      </c>
      <c r="J2" s="6"/>
      <c r="K2" s="6"/>
      <c r="L2" s="6">
        <v>79</v>
      </c>
      <c r="M2" s="6">
        <v>0.35</v>
      </c>
      <c r="N2" s="6">
        <v>0.6663059163059164</v>
      </c>
      <c r="O2" s="6">
        <v>0.35</v>
      </c>
      <c r="P2" s="6">
        <v>0.82539682539682535</v>
      </c>
      <c r="Q2" s="6">
        <v>0</v>
      </c>
      <c r="R2" s="6"/>
      <c r="S2" s="6"/>
      <c r="T2" s="6">
        <v>61</v>
      </c>
      <c r="U2" s="6" t="s">
        <v>316</v>
      </c>
      <c r="V2" s="7">
        <f t="shared" ref="V2:V33" si="0">IF(U2="mst-OSN_Cont3IB",F2,N2)</f>
        <v>0.39247311827956988</v>
      </c>
      <c r="W2" s="7">
        <f t="shared" ref="W2:W33" si="1">IF(U2="mst-OSN_Cont3IB",N2,F2)</f>
        <v>0.6663059163059164</v>
      </c>
      <c r="X2" s="7">
        <f t="shared" ref="X2:X33" si="2">IF(U2="mst-OSN_Cont3IB",E2,M2)</f>
        <v>0.60786290322580649</v>
      </c>
      <c r="Y2" s="7">
        <f t="shared" ref="Y2:Y33" si="3">IF(U2="mst-OSN_Cont3IB",M2,E2)</f>
        <v>0.35</v>
      </c>
      <c r="Z2" s="7">
        <f t="shared" ref="Z2:Z33" si="4">V2</f>
        <v>0.39247311827956988</v>
      </c>
      <c r="AA2" s="7">
        <f t="shared" ref="AA2:AA33" si="5">W2</f>
        <v>0.6663059163059164</v>
      </c>
      <c r="AB2" s="7">
        <f t="shared" ref="AB2:AB33" si="6">IF(AND(X2&gt;0.5,Y2&gt;0.5),1,0)</f>
        <v>0</v>
      </c>
      <c r="AC2">
        <v>0</v>
      </c>
    </row>
    <row r="3" spans="1:29" ht="12" customHeight="1" x14ac:dyDescent="0.2">
      <c r="A3" s="6" t="s">
        <v>452</v>
      </c>
      <c r="B3" s="6">
        <v>0</v>
      </c>
      <c r="C3" s="6">
        <v>2</v>
      </c>
      <c r="D3" s="6">
        <v>1</v>
      </c>
      <c r="E3" s="6">
        <v>0.58412698412698405</v>
      </c>
      <c r="F3" s="6">
        <v>0.43867243867243871</v>
      </c>
      <c r="G3" s="6">
        <v>0.6</v>
      </c>
      <c r="H3" s="6">
        <v>0.96825396825396826</v>
      </c>
      <c r="I3" s="6">
        <v>1.5873015873015869E-2</v>
      </c>
      <c r="J3" s="6"/>
      <c r="K3" s="6"/>
      <c r="L3" s="6">
        <v>27</v>
      </c>
      <c r="M3" s="6">
        <v>0.46384872080088979</v>
      </c>
      <c r="N3" s="6">
        <v>-7.9988694177501402E-2</v>
      </c>
      <c r="O3" s="6">
        <v>0.77419354838709675</v>
      </c>
      <c r="P3" s="6">
        <v>0.39655172413793099</v>
      </c>
      <c r="Q3" s="6">
        <v>0.31034482758620691</v>
      </c>
      <c r="R3" s="6"/>
      <c r="S3" s="6"/>
      <c r="T3" s="6">
        <v>38</v>
      </c>
      <c r="U3" s="6" t="s">
        <v>318</v>
      </c>
      <c r="V3" s="7">
        <f t="shared" si="0"/>
        <v>-7.9988694177501402E-2</v>
      </c>
      <c r="W3" s="7">
        <f t="shared" si="1"/>
        <v>0.43867243867243871</v>
      </c>
      <c r="X3" s="7">
        <f t="shared" si="2"/>
        <v>0.46384872080088979</v>
      </c>
      <c r="Y3" s="7">
        <f t="shared" si="3"/>
        <v>0.58412698412698405</v>
      </c>
      <c r="Z3" s="7">
        <f t="shared" si="4"/>
        <v>-7.9988694177501402E-2</v>
      </c>
      <c r="AA3" s="7">
        <f t="shared" si="5"/>
        <v>0.43867243867243871</v>
      </c>
      <c r="AB3" s="7">
        <f t="shared" si="6"/>
        <v>0</v>
      </c>
      <c r="AC3">
        <v>0</v>
      </c>
    </row>
    <row r="4" spans="1:29" ht="12" customHeight="1" x14ac:dyDescent="0.2">
      <c r="A4" s="6" t="s">
        <v>314</v>
      </c>
      <c r="B4" s="6">
        <v>0</v>
      </c>
      <c r="C4" s="6">
        <v>2</v>
      </c>
      <c r="D4" s="6">
        <v>1</v>
      </c>
      <c r="E4" s="6">
        <v>0.48015873015873017</v>
      </c>
      <c r="F4" s="6">
        <v>0.2341269841269841</v>
      </c>
      <c r="G4" s="6">
        <v>0.75</v>
      </c>
      <c r="H4" s="6">
        <v>0.7142857142857143</v>
      </c>
      <c r="I4" s="6">
        <v>0.26984126984126983</v>
      </c>
      <c r="J4" s="6"/>
      <c r="K4" s="6"/>
      <c r="L4" s="6">
        <v>13</v>
      </c>
      <c r="M4" s="6">
        <v>-4.6875E-2</v>
      </c>
      <c r="N4" s="6">
        <v>1.5625E-2</v>
      </c>
      <c r="O4" s="6">
        <v>4.6875E-2</v>
      </c>
      <c r="P4" s="6">
        <v>0.84375</v>
      </c>
      <c r="Q4" s="6">
        <v>9.375E-2</v>
      </c>
      <c r="R4" s="6"/>
      <c r="S4" s="6"/>
      <c r="T4" s="6">
        <v>10</v>
      </c>
      <c r="U4" s="6" t="s">
        <v>318</v>
      </c>
      <c r="V4" s="7">
        <f t="shared" si="0"/>
        <v>1.5625E-2</v>
      </c>
      <c r="W4" s="7">
        <f t="shared" si="1"/>
        <v>0.2341269841269841</v>
      </c>
      <c r="X4" s="7">
        <f t="shared" si="2"/>
        <v>-4.6875E-2</v>
      </c>
      <c r="Y4" s="7">
        <f t="shared" si="3"/>
        <v>0.48015873015873017</v>
      </c>
      <c r="Z4" s="7">
        <f t="shared" si="4"/>
        <v>1.5625E-2</v>
      </c>
      <c r="AA4" s="7">
        <f t="shared" si="5"/>
        <v>0.2341269841269841</v>
      </c>
      <c r="AB4" s="7">
        <f t="shared" si="6"/>
        <v>0</v>
      </c>
      <c r="AC4">
        <v>0</v>
      </c>
    </row>
    <row r="5" spans="1:29" ht="12" customHeight="1" x14ac:dyDescent="0.2">
      <c r="A5" s="6" t="s">
        <v>453</v>
      </c>
      <c r="B5" s="6">
        <v>0</v>
      </c>
      <c r="C5" s="6">
        <v>1</v>
      </c>
      <c r="D5" s="6">
        <v>2</v>
      </c>
      <c r="E5" s="6">
        <v>0.9</v>
      </c>
      <c r="F5" s="6">
        <v>0.75</v>
      </c>
      <c r="G5" s="6">
        <v>0.9</v>
      </c>
      <c r="H5" s="6">
        <v>1</v>
      </c>
      <c r="I5" s="6">
        <v>0</v>
      </c>
      <c r="J5" s="6"/>
      <c r="K5" s="6"/>
      <c r="L5" s="6">
        <v>34</v>
      </c>
      <c r="M5" s="6">
        <v>0.34344262295081968</v>
      </c>
      <c r="N5" s="6">
        <v>0.40819209039548032</v>
      </c>
      <c r="O5" s="6">
        <v>0.39344262295081972</v>
      </c>
      <c r="P5" s="6">
        <v>0.8666666666666667</v>
      </c>
      <c r="Q5" s="6">
        <v>0.05</v>
      </c>
      <c r="R5" s="6"/>
      <c r="S5" s="6"/>
      <c r="T5" s="6">
        <v>42</v>
      </c>
      <c r="U5" s="6" t="s">
        <v>318</v>
      </c>
      <c r="V5" s="7">
        <f t="shared" si="0"/>
        <v>0.40819209039548032</v>
      </c>
      <c r="W5" s="7">
        <f t="shared" si="1"/>
        <v>0.75</v>
      </c>
      <c r="X5" s="7">
        <f t="shared" si="2"/>
        <v>0.34344262295081968</v>
      </c>
      <c r="Y5" s="7">
        <f t="shared" si="3"/>
        <v>0.9</v>
      </c>
      <c r="Z5" s="7">
        <f t="shared" si="4"/>
        <v>0.40819209039548032</v>
      </c>
      <c r="AA5" s="7">
        <f t="shared" si="5"/>
        <v>0.75</v>
      </c>
      <c r="AB5" s="7">
        <f t="shared" si="6"/>
        <v>0</v>
      </c>
      <c r="AC5">
        <v>0</v>
      </c>
    </row>
    <row r="6" spans="1:29" ht="12" customHeight="1" x14ac:dyDescent="0.2">
      <c r="A6" s="6" t="s">
        <v>463</v>
      </c>
      <c r="B6" s="6">
        <v>0</v>
      </c>
      <c r="C6" s="6">
        <v>1</v>
      </c>
      <c r="D6" s="6">
        <v>2</v>
      </c>
      <c r="E6" s="6">
        <v>0.6</v>
      </c>
      <c r="F6" s="6">
        <v>0.45490620490620493</v>
      </c>
      <c r="G6" s="6">
        <v>0.6</v>
      </c>
      <c r="H6" s="6">
        <v>0.84126984126984128</v>
      </c>
      <c r="I6" s="6">
        <v>0</v>
      </c>
      <c r="J6" s="6"/>
      <c r="K6" s="6"/>
      <c r="L6" s="6">
        <v>44</v>
      </c>
      <c r="M6" s="6">
        <v>1.6129032258064519E-2</v>
      </c>
      <c r="N6" s="6">
        <v>-9.3245967741935498E-2</v>
      </c>
      <c r="O6" s="6">
        <v>1.6129032258064519E-2</v>
      </c>
      <c r="P6" s="6">
        <v>0.390625</v>
      </c>
      <c r="Q6" s="6">
        <v>0</v>
      </c>
      <c r="R6" s="6"/>
      <c r="S6" s="6"/>
      <c r="T6" s="6">
        <v>109</v>
      </c>
      <c r="U6" s="6" t="s">
        <v>318</v>
      </c>
      <c r="V6" s="7">
        <f t="shared" si="0"/>
        <v>-9.3245967741935498E-2</v>
      </c>
      <c r="W6" s="7">
        <f t="shared" si="1"/>
        <v>0.45490620490620493</v>
      </c>
      <c r="X6" s="7">
        <f t="shared" si="2"/>
        <v>1.6129032258064519E-2</v>
      </c>
      <c r="Y6" s="7">
        <f t="shared" si="3"/>
        <v>0.6</v>
      </c>
      <c r="Z6" s="7">
        <f t="shared" si="4"/>
        <v>-9.3245967741935498E-2</v>
      </c>
      <c r="AA6" s="7">
        <f t="shared" si="5"/>
        <v>0.45490620490620493</v>
      </c>
      <c r="AB6" s="7">
        <f t="shared" si="6"/>
        <v>0</v>
      </c>
      <c r="AC6">
        <v>0</v>
      </c>
    </row>
    <row r="7" spans="1:29" ht="12" customHeight="1" x14ac:dyDescent="0.2">
      <c r="A7" s="6" t="s">
        <v>469</v>
      </c>
      <c r="B7" s="6">
        <v>0</v>
      </c>
      <c r="C7" s="6">
        <v>2</v>
      </c>
      <c r="D7" s="6">
        <v>1</v>
      </c>
      <c r="E7" s="6">
        <v>0.859375</v>
      </c>
      <c r="F7" s="6">
        <v>3.9426523297491078E-2</v>
      </c>
      <c r="G7" s="6">
        <v>0.859375</v>
      </c>
      <c r="H7" s="6">
        <v>0.55555555555555558</v>
      </c>
      <c r="I7" s="6">
        <v>0</v>
      </c>
      <c r="J7" s="6"/>
      <c r="K7" s="6"/>
      <c r="L7" s="6">
        <v>66</v>
      </c>
      <c r="M7" s="6">
        <v>0.5</v>
      </c>
      <c r="N7" s="6">
        <v>0.5295815295815296</v>
      </c>
      <c r="O7" s="6">
        <v>0.5</v>
      </c>
      <c r="P7" s="6">
        <v>0.98412698412698407</v>
      </c>
      <c r="Q7" s="6">
        <v>0</v>
      </c>
      <c r="R7" s="6"/>
      <c r="S7" s="6"/>
      <c r="T7" s="6">
        <v>35</v>
      </c>
      <c r="U7" s="6" t="s">
        <v>316</v>
      </c>
      <c r="V7" s="7">
        <f t="shared" si="0"/>
        <v>3.9426523297491078E-2</v>
      </c>
      <c r="W7" s="7">
        <f t="shared" si="1"/>
        <v>0.5295815295815296</v>
      </c>
      <c r="X7" s="7">
        <f t="shared" si="2"/>
        <v>0.859375</v>
      </c>
      <c r="Y7" s="7">
        <f t="shared" si="3"/>
        <v>0.5</v>
      </c>
      <c r="Z7" s="7">
        <f t="shared" si="4"/>
        <v>3.9426523297491078E-2</v>
      </c>
      <c r="AA7" s="7">
        <f t="shared" si="5"/>
        <v>0.5295815295815296</v>
      </c>
      <c r="AB7" s="7">
        <f t="shared" si="6"/>
        <v>0</v>
      </c>
      <c r="AC7">
        <v>0</v>
      </c>
    </row>
    <row r="8" spans="1:29" ht="12" customHeight="1" x14ac:dyDescent="0.2">
      <c r="A8" s="6" t="s">
        <v>474</v>
      </c>
      <c r="B8" s="6">
        <v>0</v>
      </c>
      <c r="C8" s="6">
        <v>1</v>
      </c>
      <c r="D8" s="6">
        <v>2</v>
      </c>
      <c r="E8" s="6">
        <v>0.75</v>
      </c>
      <c r="F8" s="6">
        <v>0.75036075036075034</v>
      </c>
      <c r="G8" s="6">
        <v>0.75</v>
      </c>
      <c r="H8" s="6">
        <v>0.84126984126984128</v>
      </c>
      <c r="I8" s="6">
        <v>0</v>
      </c>
      <c r="J8" s="6"/>
      <c r="K8" s="6"/>
      <c r="L8" s="6">
        <v>54</v>
      </c>
      <c r="M8" s="6">
        <v>0.28051001821493632</v>
      </c>
      <c r="N8" s="6">
        <v>-0.28227459016393441</v>
      </c>
      <c r="O8" s="6">
        <v>0.44444444444444442</v>
      </c>
      <c r="P8" s="6">
        <v>0.1475409836065574</v>
      </c>
      <c r="Q8" s="6">
        <v>0.16393442622950821</v>
      </c>
      <c r="R8" s="6"/>
      <c r="S8" s="6"/>
      <c r="T8" s="6">
        <v>98</v>
      </c>
      <c r="U8" s="6" t="s">
        <v>318</v>
      </c>
      <c r="V8" s="7">
        <f t="shared" si="0"/>
        <v>-0.28227459016393441</v>
      </c>
      <c r="W8" s="7">
        <f t="shared" si="1"/>
        <v>0.75036075036075034</v>
      </c>
      <c r="X8" s="7">
        <f t="shared" si="2"/>
        <v>0.28051001821493632</v>
      </c>
      <c r="Y8" s="7">
        <f t="shared" si="3"/>
        <v>0.75</v>
      </c>
      <c r="Z8" s="7">
        <f t="shared" si="4"/>
        <v>-0.28227459016393441</v>
      </c>
      <c r="AA8" s="7">
        <f t="shared" si="5"/>
        <v>0.75036075036075034</v>
      </c>
      <c r="AB8" s="7">
        <f t="shared" si="6"/>
        <v>0</v>
      </c>
      <c r="AC8">
        <v>0</v>
      </c>
    </row>
    <row r="9" spans="1:29" ht="12" customHeight="1" x14ac:dyDescent="0.2">
      <c r="A9" s="6" t="s">
        <v>480</v>
      </c>
      <c r="B9" s="6">
        <v>0</v>
      </c>
      <c r="C9" s="6">
        <v>2</v>
      </c>
      <c r="D9" s="6">
        <v>1</v>
      </c>
      <c r="E9" s="6">
        <v>0.7</v>
      </c>
      <c r="F9" s="6">
        <v>0.84090909090909094</v>
      </c>
      <c r="G9" s="6">
        <v>0.7</v>
      </c>
      <c r="H9" s="6">
        <v>1</v>
      </c>
      <c r="I9" s="6">
        <v>0</v>
      </c>
      <c r="J9" s="6"/>
      <c r="K9" s="6"/>
      <c r="L9" s="6">
        <v>43</v>
      </c>
      <c r="M9" s="6">
        <v>0.328125</v>
      </c>
      <c r="N9" s="6">
        <v>0.28125</v>
      </c>
      <c r="O9" s="6">
        <v>0.34375</v>
      </c>
      <c r="P9" s="6">
        <v>0.84375</v>
      </c>
      <c r="Q9" s="6">
        <v>1.5625E-2</v>
      </c>
      <c r="R9" s="6"/>
      <c r="S9" s="6"/>
      <c r="T9" s="6">
        <v>54</v>
      </c>
      <c r="U9" s="6" t="s">
        <v>318</v>
      </c>
      <c r="V9" s="7">
        <f t="shared" si="0"/>
        <v>0.28125</v>
      </c>
      <c r="W9" s="7">
        <f t="shared" si="1"/>
        <v>0.84090909090909094</v>
      </c>
      <c r="X9" s="7">
        <f t="shared" si="2"/>
        <v>0.328125</v>
      </c>
      <c r="Y9" s="7">
        <f t="shared" si="3"/>
        <v>0.7</v>
      </c>
      <c r="Z9" s="7">
        <f t="shared" si="4"/>
        <v>0.28125</v>
      </c>
      <c r="AA9" s="7">
        <f t="shared" si="5"/>
        <v>0.84090909090909094</v>
      </c>
      <c r="AB9" s="7">
        <f t="shared" si="6"/>
        <v>0</v>
      </c>
      <c r="AC9">
        <v>0</v>
      </c>
    </row>
    <row r="10" spans="1:29" ht="12" customHeight="1" x14ac:dyDescent="0.2">
      <c r="A10" s="6" t="s">
        <v>483</v>
      </c>
      <c r="B10" s="6">
        <v>0</v>
      </c>
      <c r="C10" s="6">
        <v>1</v>
      </c>
      <c r="D10" s="6">
        <v>2</v>
      </c>
      <c r="E10" s="6">
        <v>0.96825396825396826</v>
      </c>
      <c r="F10" s="6">
        <v>0.472943722943723</v>
      </c>
      <c r="G10" s="6">
        <v>1</v>
      </c>
      <c r="H10" s="6">
        <v>0.87301587301587302</v>
      </c>
      <c r="I10" s="6">
        <v>3.1746031746031737E-2</v>
      </c>
      <c r="J10" s="6"/>
      <c r="K10" s="6"/>
      <c r="L10" s="6">
        <v>31</v>
      </c>
      <c r="M10" s="6">
        <v>-1.5625E-2</v>
      </c>
      <c r="N10" s="6">
        <v>1.5625E-2</v>
      </c>
      <c r="O10" s="6">
        <v>0.53125</v>
      </c>
      <c r="P10" s="6">
        <v>0.21875</v>
      </c>
      <c r="Q10" s="6">
        <v>0.546875</v>
      </c>
      <c r="R10" s="6"/>
      <c r="S10" s="6"/>
      <c r="T10" s="6">
        <v>48</v>
      </c>
      <c r="U10" s="6" t="s">
        <v>318</v>
      </c>
      <c r="V10" s="7">
        <f t="shared" si="0"/>
        <v>1.5625E-2</v>
      </c>
      <c r="W10" s="7">
        <f t="shared" si="1"/>
        <v>0.472943722943723</v>
      </c>
      <c r="X10" s="7">
        <f t="shared" si="2"/>
        <v>-1.5625E-2</v>
      </c>
      <c r="Y10" s="7">
        <f t="shared" si="3"/>
        <v>0.96825396825396826</v>
      </c>
      <c r="Z10" s="7">
        <f t="shared" si="4"/>
        <v>1.5625E-2</v>
      </c>
      <c r="AA10" s="7">
        <f t="shared" si="5"/>
        <v>0.472943722943723</v>
      </c>
      <c r="AB10" s="7">
        <f t="shared" si="6"/>
        <v>0</v>
      </c>
      <c r="AC10">
        <v>0</v>
      </c>
    </row>
    <row r="11" spans="1:29" ht="12" customHeight="1" x14ac:dyDescent="0.2">
      <c r="A11" s="6" t="s">
        <v>484</v>
      </c>
      <c r="B11" s="6">
        <v>0</v>
      </c>
      <c r="C11" s="6">
        <v>1</v>
      </c>
      <c r="D11" s="6">
        <v>2</v>
      </c>
      <c r="E11" s="6">
        <v>0.8125</v>
      </c>
      <c r="F11" s="6">
        <v>0.28125</v>
      </c>
      <c r="G11" s="6">
        <v>0.828125</v>
      </c>
      <c r="H11" s="6">
        <v>0.71875</v>
      </c>
      <c r="I11" s="6">
        <v>1.5625E-2</v>
      </c>
      <c r="J11" s="6"/>
      <c r="K11" s="6"/>
      <c r="L11" s="6">
        <v>61</v>
      </c>
      <c r="M11" s="6">
        <v>0.35</v>
      </c>
      <c r="N11" s="6">
        <v>0.38636363636363641</v>
      </c>
      <c r="O11" s="6">
        <v>0.35</v>
      </c>
      <c r="P11" s="6">
        <v>1</v>
      </c>
      <c r="Q11" s="6">
        <v>0</v>
      </c>
      <c r="R11" s="6"/>
      <c r="S11" s="6"/>
      <c r="T11" s="6">
        <v>25</v>
      </c>
      <c r="U11" s="6" t="s">
        <v>316</v>
      </c>
      <c r="V11" s="7">
        <f t="shared" si="0"/>
        <v>0.28125</v>
      </c>
      <c r="W11" s="7">
        <f t="shared" si="1"/>
        <v>0.38636363636363641</v>
      </c>
      <c r="X11" s="7">
        <f t="shared" si="2"/>
        <v>0.8125</v>
      </c>
      <c r="Y11" s="7">
        <f t="shared" si="3"/>
        <v>0.35</v>
      </c>
      <c r="Z11" s="7">
        <f t="shared" si="4"/>
        <v>0.28125</v>
      </c>
      <c r="AA11" s="7">
        <f t="shared" si="5"/>
        <v>0.38636363636363641</v>
      </c>
      <c r="AB11" s="7">
        <f t="shared" si="6"/>
        <v>0</v>
      </c>
      <c r="AC11">
        <v>0</v>
      </c>
    </row>
    <row r="12" spans="1:29" ht="12" customHeight="1" x14ac:dyDescent="0.2">
      <c r="A12" s="6" t="s">
        <v>487</v>
      </c>
      <c r="B12" s="6">
        <v>0</v>
      </c>
      <c r="C12" s="6">
        <v>2</v>
      </c>
      <c r="D12" s="6">
        <v>1</v>
      </c>
      <c r="E12" s="6">
        <v>0.3125</v>
      </c>
      <c r="F12" s="6">
        <v>6.25E-2</v>
      </c>
      <c r="G12" s="6">
        <v>0.75</v>
      </c>
      <c r="H12" s="6">
        <v>0.4375</v>
      </c>
      <c r="I12" s="6">
        <v>0.4375</v>
      </c>
      <c r="J12" s="6"/>
      <c r="K12" s="6"/>
      <c r="L12" s="6">
        <v>34</v>
      </c>
      <c r="M12" s="6">
        <v>0.37063492063492071</v>
      </c>
      <c r="N12" s="6">
        <v>0.123015873015873</v>
      </c>
      <c r="O12" s="6">
        <v>0.45</v>
      </c>
      <c r="P12" s="6">
        <v>0.79365079365079361</v>
      </c>
      <c r="Q12" s="6">
        <v>7.9365079365079361E-2</v>
      </c>
      <c r="R12" s="6"/>
      <c r="S12" s="6"/>
      <c r="T12" s="6">
        <v>23</v>
      </c>
      <c r="U12" s="6" t="s">
        <v>316</v>
      </c>
      <c r="V12" s="7">
        <f t="shared" si="0"/>
        <v>6.25E-2</v>
      </c>
      <c r="W12" s="7">
        <f t="shared" si="1"/>
        <v>0.123015873015873</v>
      </c>
      <c r="X12" s="7">
        <f t="shared" si="2"/>
        <v>0.3125</v>
      </c>
      <c r="Y12" s="7">
        <f t="shared" si="3"/>
        <v>0.37063492063492071</v>
      </c>
      <c r="Z12" s="7">
        <f t="shared" si="4"/>
        <v>6.25E-2</v>
      </c>
      <c r="AA12" s="7">
        <f t="shared" si="5"/>
        <v>0.123015873015873</v>
      </c>
      <c r="AB12" s="13">
        <f t="shared" si="6"/>
        <v>0</v>
      </c>
      <c r="AC12">
        <v>0</v>
      </c>
    </row>
    <row r="13" spans="1:29" ht="12" customHeight="1" x14ac:dyDescent="0.2">
      <c r="A13" s="6" t="s">
        <v>511</v>
      </c>
      <c r="B13" s="6">
        <v>0</v>
      </c>
      <c r="C13" s="6">
        <v>2</v>
      </c>
      <c r="D13" s="6">
        <v>1</v>
      </c>
      <c r="E13" s="6">
        <v>0.48412698412698407</v>
      </c>
      <c r="F13" s="6">
        <v>0.33874458874458868</v>
      </c>
      <c r="G13" s="6">
        <v>0.5</v>
      </c>
      <c r="H13" s="6">
        <v>0.93650793650793651</v>
      </c>
      <c r="I13" s="6">
        <v>1.5873015873015869E-2</v>
      </c>
      <c r="J13" s="6"/>
      <c r="K13" s="6"/>
      <c r="L13" s="6">
        <v>29</v>
      </c>
      <c r="M13" s="6">
        <v>0.359375</v>
      </c>
      <c r="N13" s="6">
        <v>0.3125</v>
      </c>
      <c r="O13" s="6">
        <v>0.390625</v>
      </c>
      <c r="P13" s="6">
        <v>0.859375</v>
      </c>
      <c r="Q13" s="6">
        <v>3.125E-2</v>
      </c>
      <c r="R13" s="6"/>
      <c r="S13" s="6"/>
      <c r="T13" s="6">
        <v>46</v>
      </c>
      <c r="U13" s="6" t="s">
        <v>318</v>
      </c>
      <c r="V13" s="7">
        <f t="shared" si="0"/>
        <v>0.3125</v>
      </c>
      <c r="W13" s="7">
        <f t="shared" si="1"/>
        <v>0.33874458874458868</v>
      </c>
      <c r="X13" s="7">
        <f t="shared" si="2"/>
        <v>0.359375</v>
      </c>
      <c r="Y13" s="7">
        <f t="shared" si="3"/>
        <v>0.48412698412698407</v>
      </c>
      <c r="Z13" s="7">
        <f t="shared" si="4"/>
        <v>0.3125</v>
      </c>
      <c r="AA13" s="7">
        <f t="shared" si="5"/>
        <v>0.33874458874458868</v>
      </c>
      <c r="AB13" s="7">
        <f t="shared" si="6"/>
        <v>0</v>
      </c>
      <c r="AC13">
        <v>0</v>
      </c>
    </row>
    <row r="14" spans="1:29" ht="12" customHeight="1" x14ac:dyDescent="0.2">
      <c r="A14" s="6" t="s">
        <v>512</v>
      </c>
      <c r="B14" s="6">
        <v>0</v>
      </c>
      <c r="C14" s="6">
        <v>2</v>
      </c>
      <c r="D14" s="6">
        <v>1</v>
      </c>
      <c r="E14" s="6">
        <v>1.5625E-2</v>
      </c>
      <c r="F14" s="6">
        <v>-1.5625E-2</v>
      </c>
      <c r="G14" s="6">
        <v>1.5625E-2</v>
      </c>
      <c r="H14" s="6">
        <v>0.9375</v>
      </c>
      <c r="I14" s="6">
        <v>0</v>
      </c>
      <c r="J14" s="6"/>
      <c r="K14" s="6"/>
      <c r="L14" s="6">
        <v>9</v>
      </c>
      <c r="M14" s="6">
        <v>0.78412698412698423</v>
      </c>
      <c r="N14" s="6">
        <v>0.74783549783549774</v>
      </c>
      <c r="O14" s="6">
        <v>0.8</v>
      </c>
      <c r="P14" s="6">
        <v>0.93650793650793651</v>
      </c>
      <c r="Q14" s="6">
        <v>1.5873015873015869E-2</v>
      </c>
      <c r="R14" s="6"/>
      <c r="S14" s="6"/>
      <c r="T14" s="6">
        <v>42</v>
      </c>
      <c r="U14" s="6" t="s">
        <v>316</v>
      </c>
      <c r="V14" s="7">
        <f t="shared" si="0"/>
        <v>-1.5625E-2</v>
      </c>
      <c r="W14" s="7">
        <f t="shared" si="1"/>
        <v>0.74783549783549774</v>
      </c>
      <c r="X14" s="7">
        <f t="shared" si="2"/>
        <v>1.5625E-2</v>
      </c>
      <c r="Y14" s="7">
        <f t="shared" si="3"/>
        <v>0.78412698412698423</v>
      </c>
      <c r="Z14" s="7">
        <f t="shared" si="4"/>
        <v>-1.5625E-2</v>
      </c>
      <c r="AA14" s="7">
        <f t="shared" si="5"/>
        <v>0.74783549783549774</v>
      </c>
      <c r="AB14" s="7">
        <f t="shared" si="6"/>
        <v>0</v>
      </c>
      <c r="AC14">
        <v>0</v>
      </c>
    </row>
    <row r="15" spans="1:29" ht="12" customHeight="1" x14ac:dyDescent="0.2">
      <c r="A15" s="6" t="s">
        <v>514</v>
      </c>
      <c r="B15" s="6">
        <v>0</v>
      </c>
      <c r="C15" s="6">
        <v>2</v>
      </c>
      <c r="D15" s="6">
        <v>1</v>
      </c>
      <c r="E15" s="6">
        <v>0.84375</v>
      </c>
      <c r="F15" s="6">
        <v>0</v>
      </c>
      <c r="G15" s="6">
        <v>0.890625</v>
      </c>
      <c r="H15" s="6">
        <v>0.703125</v>
      </c>
      <c r="I15" s="6">
        <v>4.6875E-2</v>
      </c>
      <c r="J15" s="6"/>
      <c r="K15" s="6"/>
      <c r="L15" s="6">
        <v>37</v>
      </c>
      <c r="M15" s="6">
        <v>0.42063492063492058</v>
      </c>
      <c r="N15" s="6">
        <v>0.25252525252525249</v>
      </c>
      <c r="O15" s="6">
        <v>0.5</v>
      </c>
      <c r="P15" s="6">
        <v>0.80952380952380953</v>
      </c>
      <c r="Q15" s="6">
        <v>7.9365079365079361E-2</v>
      </c>
      <c r="R15" s="6"/>
      <c r="S15" s="6"/>
      <c r="T15" s="6">
        <v>27</v>
      </c>
      <c r="U15" s="6" t="s">
        <v>316</v>
      </c>
      <c r="V15" s="7">
        <f t="shared" si="0"/>
        <v>0</v>
      </c>
      <c r="W15" s="7">
        <f t="shared" si="1"/>
        <v>0.25252525252525249</v>
      </c>
      <c r="X15" s="7">
        <f t="shared" si="2"/>
        <v>0.84375</v>
      </c>
      <c r="Y15" s="7">
        <f t="shared" si="3"/>
        <v>0.42063492063492058</v>
      </c>
      <c r="Z15" s="7">
        <f t="shared" si="4"/>
        <v>0</v>
      </c>
      <c r="AA15" s="7">
        <f t="shared" si="5"/>
        <v>0.25252525252525249</v>
      </c>
      <c r="AB15" s="7">
        <f t="shared" si="6"/>
        <v>0</v>
      </c>
      <c r="AC15">
        <v>0</v>
      </c>
    </row>
    <row r="16" spans="1:29" ht="12" customHeight="1" x14ac:dyDescent="0.2">
      <c r="A16" s="6" t="s">
        <v>521</v>
      </c>
      <c r="B16" s="6">
        <v>0</v>
      </c>
      <c r="C16" s="6">
        <v>1</v>
      </c>
      <c r="D16" s="6">
        <v>2</v>
      </c>
      <c r="E16" s="6">
        <v>0.9</v>
      </c>
      <c r="F16" s="6">
        <v>0.65476190476190477</v>
      </c>
      <c r="G16" s="6">
        <v>0.9</v>
      </c>
      <c r="H16" s="6">
        <v>0.90476190476190477</v>
      </c>
      <c r="I16" s="6">
        <v>0</v>
      </c>
      <c r="J16" s="6"/>
      <c r="K16" s="6"/>
      <c r="L16" s="6">
        <v>41</v>
      </c>
      <c r="M16" s="6">
        <v>0.28125</v>
      </c>
      <c r="N16" s="6">
        <v>4.6875E-2</v>
      </c>
      <c r="O16" s="6">
        <v>0.8125</v>
      </c>
      <c r="P16" s="6">
        <v>0.21875</v>
      </c>
      <c r="Q16" s="6">
        <v>0.53125</v>
      </c>
      <c r="R16" s="6"/>
      <c r="S16" s="6"/>
      <c r="T16" s="6">
        <v>44</v>
      </c>
      <c r="U16" s="6" t="s">
        <v>318</v>
      </c>
      <c r="V16" s="7">
        <f t="shared" si="0"/>
        <v>4.6875E-2</v>
      </c>
      <c r="W16" s="7">
        <f t="shared" si="1"/>
        <v>0.65476190476190477</v>
      </c>
      <c r="X16" s="7">
        <f t="shared" si="2"/>
        <v>0.28125</v>
      </c>
      <c r="Y16" s="7">
        <f t="shared" si="3"/>
        <v>0.9</v>
      </c>
      <c r="Z16" s="7">
        <f t="shared" si="4"/>
        <v>4.6875E-2</v>
      </c>
      <c r="AA16" s="7">
        <f t="shared" si="5"/>
        <v>0.65476190476190477</v>
      </c>
      <c r="AB16" s="7">
        <f t="shared" si="6"/>
        <v>0</v>
      </c>
      <c r="AC16">
        <v>0</v>
      </c>
    </row>
    <row r="17" spans="1:29" ht="12" customHeight="1" x14ac:dyDescent="0.2">
      <c r="A17" s="6" t="s">
        <v>526</v>
      </c>
      <c r="B17" s="6">
        <v>0</v>
      </c>
      <c r="C17" s="6">
        <v>1</v>
      </c>
      <c r="D17" s="6">
        <v>2</v>
      </c>
      <c r="E17" s="6">
        <v>0.1875</v>
      </c>
      <c r="F17" s="6">
        <v>0.171875</v>
      </c>
      <c r="G17" s="6">
        <v>0.1875</v>
      </c>
      <c r="H17" s="6">
        <v>0.828125</v>
      </c>
      <c r="I17" s="6">
        <v>0</v>
      </c>
      <c r="J17" s="6"/>
      <c r="K17" s="6"/>
      <c r="L17" s="6">
        <v>44</v>
      </c>
      <c r="M17" s="6">
        <v>0.65</v>
      </c>
      <c r="N17" s="6">
        <v>0.53551136363636365</v>
      </c>
      <c r="O17" s="6">
        <v>0.65</v>
      </c>
      <c r="P17" s="6">
        <v>0.921875</v>
      </c>
      <c r="Q17" s="6">
        <v>0</v>
      </c>
      <c r="R17" s="6"/>
      <c r="S17" s="6"/>
      <c r="T17" s="6">
        <v>36</v>
      </c>
      <c r="U17" s="6" t="s">
        <v>316</v>
      </c>
      <c r="V17" s="7">
        <f t="shared" si="0"/>
        <v>0.171875</v>
      </c>
      <c r="W17" s="7">
        <f t="shared" si="1"/>
        <v>0.53551136363636365</v>
      </c>
      <c r="X17" s="7">
        <f t="shared" si="2"/>
        <v>0.1875</v>
      </c>
      <c r="Y17" s="7">
        <f t="shared" si="3"/>
        <v>0.65</v>
      </c>
      <c r="Z17" s="7">
        <f t="shared" si="4"/>
        <v>0.171875</v>
      </c>
      <c r="AA17" s="7">
        <f t="shared" si="5"/>
        <v>0.53551136363636365</v>
      </c>
      <c r="AB17" s="7">
        <f t="shared" si="6"/>
        <v>0</v>
      </c>
      <c r="AC17">
        <v>0</v>
      </c>
    </row>
    <row r="18" spans="1:29" ht="12" customHeight="1" x14ac:dyDescent="0.25">
      <c r="A18" s="1" t="s">
        <v>527</v>
      </c>
      <c r="B18" s="12">
        <v>0</v>
      </c>
      <c r="C18" s="12">
        <v>1</v>
      </c>
      <c r="D18" s="12">
        <v>2</v>
      </c>
      <c r="E18" s="12">
        <v>0</v>
      </c>
      <c r="F18" s="12">
        <v>-1.5625E-2</v>
      </c>
      <c r="G18" s="12">
        <v>9.375E-2</v>
      </c>
      <c r="H18" s="12">
        <v>1.5625E-2</v>
      </c>
      <c r="I18" s="12">
        <v>9.375E-2</v>
      </c>
      <c r="J18" s="1"/>
      <c r="K18" s="1"/>
      <c r="L18" s="12">
        <v>167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"/>
      <c r="S18" s="1"/>
      <c r="T18" s="12">
        <v>128</v>
      </c>
      <c r="U18" s="1" t="s">
        <v>316</v>
      </c>
      <c r="V18" s="7">
        <f t="shared" si="0"/>
        <v>-1.5625E-2</v>
      </c>
      <c r="W18" s="7">
        <f t="shared" si="1"/>
        <v>0</v>
      </c>
      <c r="X18" s="7">
        <f t="shared" si="2"/>
        <v>0</v>
      </c>
      <c r="Y18" s="7">
        <f t="shared" si="3"/>
        <v>0</v>
      </c>
      <c r="Z18" s="7">
        <f t="shared" si="4"/>
        <v>-1.5625E-2</v>
      </c>
      <c r="AA18" s="7">
        <f t="shared" si="5"/>
        <v>0</v>
      </c>
      <c r="AB18" s="7">
        <f t="shared" si="6"/>
        <v>0</v>
      </c>
      <c r="AC18">
        <v>0</v>
      </c>
    </row>
    <row r="19" spans="1:29" ht="12" customHeight="1" x14ac:dyDescent="0.2">
      <c r="A19" s="6" t="s">
        <v>459</v>
      </c>
      <c r="B19" s="6">
        <v>1</v>
      </c>
      <c r="C19" s="6">
        <v>1</v>
      </c>
      <c r="D19" s="6">
        <v>2</v>
      </c>
      <c r="E19" s="6">
        <v>0.90625</v>
      </c>
      <c r="F19" s="6">
        <v>0.13740079365079369</v>
      </c>
      <c r="G19" s="6">
        <v>0.90625</v>
      </c>
      <c r="H19" s="6">
        <v>0.79365079365079361</v>
      </c>
      <c r="I19" s="6">
        <v>0</v>
      </c>
      <c r="J19" s="6"/>
      <c r="K19" s="6"/>
      <c r="L19" s="6">
        <v>39</v>
      </c>
      <c r="M19" s="6">
        <v>0.95</v>
      </c>
      <c r="N19" s="6">
        <v>0.81818181818181823</v>
      </c>
      <c r="O19" s="6">
        <v>0.95</v>
      </c>
      <c r="P19" s="6">
        <v>1</v>
      </c>
      <c r="Q19" s="6">
        <v>0</v>
      </c>
      <c r="R19" s="6"/>
      <c r="S19" s="6"/>
      <c r="T19" s="6">
        <v>36</v>
      </c>
      <c r="U19" s="6" t="s">
        <v>316</v>
      </c>
      <c r="V19" s="7">
        <f t="shared" si="0"/>
        <v>0.13740079365079369</v>
      </c>
      <c r="W19" s="7">
        <f t="shared" si="1"/>
        <v>0.81818181818181823</v>
      </c>
      <c r="X19" s="7">
        <f t="shared" si="2"/>
        <v>0.90625</v>
      </c>
      <c r="Y19" s="7">
        <f t="shared" si="3"/>
        <v>0.95</v>
      </c>
      <c r="Z19" s="7">
        <f t="shared" si="4"/>
        <v>0.13740079365079369</v>
      </c>
      <c r="AA19" s="7">
        <f t="shared" si="5"/>
        <v>0.81818181818181823</v>
      </c>
      <c r="AB19" s="7">
        <f t="shared" si="6"/>
        <v>1</v>
      </c>
      <c r="AC19">
        <v>1</v>
      </c>
    </row>
    <row r="20" spans="1:29" ht="12" customHeight="1" x14ac:dyDescent="0.2">
      <c r="A20" s="6" t="s">
        <v>523</v>
      </c>
      <c r="B20" s="6">
        <v>1</v>
      </c>
      <c r="C20" s="6">
        <v>1</v>
      </c>
      <c r="D20" s="6">
        <v>2</v>
      </c>
      <c r="E20" s="6">
        <v>0.9375</v>
      </c>
      <c r="F20" s="6">
        <v>0.453125</v>
      </c>
      <c r="G20" s="6">
        <v>0.9375</v>
      </c>
      <c r="H20" s="6">
        <v>0.859375</v>
      </c>
      <c r="I20" s="6">
        <v>0</v>
      </c>
      <c r="J20" s="6"/>
      <c r="K20" s="6"/>
      <c r="L20" s="6">
        <v>47</v>
      </c>
      <c r="M20" s="6">
        <v>0.8</v>
      </c>
      <c r="N20" s="6">
        <v>0.28427128427128429</v>
      </c>
      <c r="O20" s="6">
        <v>0.8</v>
      </c>
      <c r="P20" s="6">
        <v>0.92063492063492058</v>
      </c>
      <c r="Q20" s="6">
        <v>0</v>
      </c>
      <c r="R20" s="6"/>
      <c r="S20" s="6"/>
      <c r="T20" s="6">
        <v>24</v>
      </c>
      <c r="U20" s="6" t="s">
        <v>316</v>
      </c>
      <c r="V20" s="7">
        <f t="shared" si="0"/>
        <v>0.453125</v>
      </c>
      <c r="W20" s="7">
        <f t="shared" si="1"/>
        <v>0.28427128427128429</v>
      </c>
      <c r="X20" s="7">
        <f t="shared" si="2"/>
        <v>0.9375</v>
      </c>
      <c r="Y20" s="7">
        <f t="shared" si="3"/>
        <v>0.8</v>
      </c>
      <c r="Z20" s="7">
        <f t="shared" si="4"/>
        <v>0.453125</v>
      </c>
      <c r="AA20" s="7">
        <f t="shared" si="5"/>
        <v>0.28427128427128429</v>
      </c>
      <c r="AB20" s="7">
        <f t="shared" si="6"/>
        <v>1</v>
      </c>
      <c r="AC20">
        <v>1</v>
      </c>
    </row>
    <row r="21" spans="1:29" ht="12" customHeight="1" x14ac:dyDescent="0.2">
      <c r="A21" s="6" t="s">
        <v>451</v>
      </c>
      <c r="B21" s="6">
        <v>0</v>
      </c>
      <c r="C21" s="6">
        <v>1</v>
      </c>
      <c r="D21" s="6">
        <v>2</v>
      </c>
      <c r="E21" s="6">
        <v>0.95238095238095233</v>
      </c>
      <c r="F21" s="6">
        <v>0.40043290043290047</v>
      </c>
      <c r="G21" s="6">
        <v>1</v>
      </c>
      <c r="H21" s="6">
        <v>0.76190476190476186</v>
      </c>
      <c r="I21" s="6">
        <v>4.7619047619047623E-2</v>
      </c>
      <c r="J21" s="6"/>
      <c r="K21" s="6"/>
      <c r="L21" s="6">
        <v>38</v>
      </c>
      <c r="M21" s="6">
        <v>0.625</v>
      </c>
      <c r="N21" s="6">
        <v>9.375E-2</v>
      </c>
      <c r="O21" s="6">
        <v>0.765625</v>
      </c>
      <c r="P21" s="6">
        <v>0.53125</v>
      </c>
      <c r="Q21" s="6">
        <v>0.140625</v>
      </c>
      <c r="R21" s="6"/>
      <c r="S21" s="6"/>
      <c r="T21" s="6">
        <v>60</v>
      </c>
      <c r="U21" s="6" t="s">
        <v>318</v>
      </c>
      <c r="V21" s="7">
        <f t="shared" si="0"/>
        <v>9.375E-2</v>
      </c>
      <c r="W21" s="7">
        <f t="shared" si="1"/>
        <v>0.40043290043290047</v>
      </c>
      <c r="X21" s="7">
        <f t="shared" si="2"/>
        <v>0.625</v>
      </c>
      <c r="Y21" s="7">
        <f t="shared" si="3"/>
        <v>0.95238095238095233</v>
      </c>
      <c r="Z21" s="7">
        <f t="shared" si="4"/>
        <v>9.375E-2</v>
      </c>
      <c r="AA21" s="7">
        <f t="shared" si="5"/>
        <v>0.40043290043290047</v>
      </c>
      <c r="AB21" s="7">
        <f t="shared" si="6"/>
        <v>1</v>
      </c>
      <c r="AC21">
        <v>0</v>
      </c>
    </row>
    <row r="22" spans="1:29" ht="12" customHeight="1" x14ac:dyDescent="0.2">
      <c r="A22" s="6" t="s">
        <v>454</v>
      </c>
      <c r="B22" s="6">
        <v>1</v>
      </c>
      <c r="C22" s="6">
        <v>1</v>
      </c>
      <c r="D22" s="6">
        <v>2</v>
      </c>
      <c r="E22" s="6">
        <v>0.8571428571428571</v>
      </c>
      <c r="F22" s="6">
        <v>0.30103995621237001</v>
      </c>
      <c r="G22" s="6">
        <v>0.8571428571428571</v>
      </c>
      <c r="H22" s="6">
        <v>0.7931034482758621</v>
      </c>
      <c r="I22" s="6">
        <v>0</v>
      </c>
      <c r="J22" s="6"/>
      <c r="K22" s="6"/>
      <c r="L22" s="6">
        <v>52</v>
      </c>
      <c r="M22" s="6">
        <v>0.86825396825396828</v>
      </c>
      <c r="N22" s="6">
        <v>0.57287157287157287</v>
      </c>
      <c r="O22" s="6">
        <v>0.9</v>
      </c>
      <c r="P22" s="6">
        <v>0.90476190476190477</v>
      </c>
      <c r="Q22" s="6">
        <v>3.1746031746031737E-2</v>
      </c>
      <c r="R22" s="6"/>
      <c r="S22" s="6"/>
      <c r="T22" s="6">
        <v>33</v>
      </c>
      <c r="U22" s="6" t="s">
        <v>316</v>
      </c>
      <c r="V22" s="7">
        <f t="shared" si="0"/>
        <v>0.30103995621237001</v>
      </c>
      <c r="W22" s="7">
        <f t="shared" si="1"/>
        <v>0.57287157287157287</v>
      </c>
      <c r="X22" s="7">
        <f t="shared" si="2"/>
        <v>0.8571428571428571</v>
      </c>
      <c r="Y22" s="7">
        <f t="shared" si="3"/>
        <v>0.86825396825396828</v>
      </c>
      <c r="Z22" s="7">
        <f t="shared" si="4"/>
        <v>0.30103995621237001</v>
      </c>
      <c r="AA22" s="7">
        <f t="shared" si="5"/>
        <v>0.57287157287157287</v>
      </c>
      <c r="AB22" s="7">
        <f t="shared" si="6"/>
        <v>1</v>
      </c>
      <c r="AC22">
        <v>0</v>
      </c>
    </row>
    <row r="23" spans="1:29" ht="12" customHeight="1" x14ac:dyDescent="0.2">
      <c r="A23" s="6" t="s">
        <v>455</v>
      </c>
      <c r="B23" s="6">
        <v>1</v>
      </c>
      <c r="C23" s="6">
        <v>2</v>
      </c>
      <c r="D23" s="6">
        <v>1</v>
      </c>
      <c r="E23" s="6">
        <v>0.81175595238095233</v>
      </c>
      <c r="F23" s="6">
        <v>0.19559651817716331</v>
      </c>
      <c r="G23" s="6">
        <v>0.859375</v>
      </c>
      <c r="H23" s="6">
        <v>0.82539682539682535</v>
      </c>
      <c r="I23" s="6">
        <v>4.7619047619047623E-2</v>
      </c>
      <c r="J23" s="6"/>
      <c r="K23" s="6"/>
      <c r="L23" s="6">
        <v>36</v>
      </c>
      <c r="M23" s="6">
        <v>0.78412698412698423</v>
      </c>
      <c r="N23" s="6">
        <v>0.63203463203463206</v>
      </c>
      <c r="O23" s="6">
        <v>0.8</v>
      </c>
      <c r="P23" s="6">
        <v>0.88888888888888884</v>
      </c>
      <c r="Q23" s="6">
        <v>1.5873015873015869E-2</v>
      </c>
      <c r="R23" s="6"/>
      <c r="S23" s="6"/>
      <c r="T23" s="6">
        <v>40</v>
      </c>
      <c r="U23" s="6" t="s">
        <v>316</v>
      </c>
      <c r="V23" s="7">
        <f t="shared" si="0"/>
        <v>0.19559651817716331</v>
      </c>
      <c r="W23" s="7">
        <f t="shared" si="1"/>
        <v>0.63203463203463206</v>
      </c>
      <c r="X23" s="7">
        <f t="shared" si="2"/>
        <v>0.81175595238095233</v>
      </c>
      <c r="Y23" s="7">
        <f t="shared" si="3"/>
        <v>0.78412698412698423</v>
      </c>
      <c r="Z23" s="7">
        <f t="shared" si="4"/>
        <v>0.19559651817716331</v>
      </c>
      <c r="AA23" s="7">
        <f t="shared" si="5"/>
        <v>0.63203463203463206</v>
      </c>
      <c r="AB23" s="7">
        <f t="shared" si="6"/>
        <v>1</v>
      </c>
      <c r="AC23">
        <v>0</v>
      </c>
    </row>
    <row r="24" spans="1:29" ht="12" customHeight="1" x14ac:dyDescent="0.2">
      <c r="A24" s="6" t="s">
        <v>456</v>
      </c>
      <c r="B24" s="6">
        <v>1</v>
      </c>
      <c r="C24" s="6">
        <v>1</v>
      </c>
      <c r="D24" s="6">
        <v>2</v>
      </c>
      <c r="E24" s="6">
        <v>0.86825396825396828</v>
      </c>
      <c r="F24" s="6">
        <v>0.5295815295815296</v>
      </c>
      <c r="G24" s="6">
        <v>0.9</v>
      </c>
      <c r="H24" s="6">
        <v>0.95238095238095233</v>
      </c>
      <c r="I24" s="6">
        <v>3.1746031746031737E-2</v>
      </c>
      <c r="J24" s="6"/>
      <c r="K24" s="6"/>
      <c r="L24" s="6">
        <v>27</v>
      </c>
      <c r="M24" s="6">
        <v>0.859375</v>
      </c>
      <c r="N24" s="6">
        <v>0.30357142857142849</v>
      </c>
      <c r="O24" s="6">
        <v>0.90625</v>
      </c>
      <c r="P24" s="6">
        <v>0.828125</v>
      </c>
      <c r="Q24" s="6">
        <v>4.6875E-2</v>
      </c>
      <c r="R24" s="6"/>
      <c r="S24" s="6"/>
      <c r="T24" s="6">
        <v>40</v>
      </c>
      <c r="U24" s="6" t="s">
        <v>318</v>
      </c>
      <c r="V24" s="7">
        <f t="shared" si="0"/>
        <v>0.30357142857142849</v>
      </c>
      <c r="W24" s="7">
        <f t="shared" si="1"/>
        <v>0.5295815295815296</v>
      </c>
      <c r="X24" s="7">
        <f t="shared" si="2"/>
        <v>0.859375</v>
      </c>
      <c r="Y24" s="7">
        <f t="shared" si="3"/>
        <v>0.86825396825396828</v>
      </c>
      <c r="Z24" s="7">
        <f t="shared" si="4"/>
        <v>0.30357142857142849</v>
      </c>
      <c r="AA24" s="7">
        <f t="shared" si="5"/>
        <v>0.5295815295815296</v>
      </c>
      <c r="AB24" s="7">
        <f t="shared" si="6"/>
        <v>1</v>
      </c>
      <c r="AC24">
        <v>0</v>
      </c>
    </row>
    <row r="25" spans="1:29" ht="12" customHeight="1" x14ac:dyDescent="0.2">
      <c r="A25" s="6" t="s">
        <v>457</v>
      </c>
      <c r="B25" s="6">
        <v>1</v>
      </c>
      <c r="C25" s="6">
        <v>2</v>
      </c>
      <c r="D25" s="6">
        <v>1</v>
      </c>
      <c r="E25" s="6">
        <v>0.81825396825396823</v>
      </c>
      <c r="F25" s="6">
        <v>0.50685425685425689</v>
      </c>
      <c r="G25" s="6">
        <v>0.85</v>
      </c>
      <c r="H25" s="6">
        <v>0.95238095238095233</v>
      </c>
      <c r="I25" s="6">
        <v>3.1746031746031737E-2</v>
      </c>
      <c r="J25" s="6"/>
      <c r="K25" s="6"/>
      <c r="L25" s="6">
        <v>26</v>
      </c>
      <c r="M25" s="6">
        <v>0.69923371647509569</v>
      </c>
      <c r="N25" s="6">
        <v>0.31481481481481483</v>
      </c>
      <c r="O25" s="6">
        <v>0.81034482758620685</v>
      </c>
      <c r="P25" s="6">
        <v>0.7592592592592593</v>
      </c>
      <c r="Q25" s="6">
        <v>0.1111111111111111</v>
      </c>
      <c r="R25" s="6"/>
      <c r="S25" s="6"/>
      <c r="T25" s="6">
        <v>38</v>
      </c>
      <c r="U25" s="6" t="s">
        <v>318</v>
      </c>
      <c r="V25" s="7">
        <f t="shared" si="0"/>
        <v>0.31481481481481483</v>
      </c>
      <c r="W25" s="7">
        <f t="shared" si="1"/>
        <v>0.50685425685425689</v>
      </c>
      <c r="X25" s="7">
        <f t="shared" si="2"/>
        <v>0.69923371647509569</v>
      </c>
      <c r="Y25" s="7">
        <f t="shared" si="3"/>
        <v>0.81825396825396823</v>
      </c>
      <c r="Z25" s="7">
        <f t="shared" si="4"/>
        <v>0.31481481481481483</v>
      </c>
      <c r="AA25" s="7">
        <f t="shared" si="5"/>
        <v>0.50685425685425689</v>
      </c>
      <c r="AB25" s="7">
        <f t="shared" si="6"/>
        <v>1</v>
      </c>
      <c r="AC25">
        <v>0</v>
      </c>
    </row>
    <row r="26" spans="1:29" ht="12" customHeight="1" x14ac:dyDescent="0.2">
      <c r="A26" s="6" t="s">
        <v>458</v>
      </c>
      <c r="B26" s="6">
        <v>1</v>
      </c>
      <c r="C26" s="6">
        <v>2</v>
      </c>
      <c r="D26" s="6">
        <v>1</v>
      </c>
      <c r="E26" s="6">
        <v>0.9</v>
      </c>
      <c r="F26" s="6">
        <v>0.69552669552669555</v>
      </c>
      <c r="G26" s="6">
        <v>0.9</v>
      </c>
      <c r="H26" s="6">
        <v>0.96825396825396826</v>
      </c>
      <c r="I26" s="6">
        <v>0</v>
      </c>
      <c r="J26" s="6"/>
      <c r="K26" s="6"/>
      <c r="L26" s="6">
        <v>35</v>
      </c>
      <c r="M26" s="6">
        <v>0.9375</v>
      </c>
      <c r="N26" s="6">
        <v>0.40927419354838712</v>
      </c>
      <c r="O26" s="6">
        <v>0.9375</v>
      </c>
      <c r="P26" s="6">
        <v>0.8125</v>
      </c>
      <c r="Q26" s="6">
        <v>0</v>
      </c>
      <c r="R26" s="6"/>
      <c r="S26" s="6"/>
      <c r="T26" s="6">
        <v>52</v>
      </c>
      <c r="U26" s="6" t="s">
        <v>318</v>
      </c>
      <c r="V26" s="7">
        <f t="shared" si="0"/>
        <v>0.40927419354838712</v>
      </c>
      <c r="W26" s="7">
        <f t="shared" si="1"/>
        <v>0.69552669552669555</v>
      </c>
      <c r="X26" s="7">
        <f t="shared" si="2"/>
        <v>0.9375</v>
      </c>
      <c r="Y26" s="7">
        <f t="shared" si="3"/>
        <v>0.9</v>
      </c>
      <c r="Z26" s="7">
        <f t="shared" si="4"/>
        <v>0.40927419354838712</v>
      </c>
      <c r="AA26" s="7">
        <f t="shared" si="5"/>
        <v>0.69552669552669555</v>
      </c>
      <c r="AB26" s="7">
        <f t="shared" si="6"/>
        <v>1</v>
      </c>
      <c r="AC26">
        <v>0</v>
      </c>
    </row>
    <row r="27" spans="1:29" ht="12" customHeight="1" x14ac:dyDescent="0.2">
      <c r="A27" s="6" t="s">
        <v>460</v>
      </c>
      <c r="B27" s="6">
        <v>1</v>
      </c>
      <c r="C27" s="6">
        <v>1</v>
      </c>
      <c r="D27" s="6">
        <v>2</v>
      </c>
      <c r="E27" s="6">
        <v>0.79285714285714282</v>
      </c>
      <c r="F27" s="6">
        <v>0.26436781609195398</v>
      </c>
      <c r="G27" s="6">
        <v>0.80952380952380953</v>
      </c>
      <c r="H27" s="6">
        <v>0.81666666666666665</v>
      </c>
      <c r="I27" s="6">
        <v>1.666666666666667E-2</v>
      </c>
      <c r="J27" s="6"/>
      <c r="K27" s="6"/>
      <c r="L27" s="6">
        <v>41</v>
      </c>
      <c r="M27" s="6">
        <v>0.95</v>
      </c>
      <c r="N27" s="6">
        <v>0.5</v>
      </c>
      <c r="O27" s="6">
        <v>0.95</v>
      </c>
      <c r="P27" s="6">
        <v>1</v>
      </c>
      <c r="Q27" s="6">
        <v>0</v>
      </c>
      <c r="R27" s="6"/>
      <c r="S27" s="6"/>
      <c r="T27" s="6">
        <v>23</v>
      </c>
      <c r="U27" s="6" t="s">
        <v>316</v>
      </c>
      <c r="V27" s="7">
        <f t="shared" si="0"/>
        <v>0.26436781609195398</v>
      </c>
      <c r="W27" s="7">
        <f t="shared" si="1"/>
        <v>0.5</v>
      </c>
      <c r="X27" s="7">
        <f t="shared" si="2"/>
        <v>0.79285714285714282</v>
      </c>
      <c r="Y27" s="7">
        <f t="shared" si="3"/>
        <v>0.95</v>
      </c>
      <c r="Z27" s="7">
        <f t="shared" si="4"/>
        <v>0.26436781609195398</v>
      </c>
      <c r="AA27" s="7">
        <f t="shared" si="5"/>
        <v>0.5</v>
      </c>
      <c r="AB27" s="7">
        <f t="shared" si="6"/>
        <v>1</v>
      </c>
      <c r="AC27">
        <v>0</v>
      </c>
    </row>
    <row r="28" spans="1:29" ht="12" customHeight="1" x14ac:dyDescent="0.2">
      <c r="A28" s="6" t="s">
        <v>461</v>
      </c>
      <c r="B28" s="6">
        <v>1</v>
      </c>
      <c r="C28" s="6">
        <v>2</v>
      </c>
      <c r="D28" s="6">
        <v>1</v>
      </c>
      <c r="E28" s="6">
        <v>0.90625</v>
      </c>
      <c r="F28" s="6">
        <v>0.40625</v>
      </c>
      <c r="G28" s="6">
        <v>0.90625</v>
      </c>
      <c r="H28" s="6">
        <v>0.8125</v>
      </c>
      <c r="I28" s="6">
        <v>0</v>
      </c>
      <c r="J28" s="6"/>
      <c r="K28" s="6"/>
      <c r="L28" s="6">
        <v>56</v>
      </c>
      <c r="M28" s="6">
        <v>1</v>
      </c>
      <c r="N28" s="6">
        <v>0.65692640692640691</v>
      </c>
      <c r="O28" s="6">
        <v>1</v>
      </c>
      <c r="P28" s="6">
        <v>0.95238095238095233</v>
      </c>
      <c r="Q28" s="6">
        <v>0</v>
      </c>
      <c r="R28" s="6"/>
      <c r="S28" s="6"/>
      <c r="T28" s="6">
        <v>34</v>
      </c>
      <c r="U28" s="6" t="s">
        <v>316</v>
      </c>
      <c r="V28" s="7">
        <f t="shared" si="0"/>
        <v>0.40625</v>
      </c>
      <c r="W28" s="7">
        <f t="shared" si="1"/>
        <v>0.65692640692640691</v>
      </c>
      <c r="X28" s="7">
        <f t="shared" si="2"/>
        <v>0.90625</v>
      </c>
      <c r="Y28" s="7">
        <f t="shared" si="3"/>
        <v>1</v>
      </c>
      <c r="Z28" s="7">
        <f t="shared" si="4"/>
        <v>0.40625</v>
      </c>
      <c r="AA28" s="7">
        <f t="shared" si="5"/>
        <v>0.65692640692640691</v>
      </c>
      <c r="AB28" s="7">
        <f t="shared" si="6"/>
        <v>1</v>
      </c>
      <c r="AC28">
        <v>0</v>
      </c>
    </row>
    <row r="29" spans="1:29" ht="12" customHeight="1" x14ac:dyDescent="0.2">
      <c r="A29" s="6" t="s">
        <v>462</v>
      </c>
      <c r="B29" s="6">
        <v>1</v>
      </c>
      <c r="C29" s="6">
        <v>2</v>
      </c>
      <c r="D29" s="6">
        <v>1</v>
      </c>
      <c r="E29" s="6">
        <v>0.77777777777777779</v>
      </c>
      <c r="F29" s="6">
        <v>0.3728813559322034</v>
      </c>
      <c r="G29" s="6">
        <v>0.77777777777777779</v>
      </c>
      <c r="H29" s="6">
        <v>0.93220338983050843</v>
      </c>
      <c r="I29" s="6">
        <v>0</v>
      </c>
      <c r="J29" s="6"/>
      <c r="K29" s="6"/>
      <c r="L29" s="6">
        <v>39</v>
      </c>
      <c r="M29" s="6">
        <v>0.85</v>
      </c>
      <c r="N29" s="6">
        <v>0.64790764790764799</v>
      </c>
      <c r="O29" s="6">
        <v>0.85</v>
      </c>
      <c r="P29" s="6">
        <v>0.92063492063492058</v>
      </c>
      <c r="Q29" s="6">
        <v>0</v>
      </c>
      <c r="R29" s="6"/>
      <c r="S29" s="6"/>
      <c r="T29" s="6">
        <v>40</v>
      </c>
      <c r="U29" s="6" t="s">
        <v>316</v>
      </c>
      <c r="V29" s="7">
        <f t="shared" si="0"/>
        <v>0.3728813559322034</v>
      </c>
      <c r="W29" s="7">
        <f t="shared" si="1"/>
        <v>0.64790764790764799</v>
      </c>
      <c r="X29" s="7">
        <f t="shared" si="2"/>
        <v>0.77777777777777779</v>
      </c>
      <c r="Y29" s="7">
        <f t="shared" si="3"/>
        <v>0.85</v>
      </c>
      <c r="Z29" s="7">
        <f t="shared" si="4"/>
        <v>0.3728813559322034</v>
      </c>
      <c r="AA29" s="7">
        <f t="shared" si="5"/>
        <v>0.64790764790764799</v>
      </c>
      <c r="AB29" s="7">
        <f t="shared" si="6"/>
        <v>1</v>
      </c>
      <c r="AC29">
        <v>0</v>
      </c>
    </row>
    <row r="30" spans="1:29" ht="12" customHeight="1" x14ac:dyDescent="0.2">
      <c r="A30" s="6" t="s">
        <v>464</v>
      </c>
      <c r="B30" s="6">
        <v>1</v>
      </c>
      <c r="C30" s="6">
        <v>1</v>
      </c>
      <c r="D30" s="6">
        <v>2</v>
      </c>
      <c r="E30" s="6">
        <v>0.734375</v>
      </c>
      <c r="F30" s="6">
        <v>0.52628968253968256</v>
      </c>
      <c r="G30" s="6">
        <v>0.75</v>
      </c>
      <c r="H30" s="6">
        <v>0.828125</v>
      </c>
      <c r="I30" s="6">
        <v>1.5625E-2</v>
      </c>
      <c r="J30" s="6"/>
      <c r="K30" s="6"/>
      <c r="L30" s="6">
        <v>67</v>
      </c>
      <c r="M30" s="6">
        <v>0.8</v>
      </c>
      <c r="N30" s="6">
        <v>0.65909090909090906</v>
      </c>
      <c r="O30" s="6">
        <v>0.8</v>
      </c>
      <c r="P30" s="6">
        <v>1</v>
      </c>
      <c r="Q30" s="6">
        <v>0</v>
      </c>
      <c r="R30" s="6"/>
      <c r="S30" s="6"/>
      <c r="T30" s="6">
        <v>29</v>
      </c>
      <c r="U30" s="6" t="s">
        <v>316</v>
      </c>
      <c r="V30" s="7">
        <f t="shared" si="0"/>
        <v>0.52628968253968256</v>
      </c>
      <c r="W30" s="7">
        <f t="shared" si="1"/>
        <v>0.65909090909090906</v>
      </c>
      <c r="X30" s="7">
        <f t="shared" si="2"/>
        <v>0.734375</v>
      </c>
      <c r="Y30" s="7">
        <f t="shared" si="3"/>
        <v>0.8</v>
      </c>
      <c r="Z30" s="7">
        <f t="shared" si="4"/>
        <v>0.52628968253968256</v>
      </c>
      <c r="AA30" s="7">
        <f t="shared" si="5"/>
        <v>0.65909090909090906</v>
      </c>
      <c r="AB30" s="7">
        <f t="shared" si="6"/>
        <v>1</v>
      </c>
      <c r="AC30">
        <v>0</v>
      </c>
    </row>
    <row r="31" spans="1:29" ht="12" customHeight="1" x14ac:dyDescent="0.2">
      <c r="A31" s="6" t="s">
        <v>465</v>
      </c>
      <c r="B31" s="6">
        <v>1</v>
      </c>
      <c r="C31" s="6">
        <v>1</v>
      </c>
      <c r="D31" s="6">
        <v>2</v>
      </c>
      <c r="E31" s="6">
        <v>1</v>
      </c>
      <c r="F31" s="6">
        <v>0.70454545454545459</v>
      </c>
      <c r="G31" s="6">
        <v>1</v>
      </c>
      <c r="H31" s="6">
        <v>1</v>
      </c>
      <c r="I31" s="6">
        <v>0</v>
      </c>
      <c r="J31" s="6"/>
      <c r="K31" s="6"/>
      <c r="L31" s="6">
        <v>31</v>
      </c>
      <c r="M31" s="6">
        <v>0.8084829560239396</v>
      </c>
      <c r="N31" s="6">
        <v>0.50218579234972671</v>
      </c>
      <c r="O31" s="6">
        <v>0.84126984126984128</v>
      </c>
      <c r="P31" s="6">
        <v>0.83606557377049184</v>
      </c>
      <c r="Q31" s="6">
        <v>3.2786885245901641E-2</v>
      </c>
      <c r="R31" s="6"/>
      <c r="S31" s="6"/>
      <c r="T31" s="6">
        <v>52</v>
      </c>
      <c r="U31" s="6" t="s">
        <v>318</v>
      </c>
      <c r="V31" s="7">
        <f t="shared" si="0"/>
        <v>0.50218579234972671</v>
      </c>
      <c r="W31" s="7">
        <f t="shared" si="1"/>
        <v>0.70454545454545459</v>
      </c>
      <c r="X31" s="7">
        <f t="shared" si="2"/>
        <v>0.8084829560239396</v>
      </c>
      <c r="Y31" s="7">
        <f t="shared" si="3"/>
        <v>1</v>
      </c>
      <c r="Z31" s="7">
        <f t="shared" si="4"/>
        <v>0.50218579234972671</v>
      </c>
      <c r="AA31" s="7">
        <f t="shared" si="5"/>
        <v>0.70454545454545459</v>
      </c>
      <c r="AB31" s="7">
        <f t="shared" si="6"/>
        <v>1</v>
      </c>
      <c r="AC31">
        <v>0</v>
      </c>
    </row>
    <row r="32" spans="1:29" ht="12" customHeight="1" x14ac:dyDescent="0.2">
      <c r="A32" s="6" t="s">
        <v>466</v>
      </c>
      <c r="B32" s="6">
        <v>1</v>
      </c>
      <c r="C32" s="6">
        <v>2</v>
      </c>
      <c r="D32" s="6">
        <v>1</v>
      </c>
      <c r="E32" s="6">
        <v>0.8125</v>
      </c>
      <c r="F32" s="6">
        <v>0.2152217741935484</v>
      </c>
      <c r="G32" s="6">
        <v>0.8125</v>
      </c>
      <c r="H32" s="6">
        <v>0.88709677419354838</v>
      </c>
      <c r="I32" s="6">
        <v>0</v>
      </c>
      <c r="J32" s="6"/>
      <c r="K32" s="6"/>
      <c r="L32" s="6">
        <v>35</v>
      </c>
      <c r="M32" s="6">
        <v>0.85</v>
      </c>
      <c r="N32" s="6">
        <v>0.55014430014430016</v>
      </c>
      <c r="O32" s="6">
        <v>0.85</v>
      </c>
      <c r="P32" s="6">
        <v>0.93650793650793651</v>
      </c>
      <c r="Q32" s="6">
        <v>0</v>
      </c>
      <c r="R32" s="6"/>
      <c r="S32" s="6"/>
      <c r="T32" s="6">
        <v>34</v>
      </c>
      <c r="U32" s="6" t="s">
        <v>316</v>
      </c>
      <c r="V32" s="7">
        <f t="shared" si="0"/>
        <v>0.2152217741935484</v>
      </c>
      <c r="W32" s="7">
        <f t="shared" si="1"/>
        <v>0.55014430014430016</v>
      </c>
      <c r="X32" s="7">
        <f t="shared" si="2"/>
        <v>0.8125</v>
      </c>
      <c r="Y32" s="7">
        <f t="shared" si="3"/>
        <v>0.85</v>
      </c>
      <c r="Z32" s="7">
        <f t="shared" si="4"/>
        <v>0.2152217741935484</v>
      </c>
      <c r="AA32" s="7">
        <f t="shared" si="5"/>
        <v>0.55014430014430016</v>
      </c>
      <c r="AB32" s="7">
        <f t="shared" si="6"/>
        <v>1</v>
      </c>
      <c r="AC32">
        <v>0</v>
      </c>
    </row>
    <row r="33" spans="1:29" ht="12" customHeight="1" x14ac:dyDescent="0.2">
      <c r="A33" s="6" t="s">
        <v>467</v>
      </c>
      <c r="B33" s="6">
        <v>0</v>
      </c>
      <c r="C33" s="6">
        <v>1</v>
      </c>
      <c r="D33" s="6">
        <v>2</v>
      </c>
      <c r="E33" s="6">
        <v>0.66666666666666663</v>
      </c>
      <c r="F33" s="6">
        <v>0.1815476190476191</v>
      </c>
      <c r="G33" s="6">
        <v>0.88888888888888884</v>
      </c>
      <c r="H33" s="6">
        <v>0.3968253968253968</v>
      </c>
      <c r="I33" s="6">
        <v>0.22222222222222221</v>
      </c>
      <c r="J33" s="6"/>
      <c r="K33" s="6"/>
      <c r="L33" s="6">
        <v>67</v>
      </c>
      <c r="M33" s="6">
        <v>0.67063492063492069</v>
      </c>
      <c r="N33" s="6">
        <v>0.40043290043290047</v>
      </c>
      <c r="O33" s="6">
        <v>0.75</v>
      </c>
      <c r="P33" s="6">
        <v>0.73015873015873012</v>
      </c>
      <c r="Q33" s="6">
        <v>7.9365079365079361E-2</v>
      </c>
      <c r="R33" s="6"/>
      <c r="S33" s="6"/>
      <c r="T33" s="6">
        <v>43</v>
      </c>
      <c r="U33" s="6" t="s">
        <v>316</v>
      </c>
      <c r="V33" s="7">
        <f t="shared" si="0"/>
        <v>0.1815476190476191</v>
      </c>
      <c r="W33" s="7">
        <f t="shared" si="1"/>
        <v>0.40043290043290047</v>
      </c>
      <c r="X33" s="7">
        <f t="shared" si="2"/>
        <v>0.66666666666666663</v>
      </c>
      <c r="Y33" s="7">
        <f t="shared" si="3"/>
        <v>0.67063492063492069</v>
      </c>
      <c r="Z33" s="7">
        <f t="shared" si="4"/>
        <v>0.1815476190476191</v>
      </c>
      <c r="AA33" s="7">
        <f t="shared" si="5"/>
        <v>0.40043290043290047</v>
      </c>
      <c r="AB33" s="7">
        <f t="shared" si="6"/>
        <v>1</v>
      </c>
      <c r="AC33">
        <v>0</v>
      </c>
    </row>
    <row r="34" spans="1:29" ht="12" customHeight="1" x14ac:dyDescent="0.2">
      <c r="A34" s="6" t="s">
        <v>468</v>
      </c>
      <c r="B34" s="6">
        <v>0</v>
      </c>
      <c r="C34" s="6">
        <v>2</v>
      </c>
      <c r="D34" s="6">
        <v>1</v>
      </c>
      <c r="E34" s="6">
        <v>0.8</v>
      </c>
      <c r="F34" s="6">
        <v>0.68181818181818177</v>
      </c>
      <c r="G34" s="6">
        <v>0.8</v>
      </c>
      <c r="H34" s="6">
        <v>1</v>
      </c>
      <c r="I34" s="6">
        <v>0</v>
      </c>
      <c r="J34" s="6"/>
      <c r="K34" s="6"/>
      <c r="L34" s="6">
        <v>33</v>
      </c>
      <c r="M34" s="6">
        <v>0.5625</v>
      </c>
      <c r="N34" s="6">
        <v>0.54722872755659635</v>
      </c>
      <c r="O34" s="6">
        <v>0.5625</v>
      </c>
      <c r="P34" s="6">
        <v>0.73770491803278693</v>
      </c>
      <c r="Q34" s="6">
        <v>0</v>
      </c>
      <c r="R34" s="6"/>
      <c r="S34" s="6"/>
      <c r="T34" s="6">
        <v>93</v>
      </c>
      <c r="U34" s="6" t="s">
        <v>318</v>
      </c>
      <c r="V34" s="7">
        <f t="shared" ref="V34:V65" si="7">IF(U34="mst-OSN_Cont3IB",F34,N34)</f>
        <v>0.54722872755659635</v>
      </c>
      <c r="W34" s="7">
        <f t="shared" ref="W34:W65" si="8">IF(U34="mst-OSN_Cont3IB",N34,F34)</f>
        <v>0.68181818181818177</v>
      </c>
      <c r="X34" s="7">
        <f t="shared" ref="X34:X65" si="9">IF(U34="mst-OSN_Cont3IB",E34,M34)</f>
        <v>0.5625</v>
      </c>
      <c r="Y34" s="7">
        <f t="shared" ref="Y34:Y65" si="10">IF(U34="mst-OSN_Cont3IB",M34,E34)</f>
        <v>0.8</v>
      </c>
      <c r="Z34" s="7">
        <f t="shared" ref="Z34:Z65" si="11">V34</f>
        <v>0.54722872755659635</v>
      </c>
      <c r="AA34" s="7">
        <f t="shared" ref="AA34:AA65" si="12">W34</f>
        <v>0.68181818181818177</v>
      </c>
      <c r="AB34" s="7">
        <f t="shared" ref="AB34:AB65" si="13">IF(AND(X34&gt;0.5,Y34&gt;0.5),1,0)</f>
        <v>1</v>
      </c>
      <c r="AC34">
        <v>0</v>
      </c>
    </row>
    <row r="35" spans="1:29" ht="12" customHeight="1" x14ac:dyDescent="0.2">
      <c r="A35" s="6" t="s">
        <v>470</v>
      </c>
      <c r="B35" s="6">
        <v>1</v>
      </c>
      <c r="C35" s="6">
        <v>1</v>
      </c>
      <c r="D35" s="6">
        <v>2</v>
      </c>
      <c r="E35" s="6">
        <v>0.6</v>
      </c>
      <c r="F35" s="6">
        <v>0.77741702741702745</v>
      </c>
      <c r="G35" s="6">
        <v>0.6</v>
      </c>
      <c r="H35" s="6">
        <v>0.93650793650793651</v>
      </c>
      <c r="I35" s="6">
        <v>0</v>
      </c>
      <c r="J35" s="6"/>
      <c r="K35" s="6"/>
      <c r="L35" s="6">
        <v>49</v>
      </c>
      <c r="M35" s="6">
        <v>0.63516865079365081</v>
      </c>
      <c r="N35" s="6">
        <v>0.68044354838709675</v>
      </c>
      <c r="O35" s="6">
        <v>0.65079365079365081</v>
      </c>
      <c r="P35" s="6">
        <v>0.890625</v>
      </c>
      <c r="Q35" s="6">
        <v>1.5625E-2</v>
      </c>
      <c r="R35" s="6"/>
      <c r="S35" s="6"/>
      <c r="T35" s="6">
        <v>75</v>
      </c>
      <c r="U35" s="6" t="s">
        <v>318</v>
      </c>
      <c r="V35" s="7">
        <f t="shared" si="7"/>
        <v>0.68044354838709675</v>
      </c>
      <c r="W35" s="7">
        <f t="shared" si="8"/>
        <v>0.77741702741702745</v>
      </c>
      <c r="X35" s="7">
        <f t="shared" si="9"/>
        <v>0.63516865079365081</v>
      </c>
      <c r="Y35" s="7">
        <f t="shared" si="10"/>
        <v>0.6</v>
      </c>
      <c r="Z35" s="7">
        <f t="shared" si="11"/>
        <v>0.68044354838709675</v>
      </c>
      <c r="AA35" s="7">
        <f t="shared" si="12"/>
        <v>0.77741702741702745</v>
      </c>
      <c r="AB35" s="7">
        <f t="shared" si="13"/>
        <v>1</v>
      </c>
      <c r="AC35">
        <v>0</v>
      </c>
    </row>
    <row r="36" spans="1:29" ht="12" customHeight="1" x14ac:dyDescent="0.2">
      <c r="A36" s="6" t="s">
        <v>471</v>
      </c>
      <c r="B36" s="6">
        <v>1</v>
      </c>
      <c r="C36" s="6">
        <v>2</v>
      </c>
      <c r="D36" s="6">
        <v>1</v>
      </c>
      <c r="E36" s="6">
        <v>0.85813492063492069</v>
      </c>
      <c r="F36" s="6">
        <v>0.2331511839708561</v>
      </c>
      <c r="G36" s="6">
        <v>0.9375</v>
      </c>
      <c r="H36" s="6">
        <v>0.80952380952380953</v>
      </c>
      <c r="I36" s="6">
        <v>7.9365079365079361E-2</v>
      </c>
      <c r="J36" s="6"/>
      <c r="K36" s="6"/>
      <c r="L36" s="6">
        <v>31</v>
      </c>
      <c r="M36" s="6">
        <v>0.8</v>
      </c>
      <c r="N36" s="6">
        <v>0.53427128427128423</v>
      </c>
      <c r="O36" s="6">
        <v>0.8</v>
      </c>
      <c r="P36" s="6">
        <v>0.92063492063492058</v>
      </c>
      <c r="Q36" s="6">
        <v>0</v>
      </c>
      <c r="R36" s="6"/>
      <c r="S36" s="6"/>
      <c r="T36" s="6">
        <v>35</v>
      </c>
      <c r="U36" s="6" t="s">
        <v>316</v>
      </c>
      <c r="V36" s="7">
        <f t="shared" si="7"/>
        <v>0.2331511839708561</v>
      </c>
      <c r="W36" s="7">
        <f t="shared" si="8"/>
        <v>0.53427128427128423</v>
      </c>
      <c r="X36" s="7">
        <f t="shared" si="9"/>
        <v>0.85813492063492069</v>
      </c>
      <c r="Y36" s="7">
        <f t="shared" si="10"/>
        <v>0.8</v>
      </c>
      <c r="Z36" s="7">
        <f t="shared" si="11"/>
        <v>0.2331511839708561</v>
      </c>
      <c r="AA36" s="7">
        <f t="shared" si="12"/>
        <v>0.53427128427128423</v>
      </c>
      <c r="AB36" s="7">
        <f t="shared" si="13"/>
        <v>1</v>
      </c>
      <c r="AC36">
        <v>0</v>
      </c>
    </row>
    <row r="37" spans="1:29" ht="12" customHeight="1" x14ac:dyDescent="0.2">
      <c r="A37" s="6" t="s">
        <v>472</v>
      </c>
      <c r="B37" s="6">
        <v>1</v>
      </c>
      <c r="C37" s="6">
        <v>2</v>
      </c>
      <c r="D37" s="6">
        <v>1</v>
      </c>
      <c r="E37" s="6">
        <v>0.7</v>
      </c>
      <c r="F37" s="6">
        <v>0.79329004329004338</v>
      </c>
      <c r="G37" s="6">
        <v>0.7</v>
      </c>
      <c r="H37" s="6">
        <v>0.95238095238095233</v>
      </c>
      <c r="I37" s="6">
        <v>0</v>
      </c>
      <c r="J37" s="6"/>
      <c r="K37" s="6"/>
      <c r="L37" s="6">
        <v>45</v>
      </c>
      <c r="M37" s="6">
        <v>0.79313876088069635</v>
      </c>
      <c r="N37" s="6">
        <v>0.32258064516129031</v>
      </c>
      <c r="O37" s="6">
        <v>0.82539682539682535</v>
      </c>
      <c r="P37" s="6">
        <v>0.74193548387096775</v>
      </c>
      <c r="Q37" s="6">
        <v>3.2258064516129031E-2</v>
      </c>
      <c r="R37" s="6"/>
      <c r="S37" s="6"/>
      <c r="T37" s="6">
        <v>56</v>
      </c>
      <c r="U37" s="6" t="s">
        <v>318</v>
      </c>
      <c r="V37" s="7">
        <f t="shared" si="7"/>
        <v>0.32258064516129031</v>
      </c>
      <c r="W37" s="7">
        <f t="shared" si="8"/>
        <v>0.79329004329004338</v>
      </c>
      <c r="X37" s="7">
        <f t="shared" si="9"/>
        <v>0.79313876088069635</v>
      </c>
      <c r="Y37" s="7">
        <f t="shared" si="10"/>
        <v>0.7</v>
      </c>
      <c r="Z37" s="7">
        <f t="shared" si="11"/>
        <v>0.32258064516129031</v>
      </c>
      <c r="AA37" s="7">
        <f t="shared" si="12"/>
        <v>0.79329004329004338</v>
      </c>
      <c r="AB37" s="7">
        <f t="shared" si="13"/>
        <v>1</v>
      </c>
      <c r="AC37">
        <v>0</v>
      </c>
    </row>
    <row r="38" spans="1:29" ht="12" customHeight="1" x14ac:dyDescent="0.2">
      <c r="A38" s="6" t="s">
        <v>473</v>
      </c>
      <c r="B38" s="6">
        <v>1</v>
      </c>
      <c r="C38" s="6">
        <v>1</v>
      </c>
      <c r="D38" s="6">
        <v>2</v>
      </c>
      <c r="E38" s="6">
        <v>0.78125</v>
      </c>
      <c r="F38" s="6">
        <v>0.2120535714285714</v>
      </c>
      <c r="G38" s="6">
        <v>0.8125</v>
      </c>
      <c r="H38" s="6">
        <v>0.609375</v>
      </c>
      <c r="I38" s="6">
        <v>3.125E-2</v>
      </c>
      <c r="J38" s="6"/>
      <c r="K38" s="6"/>
      <c r="L38" s="6">
        <v>66</v>
      </c>
      <c r="M38" s="6">
        <v>0.65</v>
      </c>
      <c r="N38" s="6">
        <v>0.54797979797979801</v>
      </c>
      <c r="O38" s="6">
        <v>0.65</v>
      </c>
      <c r="P38" s="6">
        <v>0.88888888888888884</v>
      </c>
      <c r="Q38" s="6">
        <v>0</v>
      </c>
      <c r="R38" s="6"/>
      <c r="S38" s="6"/>
      <c r="T38" s="6">
        <v>42</v>
      </c>
      <c r="U38" s="6" t="s">
        <v>316</v>
      </c>
      <c r="V38" s="7">
        <f t="shared" si="7"/>
        <v>0.2120535714285714</v>
      </c>
      <c r="W38" s="7">
        <f t="shared" si="8"/>
        <v>0.54797979797979801</v>
      </c>
      <c r="X38" s="7">
        <f t="shared" si="9"/>
        <v>0.78125</v>
      </c>
      <c r="Y38" s="7">
        <f t="shared" si="10"/>
        <v>0.65</v>
      </c>
      <c r="Z38" s="7">
        <f t="shared" si="11"/>
        <v>0.2120535714285714</v>
      </c>
      <c r="AA38" s="7">
        <f t="shared" si="12"/>
        <v>0.54797979797979801</v>
      </c>
      <c r="AB38" s="7">
        <f t="shared" si="13"/>
        <v>1</v>
      </c>
      <c r="AC38">
        <v>0</v>
      </c>
    </row>
    <row r="39" spans="1:29" ht="12" customHeight="1" x14ac:dyDescent="0.2">
      <c r="A39" s="6" t="s">
        <v>475</v>
      </c>
      <c r="B39" s="6">
        <v>1</v>
      </c>
      <c r="C39" s="6">
        <v>1</v>
      </c>
      <c r="D39" s="6">
        <v>2</v>
      </c>
      <c r="E39" s="6">
        <v>0.95</v>
      </c>
      <c r="F39" s="6">
        <v>0.65007215007215002</v>
      </c>
      <c r="G39" s="6">
        <v>0.95</v>
      </c>
      <c r="H39" s="6">
        <v>0.96825396825396826</v>
      </c>
      <c r="I39" s="6">
        <v>0</v>
      </c>
      <c r="J39" s="6"/>
      <c r="K39" s="6"/>
      <c r="L39" s="6">
        <v>33</v>
      </c>
      <c r="M39" s="6">
        <v>0.89887005649717511</v>
      </c>
      <c r="N39" s="6">
        <v>0.34206349206349212</v>
      </c>
      <c r="O39" s="6">
        <v>0.93220338983050843</v>
      </c>
      <c r="P39" s="6">
        <v>0.81666666666666665</v>
      </c>
      <c r="Q39" s="6">
        <v>3.3333333333333333E-2</v>
      </c>
      <c r="R39" s="6"/>
      <c r="S39" s="6"/>
      <c r="T39" s="6">
        <v>42</v>
      </c>
      <c r="U39" s="6" t="s">
        <v>318</v>
      </c>
      <c r="V39" s="7">
        <f t="shared" si="7"/>
        <v>0.34206349206349212</v>
      </c>
      <c r="W39" s="7">
        <f t="shared" si="8"/>
        <v>0.65007215007215002</v>
      </c>
      <c r="X39" s="7">
        <f t="shared" si="9"/>
        <v>0.89887005649717511</v>
      </c>
      <c r="Y39" s="7">
        <f t="shared" si="10"/>
        <v>0.95</v>
      </c>
      <c r="Z39" s="7">
        <f t="shared" si="11"/>
        <v>0.34206349206349212</v>
      </c>
      <c r="AA39" s="7">
        <f t="shared" si="12"/>
        <v>0.65007215007215002</v>
      </c>
      <c r="AB39" s="7">
        <f t="shared" si="13"/>
        <v>1</v>
      </c>
      <c r="AC39">
        <v>0</v>
      </c>
    </row>
    <row r="40" spans="1:29" ht="12" customHeight="1" x14ac:dyDescent="0.2">
      <c r="A40" s="6" t="s">
        <v>476</v>
      </c>
      <c r="B40" s="6">
        <v>1</v>
      </c>
      <c r="C40" s="6">
        <v>1</v>
      </c>
      <c r="D40" s="6">
        <v>2</v>
      </c>
      <c r="E40" s="6">
        <v>0.6820276497695853</v>
      </c>
      <c r="F40" s="6">
        <v>0.17741935483870969</v>
      </c>
      <c r="G40" s="6">
        <v>0.7142857142857143</v>
      </c>
      <c r="H40" s="6">
        <v>0.64516129032258063</v>
      </c>
      <c r="I40" s="6">
        <v>3.2258064516129031E-2</v>
      </c>
      <c r="J40" s="6"/>
      <c r="K40" s="6"/>
      <c r="L40" s="6">
        <v>63</v>
      </c>
      <c r="M40" s="6">
        <v>0.88412698412698409</v>
      </c>
      <c r="N40" s="6">
        <v>0.40043290043290047</v>
      </c>
      <c r="O40" s="6">
        <v>0.9</v>
      </c>
      <c r="P40" s="6">
        <v>0.79365079365079361</v>
      </c>
      <c r="Q40" s="6">
        <v>1.5873015873015869E-2</v>
      </c>
      <c r="R40" s="6"/>
      <c r="S40" s="6"/>
      <c r="T40" s="6">
        <v>40</v>
      </c>
      <c r="U40" s="6" t="s">
        <v>316</v>
      </c>
      <c r="V40" s="7">
        <f t="shared" si="7"/>
        <v>0.17741935483870969</v>
      </c>
      <c r="W40" s="7">
        <f t="shared" si="8"/>
        <v>0.40043290043290047</v>
      </c>
      <c r="X40" s="7">
        <f t="shared" si="9"/>
        <v>0.6820276497695853</v>
      </c>
      <c r="Y40" s="7">
        <f t="shared" si="10"/>
        <v>0.88412698412698409</v>
      </c>
      <c r="Z40" s="7">
        <f t="shared" si="11"/>
        <v>0.17741935483870969</v>
      </c>
      <c r="AA40" s="7">
        <f t="shared" si="12"/>
        <v>0.40043290043290047</v>
      </c>
      <c r="AB40" s="7">
        <f t="shared" si="13"/>
        <v>1</v>
      </c>
      <c r="AC40">
        <v>0</v>
      </c>
    </row>
    <row r="41" spans="1:29" ht="12" customHeight="1" x14ac:dyDescent="0.2">
      <c r="A41" s="6" t="s">
        <v>477</v>
      </c>
      <c r="B41" s="6">
        <v>1</v>
      </c>
      <c r="C41" s="6">
        <v>1</v>
      </c>
      <c r="D41" s="6">
        <v>2</v>
      </c>
      <c r="E41" s="6">
        <v>0.796875</v>
      </c>
      <c r="F41" s="6">
        <v>0.1153273809523809</v>
      </c>
      <c r="G41" s="6">
        <v>0.84375</v>
      </c>
      <c r="H41" s="6">
        <v>0.6875</v>
      </c>
      <c r="I41" s="6">
        <v>4.6875E-2</v>
      </c>
      <c r="J41" s="6"/>
      <c r="K41" s="6"/>
      <c r="L41" s="6">
        <v>50</v>
      </c>
      <c r="M41" s="6">
        <v>0.95</v>
      </c>
      <c r="N41" s="6">
        <v>0.59090909090909094</v>
      </c>
      <c r="O41" s="6">
        <v>0.95</v>
      </c>
      <c r="P41" s="6">
        <v>1</v>
      </c>
      <c r="Q41" s="6">
        <v>0</v>
      </c>
      <c r="R41" s="6"/>
      <c r="S41" s="6"/>
      <c r="T41" s="6">
        <v>26</v>
      </c>
      <c r="U41" s="6" t="s">
        <v>316</v>
      </c>
      <c r="V41" s="7">
        <f t="shared" si="7"/>
        <v>0.1153273809523809</v>
      </c>
      <c r="W41" s="7">
        <f t="shared" si="8"/>
        <v>0.59090909090909094</v>
      </c>
      <c r="X41" s="7">
        <f t="shared" si="9"/>
        <v>0.796875</v>
      </c>
      <c r="Y41" s="7">
        <f t="shared" si="10"/>
        <v>0.95</v>
      </c>
      <c r="Z41" s="7">
        <f t="shared" si="11"/>
        <v>0.1153273809523809</v>
      </c>
      <c r="AA41" s="7">
        <f t="shared" si="12"/>
        <v>0.59090909090909094</v>
      </c>
      <c r="AB41" s="7">
        <f t="shared" si="13"/>
        <v>1</v>
      </c>
      <c r="AC41">
        <v>0</v>
      </c>
    </row>
    <row r="42" spans="1:29" ht="12" customHeight="1" x14ac:dyDescent="0.2">
      <c r="A42" s="6" t="s">
        <v>478</v>
      </c>
      <c r="B42" s="6">
        <v>1</v>
      </c>
      <c r="C42" s="6">
        <v>2</v>
      </c>
      <c r="D42" s="6">
        <v>1</v>
      </c>
      <c r="E42" s="6">
        <v>0.93412698412698414</v>
      </c>
      <c r="F42" s="6">
        <v>0.79545454545454541</v>
      </c>
      <c r="G42" s="6">
        <v>0.95</v>
      </c>
      <c r="H42" s="6">
        <v>0.98412698412698407</v>
      </c>
      <c r="I42" s="6">
        <v>1.5873015873015869E-2</v>
      </c>
      <c r="J42" s="6"/>
      <c r="K42" s="6"/>
      <c r="L42" s="6">
        <v>35</v>
      </c>
      <c r="M42" s="6">
        <v>0.88888888888888884</v>
      </c>
      <c r="N42" s="6">
        <v>0.47055811571940598</v>
      </c>
      <c r="O42" s="6">
        <v>0.93650793650793651</v>
      </c>
      <c r="P42" s="6">
        <v>0.77777777777777779</v>
      </c>
      <c r="Q42" s="6">
        <v>4.7619047619047623E-2</v>
      </c>
      <c r="R42" s="6"/>
      <c r="S42" s="6"/>
      <c r="T42" s="6">
        <v>54</v>
      </c>
      <c r="U42" s="6" t="s">
        <v>318</v>
      </c>
      <c r="V42" s="7">
        <f t="shared" si="7"/>
        <v>0.47055811571940598</v>
      </c>
      <c r="W42" s="7">
        <f t="shared" si="8"/>
        <v>0.79545454545454541</v>
      </c>
      <c r="X42" s="7">
        <f t="shared" si="9"/>
        <v>0.88888888888888884</v>
      </c>
      <c r="Y42" s="7">
        <f t="shared" si="10"/>
        <v>0.93412698412698414</v>
      </c>
      <c r="Z42" s="7">
        <f t="shared" si="11"/>
        <v>0.47055811571940598</v>
      </c>
      <c r="AA42" s="7">
        <f t="shared" si="12"/>
        <v>0.79545454545454541</v>
      </c>
      <c r="AB42" s="7">
        <f t="shared" si="13"/>
        <v>1</v>
      </c>
      <c r="AC42">
        <v>0</v>
      </c>
    </row>
    <row r="43" spans="1:29" ht="12" customHeight="1" x14ac:dyDescent="0.2">
      <c r="A43" s="6" t="s">
        <v>479</v>
      </c>
      <c r="B43" s="6">
        <v>1</v>
      </c>
      <c r="C43" s="6">
        <v>2</v>
      </c>
      <c r="D43" s="6">
        <v>1</v>
      </c>
      <c r="E43" s="6">
        <v>0.85322745901639341</v>
      </c>
      <c r="F43" s="6">
        <v>0.37701612903225812</v>
      </c>
      <c r="G43" s="6">
        <v>0.86885245901639341</v>
      </c>
      <c r="H43" s="6">
        <v>0.796875</v>
      </c>
      <c r="I43" s="6">
        <v>1.5625E-2</v>
      </c>
      <c r="J43" s="6"/>
      <c r="K43" s="6"/>
      <c r="L43" s="6">
        <v>53</v>
      </c>
      <c r="M43" s="6">
        <v>0.88412698412698409</v>
      </c>
      <c r="N43" s="6">
        <v>0.70238095238095233</v>
      </c>
      <c r="O43" s="6">
        <v>0.9</v>
      </c>
      <c r="P43" s="6">
        <v>0.93650793650793651</v>
      </c>
      <c r="Q43" s="6">
        <v>1.5873015873015869E-2</v>
      </c>
      <c r="R43" s="6"/>
      <c r="S43" s="6"/>
      <c r="T43" s="6">
        <v>38</v>
      </c>
      <c r="U43" s="6" t="s">
        <v>316</v>
      </c>
      <c r="V43" s="7">
        <f t="shared" si="7"/>
        <v>0.37701612903225812</v>
      </c>
      <c r="W43" s="7">
        <f t="shared" si="8"/>
        <v>0.70238095238095233</v>
      </c>
      <c r="X43" s="7">
        <f t="shared" si="9"/>
        <v>0.85322745901639341</v>
      </c>
      <c r="Y43" s="7">
        <f t="shared" si="10"/>
        <v>0.88412698412698409</v>
      </c>
      <c r="Z43" s="7">
        <f t="shared" si="11"/>
        <v>0.37701612903225812</v>
      </c>
      <c r="AA43" s="7">
        <f t="shared" si="12"/>
        <v>0.70238095238095233</v>
      </c>
      <c r="AB43" s="7">
        <f t="shared" si="13"/>
        <v>1</v>
      </c>
      <c r="AC43">
        <v>0</v>
      </c>
    </row>
    <row r="44" spans="1:29" ht="12" customHeight="1" x14ac:dyDescent="0.2">
      <c r="A44" s="6" t="s">
        <v>481</v>
      </c>
      <c r="B44" s="6">
        <v>1</v>
      </c>
      <c r="C44" s="6">
        <v>2</v>
      </c>
      <c r="D44" s="6">
        <v>1</v>
      </c>
      <c r="E44" s="6">
        <v>0.80952380952380953</v>
      </c>
      <c r="F44" s="6">
        <v>0.29185867895545309</v>
      </c>
      <c r="G44" s="6">
        <v>0.82539682539682535</v>
      </c>
      <c r="H44" s="6">
        <v>0.88888888888888884</v>
      </c>
      <c r="I44" s="6">
        <v>1.5873015873015869E-2</v>
      </c>
      <c r="J44" s="6"/>
      <c r="K44" s="6"/>
      <c r="L44" s="6">
        <v>35</v>
      </c>
      <c r="M44" s="6">
        <v>0.8</v>
      </c>
      <c r="N44" s="6">
        <v>0.71825396825396826</v>
      </c>
      <c r="O44" s="6">
        <v>0.8</v>
      </c>
      <c r="P44" s="6">
        <v>0.96825396825396826</v>
      </c>
      <c r="Q44" s="6">
        <v>0</v>
      </c>
      <c r="R44" s="6"/>
      <c r="S44" s="6"/>
      <c r="T44" s="6">
        <v>39</v>
      </c>
      <c r="U44" s="6" t="s">
        <v>316</v>
      </c>
      <c r="V44" s="7">
        <f t="shared" si="7"/>
        <v>0.29185867895545309</v>
      </c>
      <c r="W44" s="7">
        <f t="shared" si="8"/>
        <v>0.71825396825396826</v>
      </c>
      <c r="X44" s="7">
        <f t="shared" si="9"/>
        <v>0.80952380952380953</v>
      </c>
      <c r="Y44" s="7">
        <f t="shared" si="10"/>
        <v>0.8</v>
      </c>
      <c r="Z44" s="7">
        <f t="shared" si="11"/>
        <v>0.29185867895545309</v>
      </c>
      <c r="AA44" s="7">
        <f t="shared" si="12"/>
        <v>0.71825396825396826</v>
      </c>
      <c r="AB44" s="7">
        <f t="shared" si="13"/>
        <v>1</v>
      </c>
      <c r="AC44">
        <v>0</v>
      </c>
    </row>
    <row r="45" spans="1:29" ht="12" customHeight="1" x14ac:dyDescent="0.2">
      <c r="A45" s="6" t="s">
        <v>482</v>
      </c>
      <c r="B45" s="6">
        <v>1</v>
      </c>
      <c r="C45" s="6">
        <v>1</v>
      </c>
      <c r="D45" s="6">
        <v>2</v>
      </c>
      <c r="E45" s="6">
        <v>0.93412698412698414</v>
      </c>
      <c r="F45" s="6">
        <v>0.57972582972582964</v>
      </c>
      <c r="G45" s="6">
        <v>0.95</v>
      </c>
      <c r="H45" s="6">
        <v>0.90476190476190477</v>
      </c>
      <c r="I45" s="6">
        <v>1.5873015873015869E-2</v>
      </c>
      <c r="J45" s="6"/>
      <c r="K45" s="6"/>
      <c r="L45" s="6">
        <v>35</v>
      </c>
      <c r="M45" s="6">
        <v>0.890625</v>
      </c>
      <c r="N45" s="6">
        <v>0.4375</v>
      </c>
      <c r="O45" s="6">
        <v>0.921875</v>
      </c>
      <c r="P45" s="6">
        <v>0.796875</v>
      </c>
      <c r="Q45" s="6">
        <v>3.125E-2</v>
      </c>
      <c r="R45" s="6"/>
      <c r="S45" s="6"/>
      <c r="T45" s="6">
        <v>55</v>
      </c>
      <c r="U45" s="6" t="s">
        <v>318</v>
      </c>
      <c r="V45" s="7">
        <f t="shared" si="7"/>
        <v>0.4375</v>
      </c>
      <c r="W45" s="7">
        <f t="shared" si="8"/>
        <v>0.57972582972582964</v>
      </c>
      <c r="X45" s="7">
        <f t="shared" si="9"/>
        <v>0.890625</v>
      </c>
      <c r="Y45" s="7">
        <f t="shared" si="10"/>
        <v>0.93412698412698414</v>
      </c>
      <c r="Z45" s="7">
        <f t="shared" si="11"/>
        <v>0.4375</v>
      </c>
      <c r="AA45" s="7">
        <f t="shared" si="12"/>
        <v>0.57972582972582964</v>
      </c>
      <c r="AB45" s="7">
        <f t="shared" si="13"/>
        <v>1</v>
      </c>
      <c r="AC45">
        <v>0</v>
      </c>
    </row>
    <row r="46" spans="1:29" ht="12" customHeight="1" x14ac:dyDescent="0.2">
      <c r="A46" s="6" t="s">
        <v>485</v>
      </c>
      <c r="B46" s="6">
        <v>1</v>
      </c>
      <c r="C46" s="6">
        <v>2</v>
      </c>
      <c r="D46" s="6">
        <v>1</v>
      </c>
      <c r="E46" s="6">
        <v>0.90625</v>
      </c>
      <c r="F46" s="6">
        <v>0.5625</v>
      </c>
      <c r="G46" s="6">
        <v>0.90625</v>
      </c>
      <c r="H46" s="6">
        <v>0.984375</v>
      </c>
      <c r="I46" s="6">
        <v>0</v>
      </c>
      <c r="J46" s="6"/>
      <c r="K46" s="6"/>
      <c r="L46" s="6">
        <v>43</v>
      </c>
      <c r="M46" s="6">
        <v>0.78412698412698423</v>
      </c>
      <c r="N46" s="6">
        <v>0.84776334776334772</v>
      </c>
      <c r="O46" s="6">
        <v>0.8</v>
      </c>
      <c r="P46" s="6">
        <v>0.96825396825396826</v>
      </c>
      <c r="Q46" s="6">
        <v>1.5873015873015869E-2</v>
      </c>
      <c r="R46" s="6"/>
      <c r="S46" s="6"/>
      <c r="T46" s="6">
        <v>43</v>
      </c>
      <c r="U46" s="6" t="s">
        <v>316</v>
      </c>
      <c r="V46" s="7">
        <f t="shared" si="7"/>
        <v>0.5625</v>
      </c>
      <c r="W46" s="7">
        <f t="shared" si="8"/>
        <v>0.84776334776334772</v>
      </c>
      <c r="X46" s="7">
        <f t="shared" si="9"/>
        <v>0.90625</v>
      </c>
      <c r="Y46" s="7">
        <f t="shared" si="10"/>
        <v>0.78412698412698423</v>
      </c>
      <c r="Z46" s="7">
        <f t="shared" si="11"/>
        <v>0.5625</v>
      </c>
      <c r="AA46" s="7">
        <f t="shared" si="12"/>
        <v>0.84776334776334772</v>
      </c>
      <c r="AB46" s="7">
        <f t="shared" si="13"/>
        <v>1</v>
      </c>
      <c r="AC46">
        <v>0</v>
      </c>
    </row>
    <row r="47" spans="1:29" ht="12" customHeight="1" x14ac:dyDescent="0.2">
      <c r="A47" s="6" t="s">
        <v>486</v>
      </c>
      <c r="B47" s="6">
        <v>1</v>
      </c>
      <c r="C47" s="6">
        <v>1</v>
      </c>
      <c r="D47" s="6">
        <v>2</v>
      </c>
      <c r="E47" s="6">
        <v>0.84375</v>
      </c>
      <c r="F47" s="6">
        <v>0.453125</v>
      </c>
      <c r="G47" s="6">
        <v>0.890625</v>
      </c>
      <c r="H47" s="6">
        <v>0.84375</v>
      </c>
      <c r="I47" s="6">
        <v>4.6875E-2</v>
      </c>
      <c r="J47" s="6"/>
      <c r="K47" s="6"/>
      <c r="L47" s="6">
        <v>48</v>
      </c>
      <c r="M47" s="6">
        <v>0.93412698412698414</v>
      </c>
      <c r="N47" s="6">
        <v>0.63419913419913421</v>
      </c>
      <c r="O47" s="6">
        <v>0.95</v>
      </c>
      <c r="P47" s="6">
        <v>0.93650793650793651</v>
      </c>
      <c r="Q47" s="6">
        <v>1.5873015873015869E-2</v>
      </c>
      <c r="R47" s="6"/>
      <c r="S47" s="6"/>
      <c r="T47" s="6">
        <v>34</v>
      </c>
      <c r="U47" s="6" t="s">
        <v>316</v>
      </c>
      <c r="V47" s="7">
        <f t="shared" si="7"/>
        <v>0.453125</v>
      </c>
      <c r="W47" s="7">
        <f t="shared" si="8"/>
        <v>0.63419913419913421</v>
      </c>
      <c r="X47" s="7">
        <f t="shared" si="9"/>
        <v>0.84375</v>
      </c>
      <c r="Y47" s="7">
        <f t="shared" si="10"/>
        <v>0.93412698412698414</v>
      </c>
      <c r="Z47" s="7">
        <f t="shared" si="11"/>
        <v>0.453125</v>
      </c>
      <c r="AA47" s="7">
        <f t="shared" si="12"/>
        <v>0.63419913419913421</v>
      </c>
      <c r="AB47" s="7">
        <f t="shared" si="13"/>
        <v>1</v>
      </c>
      <c r="AC47">
        <v>0</v>
      </c>
    </row>
    <row r="48" spans="1:29" ht="12" customHeight="1" x14ac:dyDescent="0.2">
      <c r="A48" s="6" t="s">
        <v>488</v>
      </c>
      <c r="B48" s="6">
        <v>1</v>
      </c>
      <c r="C48" s="6">
        <v>2</v>
      </c>
      <c r="D48" s="6">
        <v>1</v>
      </c>
      <c r="E48" s="6">
        <v>0.95</v>
      </c>
      <c r="F48" s="6">
        <v>0.47510822510822509</v>
      </c>
      <c r="G48" s="6">
        <v>0.95</v>
      </c>
      <c r="H48" s="6">
        <v>0.95238095238095233</v>
      </c>
      <c r="I48" s="6">
        <v>0</v>
      </c>
      <c r="J48" s="6"/>
      <c r="K48" s="6"/>
      <c r="L48" s="6">
        <v>27</v>
      </c>
      <c r="M48" s="6">
        <v>0.765625</v>
      </c>
      <c r="N48" s="6">
        <v>0.390625</v>
      </c>
      <c r="O48" s="6">
        <v>0.765625</v>
      </c>
      <c r="P48" s="6">
        <v>0.796875</v>
      </c>
      <c r="Q48" s="6">
        <v>0</v>
      </c>
      <c r="R48" s="6"/>
      <c r="S48" s="6"/>
      <c r="T48" s="6">
        <v>64</v>
      </c>
      <c r="U48" s="6" t="s">
        <v>318</v>
      </c>
      <c r="V48" s="7">
        <f t="shared" si="7"/>
        <v>0.390625</v>
      </c>
      <c r="W48" s="7">
        <f t="shared" si="8"/>
        <v>0.47510822510822509</v>
      </c>
      <c r="X48" s="7">
        <f t="shared" si="9"/>
        <v>0.765625</v>
      </c>
      <c r="Y48" s="7">
        <f t="shared" si="10"/>
        <v>0.95</v>
      </c>
      <c r="Z48" s="7">
        <f t="shared" si="11"/>
        <v>0.390625</v>
      </c>
      <c r="AA48" s="7">
        <f t="shared" si="12"/>
        <v>0.47510822510822509</v>
      </c>
      <c r="AB48" s="7">
        <f t="shared" si="13"/>
        <v>1</v>
      </c>
      <c r="AC48">
        <v>0</v>
      </c>
    </row>
    <row r="49" spans="1:29" ht="12" customHeight="1" x14ac:dyDescent="0.2">
      <c r="A49" s="6" t="s">
        <v>489</v>
      </c>
      <c r="B49" s="6">
        <v>1</v>
      </c>
      <c r="C49" s="6">
        <v>2</v>
      </c>
      <c r="D49" s="6">
        <v>1</v>
      </c>
      <c r="E49" s="6">
        <v>0.828125</v>
      </c>
      <c r="F49" s="6">
        <v>0.484375</v>
      </c>
      <c r="G49" s="6">
        <v>0.828125</v>
      </c>
      <c r="H49" s="6">
        <v>0.875</v>
      </c>
      <c r="I49" s="6">
        <v>0</v>
      </c>
      <c r="J49" s="6"/>
      <c r="K49" s="6"/>
      <c r="L49" s="6">
        <v>58</v>
      </c>
      <c r="M49" s="6">
        <v>0.95</v>
      </c>
      <c r="N49" s="6">
        <v>0.6637806637806638</v>
      </c>
      <c r="O49" s="6">
        <v>0.95</v>
      </c>
      <c r="P49" s="6">
        <v>0.93650793650793651</v>
      </c>
      <c r="Q49" s="6">
        <v>0</v>
      </c>
      <c r="R49" s="6"/>
      <c r="S49" s="6"/>
      <c r="T49" s="6">
        <v>37</v>
      </c>
      <c r="U49" s="6" t="s">
        <v>316</v>
      </c>
      <c r="V49" s="7">
        <f t="shared" si="7"/>
        <v>0.484375</v>
      </c>
      <c r="W49" s="7">
        <f t="shared" si="8"/>
        <v>0.6637806637806638</v>
      </c>
      <c r="X49" s="7">
        <f t="shared" si="9"/>
        <v>0.828125</v>
      </c>
      <c r="Y49" s="7">
        <f t="shared" si="10"/>
        <v>0.95</v>
      </c>
      <c r="Z49" s="7">
        <f t="shared" si="11"/>
        <v>0.484375</v>
      </c>
      <c r="AA49" s="7">
        <f t="shared" si="12"/>
        <v>0.6637806637806638</v>
      </c>
      <c r="AB49" s="7">
        <f t="shared" si="13"/>
        <v>1</v>
      </c>
      <c r="AC49">
        <v>0</v>
      </c>
    </row>
    <row r="50" spans="1:29" ht="12" customHeight="1" x14ac:dyDescent="0.2">
      <c r="A50" s="6" t="s">
        <v>490</v>
      </c>
      <c r="B50" s="6">
        <v>0</v>
      </c>
      <c r="C50" s="6">
        <v>1</v>
      </c>
      <c r="D50" s="6">
        <v>2</v>
      </c>
      <c r="E50" s="6">
        <v>0.83412698412698405</v>
      </c>
      <c r="F50" s="6">
        <v>0.43434343434343431</v>
      </c>
      <c r="G50" s="6">
        <v>0.85</v>
      </c>
      <c r="H50" s="6">
        <v>0.87301587301587302</v>
      </c>
      <c r="I50" s="6">
        <v>1.5873015873015869E-2</v>
      </c>
      <c r="J50" s="6"/>
      <c r="K50" s="6"/>
      <c r="L50" s="6">
        <v>34</v>
      </c>
      <c r="M50" s="6">
        <v>0.671875</v>
      </c>
      <c r="N50" s="6">
        <v>0.171875</v>
      </c>
      <c r="O50" s="6">
        <v>0.765625</v>
      </c>
      <c r="P50" s="6">
        <v>0.5</v>
      </c>
      <c r="Q50" s="6">
        <v>9.375E-2</v>
      </c>
      <c r="R50" s="6"/>
      <c r="S50" s="6"/>
      <c r="T50" s="6">
        <v>78</v>
      </c>
      <c r="U50" s="6" t="s">
        <v>318</v>
      </c>
      <c r="V50" s="7">
        <f t="shared" si="7"/>
        <v>0.171875</v>
      </c>
      <c r="W50" s="7">
        <f t="shared" si="8"/>
        <v>0.43434343434343431</v>
      </c>
      <c r="X50" s="7">
        <f t="shared" si="9"/>
        <v>0.671875</v>
      </c>
      <c r="Y50" s="7">
        <f t="shared" si="10"/>
        <v>0.83412698412698405</v>
      </c>
      <c r="Z50" s="7">
        <f t="shared" si="11"/>
        <v>0.171875</v>
      </c>
      <c r="AA50" s="7">
        <f t="shared" si="12"/>
        <v>0.43434343434343431</v>
      </c>
      <c r="AB50" s="7">
        <f t="shared" si="13"/>
        <v>1</v>
      </c>
      <c r="AC50">
        <v>0</v>
      </c>
    </row>
    <row r="51" spans="1:29" ht="12" customHeight="1" x14ac:dyDescent="0.2">
      <c r="A51" s="6" t="s">
        <v>491</v>
      </c>
      <c r="B51" s="6">
        <v>1</v>
      </c>
      <c r="C51" s="6">
        <v>1</v>
      </c>
      <c r="D51" s="6">
        <v>2</v>
      </c>
      <c r="E51" s="6">
        <v>0.828125</v>
      </c>
      <c r="F51" s="6">
        <v>0.609375</v>
      </c>
      <c r="G51" s="6">
        <v>0.828125</v>
      </c>
      <c r="H51" s="6">
        <v>0.8125</v>
      </c>
      <c r="I51" s="6">
        <v>0</v>
      </c>
      <c r="J51" s="6"/>
      <c r="K51" s="6"/>
      <c r="L51" s="6">
        <v>73</v>
      </c>
      <c r="M51" s="6">
        <v>1</v>
      </c>
      <c r="N51" s="6">
        <v>0.56385281385281383</v>
      </c>
      <c r="O51" s="6">
        <v>1</v>
      </c>
      <c r="P51" s="6">
        <v>0.90476190476190477</v>
      </c>
      <c r="Q51" s="6">
        <v>0</v>
      </c>
      <c r="R51" s="6"/>
      <c r="S51" s="6"/>
      <c r="T51" s="6">
        <v>35</v>
      </c>
      <c r="U51" s="6" t="s">
        <v>316</v>
      </c>
      <c r="V51" s="7">
        <f t="shared" si="7"/>
        <v>0.609375</v>
      </c>
      <c r="W51" s="7">
        <f t="shared" si="8"/>
        <v>0.56385281385281383</v>
      </c>
      <c r="X51" s="7">
        <f t="shared" si="9"/>
        <v>0.828125</v>
      </c>
      <c r="Y51" s="7">
        <f t="shared" si="10"/>
        <v>1</v>
      </c>
      <c r="Z51" s="7">
        <f t="shared" si="11"/>
        <v>0.609375</v>
      </c>
      <c r="AA51" s="7">
        <f t="shared" si="12"/>
        <v>0.56385281385281383</v>
      </c>
      <c r="AB51" s="7">
        <f t="shared" si="13"/>
        <v>1</v>
      </c>
      <c r="AC51">
        <v>0</v>
      </c>
    </row>
    <row r="52" spans="1:29" ht="12" customHeight="1" x14ac:dyDescent="0.2">
      <c r="A52" s="6" t="s">
        <v>492</v>
      </c>
      <c r="B52" s="6">
        <v>1</v>
      </c>
      <c r="C52" s="6">
        <v>1</v>
      </c>
      <c r="D52" s="6">
        <v>2</v>
      </c>
      <c r="E52" s="6">
        <v>0.9</v>
      </c>
      <c r="F52" s="6">
        <v>0.78643578643578649</v>
      </c>
      <c r="G52" s="6">
        <v>0.9</v>
      </c>
      <c r="H52" s="6">
        <v>0.96825396825396826</v>
      </c>
      <c r="I52" s="6">
        <v>0</v>
      </c>
      <c r="J52" s="6"/>
      <c r="K52" s="6"/>
      <c r="L52" s="6">
        <v>40</v>
      </c>
      <c r="M52" s="6">
        <v>0.671875</v>
      </c>
      <c r="N52" s="6">
        <v>0.4375</v>
      </c>
      <c r="O52" s="6">
        <v>0.6875</v>
      </c>
      <c r="P52" s="6">
        <v>0.828125</v>
      </c>
      <c r="Q52" s="6">
        <v>1.5625E-2</v>
      </c>
      <c r="R52" s="6"/>
      <c r="S52" s="6"/>
      <c r="T52" s="6">
        <v>66</v>
      </c>
      <c r="U52" s="6" t="s">
        <v>318</v>
      </c>
      <c r="V52" s="7">
        <f t="shared" si="7"/>
        <v>0.4375</v>
      </c>
      <c r="W52" s="7">
        <f t="shared" si="8"/>
        <v>0.78643578643578649</v>
      </c>
      <c r="X52" s="7">
        <f t="shared" si="9"/>
        <v>0.671875</v>
      </c>
      <c r="Y52" s="7">
        <f t="shared" si="10"/>
        <v>0.9</v>
      </c>
      <c r="Z52" s="7">
        <f t="shared" si="11"/>
        <v>0.4375</v>
      </c>
      <c r="AA52" s="7">
        <f t="shared" si="12"/>
        <v>0.78643578643578649</v>
      </c>
      <c r="AB52" s="7">
        <f t="shared" si="13"/>
        <v>1</v>
      </c>
      <c r="AC52">
        <v>0</v>
      </c>
    </row>
    <row r="53" spans="1:29" ht="12" customHeight="1" x14ac:dyDescent="0.2">
      <c r="A53" s="6" t="s">
        <v>493</v>
      </c>
      <c r="B53" s="6">
        <v>1</v>
      </c>
      <c r="C53" s="6">
        <v>2</v>
      </c>
      <c r="D53" s="6">
        <v>1</v>
      </c>
      <c r="E53" s="6">
        <v>0.78412698412698423</v>
      </c>
      <c r="F53" s="6">
        <v>0.69552669552669555</v>
      </c>
      <c r="G53" s="6">
        <v>0.8</v>
      </c>
      <c r="H53" s="6">
        <v>0.95238095238095233</v>
      </c>
      <c r="I53" s="6">
        <v>1.5873015873015869E-2</v>
      </c>
      <c r="J53" s="6"/>
      <c r="K53" s="6"/>
      <c r="L53" s="6">
        <v>38</v>
      </c>
      <c r="M53" s="6">
        <v>0.765625</v>
      </c>
      <c r="N53" s="6">
        <v>0.40625</v>
      </c>
      <c r="O53" s="6">
        <v>0.8125</v>
      </c>
      <c r="P53" s="6">
        <v>0.71875</v>
      </c>
      <c r="Q53" s="6">
        <v>4.6875E-2</v>
      </c>
      <c r="R53" s="6"/>
      <c r="S53" s="6"/>
      <c r="T53" s="6">
        <v>65</v>
      </c>
      <c r="U53" s="6" t="s">
        <v>318</v>
      </c>
      <c r="V53" s="7">
        <f t="shared" si="7"/>
        <v>0.40625</v>
      </c>
      <c r="W53" s="7">
        <f t="shared" si="8"/>
        <v>0.69552669552669555</v>
      </c>
      <c r="X53" s="7">
        <f t="shared" si="9"/>
        <v>0.765625</v>
      </c>
      <c r="Y53" s="7">
        <f t="shared" si="10"/>
        <v>0.78412698412698423</v>
      </c>
      <c r="Z53" s="7">
        <f t="shared" si="11"/>
        <v>0.40625</v>
      </c>
      <c r="AA53" s="7">
        <f t="shared" si="12"/>
        <v>0.69552669552669555</v>
      </c>
      <c r="AB53" s="7">
        <f t="shared" si="13"/>
        <v>1</v>
      </c>
      <c r="AC53">
        <v>0</v>
      </c>
    </row>
    <row r="54" spans="1:29" ht="12" customHeight="1" x14ac:dyDescent="0.2">
      <c r="A54" s="6" t="s">
        <v>494</v>
      </c>
      <c r="B54" s="6">
        <v>1</v>
      </c>
      <c r="C54" s="6">
        <v>2</v>
      </c>
      <c r="D54" s="6">
        <v>1</v>
      </c>
      <c r="E54" s="6">
        <v>0.98412698412698418</v>
      </c>
      <c r="F54" s="6">
        <v>0.81818181818181823</v>
      </c>
      <c r="G54" s="6">
        <v>1</v>
      </c>
      <c r="H54" s="6">
        <v>0.98412698412698407</v>
      </c>
      <c r="I54" s="6">
        <v>1.5873015873015869E-2</v>
      </c>
      <c r="J54" s="6"/>
      <c r="K54" s="6"/>
      <c r="L54" s="6">
        <v>36</v>
      </c>
      <c r="M54" s="6">
        <v>0.890625</v>
      </c>
      <c r="N54" s="6">
        <v>0.6875</v>
      </c>
      <c r="O54" s="6">
        <v>0.90625</v>
      </c>
      <c r="P54" s="6">
        <v>0.859375</v>
      </c>
      <c r="Q54" s="6">
        <v>1.5625E-2</v>
      </c>
      <c r="R54" s="6"/>
      <c r="S54" s="6"/>
      <c r="T54" s="6">
        <v>64</v>
      </c>
      <c r="U54" s="6" t="s">
        <v>318</v>
      </c>
      <c r="V54" s="7">
        <f t="shared" si="7"/>
        <v>0.6875</v>
      </c>
      <c r="W54" s="7">
        <f t="shared" si="8"/>
        <v>0.81818181818181823</v>
      </c>
      <c r="X54" s="7">
        <f t="shared" si="9"/>
        <v>0.890625</v>
      </c>
      <c r="Y54" s="7">
        <f t="shared" si="10"/>
        <v>0.98412698412698418</v>
      </c>
      <c r="Z54" s="7">
        <f t="shared" si="11"/>
        <v>0.6875</v>
      </c>
      <c r="AA54" s="7">
        <f t="shared" si="12"/>
        <v>0.81818181818181823</v>
      </c>
      <c r="AB54" s="7">
        <f t="shared" si="13"/>
        <v>1</v>
      </c>
      <c r="AC54">
        <v>0</v>
      </c>
    </row>
    <row r="55" spans="1:29" ht="12" customHeight="1" x14ac:dyDescent="0.2">
      <c r="A55" s="6" t="s">
        <v>495</v>
      </c>
      <c r="B55" s="6">
        <v>0</v>
      </c>
      <c r="C55" s="6">
        <v>2</v>
      </c>
      <c r="D55" s="6">
        <v>1</v>
      </c>
      <c r="E55" s="6">
        <v>0.640625</v>
      </c>
      <c r="F55" s="6">
        <v>4.6875E-2</v>
      </c>
      <c r="G55" s="6">
        <v>0.71875</v>
      </c>
      <c r="H55" s="6">
        <v>0.5625</v>
      </c>
      <c r="I55" s="6">
        <v>7.8125E-2</v>
      </c>
      <c r="J55" s="6"/>
      <c r="K55" s="6"/>
      <c r="L55" s="6">
        <v>62</v>
      </c>
      <c r="M55" s="6">
        <v>0.93412698412698414</v>
      </c>
      <c r="N55" s="6">
        <v>0.49567099567099571</v>
      </c>
      <c r="O55" s="6">
        <v>0.95</v>
      </c>
      <c r="P55" s="6">
        <v>0.88888888888888884</v>
      </c>
      <c r="Q55" s="6">
        <v>1.5873015873015869E-2</v>
      </c>
      <c r="R55" s="6"/>
      <c r="S55" s="6"/>
      <c r="T55" s="6">
        <v>32</v>
      </c>
      <c r="U55" s="6" t="s">
        <v>316</v>
      </c>
      <c r="V55" s="7">
        <f t="shared" si="7"/>
        <v>4.6875E-2</v>
      </c>
      <c r="W55" s="7">
        <f t="shared" si="8"/>
        <v>0.49567099567099571</v>
      </c>
      <c r="X55" s="7">
        <f t="shared" si="9"/>
        <v>0.640625</v>
      </c>
      <c r="Y55" s="7">
        <f t="shared" si="10"/>
        <v>0.93412698412698414</v>
      </c>
      <c r="Z55" s="7">
        <f t="shared" si="11"/>
        <v>4.6875E-2</v>
      </c>
      <c r="AA55" s="7">
        <f t="shared" si="12"/>
        <v>0.49567099567099571</v>
      </c>
      <c r="AB55" s="7">
        <f t="shared" si="13"/>
        <v>1</v>
      </c>
      <c r="AC55">
        <v>0</v>
      </c>
    </row>
    <row r="56" spans="1:29" ht="12" customHeight="1" x14ac:dyDescent="0.2">
      <c r="A56" s="6" t="s">
        <v>496</v>
      </c>
      <c r="B56" s="6">
        <v>1</v>
      </c>
      <c r="C56" s="6">
        <v>1</v>
      </c>
      <c r="D56" s="6">
        <v>2</v>
      </c>
      <c r="E56" s="6">
        <v>0.703125</v>
      </c>
      <c r="F56" s="6">
        <v>0.15625</v>
      </c>
      <c r="G56" s="6">
        <v>0.71875</v>
      </c>
      <c r="H56" s="6">
        <v>0.90625</v>
      </c>
      <c r="I56" s="6">
        <v>1.5625E-2</v>
      </c>
      <c r="J56" s="6"/>
      <c r="K56" s="6"/>
      <c r="L56" s="6">
        <v>23</v>
      </c>
      <c r="M56" s="6">
        <v>0.73650793650793656</v>
      </c>
      <c r="N56" s="6">
        <v>0.33874458874458868</v>
      </c>
      <c r="O56" s="6">
        <v>0.8</v>
      </c>
      <c r="P56" s="6">
        <v>0.88888888888888884</v>
      </c>
      <c r="Q56" s="6">
        <v>6.3492063492063489E-2</v>
      </c>
      <c r="R56" s="6"/>
      <c r="S56" s="6"/>
      <c r="T56" s="6">
        <v>23</v>
      </c>
      <c r="U56" s="6" t="s">
        <v>316</v>
      </c>
      <c r="V56" s="7">
        <f t="shared" si="7"/>
        <v>0.15625</v>
      </c>
      <c r="W56" s="7">
        <f t="shared" si="8"/>
        <v>0.33874458874458868</v>
      </c>
      <c r="X56" s="7">
        <f t="shared" si="9"/>
        <v>0.703125</v>
      </c>
      <c r="Y56" s="7">
        <f t="shared" si="10"/>
        <v>0.73650793650793656</v>
      </c>
      <c r="Z56" s="7">
        <f t="shared" si="11"/>
        <v>0.15625</v>
      </c>
      <c r="AA56" s="7">
        <f t="shared" si="12"/>
        <v>0.33874458874458868</v>
      </c>
      <c r="AB56" s="7">
        <f t="shared" si="13"/>
        <v>1</v>
      </c>
      <c r="AC56">
        <v>0</v>
      </c>
    </row>
    <row r="57" spans="1:29" ht="12" customHeight="1" x14ac:dyDescent="0.2">
      <c r="A57" s="6" t="s">
        <v>497</v>
      </c>
      <c r="B57" s="6">
        <v>1</v>
      </c>
      <c r="C57" s="6">
        <v>1</v>
      </c>
      <c r="D57" s="6">
        <v>2</v>
      </c>
      <c r="E57" s="6">
        <v>0.63412698412698409</v>
      </c>
      <c r="F57" s="6">
        <v>0.56601731601731609</v>
      </c>
      <c r="G57" s="6">
        <v>0.65</v>
      </c>
      <c r="H57" s="6">
        <v>0.93650793650793651</v>
      </c>
      <c r="I57" s="6">
        <v>1.5873015873015869E-2</v>
      </c>
      <c r="J57" s="6"/>
      <c r="K57" s="6"/>
      <c r="L57" s="6">
        <v>36</v>
      </c>
      <c r="M57" s="6">
        <v>0.6875</v>
      </c>
      <c r="N57" s="6">
        <v>0.21875</v>
      </c>
      <c r="O57" s="6">
        <v>0.703125</v>
      </c>
      <c r="P57" s="6">
        <v>0.75</v>
      </c>
      <c r="Q57" s="6">
        <v>1.5625E-2</v>
      </c>
      <c r="R57" s="6"/>
      <c r="S57" s="6"/>
      <c r="T57" s="6">
        <v>58</v>
      </c>
      <c r="U57" s="6" t="s">
        <v>318</v>
      </c>
      <c r="V57" s="7">
        <f t="shared" si="7"/>
        <v>0.21875</v>
      </c>
      <c r="W57" s="7">
        <f t="shared" si="8"/>
        <v>0.56601731601731609</v>
      </c>
      <c r="X57" s="7">
        <f t="shared" si="9"/>
        <v>0.6875</v>
      </c>
      <c r="Y57" s="7">
        <f t="shared" si="10"/>
        <v>0.63412698412698409</v>
      </c>
      <c r="Z57" s="7">
        <f t="shared" si="11"/>
        <v>0.21875</v>
      </c>
      <c r="AA57" s="7">
        <f t="shared" si="12"/>
        <v>0.56601731601731609</v>
      </c>
      <c r="AB57" s="7">
        <f t="shared" si="13"/>
        <v>1</v>
      </c>
      <c r="AC57">
        <v>0</v>
      </c>
    </row>
    <row r="58" spans="1:29" ht="12" customHeight="1" x14ac:dyDescent="0.2">
      <c r="A58" s="6" t="s">
        <v>498</v>
      </c>
      <c r="B58" s="6">
        <v>1</v>
      </c>
      <c r="C58" s="6">
        <v>2</v>
      </c>
      <c r="D58" s="6">
        <v>1</v>
      </c>
      <c r="E58" s="6">
        <v>0.875</v>
      </c>
      <c r="F58" s="6">
        <v>1.5625E-2</v>
      </c>
      <c r="G58" s="6">
        <v>0.953125</v>
      </c>
      <c r="H58" s="6">
        <v>0.671875</v>
      </c>
      <c r="I58" s="6">
        <v>7.8125E-2</v>
      </c>
      <c r="J58" s="6"/>
      <c r="K58" s="6"/>
      <c r="L58" s="6">
        <v>34</v>
      </c>
      <c r="M58" s="6">
        <v>0.93412698412698414</v>
      </c>
      <c r="N58" s="6">
        <v>0.35461760461760461</v>
      </c>
      <c r="O58" s="6">
        <v>0.95</v>
      </c>
      <c r="P58" s="6">
        <v>0.95238095238095233</v>
      </c>
      <c r="Q58" s="6">
        <v>1.5873015873015869E-2</v>
      </c>
      <c r="R58" s="6"/>
      <c r="S58" s="6"/>
      <c r="T58" s="6">
        <v>19</v>
      </c>
      <c r="U58" s="6" t="s">
        <v>316</v>
      </c>
      <c r="V58" s="7">
        <f t="shared" si="7"/>
        <v>1.5625E-2</v>
      </c>
      <c r="W58" s="7">
        <f t="shared" si="8"/>
        <v>0.35461760461760461</v>
      </c>
      <c r="X58" s="7">
        <f t="shared" si="9"/>
        <v>0.875</v>
      </c>
      <c r="Y58" s="7">
        <f t="shared" si="10"/>
        <v>0.93412698412698414</v>
      </c>
      <c r="Z58" s="7">
        <f t="shared" si="11"/>
        <v>1.5625E-2</v>
      </c>
      <c r="AA58" s="7">
        <f t="shared" si="12"/>
        <v>0.35461760461760461</v>
      </c>
      <c r="AB58" s="7">
        <f t="shared" si="13"/>
        <v>1</v>
      </c>
      <c r="AC58">
        <v>0</v>
      </c>
    </row>
    <row r="59" spans="1:29" ht="12" customHeight="1" x14ac:dyDescent="0.2">
      <c r="A59" s="6" t="s">
        <v>499</v>
      </c>
      <c r="B59" s="6">
        <v>0</v>
      </c>
      <c r="C59" s="6">
        <v>1</v>
      </c>
      <c r="D59" s="6">
        <v>2</v>
      </c>
      <c r="E59" s="6">
        <v>0.93650793650793651</v>
      </c>
      <c r="F59" s="6">
        <v>0.49567099567099571</v>
      </c>
      <c r="G59" s="6">
        <v>1</v>
      </c>
      <c r="H59" s="6">
        <v>0.84126984126984128</v>
      </c>
      <c r="I59" s="6">
        <v>6.3492063492063489E-2</v>
      </c>
      <c r="J59" s="6"/>
      <c r="K59" s="6"/>
      <c r="L59" s="6">
        <v>32</v>
      </c>
      <c r="M59" s="6">
        <v>0.78125</v>
      </c>
      <c r="N59" s="6">
        <v>-0.171875</v>
      </c>
      <c r="O59" s="6">
        <v>0.890625</v>
      </c>
      <c r="P59" s="6">
        <v>0.375</v>
      </c>
      <c r="Q59" s="6">
        <v>0.109375</v>
      </c>
      <c r="R59" s="6"/>
      <c r="S59" s="6"/>
      <c r="T59" s="6">
        <v>62</v>
      </c>
      <c r="U59" s="6" t="s">
        <v>318</v>
      </c>
      <c r="V59" s="7">
        <f t="shared" si="7"/>
        <v>-0.171875</v>
      </c>
      <c r="W59" s="7">
        <f t="shared" si="8"/>
        <v>0.49567099567099571</v>
      </c>
      <c r="X59" s="7">
        <f t="shared" si="9"/>
        <v>0.78125</v>
      </c>
      <c r="Y59" s="7">
        <f t="shared" si="10"/>
        <v>0.93650793650793651</v>
      </c>
      <c r="Z59" s="7">
        <f t="shared" si="11"/>
        <v>-0.171875</v>
      </c>
      <c r="AA59" s="7">
        <f t="shared" si="12"/>
        <v>0.49567099567099571</v>
      </c>
      <c r="AB59" s="7">
        <f t="shared" si="13"/>
        <v>1</v>
      </c>
      <c r="AC59">
        <v>0</v>
      </c>
    </row>
    <row r="60" spans="1:29" ht="12" customHeight="1" x14ac:dyDescent="0.2">
      <c r="A60" s="6" t="s">
        <v>500</v>
      </c>
      <c r="B60" s="6">
        <v>1</v>
      </c>
      <c r="C60" s="6">
        <v>2</v>
      </c>
      <c r="D60" s="6">
        <v>1</v>
      </c>
      <c r="E60" s="6">
        <v>0.875</v>
      </c>
      <c r="F60" s="6">
        <v>0.296875</v>
      </c>
      <c r="G60" s="6">
        <v>0.890625</v>
      </c>
      <c r="H60" s="6">
        <v>0.703125</v>
      </c>
      <c r="I60" s="6">
        <v>1.5625E-2</v>
      </c>
      <c r="J60" s="6"/>
      <c r="K60" s="6"/>
      <c r="L60" s="6">
        <v>62</v>
      </c>
      <c r="M60" s="6">
        <v>0.95</v>
      </c>
      <c r="N60" s="6">
        <v>0.76839826839826841</v>
      </c>
      <c r="O60" s="6">
        <v>0.95</v>
      </c>
      <c r="P60" s="6">
        <v>0.90476190476190477</v>
      </c>
      <c r="Q60" s="6">
        <v>0</v>
      </c>
      <c r="R60" s="6"/>
      <c r="S60" s="6"/>
      <c r="T60" s="6">
        <v>45</v>
      </c>
      <c r="U60" s="6" t="s">
        <v>316</v>
      </c>
      <c r="V60" s="7">
        <f t="shared" si="7"/>
        <v>0.296875</v>
      </c>
      <c r="W60" s="7">
        <f t="shared" si="8"/>
        <v>0.76839826839826841</v>
      </c>
      <c r="X60" s="7">
        <f t="shared" si="9"/>
        <v>0.875</v>
      </c>
      <c r="Y60" s="7">
        <f t="shared" si="10"/>
        <v>0.95</v>
      </c>
      <c r="Z60" s="7">
        <f t="shared" si="11"/>
        <v>0.296875</v>
      </c>
      <c r="AA60" s="7">
        <f t="shared" si="12"/>
        <v>0.76839826839826841</v>
      </c>
      <c r="AB60" s="7">
        <f t="shared" si="13"/>
        <v>1</v>
      </c>
      <c r="AC60">
        <v>0</v>
      </c>
    </row>
    <row r="61" spans="1:29" ht="12" customHeight="1" x14ac:dyDescent="0.2">
      <c r="A61" s="6" t="s">
        <v>501</v>
      </c>
      <c r="B61" s="6">
        <v>1</v>
      </c>
      <c r="C61" s="6">
        <v>1</v>
      </c>
      <c r="D61" s="6">
        <v>2</v>
      </c>
      <c r="E61" s="6">
        <v>0.65625</v>
      </c>
      <c r="F61" s="6">
        <v>0.109375</v>
      </c>
      <c r="G61" s="6">
        <v>0.78125</v>
      </c>
      <c r="H61" s="6">
        <v>0.765625</v>
      </c>
      <c r="I61" s="6">
        <v>0.125</v>
      </c>
      <c r="J61" s="6"/>
      <c r="K61" s="6"/>
      <c r="L61" s="6">
        <v>23</v>
      </c>
      <c r="M61" s="6">
        <v>0.70238095238095233</v>
      </c>
      <c r="N61" s="6">
        <v>0.42279942279942279</v>
      </c>
      <c r="O61" s="6">
        <v>0.75</v>
      </c>
      <c r="P61" s="6">
        <v>0.92063492063492058</v>
      </c>
      <c r="Q61" s="6">
        <v>4.7619047619047623E-2</v>
      </c>
      <c r="R61" s="6"/>
      <c r="S61" s="6"/>
      <c r="T61" s="6">
        <v>26</v>
      </c>
      <c r="U61" s="6" t="s">
        <v>316</v>
      </c>
      <c r="V61" s="7">
        <f t="shared" si="7"/>
        <v>0.109375</v>
      </c>
      <c r="W61" s="7">
        <f t="shared" si="8"/>
        <v>0.42279942279942279</v>
      </c>
      <c r="X61" s="7">
        <f t="shared" si="9"/>
        <v>0.65625</v>
      </c>
      <c r="Y61" s="7">
        <f t="shared" si="10"/>
        <v>0.70238095238095233</v>
      </c>
      <c r="Z61" s="7">
        <f t="shared" si="11"/>
        <v>0.109375</v>
      </c>
      <c r="AA61" s="7">
        <f t="shared" si="12"/>
        <v>0.42279942279942279</v>
      </c>
      <c r="AB61" s="7">
        <f t="shared" si="13"/>
        <v>1</v>
      </c>
      <c r="AC61">
        <v>0</v>
      </c>
    </row>
    <row r="62" spans="1:29" ht="12" customHeight="1" x14ac:dyDescent="0.2">
      <c r="A62" s="6" t="s">
        <v>502</v>
      </c>
      <c r="B62" s="6">
        <v>1</v>
      </c>
      <c r="C62" s="6">
        <v>2</v>
      </c>
      <c r="D62" s="6">
        <v>1</v>
      </c>
      <c r="E62" s="6">
        <v>0.63412698412698409</v>
      </c>
      <c r="F62" s="6">
        <v>0.74098124098124096</v>
      </c>
      <c r="G62" s="6">
        <v>0.65</v>
      </c>
      <c r="H62" s="6">
        <v>0.95238095238095233</v>
      </c>
      <c r="I62" s="6">
        <v>1.5873015873015869E-2</v>
      </c>
      <c r="J62" s="6"/>
      <c r="K62" s="6"/>
      <c r="L62" s="6">
        <v>43</v>
      </c>
      <c r="M62" s="6">
        <v>0.609375</v>
      </c>
      <c r="N62" s="6">
        <v>0.453125</v>
      </c>
      <c r="O62" s="6">
        <v>0.625</v>
      </c>
      <c r="P62" s="6">
        <v>0.734375</v>
      </c>
      <c r="Q62" s="6">
        <v>1.5625E-2</v>
      </c>
      <c r="R62" s="6"/>
      <c r="S62" s="6"/>
      <c r="T62" s="6">
        <v>81</v>
      </c>
      <c r="U62" s="6" t="s">
        <v>318</v>
      </c>
      <c r="V62" s="7">
        <f t="shared" si="7"/>
        <v>0.453125</v>
      </c>
      <c r="W62" s="7">
        <f t="shared" si="8"/>
        <v>0.74098124098124096</v>
      </c>
      <c r="X62" s="7">
        <f t="shared" si="9"/>
        <v>0.609375</v>
      </c>
      <c r="Y62" s="7">
        <f t="shared" si="10"/>
        <v>0.63412698412698409</v>
      </c>
      <c r="Z62" s="7">
        <f t="shared" si="11"/>
        <v>0.453125</v>
      </c>
      <c r="AA62" s="7">
        <f t="shared" si="12"/>
        <v>0.74098124098124096</v>
      </c>
      <c r="AB62" s="7">
        <f t="shared" si="13"/>
        <v>1</v>
      </c>
      <c r="AC62">
        <v>0</v>
      </c>
    </row>
    <row r="63" spans="1:29" ht="12" customHeight="1" x14ac:dyDescent="0.2">
      <c r="A63" s="6" t="s">
        <v>503</v>
      </c>
      <c r="B63" s="6">
        <v>1</v>
      </c>
      <c r="C63" s="6">
        <v>1</v>
      </c>
      <c r="D63" s="6">
        <v>2</v>
      </c>
      <c r="E63" s="6">
        <v>0.95</v>
      </c>
      <c r="F63" s="6">
        <v>0.77741702741702745</v>
      </c>
      <c r="G63" s="6">
        <v>0.95</v>
      </c>
      <c r="H63" s="6">
        <v>0.93650793650793651</v>
      </c>
      <c r="I63" s="6">
        <v>0</v>
      </c>
      <c r="J63" s="6"/>
      <c r="K63" s="6"/>
      <c r="L63" s="6">
        <v>42</v>
      </c>
      <c r="M63" s="6">
        <v>0.921875</v>
      </c>
      <c r="N63" s="6">
        <v>0.546875</v>
      </c>
      <c r="O63" s="6">
        <v>0.9375</v>
      </c>
      <c r="P63" s="6">
        <v>0.90625</v>
      </c>
      <c r="Q63" s="6">
        <v>1.5625E-2</v>
      </c>
      <c r="R63" s="6"/>
      <c r="S63" s="6"/>
      <c r="T63" s="6">
        <v>49</v>
      </c>
      <c r="U63" s="6" t="s">
        <v>318</v>
      </c>
      <c r="V63" s="7">
        <f t="shared" si="7"/>
        <v>0.546875</v>
      </c>
      <c r="W63" s="7">
        <f t="shared" si="8"/>
        <v>0.77741702741702745</v>
      </c>
      <c r="X63" s="7">
        <f t="shared" si="9"/>
        <v>0.921875</v>
      </c>
      <c r="Y63" s="7">
        <f t="shared" si="10"/>
        <v>0.95</v>
      </c>
      <c r="Z63" s="7">
        <f t="shared" si="11"/>
        <v>0.546875</v>
      </c>
      <c r="AA63" s="7">
        <f t="shared" si="12"/>
        <v>0.77741702741702745</v>
      </c>
      <c r="AB63" s="7">
        <f t="shared" si="13"/>
        <v>1</v>
      </c>
      <c r="AC63">
        <v>0</v>
      </c>
    </row>
    <row r="64" spans="1:29" ht="12" customHeight="1" x14ac:dyDescent="0.2">
      <c r="A64" s="6" t="s">
        <v>504</v>
      </c>
      <c r="B64" s="6">
        <v>1</v>
      </c>
      <c r="C64" s="6">
        <v>1</v>
      </c>
      <c r="D64" s="6">
        <v>2</v>
      </c>
      <c r="E64" s="6">
        <v>0.953125</v>
      </c>
      <c r="F64" s="6">
        <v>0.453125</v>
      </c>
      <c r="G64" s="6">
        <v>0.953125</v>
      </c>
      <c r="H64" s="6">
        <v>0.9375</v>
      </c>
      <c r="I64" s="6">
        <v>0</v>
      </c>
      <c r="J64" s="6"/>
      <c r="K64" s="6"/>
      <c r="L64" s="6">
        <v>39</v>
      </c>
      <c r="M64" s="6">
        <v>0.95</v>
      </c>
      <c r="N64" s="6">
        <v>0.59090909090909094</v>
      </c>
      <c r="O64" s="6">
        <v>0.95</v>
      </c>
      <c r="P64" s="6">
        <v>1</v>
      </c>
      <c r="Q64" s="6">
        <v>0</v>
      </c>
      <c r="R64" s="6"/>
      <c r="S64" s="6"/>
      <c r="T64" s="6">
        <v>27</v>
      </c>
      <c r="U64" s="6" t="s">
        <v>316</v>
      </c>
      <c r="V64" s="7">
        <f t="shared" si="7"/>
        <v>0.453125</v>
      </c>
      <c r="W64" s="7">
        <f t="shared" si="8"/>
        <v>0.59090909090909094</v>
      </c>
      <c r="X64" s="7">
        <f t="shared" si="9"/>
        <v>0.953125</v>
      </c>
      <c r="Y64" s="7">
        <f t="shared" si="10"/>
        <v>0.95</v>
      </c>
      <c r="Z64" s="7">
        <f t="shared" si="11"/>
        <v>0.453125</v>
      </c>
      <c r="AA64" s="7">
        <f t="shared" si="12"/>
        <v>0.59090909090909094</v>
      </c>
      <c r="AB64" s="7">
        <f t="shared" si="13"/>
        <v>1</v>
      </c>
      <c r="AC64">
        <v>0</v>
      </c>
    </row>
    <row r="65" spans="1:29" ht="12" customHeight="1" x14ac:dyDescent="0.2">
      <c r="A65" s="6" t="s">
        <v>505</v>
      </c>
      <c r="B65" s="6">
        <v>1</v>
      </c>
      <c r="C65" s="6">
        <v>2</v>
      </c>
      <c r="D65" s="6">
        <v>1</v>
      </c>
      <c r="E65" s="6">
        <v>0.93412698412698414</v>
      </c>
      <c r="F65" s="6">
        <v>0.59090909090909094</v>
      </c>
      <c r="G65" s="6">
        <v>0.95</v>
      </c>
      <c r="H65" s="6">
        <v>0.98412698412698407</v>
      </c>
      <c r="I65" s="6">
        <v>1.5873015873015869E-2</v>
      </c>
      <c r="J65" s="6"/>
      <c r="K65" s="6"/>
      <c r="L65" s="6">
        <v>27</v>
      </c>
      <c r="M65" s="6">
        <v>0.640625</v>
      </c>
      <c r="N65" s="6">
        <v>0.453125</v>
      </c>
      <c r="O65" s="6">
        <v>0.703125</v>
      </c>
      <c r="P65" s="6">
        <v>0.78125</v>
      </c>
      <c r="Q65" s="6">
        <v>6.25E-2</v>
      </c>
      <c r="R65" s="6"/>
      <c r="S65" s="6"/>
      <c r="T65" s="6">
        <v>66</v>
      </c>
      <c r="U65" s="6" t="s">
        <v>318</v>
      </c>
      <c r="V65" s="7">
        <f t="shared" si="7"/>
        <v>0.453125</v>
      </c>
      <c r="W65" s="7">
        <f t="shared" si="8"/>
        <v>0.59090909090909094</v>
      </c>
      <c r="X65" s="7">
        <f t="shared" si="9"/>
        <v>0.640625</v>
      </c>
      <c r="Y65" s="7">
        <f t="shared" si="10"/>
        <v>0.93412698412698414</v>
      </c>
      <c r="Z65" s="7">
        <f t="shared" si="11"/>
        <v>0.453125</v>
      </c>
      <c r="AA65" s="7">
        <f t="shared" si="12"/>
        <v>0.59090909090909094</v>
      </c>
      <c r="AB65" s="7">
        <f t="shared" si="13"/>
        <v>1</v>
      </c>
      <c r="AC65">
        <v>0</v>
      </c>
    </row>
    <row r="66" spans="1:29" ht="12" customHeight="1" x14ac:dyDescent="0.2">
      <c r="A66" s="6" t="s">
        <v>506</v>
      </c>
      <c r="B66" s="6">
        <v>0</v>
      </c>
      <c r="C66" s="6">
        <v>1</v>
      </c>
      <c r="D66" s="6">
        <v>2</v>
      </c>
      <c r="E66" s="6">
        <v>0.75</v>
      </c>
      <c r="F66" s="6">
        <v>0.69552669552669555</v>
      </c>
      <c r="G66" s="6">
        <v>0.75</v>
      </c>
      <c r="H66" s="6">
        <v>0.96825396825396826</v>
      </c>
      <c r="I66" s="6">
        <v>0</v>
      </c>
      <c r="J66" s="6"/>
      <c r="K66" s="6"/>
      <c r="L66" s="6">
        <v>37</v>
      </c>
      <c r="M66" s="6">
        <v>0.53125</v>
      </c>
      <c r="N66" s="6">
        <v>0.40625</v>
      </c>
      <c r="O66" s="6">
        <v>0.53125</v>
      </c>
      <c r="P66" s="6">
        <v>0.78125</v>
      </c>
      <c r="Q66" s="6">
        <v>0</v>
      </c>
      <c r="R66" s="6"/>
      <c r="S66" s="6"/>
      <c r="T66" s="6">
        <v>80</v>
      </c>
      <c r="U66" s="6" t="s">
        <v>318</v>
      </c>
      <c r="V66" s="7">
        <f t="shared" ref="V66:V97" si="14">IF(U66="mst-OSN_Cont3IB",F66,N66)</f>
        <v>0.40625</v>
      </c>
      <c r="W66" s="7">
        <f t="shared" ref="W66:W83" si="15">IF(U66="mst-OSN_Cont3IB",N66,F66)</f>
        <v>0.69552669552669555</v>
      </c>
      <c r="X66" s="7">
        <f t="shared" ref="X66:X83" si="16">IF(U66="mst-OSN_Cont3IB",E66,M66)</f>
        <v>0.53125</v>
      </c>
      <c r="Y66" s="7">
        <f t="shared" ref="Y66:Y83" si="17">IF(U66="mst-OSN_Cont3IB",M66,E66)</f>
        <v>0.75</v>
      </c>
      <c r="Z66" s="7">
        <f t="shared" ref="Z66:Z83" si="18">V66</f>
        <v>0.40625</v>
      </c>
      <c r="AA66" s="7">
        <f t="shared" ref="AA66:AA83" si="19">W66</f>
        <v>0.69552669552669555</v>
      </c>
      <c r="AB66" s="7">
        <f t="shared" ref="AB66:AB83" si="20">IF(AND(X66&gt;0.5,Y66&gt;0.5),1,0)</f>
        <v>1</v>
      </c>
      <c r="AC66">
        <v>0</v>
      </c>
    </row>
    <row r="67" spans="1:29" ht="12" customHeight="1" x14ac:dyDescent="0.2">
      <c r="A67" s="6" t="s">
        <v>507</v>
      </c>
      <c r="B67" s="6">
        <v>1</v>
      </c>
      <c r="C67" s="6">
        <v>2</v>
      </c>
      <c r="D67" s="6">
        <v>1</v>
      </c>
      <c r="E67" s="6">
        <v>1</v>
      </c>
      <c r="F67" s="6">
        <v>0.5523088023088023</v>
      </c>
      <c r="G67" s="6">
        <v>1</v>
      </c>
      <c r="H67" s="6">
        <v>0.98412698412698407</v>
      </c>
      <c r="I67" s="6">
        <v>0</v>
      </c>
      <c r="J67" s="6"/>
      <c r="K67" s="6"/>
      <c r="L67" s="6">
        <v>26</v>
      </c>
      <c r="M67" s="6">
        <v>0.859375</v>
      </c>
      <c r="N67" s="6">
        <v>0.5</v>
      </c>
      <c r="O67" s="6">
        <v>0.859375</v>
      </c>
      <c r="P67" s="6">
        <v>0.859375</v>
      </c>
      <c r="Q67" s="6">
        <v>0</v>
      </c>
      <c r="R67" s="6"/>
      <c r="S67" s="6"/>
      <c r="T67" s="6">
        <v>54</v>
      </c>
      <c r="U67" s="6" t="s">
        <v>318</v>
      </c>
      <c r="V67" s="7">
        <f t="shared" si="14"/>
        <v>0.5</v>
      </c>
      <c r="W67" s="7">
        <f t="shared" si="15"/>
        <v>0.5523088023088023</v>
      </c>
      <c r="X67" s="7">
        <f t="shared" si="16"/>
        <v>0.859375</v>
      </c>
      <c r="Y67" s="7">
        <f t="shared" si="17"/>
        <v>1</v>
      </c>
      <c r="Z67" s="7">
        <f t="shared" si="18"/>
        <v>0.5</v>
      </c>
      <c r="AA67" s="7">
        <f t="shared" si="19"/>
        <v>0.5523088023088023</v>
      </c>
      <c r="AB67" s="7">
        <f t="shared" si="20"/>
        <v>1</v>
      </c>
      <c r="AC67">
        <v>0</v>
      </c>
    </row>
    <row r="68" spans="1:29" ht="12" customHeight="1" x14ac:dyDescent="0.2">
      <c r="A68" s="6" t="s">
        <v>508</v>
      </c>
      <c r="B68" s="6">
        <v>1</v>
      </c>
      <c r="C68" s="6">
        <v>2</v>
      </c>
      <c r="D68" s="6">
        <v>1</v>
      </c>
      <c r="E68" s="6">
        <v>0.68412698412698414</v>
      </c>
      <c r="F68" s="6">
        <v>0.52272727272727271</v>
      </c>
      <c r="G68" s="6">
        <v>0.7</v>
      </c>
      <c r="H68" s="6">
        <v>0.98412698412698407</v>
      </c>
      <c r="I68" s="6">
        <v>1.5873015873015869E-2</v>
      </c>
      <c r="J68" s="6"/>
      <c r="K68" s="6"/>
      <c r="L68" s="6">
        <v>28</v>
      </c>
      <c r="M68" s="6">
        <v>0.734375</v>
      </c>
      <c r="N68" s="6">
        <v>0.515625</v>
      </c>
      <c r="O68" s="6">
        <v>0.75</v>
      </c>
      <c r="P68" s="6">
        <v>0.828125</v>
      </c>
      <c r="Q68" s="6">
        <v>1.5625E-2</v>
      </c>
      <c r="R68" s="6"/>
      <c r="S68" s="6"/>
      <c r="T68" s="6">
        <v>66</v>
      </c>
      <c r="U68" s="6" t="s">
        <v>318</v>
      </c>
      <c r="V68" s="7">
        <f t="shared" si="14"/>
        <v>0.515625</v>
      </c>
      <c r="W68" s="7">
        <f t="shared" si="15"/>
        <v>0.52272727272727271</v>
      </c>
      <c r="X68" s="7">
        <f t="shared" si="16"/>
        <v>0.734375</v>
      </c>
      <c r="Y68" s="7">
        <f t="shared" si="17"/>
        <v>0.68412698412698414</v>
      </c>
      <c r="Z68" s="7">
        <f t="shared" si="18"/>
        <v>0.515625</v>
      </c>
      <c r="AA68" s="7">
        <f t="shared" si="19"/>
        <v>0.52272727272727271</v>
      </c>
      <c r="AB68" s="7">
        <f t="shared" si="20"/>
        <v>1</v>
      </c>
      <c r="AC68">
        <v>0</v>
      </c>
    </row>
    <row r="69" spans="1:29" ht="12" customHeight="1" x14ac:dyDescent="0.2">
      <c r="A69" s="6" t="s">
        <v>509</v>
      </c>
      <c r="B69" s="6">
        <v>1</v>
      </c>
      <c r="C69" s="6">
        <v>2</v>
      </c>
      <c r="D69" s="6">
        <v>1</v>
      </c>
      <c r="E69" s="6">
        <v>0.78125</v>
      </c>
      <c r="F69" s="6">
        <v>0.484375</v>
      </c>
      <c r="G69" s="6">
        <v>0.78125</v>
      </c>
      <c r="H69" s="6">
        <v>0.890625</v>
      </c>
      <c r="I69" s="6">
        <v>0</v>
      </c>
      <c r="J69" s="6"/>
      <c r="K69" s="6"/>
      <c r="L69" s="6">
        <v>54</v>
      </c>
      <c r="M69" s="6">
        <v>0.8</v>
      </c>
      <c r="N69" s="6">
        <v>0.75</v>
      </c>
      <c r="O69" s="6">
        <v>0.8</v>
      </c>
      <c r="P69" s="6">
        <v>1</v>
      </c>
      <c r="Q69" s="6">
        <v>0</v>
      </c>
      <c r="R69" s="6"/>
      <c r="S69" s="6"/>
      <c r="T69" s="6">
        <v>37</v>
      </c>
      <c r="U69" s="6" t="s">
        <v>316</v>
      </c>
      <c r="V69" s="7">
        <f t="shared" si="14"/>
        <v>0.484375</v>
      </c>
      <c r="W69" s="7">
        <f t="shared" si="15"/>
        <v>0.75</v>
      </c>
      <c r="X69" s="7">
        <f t="shared" si="16"/>
        <v>0.78125</v>
      </c>
      <c r="Y69" s="7">
        <f t="shared" si="17"/>
        <v>0.8</v>
      </c>
      <c r="Z69" s="7">
        <f t="shared" si="18"/>
        <v>0.484375</v>
      </c>
      <c r="AA69" s="7">
        <f t="shared" si="19"/>
        <v>0.75</v>
      </c>
      <c r="AB69" s="7">
        <f t="shared" si="20"/>
        <v>1</v>
      </c>
      <c r="AC69">
        <v>0</v>
      </c>
    </row>
    <row r="70" spans="1:29" ht="12" customHeight="1" x14ac:dyDescent="0.2">
      <c r="A70" s="6" t="s">
        <v>510</v>
      </c>
      <c r="B70" s="6">
        <v>1</v>
      </c>
      <c r="C70" s="6">
        <v>2</v>
      </c>
      <c r="D70" s="6">
        <v>1</v>
      </c>
      <c r="E70" s="6">
        <v>0.96875</v>
      </c>
      <c r="F70" s="6">
        <v>0.375</v>
      </c>
      <c r="G70" s="6">
        <v>1</v>
      </c>
      <c r="H70" s="6">
        <v>0.890625</v>
      </c>
      <c r="I70" s="6">
        <v>3.125E-2</v>
      </c>
      <c r="J70" s="6"/>
      <c r="K70" s="6"/>
      <c r="L70" s="6">
        <v>34</v>
      </c>
      <c r="M70" s="6">
        <v>0.98412698412698418</v>
      </c>
      <c r="N70" s="6">
        <v>0.56818181818181823</v>
      </c>
      <c r="O70" s="6">
        <v>1</v>
      </c>
      <c r="P70" s="6">
        <v>0.98412698412698407</v>
      </c>
      <c r="Q70" s="6">
        <v>1.5873015873015869E-2</v>
      </c>
      <c r="R70" s="6"/>
      <c r="S70" s="6"/>
      <c r="T70" s="6">
        <v>25</v>
      </c>
      <c r="U70" s="6" t="s">
        <v>316</v>
      </c>
      <c r="V70" s="7">
        <f t="shared" si="14"/>
        <v>0.375</v>
      </c>
      <c r="W70" s="7">
        <f t="shared" si="15"/>
        <v>0.56818181818181823</v>
      </c>
      <c r="X70" s="7">
        <f t="shared" si="16"/>
        <v>0.96875</v>
      </c>
      <c r="Y70" s="7">
        <f t="shared" si="17"/>
        <v>0.98412698412698418</v>
      </c>
      <c r="Z70" s="7">
        <f t="shared" si="18"/>
        <v>0.375</v>
      </c>
      <c r="AA70" s="7">
        <f t="shared" si="19"/>
        <v>0.56818181818181823</v>
      </c>
      <c r="AB70" s="7">
        <f t="shared" si="20"/>
        <v>1</v>
      </c>
      <c r="AC70">
        <v>0</v>
      </c>
    </row>
    <row r="71" spans="1:29" ht="12" customHeight="1" x14ac:dyDescent="0.2">
      <c r="A71" s="6" t="s">
        <v>513</v>
      </c>
      <c r="B71" s="6">
        <v>1</v>
      </c>
      <c r="C71" s="6">
        <v>1</v>
      </c>
      <c r="D71" s="6">
        <v>2</v>
      </c>
      <c r="E71" s="6">
        <v>0.78125</v>
      </c>
      <c r="F71" s="6">
        <v>0.390625</v>
      </c>
      <c r="G71" s="6">
        <v>0.84375</v>
      </c>
      <c r="H71" s="6">
        <v>0.75</v>
      </c>
      <c r="I71" s="6">
        <v>6.25E-2</v>
      </c>
      <c r="J71" s="6"/>
      <c r="K71" s="6"/>
      <c r="L71" s="6">
        <v>55</v>
      </c>
      <c r="M71" s="6">
        <v>0.8</v>
      </c>
      <c r="N71" s="6">
        <v>0.71139971139971148</v>
      </c>
      <c r="O71" s="6">
        <v>0.8</v>
      </c>
      <c r="P71" s="6">
        <v>0.98412698412698407</v>
      </c>
      <c r="Q71" s="6">
        <v>0</v>
      </c>
      <c r="R71" s="6"/>
      <c r="S71" s="6"/>
      <c r="T71" s="6">
        <v>37</v>
      </c>
      <c r="U71" s="6" t="s">
        <v>316</v>
      </c>
      <c r="V71" s="7">
        <f t="shared" si="14"/>
        <v>0.390625</v>
      </c>
      <c r="W71" s="7">
        <f t="shared" si="15"/>
        <v>0.71139971139971148</v>
      </c>
      <c r="X71" s="7">
        <f t="shared" si="16"/>
        <v>0.78125</v>
      </c>
      <c r="Y71" s="7">
        <f t="shared" si="17"/>
        <v>0.8</v>
      </c>
      <c r="Z71" s="7">
        <f t="shared" si="18"/>
        <v>0.390625</v>
      </c>
      <c r="AA71" s="7">
        <f t="shared" si="19"/>
        <v>0.71139971139971148</v>
      </c>
      <c r="AB71" s="7">
        <f t="shared" si="20"/>
        <v>1</v>
      </c>
      <c r="AC71">
        <v>0</v>
      </c>
    </row>
    <row r="72" spans="1:29" ht="12" customHeight="1" x14ac:dyDescent="0.2">
      <c r="A72" s="6" t="s">
        <v>515</v>
      </c>
      <c r="B72" s="6">
        <v>1</v>
      </c>
      <c r="C72" s="6">
        <v>2</v>
      </c>
      <c r="D72" s="6">
        <v>1</v>
      </c>
      <c r="E72" s="6">
        <v>0.8</v>
      </c>
      <c r="F72" s="6">
        <v>0.67748917748917747</v>
      </c>
      <c r="G72" s="6">
        <v>0.8</v>
      </c>
      <c r="H72" s="6">
        <v>0.90476190476190477</v>
      </c>
      <c r="I72" s="6">
        <v>0</v>
      </c>
      <c r="J72" s="6"/>
      <c r="K72" s="6"/>
      <c r="L72" s="6">
        <v>44</v>
      </c>
      <c r="M72" s="6">
        <v>0.734375</v>
      </c>
      <c r="N72" s="6">
        <v>0.453125</v>
      </c>
      <c r="O72" s="6">
        <v>0.75</v>
      </c>
      <c r="P72" s="6">
        <v>0.6875</v>
      </c>
      <c r="Q72" s="6">
        <v>1.5625E-2</v>
      </c>
      <c r="R72" s="6"/>
      <c r="S72" s="6"/>
      <c r="T72" s="6">
        <v>82</v>
      </c>
      <c r="U72" s="6" t="s">
        <v>318</v>
      </c>
      <c r="V72" s="7">
        <f t="shared" si="14"/>
        <v>0.453125</v>
      </c>
      <c r="W72" s="7">
        <f t="shared" si="15"/>
        <v>0.67748917748917747</v>
      </c>
      <c r="X72" s="7">
        <f t="shared" si="16"/>
        <v>0.734375</v>
      </c>
      <c r="Y72" s="7">
        <f t="shared" si="17"/>
        <v>0.8</v>
      </c>
      <c r="Z72" s="7">
        <f t="shared" si="18"/>
        <v>0.453125</v>
      </c>
      <c r="AA72" s="7">
        <f t="shared" si="19"/>
        <v>0.67748917748917747</v>
      </c>
      <c r="AB72" s="7">
        <f t="shared" si="20"/>
        <v>1</v>
      </c>
      <c r="AC72">
        <v>0</v>
      </c>
    </row>
    <row r="73" spans="1:29" ht="12" customHeight="1" x14ac:dyDescent="0.2">
      <c r="A73" s="6" t="s">
        <v>516</v>
      </c>
      <c r="B73" s="6">
        <v>1</v>
      </c>
      <c r="C73" s="6">
        <v>1</v>
      </c>
      <c r="D73" s="6">
        <v>2</v>
      </c>
      <c r="E73" s="6">
        <v>1</v>
      </c>
      <c r="F73" s="6">
        <v>0.58874458874458879</v>
      </c>
      <c r="G73" s="6">
        <v>1</v>
      </c>
      <c r="H73" s="6">
        <v>0.95238095238095233</v>
      </c>
      <c r="I73" s="6">
        <v>0</v>
      </c>
      <c r="J73" s="6"/>
      <c r="K73" s="6"/>
      <c r="L73" s="6">
        <v>31</v>
      </c>
      <c r="M73" s="6">
        <v>0.90625</v>
      </c>
      <c r="N73" s="6">
        <v>0.359375</v>
      </c>
      <c r="O73" s="6">
        <v>0.921875</v>
      </c>
      <c r="P73" s="6">
        <v>0.921875</v>
      </c>
      <c r="Q73" s="6">
        <v>1.5625E-2</v>
      </c>
      <c r="R73" s="6"/>
      <c r="S73" s="6"/>
      <c r="T73" s="6">
        <v>36</v>
      </c>
      <c r="U73" s="6" t="s">
        <v>318</v>
      </c>
      <c r="V73" s="7">
        <f t="shared" si="14"/>
        <v>0.359375</v>
      </c>
      <c r="W73" s="7">
        <f t="shared" si="15"/>
        <v>0.58874458874458879</v>
      </c>
      <c r="X73" s="7">
        <f t="shared" si="16"/>
        <v>0.90625</v>
      </c>
      <c r="Y73" s="7">
        <f t="shared" si="17"/>
        <v>1</v>
      </c>
      <c r="Z73" s="7">
        <f t="shared" si="18"/>
        <v>0.359375</v>
      </c>
      <c r="AA73" s="7">
        <f t="shared" si="19"/>
        <v>0.58874458874458879</v>
      </c>
      <c r="AB73" s="7">
        <f t="shared" si="20"/>
        <v>1</v>
      </c>
      <c r="AC73">
        <v>0</v>
      </c>
    </row>
    <row r="74" spans="1:29" ht="12" customHeight="1" x14ac:dyDescent="0.2">
      <c r="A74" s="6" t="s">
        <v>517</v>
      </c>
      <c r="B74" s="6">
        <v>0</v>
      </c>
      <c r="C74" s="6">
        <v>2</v>
      </c>
      <c r="D74" s="6">
        <v>1</v>
      </c>
      <c r="E74" s="6">
        <v>0.9</v>
      </c>
      <c r="F74" s="6">
        <v>0.71825396825396826</v>
      </c>
      <c r="G74" s="6">
        <v>0.9</v>
      </c>
      <c r="H74" s="6">
        <v>0.96825396825396826</v>
      </c>
      <c r="I74" s="6">
        <v>0</v>
      </c>
      <c r="J74" s="6"/>
      <c r="K74" s="6"/>
      <c r="L74" s="6">
        <v>37</v>
      </c>
      <c r="M74" s="6">
        <v>0.515625</v>
      </c>
      <c r="N74" s="6">
        <v>0.484375</v>
      </c>
      <c r="O74" s="6">
        <v>0.53125</v>
      </c>
      <c r="P74" s="6">
        <v>0.78125</v>
      </c>
      <c r="Q74" s="6">
        <v>1.5625E-2</v>
      </c>
      <c r="R74" s="6"/>
      <c r="S74" s="6"/>
      <c r="T74" s="6">
        <v>79</v>
      </c>
      <c r="U74" s="6" t="s">
        <v>318</v>
      </c>
      <c r="V74" s="7">
        <f t="shared" si="14"/>
        <v>0.484375</v>
      </c>
      <c r="W74" s="7">
        <f t="shared" si="15"/>
        <v>0.71825396825396826</v>
      </c>
      <c r="X74" s="7">
        <f t="shared" si="16"/>
        <v>0.515625</v>
      </c>
      <c r="Y74" s="7">
        <f t="shared" si="17"/>
        <v>0.9</v>
      </c>
      <c r="Z74" s="7">
        <f t="shared" si="18"/>
        <v>0.484375</v>
      </c>
      <c r="AA74" s="7">
        <f t="shared" si="19"/>
        <v>0.71825396825396826</v>
      </c>
      <c r="AB74" s="7">
        <f t="shared" si="20"/>
        <v>1</v>
      </c>
      <c r="AC74">
        <v>0</v>
      </c>
    </row>
    <row r="75" spans="1:29" ht="12" customHeight="1" x14ac:dyDescent="0.2">
      <c r="A75" s="6" t="s">
        <v>518</v>
      </c>
      <c r="B75" s="6">
        <v>1</v>
      </c>
      <c r="C75" s="6">
        <v>1</v>
      </c>
      <c r="D75" s="6">
        <v>2</v>
      </c>
      <c r="E75" s="6">
        <v>0.921875</v>
      </c>
      <c r="F75" s="6">
        <v>0.25</v>
      </c>
      <c r="G75" s="6">
        <v>0.9375</v>
      </c>
      <c r="H75" s="6">
        <v>0.796875</v>
      </c>
      <c r="I75" s="6">
        <v>1.5625E-2</v>
      </c>
      <c r="J75" s="6"/>
      <c r="K75" s="6"/>
      <c r="L75" s="6">
        <v>42</v>
      </c>
      <c r="M75" s="6">
        <v>0.9</v>
      </c>
      <c r="N75" s="6">
        <v>0.5591630591630592</v>
      </c>
      <c r="O75" s="6">
        <v>0.9</v>
      </c>
      <c r="P75" s="6">
        <v>0.96825396825396826</v>
      </c>
      <c r="Q75" s="6">
        <v>0</v>
      </c>
      <c r="R75" s="6"/>
      <c r="S75" s="6"/>
      <c r="T75" s="6">
        <v>28</v>
      </c>
      <c r="U75" s="6" t="s">
        <v>316</v>
      </c>
      <c r="V75" s="7">
        <f t="shared" si="14"/>
        <v>0.25</v>
      </c>
      <c r="W75" s="7">
        <f t="shared" si="15"/>
        <v>0.5591630591630592</v>
      </c>
      <c r="X75" s="7">
        <f t="shared" si="16"/>
        <v>0.921875</v>
      </c>
      <c r="Y75" s="7">
        <f t="shared" si="17"/>
        <v>0.9</v>
      </c>
      <c r="Z75" s="7">
        <f t="shared" si="18"/>
        <v>0.25</v>
      </c>
      <c r="AA75" s="7">
        <f t="shared" si="19"/>
        <v>0.5591630591630592</v>
      </c>
      <c r="AB75" s="7">
        <f t="shared" si="20"/>
        <v>1</v>
      </c>
      <c r="AC75">
        <v>0</v>
      </c>
    </row>
    <row r="76" spans="1:29" ht="12" customHeight="1" x14ac:dyDescent="0.2">
      <c r="A76" s="6" t="s">
        <v>519</v>
      </c>
      <c r="B76" s="6">
        <v>1</v>
      </c>
      <c r="C76" s="6">
        <v>1</v>
      </c>
      <c r="D76" s="6">
        <v>2</v>
      </c>
      <c r="E76" s="6">
        <v>0.70238095238095233</v>
      </c>
      <c r="F76" s="6">
        <v>0.5818903318903319</v>
      </c>
      <c r="G76" s="6">
        <v>0.75</v>
      </c>
      <c r="H76" s="6">
        <v>0.92063492063492058</v>
      </c>
      <c r="I76" s="6">
        <v>4.7619047619047623E-2</v>
      </c>
      <c r="J76" s="6"/>
      <c r="K76" s="6"/>
      <c r="L76" s="6">
        <v>34</v>
      </c>
      <c r="M76" s="6">
        <v>0.828125</v>
      </c>
      <c r="N76" s="6">
        <v>0.296875</v>
      </c>
      <c r="O76" s="6">
        <v>0.859375</v>
      </c>
      <c r="P76" s="6">
        <v>0.84375</v>
      </c>
      <c r="Q76" s="6">
        <v>3.125E-2</v>
      </c>
      <c r="R76" s="6"/>
      <c r="S76" s="6"/>
      <c r="T76" s="6">
        <v>39</v>
      </c>
      <c r="U76" s="6" t="s">
        <v>318</v>
      </c>
      <c r="V76" s="7">
        <f t="shared" si="14"/>
        <v>0.296875</v>
      </c>
      <c r="W76" s="7">
        <f t="shared" si="15"/>
        <v>0.5818903318903319</v>
      </c>
      <c r="X76" s="7">
        <f t="shared" si="16"/>
        <v>0.828125</v>
      </c>
      <c r="Y76" s="7">
        <f t="shared" si="17"/>
        <v>0.70238095238095233</v>
      </c>
      <c r="Z76" s="7">
        <f t="shared" si="18"/>
        <v>0.296875</v>
      </c>
      <c r="AA76" s="7">
        <f t="shared" si="19"/>
        <v>0.5818903318903319</v>
      </c>
      <c r="AB76" s="13">
        <f t="shared" si="20"/>
        <v>1</v>
      </c>
      <c r="AC76">
        <v>0</v>
      </c>
    </row>
    <row r="77" spans="1:29" ht="12" customHeight="1" x14ac:dyDescent="0.2">
      <c r="A77" s="6" t="s">
        <v>520</v>
      </c>
      <c r="B77" s="6">
        <v>1</v>
      </c>
      <c r="C77" s="6">
        <v>1</v>
      </c>
      <c r="D77" s="6">
        <v>2</v>
      </c>
      <c r="E77" s="6">
        <v>0.85</v>
      </c>
      <c r="F77" s="6">
        <v>0.83874458874458879</v>
      </c>
      <c r="G77" s="6">
        <v>0.85</v>
      </c>
      <c r="H77" s="6">
        <v>0.95238095238095233</v>
      </c>
      <c r="I77" s="6">
        <v>0</v>
      </c>
      <c r="J77" s="6"/>
      <c r="K77" s="6"/>
      <c r="L77" s="6">
        <v>45</v>
      </c>
      <c r="M77" s="6">
        <v>0.828125</v>
      </c>
      <c r="N77" s="6">
        <v>0.421875</v>
      </c>
      <c r="O77" s="6">
        <v>0.875</v>
      </c>
      <c r="P77" s="6">
        <v>0.703125</v>
      </c>
      <c r="Q77" s="6">
        <v>4.6875E-2</v>
      </c>
      <c r="R77" s="6"/>
      <c r="S77" s="6"/>
      <c r="T77" s="6">
        <v>66</v>
      </c>
      <c r="U77" s="6" t="s">
        <v>318</v>
      </c>
      <c r="V77" s="7">
        <f t="shared" si="14"/>
        <v>0.421875</v>
      </c>
      <c r="W77" s="7">
        <f t="shared" si="15"/>
        <v>0.83874458874458879</v>
      </c>
      <c r="X77" s="7">
        <f t="shared" si="16"/>
        <v>0.828125</v>
      </c>
      <c r="Y77" s="7">
        <f t="shared" si="17"/>
        <v>0.85</v>
      </c>
      <c r="Z77" s="7">
        <f t="shared" si="18"/>
        <v>0.421875</v>
      </c>
      <c r="AA77" s="7">
        <f t="shared" si="19"/>
        <v>0.83874458874458879</v>
      </c>
      <c r="AB77" s="7">
        <f t="shared" si="20"/>
        <v>1</v>
      </c>
      <c r="AC77">
        <v>0</v>
      </c>
    </row>
    <row r="78" spans="1:29" ht="12" customHeight="1" x14ac:dyDescent="0.2">
      <c r="A78" s="6" t="s">
        <v>522</v>
      </c>
      <c r="B78" s="6">
        <v>1</v>
      </c>
      <c r="C78" s="6">
        <v>1</v>
      </c>
      <c r="D78" s="6">
        <v>2</v>
      </c>
      <c r="E78" s="6">
        <v>0.9</v>
      </c>
      <c r="F78" s="6">
        <v>0.46139971139971142</v>
      </c>
      <c r="G78" s="6">
        <v>0.9</v>
      </c>
      <c r="H78" s="6">
        <v>0.98412698412698407</v>
      </c>
      <c r="I78" s="6">
        <v>0</v>
      </c>
      <c r="J78" s="6"/>
      <c r="K78" s="6"/>
      <c r="L78" s="6">
        <v>23</v>
      </c>
      <c r="M78" s="6">
        <v>0.84375</v>
      </c>
      <c r="N78" s="6">
        <v>0.171875</v>
      </c>
      <c r="O78" s="6">
        <v>0.84375</v>
      </c>
      <c r="P78" s="6">
        <v>0.796875</v>
      </c>
      <c r="Q78" s="6">
        <v>0</v>
      </c>
      <c r="R78" s="6"/>
      <c r="S78" s="6"/>
      <c r="T78" s="6">
        <v>46</v>
      </c>
      <c r="U78" s="6" t="s">
        <v>318</v>
      </c>
      <c r="V78" s="7">
        <f t="shared" si="14"/>
        <v>0.171875</v>
      </c>
      <c r="W78" s="7">
        <f t="shared" si="15"/>
        <v>0.46139971139971142</v>
      </c>
      <c r="X78" s="7">
        <f t="shared" si="16"/>
        <v>0.84375</v>
      </c>
      <c r="Y78" s="7">
        <f t="shared" si="17"/>
        <v>0.9</v>
      </c>
      <c r="Z78" s="7">
        <f t="shared" si="18"/>
        <v>0.171875</v>
      </c>
      <c r="AA78" s="7">
        <f t="shared" si="19"/>
        <v>0.46139971139971142</v>
      </c>
      <c r="AB78" s="7">
        <f t="shared" si="20"/>
        <v>1</v>
      </c>
      <c r="AC78">
        <v>0</v>
      </c>
    </row>
    <row r="79" spans="1:29" ht="12" customHeight="1" x14ac:dyDescent="0.2">
      <c r="A79" s="6" t="s">
        <v>524</v>
      </c>
      <c r="B79" s="6">
        <v>1</v>
      </c>
      <c r="C79" s="6">
        <v>2</v>
      </c>
      <c r="D79" s="6">
        <v>1</v>
      </c>
      <c r="E79" s="6">
        <v>0.85312500000000002</v>
      </c>
      <c r="F79" s="6">
        <v>0.71875</v>
      </c>
      <c r="G79" s="6">
        <v>0.9</v>
      </c>
      <c r="H79" s="6">
        <v>0.921875</v>
      </c>
      <c r="I79" s="6">
        <v>4.6875E-2</v>
      </c>
      <c r="J79" s="6"/>
      <c r="K79" s="6"/>
      <c r="L79" s="6">
        <v>37</v>
      </c>
      <c r="M79" s="6">
        <v>0.796875</v>
      </c>
      <c r="N79" s="6">
        <v>0.546875</v>
      </c>
      <c r="O79" s="6">
        <v>0.796875</v>
      </c>
      <c r="P79" s="6">
        <v>0.765625</v>
      </c>
      <c r="Q79" s="6">
        <v>0</v>
      </c>
      <c r="R79" s="6"/>
      <c r="S79" s="6"/>
      <c r="T79" s="6">
        <v>78</v>
      </c>
      <c r="U79" s="6" t="s">
        <v>318</v>
      </c>
      <c r="V79" s="7">
        <f t="shared" si="14"/>
        <v>0.546875</v>
      </c>
      <c r="W79" s="7">
        <f t="shared" si="15"/>
        <v>0.71875</v>
      </c>
      <c r="X79" s="7">
        <f t="shared" si="16"/>
        <v>0.796875</v>
      </c>
      <c r="Y79" s="7">
        <f t="shared" si="17"/>
        <v>0.85312500000000002</v>
      </c>
      <c r="Z79" s="7">
        <f t="shared" si="18"/>
        <v>0.546875</v>
      </c>
      <c r="AA79" s="7">
        <f t="shared" si="19"/>
        <v>0.71875</v>
      </c>
      <c r="AB79" s="7">
        <f t="shared" si="20"/>
        <v>1</v>
      </c>
      <c r="AC79">
        <v>0</v>
      </c>
    </row>
    <row r="80" spans="1:29" ht="12" customHeight="1" x14ac:dyDescent="0.2">
      <c r="A80" s="14" t="s">
        <v>525</v>
      </c>
      <c r="B80" s="6">
        <v>1</v>
      </c>
      <c r="C80" s="6">
        <v>2</v>
      </c>
      <c r="D80" s="6">
        <v>1</v>
      </c>
      <c r="E80" s="6">
        <v>0.953125</v>
      </c>
      <c r="F80" s="6">
        <v>0.203125</v>
      </c>
      <c r="G80" s="6">
        <v>0.96875</v>
      </c>
      <c r="H80" s="6">
        <v>0.734375</v>
      </c>
      <c r="I80" s="6">
        <v>1.5625E-2</v>
      </c>
      <c r="J80" s="6"/>
      <c r="K80" s="6"/>
      <c r="L80" s="6">
        <v>47</v>
      </c>
      <c r="M80" s="6">
        <v>0.671875</v>
      </c>
      <c r="N80" s="6">
        <v>0.47301136363636359</v>
      </c>
      <c r="O80" s="6">
        <v>0.75</v>
      </c>
      <c r="P80" s="6">
        <v>0.78125</v>
      </c>
      <c r="Q80" s="6">
        <v>7.8125E-2</v>
      </c>
      <c r="R80" s="6"/>
      <c r="S80" s="6"/>
      <c r="T80" s="6">
        <v>41</v>
      </c>
      <c r="U80" s="6" t="s">
        <v>316</v>
      </c>
      <c r="V80" s="7">
        <f t="shared" si="14"/>
        <v>0.203125</v>
      </c>
      <c r="W80" s="7">
        <f t="shared" si="15"/>
        <v>0.47301136363636359</v>
      </c>
      <c r="X80" s="7">
        <f t="shared" si="16"/>
        <v>0.953125</v>
      </c>
      <c r="Y80" s="7">
        <f t="shared" si="17"/>
        <v>0.671875</v>
      </c>
      <c r="Z80" s="7">
        <f t="shared" si="18"/>
        <v>0.203125</v>
      </c>
      <c r="AA80" s="7">
        <f t="shared" si="19"/>
        <v>0.47301136363636359</v>
      </c>
      <c r="AB80" s="7">
        <f t="shared" si="20"/>
        <v>1</v>
      </c>
      <c r="AC80">
        <v>0</v>
      </c>
    </row>
    <row r="81" spans="1:29" ht="12" customHeight="1" x14ac:dyDescent="0.25">
      <c r="A81" s="11" t="s">
        <v>528</v>
      </c>
      <c r="B81" s="12">
        <v>1</v>
      </c>
      <c r="C81" s="12">
        <v>2</v>
      </c>
      <c r="D81" s="12">
        <v>1</v>
      </c>
      <c r="E81" s="12">
        <v>0.953125</v>
      </c>
      <c r="F81" s="12">
        <v>0.21875</v>
      </c>
      <c r="G81" s="12">
        <v>0.984375</v>
      </c>
      <c r="H81" s="12">
        <v>0.796875</v>
      </c>
      <c r="I81" s="12">
        <v>3.125E-2</v>
      </c>
      <c r="J81" s="1"/>
      <c r="K81" s="1"/>
      <c r="L81" s="12">
        <v>37</v>
      </c>
      <c r="M81" s="12">
        <v>0.95</v>
      </c>
      <c r="N81" s="12">
        <v>0.47443181818181818</v>
      </c>
      <c r="O81" s="12">
        <v>0.95</v>
      </c>
      <c r="P81" s="12">
        <v>0.90625</v>
      </c>
      <c r="Q81" s="12">
        <v>0</v>
      </c>
      <c r="R81" s="1"/>
      <c r="S81" s="1"/>
      <c r="T81" s="12">
        <v>32</v>
      </c>
      <c r="U81" s="1" t="s">
        <v>316</v>
      </c>
      <c r="V81" s="7">
        <f t="shared" si="14"/>
        <v>0.21875</v>
      </c>
      <c r="W81" s="7">
        <f t="shared" si="15"/>
        <v>0.47443181818181818</v>
      </c>
      <c r="X81" s="7">
        <f t="shared" si="16"/>
        <v>0.953125</v>
      </c>
      <c r="Y81" s="7">
        <f t="shared" si="17"/>
        <v>0.95</v>
      </c>
      <c r="Z81" s="7">
        <f t="shared" si="18"/>
        <v>0.21875</v>
      </c>
      <c r="AA81" s="7">
        <f t="shared" si="19"/>
        <v>0.47443181818181818</v>
      </c>
      <c r="AB81" s="7">
        <f t="shared" si="20"/>
        <v>1</v>
      </c>
      <c r="AC81">
        <v>0</v>
      </c>
    </row>
    <row r="82" spans="1:29" ht="12" customHeight="1" x14ac:dyDescent="0.25">
      <c r="A82" s="11" t="s">
        <v>529</v>
      </c>
      <c r="B82" s="12">
        <v>1</v>
      </c>
      <c r="C82" s="12">
        <v>1</v>
      </c>
      <c r="D82" s="12">
        <v>2</v>
      </c>
      <c r="E82" s="12">
        <v>0.95</v>
      </c>
      <c r="F82" s="12">
        <v>0.76420454545454541</v>
      </c>
      <c r="G82" s="12">
        <v>0.95</v>
      </c>
      <c r="H82" s="12">
        <v>0.96875</v>
      </c>
      <c r="I82" s="12">
        <v>0</v>
      </c>
      <c r="J82" s="1"/>
      <c r="K82" s="1"/>
      <c r="L82" s="12">
        <v>38</v>
      </c>
      <c r="M82" s="12">
        <v>0.828125</v>
      </c>
      <c r="N82" s="12">
        <v>0.671875</v>
      </c>
      <c r="O82" s="12">
        <v>0.84375</v>
      </c>
      <c r="P82" s="12">
        <v>0.890625</v>
      </c>
      <c r="Q82" s="12">
        <v>1.5625E-2</v>
      </c>
      <c r="R82" s="1"/>
      <c r="S82" s="1"/>
      <c r="T82" s="12">
        <v>65</v>
      </c>
      <c r="U82" s="1" t="s">
        <v>318</v>
      </c>
      <c r="V82" s="7">
        <f t="shared" si="14"/>
        <v>0.671875</v>
      </c>
      <c r="W82" s="7">
        <f t="shared" si="15"/>
        <v>0.76420454545454541</v>
      </c>
      <c r="X82" s="7">
        <f t="shared" si="16"/>
        <v>0.828125</v>
      </c>
      <c r="Y82" s="7">
        <f t="shared" si="17"/>
        <v>0.95</v>
      </c>
      <c r="Z82" s="7">
        <f t="shared" si="18"/>
        <v>0.671875</v>
      </c>
      <c r="AA82" s="7">
        <f t="shared" si="19"/>
        <v>0.76420454545454541</v>
      </c>
      <c r="AB82" s="7">
        <f t="shared" si="20"/>
        <v>1</v>
      </c>
      <c r="AC82">
        <v>0</v>
      </c>
    </row>
    <row r="83" spans="1:29" ht="12" customHeight="1" x14ac:dyDescent="0.25">
      <c r="A83" s="11" t="s">
        <v>530</v>
      </c>
      <c r="B83" s="12">
        <v>1</v>
      </c>
      <c r="C83" s="12">
        <v>2</v>
      </c>
      <c r="D83" s="12">
        <v>1</v>
      </c>
      <c r="E83" s="12">
        <v>1</v>
      </c>
      <c r="F83" s="12">
        <v>0.78693181818181823</v>
      </c>
      <c r="G83" s="12">
        <v>1</v>
      </c>
      <c r="H83" s="12">
        <v>0.96875</v>
      </c>
      <c r="I83" s="12">
        <v>0</v>
      </c>
      <c r="J83" s="1"/>
      <c r="K83" s="1"/>
      <c r="L83" s="12">
        <v>38</v>
      </c>
      <c r="M83" s="12">
        <v>0.859375</v>
      </c>
      <c r="N83" s="12">
        <v>0.5625</v>
      </c>
      <c r="O83" s="12">
        <v>0.875</v>
      </c>
      <c r="P83" s="12">
        <v>0.828125</v>
      </c>
      <c r="Q83" s="12">
        <v>1.5625E-2</v>
      </c>
      <c r="R83" s="1"/>
      <c r="S83" s="1"/>
      <c r="T83" s="12">
        <v>62</v>
      </c>
      <c r="U83" s="1" t="s">
        <v>318</v>
      </c>
      <c r="V83" s="7">
        <f t="shared" si="14"/>
        <v>0.5625</v>
      </c>
      <c r="W83" s="7">
        <f t="shared" si="15"/>
        <v>0.78693181818181823</v>
      </c>
      <c r="X83" s="7">
        <f t="shared" si="16"/>
        <v>0.859375</v>
      </c>
      <c r="Y83" s="7">
        <f t="shared" si="17"/>
        <v>1</v>
      </c>
      <c r="Z83" s="7">
        <f t="shared" si="18"/>
        <v>0.5625</v>
      </c>
      <c r="AA83" s="7">
        <f t="shared" si="19"/>
        <v>0.78693181818181823</v>
      </c>
      <c r="AB83" s="7">
        <f t="shared" si="20"/>
        <v>1</v>
      </c>
      <c r="AC83">
        <v>0</v>
      </c>
    </row>
    <row r="84" spans="1:29" ht="12" customHeight="1" x14ac:dyDescent="0.2"/>
    <row r="85" spans="1:29" ht="12" customHeight="1" x14ac:dyDescent="0.2"/>
    <row r="86" spans="1:29" ht="12" customHeight="1" x14ac:dyDescent="0.2"/>
    <row r="87" spans="1:29" ht="12" customHeight="1" x14ac:dyDescent="0.2"/>
    <row r="88" spans="1:29" ht="12" customHeight="1" x14ac:dyDescent="0.2"/>
    <row r="89" spans="1:29" ht="12" customHeight="1" x14ac:dyDescent="0.2"/>
    <row r="90" spans="1:29" ht="12" customHeight="1" x14ac:dyDescent="0.2"/>
    <row r="91" spans="1:29" ht="12" customHeight="1" x14ac:dyDescent="0.2"/>
    <row r="92" spans="1:29" ht="12" customHeight="1" x14ac:dyDescent="0.2"/>
    <row r="93" spans="1:29" ht="12" customHeight="1" x14ac:dyDescent="0.2"/>
    <row r="94" spans="1:29" ht="12" customHeight="1" x14ac:dyDescent="0.2"/>
    <row r="95" spans="1:29" ht="12" customHeight="1" x14ac:dyDescent="0.2"/>
    <row r="96" spans="1:29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</sheetData>
  <sortState xmlns:xlrd2="http://schemas.microsoft.com/office/spreadsheetml/2017/richdata2" ref="A2:AC994">
    <sortCondition ref="AB2:AB994"/>
  </sortState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C57"/>
  <sheetViews>
    <sheetView workbookViewId="0">
      <selection activeCell="X16" sqref="X16"/>
    </sheetView>
  </sheetViews>
  <sheetFormatPr defaultColWidth="12.5703125" defaultRowHeight="15" customHeight="1" x14ac:dyDescent="0.2"/>
  <cols>
    <col min="1" max="28" width="10.28515625" customWidth="1"/>
  </cols>
  <sheetData>
    <row r="1" spans="1:29" ht="12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21" t="s">
        <v>587</v>
      </c>
    </row>
    <row r="2" spans="1:29" ht="12.75" x14ac:dyDescent="0.2">
      <c r="A2" s="7" t="s">
        <v>535</v>
      </c>
      <c r="B2" s="7">
        <v>0</v>
      </c>
      <c r="C2" s="7">
        <v>1</v>
      </c>
      <c r="D2" s="7">
        <v>2</v>
      </c>
      <c r="E2" s="7">
        <v>0.5</v>
      </c>
      <c r="F2" s="7">
        <v>0.62734487734487732</v>
      </c>
      <c r="G2" s="7">
        <v>0.5</v>
      </c>
      <c r="H2" s="7">
        <v>0.96825396825396826</v>
      </c>
      <c r="I2" s="7">
        <v>0</v>
      </c>
      <c r="J2" s="7"/>
      <c r="K2" s="7"/>
      <c r="L2" s="7">
        <v>41</v>
      </c>
      <c r="M2" s="7">
        <v>0.765625</v>
      </c>
      <c r="N2" s="7">
        <v>-0.171875</v>
      </c>
      <c r="O2" s="7">
        <v>0.890625</v>
      </c>
      <c r="P2" s="7">
        <v>0.578125</v>
      </c>
      <c r="Q2" s="7">
        <v>0.125</v>
      </c>
      <c r="R2" s="7"/>
      <c r="S2" s="7"/>
      <c r="T2" s="7">
        <v>32</v>
      </c>
      <c r="U2" s="7" t="s">
        <v>318</v>
      </c>
      <c r="V2" s="7">
        <f>IF(U2="mst-OSN_Cont3IB",F2,N2)</f>
        <v>-0.171875</v>
      </c>
      <c r="W2" s="7">
        <f>IF(U2="mst-OSN_Cont3IB",N2,F2)</f>
        <v>0.62734487734487732</v>
      </c>
      <c r="X2" s="7">
        <f>IF(U2="mst-OSN_Cont3IB",E2,M2)</f>
        <v>0.765625</v>
      </c>
      <c r="Y2" s="7">
        <f>IF(U2="mst-OSN_Cont3IB",M2,E2)</f>
        <v>0.5</v>
      </c>
      <c r="Z2" s="7">
        <f>V2</f>
        <v>-0.171875</v>
      </c>
      <c r="AA2" s="7">
        <f>W2</f>
        <v>0.62734487734487732</v>
      </c>
      <c r="AB2" s="7">
        <f>IF(AND(X2&gt;0.5,Y2&gt;0.5),1,0)</f>
        <v>0</v>
      </c>
      <c r="AC2">
        <v>0</v>
      </c>
    </row>
    <row r="3" spans="1:29" ht="12.75" x14ac:dyDescent="0.2">
      <c r="A3" s="7" t="s">
        <v>538</v>
      </c>
      <c r="B3" s="7">
        <v>0</v>
      </c>
      <c r="C3" s="7">
        <v>2</v>
      </c>
      <c r="D3" s="7">
        <v>1</v>
      </c>
      <c r="E3" s="7">
        <v>0.859375</v>
      </c>
      <c r="F3" s="7">
        <v>7.8125E-2</v>
      </c>
      <c r="G3" s="7">
        <v>0.90625</v>
      </c>
      <c r="H3" s="7">
        <v>0.921875</v>
      </c>
      <c r="I3" s="7">
        <v>4.6875E-2</v>
      </c>
      <c r="J3" s="7"/>
      <c r="K3" s="7"/>
      <c r="L3" s="7">
        <v>11</v>
      </c>
      <c r="M3" s="7">
        <v>0.921875</v>
      </c>
      <c r="N3" s="7">
        <v>8.2386363636363633E-2</v>
      </c>
      <c r="O3" s="7">
        <v>1</v>
      </c>
      <c r="P3" s="7">
        <v>0.890625</v>
      </c>
      <c r="Q3" s="7">
        <v>7.8125E-2</v>
      </c>
      <c r="R3" s="7"/>
      <c r="S3" s="7"/>
      <c r="T3" s="15">
        <v>7</v>
      </c>
      <c r="U3" s="7" t="s">
        <v>316</v>
      </c>
      <c r="V3" s="7">
        <f>IF(U3="mst-OSN_Cont3IB",F3,N3)</f>
        <v>7.8125E-2</v>
      </c>
      <c r="W3" s="7">
        <f>IF(U3="mst-OSN_Cont3IB",N3,F3)</f>
        <v>8.2386363636363633E-2</v>
      </c>
      <c r="X3" s="7">
        <f>IF(U3="mst-OSN_Cont3IB",E3,M3)</f>
        <v>0.859375</v>
      </c>
      <c r="Y3" s="7">
        <f>IF(U3="mst-OSN_Cont3IB",M3,E3)</f>
        <v>0.921875</v>
      </c>
      <c r="Z3" s="7">
        <f>V3</f>
        <v>7.8125E-2</v>
      </c>
      <c r="AA3" s="7">
        <f>W3</f>
        <v>8.2386363636363633E-2</v>
      </c>
      <c r="AB3" s="20">
        <v>0</v>
      </c>
      <c r="AC3">
        <v>0</v>
      </c>
    </row>
    <row r="4" spans="1:29" ht="12.75" x14ac:dyDescent="0.2">
      <c r="A4" s="7" t="s">
        <v>541</v>
      </c>
      <c r="B4" s="7">
        <v>0</v>
      </c>
      <c r="C4" s="7">
        <v>2</v>
      </c>
      <c r="D4" s="7">
        <v>1</v>
      </c>
      <c r="E4" s="7">
        <v>0.328125</v>
      </c>
      <c r="F4" s="7">
        <v>4.6875E-2</v>
      </c>
      <c r="G4" s="7">
        <v>0.34375</v>
      </c>
      <c r="H4" s="7">
        <v>0.5625</v>
      </c>
      <c r="I4" s="7">
        <v>1.5625E-2</v>
      </c>
      <c r="J4" s="7"/>
      <c r="K4" s="7"/>
      <c r="L4" s="7">
        <v>88</v>
      </c>
      <c r="M4" s="7">
        <v>0.484375</v>
      </c>
      <c r="N4" s="7">
        <v>0.26704545454545447</v>
      </c>
      <c r="O4" s="7">
        <v>0.5</v>
      </c>
      <c r="P4" s="7">
        <v>0.796875</v>
      </c>
      <c r="Q4" s="7">
        <v>1.5625E-2</v>
      </c>
      <c r="R4" s="7"/>
      <c r="S4" s="7"/>
      <c r="T4" s="7">
        <v>40</v>
      </c>
      <c r="U4" s="7" t="s">
        <v>316</v>
      </c>
      <c r="V4" s="7">
        <f>IF(U4="mst-OSN_Cont3IB",F4,N4)</f>
        <v>4.6875E-2</v>
      </c>
      <c r="W4" s="7">
        <f>IF(U4="mst-OSN_Cont3IB",N4,F4)</f>
        <v>0.26704545454545447</v>
      </c>
      <c r="X4" s="7">
        <f>IF(U4="mst-OSN_Cont3IB",E4,M4)</f>
        <v>0.328125</v>
      </c>
      <c r="Y4" s="7">
        <f>IF(U4="mst-OSN_Cont3IB",M4,E4)</f>
        <v>0.484375</v>
      </c>
      <c r="Z4" s="7">
        <f>V4</f>
        <v>4.6875E-2</v>
      </c>
      <c r="AA4" s="7">
        <f>W4</f>
        <v>0.26704545454545447</v>
      </c>
      <c r="AB4" s="7">
        <f>IF(AND(X4&gt;0.5,Y4&gt;0.5),1,0)</f>
        <v>0</v>
      </c>
      <c r="AC4">
        <v>0</v>
      </c>
    </row>
    <row r="5" spans="1:29" ht="12.75" x14ac:dyDescent="0.2">
      <c r="A5" s="7" t="s">
        <v>554</v>
      </c>
      <c r="B5" s="7">
        <v>0</v>
      </c>
      <c r="C5" s="7">
        <v>1</v>
      </c>
      <c r="D5" s="7">
        <v>2</v>
      </c>
      <c r="E5" s="7">
        <v>0.70937499999999998</v>
      </c>
      <c r="F5" s="7">
        <v>0.38636363636363641</v>
      </c>
      <c r="G5" s="7">
        <v>0.85</v>
      </c>
      <c r="H5" s="7">
        <v>0.609375</v>
      </c>
      <c r="I5" s="7">
        <v>0.140625</v>
      </c>
      <c r="J5" s="7"/>
      <c r="K5" s="7"/>
      <c r="L5" s="7">
        <v>47</v>
      </c>
      <c r="M5" s="7">
        <v>0.609375</v>
      </c>
      <c r="N5" s="7">
        <v>1.5625E-2</v>
      </c>
      <c r="O5" s="7">
        <v>0.734375</v>
      </c>
      <c r="P5" s="7">
        <v>0.375</v>
      </c>
      <c r="Q5" s="7">
        <v>0.125</v>
      </c>
      <c r="R5" s="7"/>
      <c r="S5" s="7"/>
      <c r="T5" s="15">
        <v>80</v>
      </c>
      <c r="U5" s="7" t="s">
        <v>318</v>
      </c>
      <c r="V5" s="7">
        <f>IF(U5="mst-OSN_Cont3IB",F5,N5)</f>
        <v>1.5625E-2</v>
      </c>
      <c r="W5" s="7">
        <f>IF(U5="mst-OSN_Cont3IB",N5,F5)</f>
        <v>0.38636363636363641</v>
      </c>
      <c r="X5" s="7">
        <f>IF(U5="mst-OSN_Cont3IB",E5,M5)</f>
        <v>0.609375</v>
      </c>
      <c r="Y5" s="7">
        <f>IF(U5="mst-OSN_Cont3IB",M5,E5)</f>
        <v>0.70937499999999998</v>
      </c>
      <c r="Z5" s="7">
        <f>V5</f>
        <v>1.5625E-2</v>
      </c>
      <c r="AA5" s="7">
        <f>W5</f>
        <v>0.38636363636363641</v>
      </c>
      <c r="AB5" s="20">
        <v>0</v>
      </c>
      <c r="AC5">
        <v>0</v>
      </c>
    </row>
    <row r="6" spans="1:29" ht="12.75" x14ac:dyDescent="0.2">
      <c r="A6" s="7" t="s">
        <v>558</v>
      </c>
      <c r="B6" s="7">
        <v>0</v>
      </c>
      <c r="C6" s="7">
        <v>1</v>
      </c>
      <c r="D6" s="7">
        <v>2</v>
      </c>
      <c r="E6" s="7">
        <v>0.26874999999999999</v>
      </c>
      <c r="F6" s="7">
        <v>0.53693181818181823</v>
      </c>
      <c r="G6" s="7">
        <v>0.3</v>
      </c>
      <c r="H6" s="7">
        <v>0.9375</v>
      </c>
      <c r="I6" s="7">
        <v>3.125E-2</v>
      </c>
      <c r="J6" s="7"/>
      <c r="K6" s="7"/>
      <c r="L6" s="7">
        <v>33</v>
      </c>
      <c r="M6" s="7">
        <v>0.53125</v>
      </c>
      <c r="N6" s="7">
        <v>0.234375</v>
      </c>
      <c r="O6" s="7">
        <v>0.53125</v>
      </c>
      <c r="P6" s="7">
        <v>0.828125</v>
      </c>
      <c r="Q6" s="7">
        <v>0</v>
      </c>
      <c r="R6" s="7"/>
      <c r="S6" s="7"/>
      <c r="T6" s="7">
        <v>57</v>
      </c>
      <c r="U6" s="7" t="s">
        <v>318</v>
      </c>
      <c r="V6" s="7">
        <f>IF(U6="mst-OSN_Cont3IB",F6,N6)</f>
        <v>0.234375</v>
      </c>
      <c r="W6" s="7">
        <f>IF(U6="mst-OSN_Cont3IB",N6,F6)</f>
        <v>0.53693181818181823</v>
      </c>
      <c r="X6" s="7">
        <f>IF(U6="mst-OSN_Cont3IB",E6,M6)</f>
        <v>0.53125</v>
      </c>
      <c r="Y6" s="7">
        <f>IF(U6="mst-OSN_Cont3IB",M6,E6)</f>
        <v>0.26874999999999999</v>
      </c>
      <c r="Z6" s="7">
        <f>V6</f>
        <v>0.234375</v>
      </c>
      <c r="AA6" s="7">
        <f>W6</f>
        <v>0.53693181818181823</v>
      </c>
      <c r="AB6" s="7">
        <f>IF(AND(X6&gt;0.5,Y6&gt;0.5),1,0)</f>
        <v>0</v>
      </c>
      <c r="AC6">
        <v>0</v>
      </c>
    </row>
    <row r="7" spans="1:29" x14ac:dyDescent="0.25">
      <c r="A7" s="16" t="s">
        <v>581</v>
      </c>
      <c r="B7" s="12">
        <v>0</v>
      </c>
      <c r="C7" s="12">
        <v>1</v>
      </c>
      <c r="D7" s="12">
        <v>2</v>
      </c>
      <c r="E7" s="12">
        <v>0</v>
      </c>
      <c r="F7" s="12">
        <v>0.60511363636363635</v>
      </c>
      <c r="G7" s="12">
        <v>0</v>
      </c>
      <c r="H7" s="12">
        <v>0.96875</v>
      </c>
      <c r="I7" s="12">
        <v>0</v>
      </c>
      <c r="J7" s="1"/>
      <c r="K7" s="1"/>
      <c r="L7" s="12">
        <v>45</v>
      </c>
      <c r="M7" s="12">
        <v>0</v>
      </c>
      <c r="N7" s="12">
        <v>0.453125</v>
      </c>
      <c r="O7" s="12">
        <v>0</v>
      </c>
      <c r="P7" s="12">
        <v>0.921875</v>
      </c>
      <c r="Q7" s="12">
        <v>0</v>
      </c>
      <c r="R7" s="1"/>
      <c r="S7" s="1"/>
      <c r="T7" s="12">
        <v>87</v>
      </c>
      <c r="U7" s="1" t="s">
        <v>318</v>
      </c>
      <c r="V7" s="7">
        <f>IF(U7="mst-OSN_Cont3IB",F7,N7)</f>
        <v>0.453125</v>
      </c>
      <c r="W7" s="7">
        <f>IF(U7="mst-OSN_Cont3IB",N7,F7)</f>
        <v>0.60511363636363635</v>
      </c>
      <c r="X7" s="7">
        <f>IF(U7="mst-OSN_Cont3IB",E7,M7)</f>
        <v>0</v>
      </c>
      <c r="Y7" s="7">
        <f>IF(U7="mst-OSN_Cont3IB",M7,E7)</f>
        <v>0</v>
      </c>
      <c r="Z7" s="7">
        <f>V7</f>
        <v>0.453125</v>
      </c>
      <c r="AA7" s="7">
        <f>W7</f>
        <v>0.60511363636363635</v>
      </c>
      <c r="AB7" s="7">
        <f>IF(AND(X7&gt;0.5,Y7&gt;0.5),1,0)</f>
        <v>0</v>
      </c>
      <c r="AC7">
        <v>0</v>
      </c>
    </row>
    <row r="8" spans="1:29" ht="13.5" customHeight="1" x14ac:dyDescent="0.2">
      <c r="A8" s="7" t="s">
        <v>531</v>
      </c>
      <c r="B8" s="7">
        <v>1</v>
      </c>
      <c r="C8" s="7">
        <v>2</v>
      </c>
      <c r="D8" s="7">
        <v>1</v>
      </c>
      <c r="E8" s="7">
        <v>0.81825396825396823</v>
      </c>
      <c r="F8" s="7">
        <v>0.50685425685425689</v>
      </c>
      <c r="G8" s="7">
        <v>0.85</v>
      </c>
      <c r="H8" s="7">
        <v>0.95238095238095233</v>
      </c>
      <c r="I8" s="7">
        <v>3.1746031746031737E-2</v>
      </c>
      <c r="J8" s="7"/>
      <c r="K8" s="7"/>
      <c r="L8" s="7">
        <v>27</v>
      </c>
      <c r="M8" s="7">
        <v>0.6875</v>
      </c>
      <c r="N8" s="7">
        <v>0.265625</v>
      </c>
      <c r="O8" s="7">
        <v>0.71875</v>
      </c>
      <c r="P8" s="7">
        <v>0.765625</v>
      </c>
      <c r="Q8" s="7">
        <v>3.125E-2</v>
      </c>
      <c r="R8" s="7"/>
      <c r="S8" s="7"/>
      <c r="T8" s="7">
        <v>57</v>
      </c>
      <c r="U8" s="7" t="s">
        <v>318</v>
      </c>
      <c r="V8" s="7">
        <f>IF(U8="mst-OSN_Cont3IB",F8,N8)</f>
        <v>0.265625</v>
      </c>
      <c r="W8" s="7">
        <f>IF(U8="mst-OSN_Cont3IB",N8,F8)</f>
        <v>0.50685425685425689</v>
      </c>
      <c r="X8" s="7">
        <f>IF(U8="mst-OSN_Cont3IB",E8,M8)</f>
        <v>0.6875</v>
      </c>
      <c r="Y8" s="7">
        <f>IF(U8="mst-OSN_Cont3IB",M8,E8)</f>
        <v>0.81825396825396823</v>
      </c>
      <c r="Z8" s="7">
        <f>V8</f>
        <v>0.265625</v>
      </c>
      <c r="AA8" s="7">
        <f>W8</f>
        <v>0.50685425685425689</v>
      </c>
      <c r="AB8" s="7">
        <f>IF(AND(X8&gt;0.5,Y8&gt;0.5),1,0)</f>
        <v>1</v>
      </c>
      <c r="AC8">
        <v>0</v>
      </c>
    </row>
    <row r="9" spans="1:29" ht="12.75" x14ac:dyDescent="0.2">
      <c r="A9" s="7" t="s">
        <v>532</v>
      </c>
      <c r="B9" s="7">
        <v>1</v>
      </c>
      <c r="C9" s="7">
        <v>2</v>
      </c>
      <c r="D9" s="7">
        <v>1</v>
      </c>
      <c r="E9" s="7">
        <v>0.828125</v>
      </c>
      <c r="F9" s="7">
        <v>0.15625</v>
      </c>
      <c r="G9" s="7">
        <v>0.90625</v>
      </c>
      <c r="H9" s="7">
        <v>0.828125</v>
      </c>
      <c r="I9" s="7">
        <v>7.8125E-2</v>
      </c>
      <c r="J9" s="7"/>
      <c r="K9" s="7"/>
      <c r="L9" s="7">
        <v>25</v>
      </c>
      <c r="M9" s="7">
        <v>0.7682539682539683</v>
      </c>
      <c r="N9" s="7">
        <v>0.31385281385281388</v>
      </c>
      <c r="O9" s="7">
        <v>0.8</v>
      </c>
      <c r="P9" s="7">
        <v>0.87301587301587302</v>
      </c>
      <c r="Q9" s="7">
        <v>3.1746031746031737E-2</v>
      </c>
      <c r="R9" s="7"/>
      <c r="S9" s="7"/>
      <c r="T9" s="7">
        <v>27</v>
      </c>
      <c r="U9" s="7" t="s">
        <v>316</v>
      </c>
      <c r="V9" s="7">
        <f>IF(U9="mst-OSN_Cont3IB",F9,N9)</f>
        <v>0.15625</v>
      </c>
      <c r="W9" s="7">
        <f>IF(U9="mst-OSN_Cont3IB",N9,F9)</f>
        <v>0.31385281385281388</v>
      </c>
      <c r="X9" s="7">
        <f>IF(U9="mst-OSN_Cont3IB",E9,M9)</f>
        <v>0.828125</v>
      </c>
      <c r="Y9" s="7">
        <f>IF(U9="mst-OSN_Cont3IB",M9,E9)</f>
        <v>0.7682539682539683</v>
      </c>
      <c r="Z9" s="7">
        <f>V9</f>
        <v>0.15625</v>
      </c>
      <c r="AA9" s="7">
        <f>W9</f>
        <v>0.31385281385281388</v>
      </c>
      <c r="AB9" s="13">
        <f>IF(AND(X9&gt;0.5,Y9&gt;0.5),1,0)</f>
        <v>1</v>
      </c>
      <c r="AC9">
        <v>0</v>
      </c>
    </row>
    <row r="10" spans="1:29" ht="12.75" x14ac:dyDescent="0.2">
      <c r="A10" s="7" t="s">
        <v>533</v>
      </c>
      <c r="B10" s="7">
        <v>1</v>
      </c>
      <c r="C10" s="7">
        <v>1</v>
      </c>
      <c r="D10" s="7">
        <v>2</v>
      </c>
      <c r="E10" s="7">
        <v>0.65</v>
      </c>
      <c r="F10" s="7">
        <v>0.79545454545454541</v>
      </c>
      <c r="G10" s="7">
        <v>0.65</v>
      </c>
      <c r="H10" s="7">
        <v>1</v>
      </c>
      <c r="I10" s="7">
        <v>0</v>
      </c>
      <c r="J10" s="7"/>
      <c r="K10" s="7"/>
      <c r="L10" s="7">
        <v>42</v>
      </c>
      <c r="M10" s="7">
        <v>0.75</v>
      </c>
      <c r="N10" s="7">
        <v>0.59375</v>
      </c>
      <c r="O10" s="7">
        <v>0.75</v>
      </c>
      <c r="P10" s="7">
        <v>0.921875</v>
      </c>
      <c r="Q10" s="7">
        <v>0</v>
      </c>
      <c r="R10" s="7"/>
      <c r="S10" s="7"/>
      <c r="T10" s="7">
        <v>62</v>
      </c>
      <c r="U10" s="7" t="s">
        <v>318</v>
      </c>
      <c r="V10" s="7">
        <f>IF(U10="mst-OSN_Cont3IB",F10,N10)</f>
        <v>0.59375</v>
      </c>
      <c r="W10" s="7">
        <f>IF(U10="mst-OSN_Cont3IB",N10,F10)</f>
        <v>0.79545454545454541</v>
      </c>
      <c r="X10" s="7">
        <f>IF(U10="mst-OSN_Cont3IB",E10,M10)</f>
        <v>0.75</v>
      </c>
      <c r="Y10" s="7">
        <f>IF(U10="mst-OSN_Cont3IB",M10,E10)</f>
        <v>0.65</v>
      </c>
      <c r="Z10" s="7">
        <f>V10</f>
        <v>0.59375</v>
      </c>
      <c r="AA10" s="7">
        <f>W10</f>
        <v>0.79545454545454541</v>
      </c>
      <c r="AB10" s="7">
        <f>IF(AND(X10&gt;0.5,Y10&gt;0.5),1,0)</f>
        <v>1</v>
      </c>
      <c r="AC10">
        <v>0</v>
      </c>
    </row>
    <row r="11" spans="1:29" ht="12.75" x14ac:dyDescent="0.2">
      <c r="A11" s="7" t="s">
        <v>534</v>
      </c>
      <c r="B11" s="7">
        <v>1</v>
      </c>
      <c r="C11" s="7">
        <v>2</v>
      </c>
      <c r="D11" s="7">
        <v>1</v>
      </c>
      <c r="E11" s="7">
        <v>0.85</v>
      </c>
      <c r="F11" s="7">
        <v>0.5</v>
      </c>
      <c r="G11" s="7">
        <v>0.85</v>
      </c>
      <c r="H11" s="7">
        <v>1</v>
      </c>
      <c r="I11" s="7">
        <v>0</v>
      </c>
      <c r="J11" s="7"/>
      <c r="K11" s="7"/>
      <c r="L11" s="7">
        <v>24</v>
      </c>
      <c r="M11" s="7">
        <v>0.796875</v>
      </c>
      <c r="N11" s="7">
        <v>0.484375</v>
      </c>
      <c r="O11" s="7">
        <v>0.8125</v>
      </c>
      <c r="P11" s="7">
        <v>0.890625</v>
      </c>
      <c r="Q11" s="7">
        <v>1.5625E-2</v>
      </c>
      <c r="R11" s="7"/>
      <c r="S11" s="7"/>
      <c r="T11" s="7">
        <v>53</v>
      </c>
      <c r="U11" s="7" t="s">
        <v>318</v>
      </c>
      <c r="V11" s="7">
        <f>IF(U11="mst-OSN_Cont3IB",F11,N11)</f>
        <v>0.484375</v>
      </c>
      <c r="W11" s="7">
        <f>IF(U11="mst-OSN_Cont3IB",N11,F11)</f>
        <v>0.5</v>
      </c>
      <c r="X11" s="7">
        <f>IF(U11="mst-OSN_Cont3IB",E11,M11)</f>
        <v>0.796875</v>
      </c>
      <c r="Y11" s="7">
        <f>IF(U11="mst-OSN_Cont3IB",M11,E11)</f>
        <v>0.85</v>
      </c>
      <c r="Z11" s="7">
        <f>V11</f>
        <v>0.484375</v>
      </c>
      <c r="AA11" s="7">
        <f>W11</f>
        <v>0.5</v>
      </c>
      <c r="AB11" s="7">
        <f>IF(AND(X11&gt;0.5,Y11&gt;0.5),1,0)</f>
        <v>1</v>
      </c>
      <c r="AC11">
        <v>0</v>
      </c>
    </row>
    <row r="12" spans="1:29" ht="12.75" x14ac:dyDescent="0.2">
      <c r="A12" s="7" t="s">
        <v>536</v>
      </c>
      <c r="B12" s="7">
        <v>1</v>
      </c>
      <c r="C12" s="7">
        <v>1</v>
      </c>
      <c r="D12" s="7">
        <v>2</v>
      </c>
      <c r="E12" s="7">
        <v>0.890625</v>
      </c>
      <c r="F12" s="7">
        <v>0.265625</v>
      </c>
      <c r="G12" s="7">
        <v>0.90625</v>
      </c>
      <c r="H12" s="7">
        <v>0.875</v>
      </c>
      <c r="I12" s="7">
        <v>1.5625E-2</v>
      </c>
      <c r="J12" s="7"/>
      <c r="K12" s="7"/>
      <c r="L12" s="7">
        <v>36</v>
      </c>
      <c r="M12" s="7">
        <v>0.93437499999999996</v>
      </c>
      <c r="N12" s="7">
        <v>0.45170454545454541</v>
      </c>
      <c r="O12" s="7">
        <v>0.95</v>
      </c>
      <c r="P12" s="7">
        <v>0.890625</v>
      </c>
      <c r="Q12" s="7">
        <v>1.5625E-2</v>
      </c>
      <c r="R12" s="7"/>
      <c r="S12" s="7"/>
      <c r="T12" s="7">
        <v>31</v>
      </c>
      <c r="U12" s="7" t="s">
        <v>316</v>
      </c>
      <c r="V12" s="7">
        <f>IF(U12="mst-OSN_Cont3IB",F12,N12)</f>
        <v>0.265625</v>
      </c>
      <c r="W12" s="7">
        <f>IF(U12="mst-OSN_Cont3IB",N12,F12)</f>
        <v>0.45170454545454541</v>
      </c>
      <c r="X12" s="7">
        <f>IF(U12="mst-OSN_Cont3IB",E12,M12)</f>
        <v>0.890625</v>
      </c>
      <c r="Y12" s="7">
        <f>IF(U12="mst-OSN_Cont3IB",M12,E12)</f>
        <v>0.93437499999999996</v>
      </c>
      <c r="Z12" s="7">
        <f>V12</f>
        <v>0.265625</v>
      </c>
      <c r="AA12" s="7">
        <f>W12</f>
        <v>0.45170454545454541</v>
      </c>
      <c r="AB12" s="7">
        <f>IF(AND(X12&gt;0.5,Y12&gt;0.5),1,0)</f>
        <v>1</v>
      </c>
      <c r="AC12">
        <v>0</v>
      </c>
    </row>
    <row r="13" spans="1:29" ht="12.75" x14ac:dyDescent="0.2">
      <c r="A13" s="7" t="s">
        <v>537</v>
      </c>
      <c r="B13" s="7">
        <v>1</v>
      </c>
      <c r="C13" s="7">
        <v>2</v>
      </c>
      <c r="D13" s="7">
        <v>1</v>
      </c>
      <c r="E13" s="7">
        <v>0.95</v>
      </c>
      <c r="F13" s="7">
        <v>0.484375</v>
      </c>
      <c r="G13" s="7">
        <v>0.95</v>
      </c>
      <c r="H13" s="7">
        <v>0.984375</v>
      </c>
      <c r="I13" s="7">
        <v>0</v>
      </c>
      <c r="J13" s="7"/>
      <c r="K13" s="7"/>
      <c r="L13" s="7">
        <v>24</v>
      </c>
      <c r="M13" s="7">
        <v>0.8125</v>
      </c>
      <c r="N13" s="7">
        <v>0.359375</v>
      </c>
      <c r="O13" s="7">
        <v>0.8125</v>
      </c>
      <c r="P13" s="7">
        <v>0.78125</v>
      </c>
      <c r="Q13" s="7">
        <v>0</v>
      </c>
      <c r="R13" s="7"/>
      <c r="S13" s="7"/>
      <c r="T13" s="7">
        <v>60</v>
      </c>
      <c r="U13" s="7" t="s">
        <v>318</v>
      </c>
      <c r="V13" s="7">
        <f>IF(U13="mst-OSN_Cont3IB",F13,N13)</f>
        <v>0.359375</v>
      </c>
      <c r="W13" s="7">
        <f>IF(U13="mst-OSN_Cont3IB",N13,F13)</f>
        <v>0.484375</v>
      </c>
      <c r="X13" s="7">
        <f>IF(U13="mst-OSN_Cont3IB",E13,M13)</f>
        <v>0.8125</v>
      </c>
      <c r="Y13" s="7">
        <f>IF(U13="mst-OSN_Cont3IB",M13,E13)</f>
        <v>0.95</v>
      </c>
      <c r="Z13" s="7">
        <f>V13</f>
        <v>0.359375</v>
      </c>
      <c r="AA13" s="7">
        <f>W13</f>
        <v>0.484375</v>
      </c>
      <c r="AB13" s="7">
        <f>IF(AND(X13&gt;0.5,Y13&gt;0.5),1,0)</f>
        <v>1</v>
      </c>
      <c r="AC13">
        <v>0</v>
      </c>
    </row>
    <row r="14" spans="1:29" ht="12.75" x14ac:dyDescent="0.2">
      <c r="A14" s="7" t="s">
        <v>539</v>
      </c>
      <c r="B14" s="7">
        <v>1</v>
      </c>
      <c r="C14" s="7">
        <v>1</v>
      </c>
      <c r="D14" s="7">
        <v>2</v>
      </c>
      <c r="E14" s="7">
        <v>0.7</v>
      </c>
      <c r="F14" s="7">
        <v>0.25710227272727271</v>
      </c>
      <c r="G14" s="7">
        <v>0.7</v>
      </c>
      <c r="H14" s="7">
        <v>0.984375</v>
      </c>
      <c r="I14" s="7">
        <v>0</v>
      </c>
      <c r="J14" s="7"/>
      <c r="K14" s="7"/>
      <c r="L14" s="7">
        <v>16</v>
      </c>
      <c r="M14" s="7">
        <v>0.796875</v>
      </c>
      <c r="N14" s="7">
        <v>6.25E-2</v>
      </c>
      <c r="O14" s="7">
        <v>0.828125</v>
      </c>
      <c r="P14" s="7">
        <v>0.859375</v>
      </c>
      <c r="Q14" s="7">
        <v>3.125E-2</v>
      </c>
      <c r="R14" s="7"/>
      <c r="S14" s="7"/>
      <c r="T14" s="7">
        <v>24</v>
      </c>
      <c r="U14" s="7" t="s">
        <v>318</v>
      </c>
      <c r="V14" s="7">
        <f>IF(U14="mst-OSN_Cont3IB",F14,N14)</f>
        <v>6.25E-2</v>
      </c>
      <c r="W14" s="7">
        <f>IF(U14="mst-OSN_Cont3IB",N14,F14)</f>
        <v>0.25710227272727271</v>
      </c>
      <c r="X14" s="7">
        <f>IF(U14="mst-OSN_Cont3IB",E14,M14)</f>
        <v>0.796875</v>
      </c>
      <c r="Y14" s="7">
        <f>IF(U14="mst-OSN_Cont3IB",M14,E14)</f>
        <v>0.7</v>
      </c>
      <c r="Z14" s="7">
        <f>V14</f>
        <v>6.25E-2</v>
      </c>
      <c r="AA14" s="7">
        <f>W14</f>
        <v>0.25710227272727271</v>
      </c>
      <c r="AB14" s="7">
        <v>1</v>
      </c>
      <c r="AC14">
        <v>0</v>
      </c>
    </row>
    <row r="15" spans="1:29" ht="12.75" x14ac:dyDescent="0.2">
      <c r="A15" s="7" t="s">
        <v>540</v>
      </c>
      <c r="B15" s="7">
        <v>0</v>
      </c>
      <c r="C15" s="7">
        <v>2</v>
      </c>
      <c r="D15" s="7">
        <v>1</v>
      </c>
      <c r="E15" s="7">
        <v>0.8</v>
      </c>
      <c r="F15" s="7">
        <v>0.45454545454545447</v>
      </c>
      <c r="G15" s="7">
        <v>0.8</v>
      </c>
      <c r="H15" s="7">
        <v>1</v>
      </c>
      <c r="I15" s="7">
        <v>0</v>
      </c>
      <c r="J15" s="7"/>
      <c r="K15" s="7"/>
      <c r="L15" s="7">
        <v>24</v>
      </c>
      <c r="M15" s="7">
        <v>0.5625</v>
      </c>
      <c r="N15" s="7">
        <v>0.328125</v>
      </c>
      <c r="O15" s="7">
        <v>0.5625</v>
      </c>
      <c r="P15" s="7">
        <v>0.796875</v>
      </c>
      <c r="Q15" s="7">
        <v>0</v>
      </c>
      <c r="R15" s="7"/>
      <c r="S15" s="7"/>
      <c r="T15" s="7">
        <v>65</v>
      </c>
      <c r="U15" s="7" t="s">
        <v>318</v>
      </c>
      <c r="V15" s="7">
        <f>IF(U15="mst-OSN_Cont3IB",F15,N15)</f>
        <v>0.328125</v>
      </c>
      <c r="W15" s="7">
        <f>IF(U15="mst-OSN_Cont3IB",N15,F15)</f>
        <v>0.45454545454545447</v>
      </c>
      <c r="X15" s="7">
        <f>IF(U15="mst-OSN_Cont3IB",E15,M15)</f>
        <v>0.5625</v>
      </c>
      <c r="Y15" s="7">
        <f>IF(U15="mst-OSN_Cont3IB",M15,E15)</f>
        <v>0.8</v>
      </c>
      <c r="Z15" s="7">
        <f>V15</f>
        <v>0.328125</v>
      </c>
      <c r="AA15" s="7">
        <f>W15</f>
        <v>0.45454545454545447</v>
      </c>
      <c r="AB15" s="7">
        <f>IF(AND(X15&gt;0.5,Y15&gt;0.5),1,0)</f>
        <v>1</v>
      </c>
      <c r="AC15">
        <v>0</v>
      </c>
    </row>
    <row r="16" spans="1:29" ht="12.75" x14ac:dyDescent="0.2">
      <c r="A16" s="7" t="s">
        <v>542</v>
      </c>
      <c r="B16" s="7">
        <v>1</v>
      </c>
      <c r="C16" s="7">
        <v>1</v>
      </c>
      <c r="D16" s="7">
        <v>2</v>
      </c>
      <c r="E16" s="7">
        <v>0.65</v>
      </c>
      <c r="F16" s="7">
        <v>0.47585227272727271</v>
      </c>
      <c r="G16" s="7">
        <v>0.65</v>
      </c>
      <c r="H16" s="7">
        <v>0.953125</v>
      </c>
      <c r="I16" s="7">
        <v>0</v>
      </c>
      <c r="J16" s="7"/>
      <c r="K16" s="7"/>
      <c r="L16" s="7">
        <v>32</v>
      </c>
      <c r="M16" s="7">
        <v>0.6875</v>
      </c>
      <c r="N16" s="7">
        <v>6.25E-2</v>
      </c>
      <c r="O16" s="7">
        <v>0.6875</v>
      </c>
      <c r="P16" s="7">
        <v>0.734375</v>
      </c>
      <c r="Q16" s="7">
        <v>0</v>
      </c>
      <c r="R16" s="7"/>
      <c r="S16" s="7"/>
      <c r="T16" s="7">
        <v>54</v>
      </c>
      <c r="U16" s="7" t="s">
        <v>318</v>
      </c>
      <c r="V16" s="7">
        <f>IF(U16="mst-OSN_Cont3IB",F16,N16)</f>
        <v>6.25E-2</v>
      </c>
      <c r="W16" s="7">
        <f>IF(U16="mst-OSN_Cont3IB",N16,F16)</f>
        <v>0.47585227272727271</v>
      </c>
      <c r="X16" s="7">
        <f>IF(U16="mst-OSN_Cont3IB",E16,M16)</f>
        <v>0.6875</v>
      </c>
      <c r="Y16" s="7">
        <f>IF(U16="mst-OSN_Cont3IB",M16,E16)</f>
        <v>0.65</v>
      </c>
      <c r="Z16" s="7">
        <f>V16</f>
        <v>6.25E-2</v>
      </c>
      <c r="AA16" s="7">
        <f>W16</f>
        <v>0.47585227272727271</v>
      </c>
      <c r="AB16" s="7">
        <f>IF(AND(X16&gt;0.5,Y16&gt;0.5),1,0)</f>
        <v>1</v>
      </c>
      <c r="AC16">
        <v>0</v>
      </c>
    </row>
    <row r="17" spans="1:29" ht="12.75" x14ac:dyDescent="0.2">
      <c r="A17" s="7" t="s">
        <v>543</v>
      </c>
      <c r="B17" s="7">
        <v>1</v>
      </c>
      <c r="C17" s="7">
        <v>1</v>
      </c>
      <c r="D17" s="7">
        <v>2</v>
      </c>
      <c r="E17" s="7">
        <v>0.734375</v>
      </c>
      <c r="F17" s="7">
        <v>0.28125</v>
      </c>
      <c r="G17" s="7">
        <v>0.734375</v>
      </c>
      <c r="H17" s="7">
        <v>0.78125</v>
      </c>
      <c r="I17" s="7">
        <v>0</v>
      </c>
      <c r="J17" s="7"/>
      <c r="K17" s="7"/>
      <c r="L17" s="7">
        <v>55</v>
      </c>
      <c r="M17" s="7">
        <v>0.93437499999999996</v>
      </c>
      <c r="N17" s="7">
        <v>0.23721590909090909</v>
      </c>
      <c r="O17" s="7">
        <v>0.95</v>
      </c>
      <c r="P17" s="7">
        <v>0.8125</v>
      </c>
      <c r="Q17" s="7">
        <v>1.5625E-2</v>
      </c>
      <c r="R17" s="7"/>
      <c r="S17" s="7"/>
      <c r="T17" s="7">
        <v>30</v>
      </c>
      <c r="U17" s="7" t="s">
        <v>316</v>
      </c>
      <c r="V17" s="7">
        <f>IF(U17="mst-OSN_Cont3IB",F17,N17)</f>
        <v>0.28125</v>
      </c>
      <c r="W17" s="7">
        <f>IF(U17="mst-OSN_Cont3IB",N17,F17)</f>
        <v>0.23721590909090909</v>
      </c>
      <c r="X17" s="7">
        <f>IF(U17="mst-OSN_Cont3IB",E17,M17)</f>
        <v>0.734375</v>
      </c>
      <c r="Y17" s="7">
        <f>IF(U17="mst-OSN_Cont3IB",M17,E17)</f>
        <v>0.93437499999999996</v>
      </c>
      <c r="Z17" s="7">
        <f>V17</f>
        <v>0.28125</v>
      </c>
      <c r="AA17" s="7">
        <f>W17</f>
        <v>0.23721590909090909</v>
      </c>
      <c r="AB17" s="7">
        <f>IF(AND(X17&gt;0.5,Y17&gt;0.5),1,0)</f>
        <v>1</v>
      </c>
      <c r="AC17">
        <v>0</v>
      </c>
    </row>
    <row r="18" spans="1:29" ht="12.75" x14ac:dyDescent="0.2">
      <c r="A18" s="7" t="s">
        <v>544</v>
      </c>
      <c r="B18" s="7">
        <v>0</v>
      </c>
      <c r="C18" s="7">
        <v>2</v>
      </c>
      <c r="D18" s="7">
        <v>1</v>
      </c>
      <c r="E18" s="7">
        <v>0.5</v>
      </c>
      <c r="F18" s="7">
        <v>0.78693181818181823</v>
      </c>
      <c r="G18" s="7">
        <v>0.5</v>
      </c>
      <c r="H18" s="7">
        <v>0.96875</v>
      </c>
      <c r="I18" s="7">
        <v>0</v>
      </c>
      <c r="J18" s="7"/>
      <c r="K18" s="7"/>
      <c r="L18" s="7">
        <v>48</v>
      </c>
      <c r="M18" s="7">
        <v>0.75</v>
      </c>
      <c r="N18" s="7">
        <v>0.546875</v>
      </c>
      <c r="O18" s="7">
        <v>0.765625</v>
      </c>
      <c r="P18" s="7">
        <v>0.828125</v>
      </c>
      <c r="Q18" s="7">
        <v>1.5625E-2</v>
      </c>
      <c r="R18" s="7"/>
      <c r="S18" s="7"/>
      <c r="T18" s="7">
        <v>68</v>
      </c>
      <c r="U18" s="7" t="s">
        <v>318</v>
      </c>
      <c r="V18" s="7">
        <f>IF(U18="mst-OSN_Cont3IB",F18,N18)</f>
        <v>0.546875</v>
      </c>
      <c r="W18" s="7">
        <f>IF(U18="mst-OSN_Cont3IB",N18,F18)</f>
        <v>0.78693181818181823</v>
      </c>
      <c r="X18" s="7">
        <f>IF(U18="mst-OSN_Cont3IB",E18,M18)</f>
        <v>0.75</v>
      </c>
      <c r="Y18" s="7">
        <f>IF(U18="mst-OSN_Cont3IB",M18,E18)</f>
        <v>0.5</v>
      </c>
      <c r="Z18" s="7">
        <f>V18</f>
        <v>0.546875</v>
      </c>
      <c r="AA18" s="7">
        <f>W18</f>
        <v>0.78693181818181823</v>
      </c>
      <c r="AB18" s="7">
        <v>1</v>
      </c>
      <c r="AC18">
        <v>0</v>
      </c>
    </row>
    <row r="19" spans="1:29" ht="12.75" x14ac:dyDescent="0.2">
      <c r="A19" s="7" t="s">
        <v>545</v>
      </c>
      <c r="B19" s="7">
        <v>0</v>
      </c>
      <c r="C19" s="7">
        <v>2</v>
      </c>
      <c r="D19" s="7">
        <v>1</v>
      </c>
      <c r="E19" s="7">
        <v>0.875</v>
      </c>
      <c r="F19" s="7">
        <v>0.375</v>
      </c>
      <c r="G19" s="7">
        <v>0.875</v>
      </c>
      <c r="H19" s="7">
        <v>0.90625</v>
      </c>
      <c r="I19" s="7">
        <v>0</v>
      </c>
      <c r="J19" s="7"/>
      <c r="K19" s="7"/>
      <c r="L19" s="7">
        <v>44</v>
      </c>
      <c r="M19" s="7">
        <v>0.55000000000000004</v>
      </c>
      <c r="N19" s="7">
        <v>0.55113636363636365</v>
      </c>
      <c r="O19" s="7">
        <v>0.55000000000000004</v>
      </c>
      <c r="P19" s="7">
        <v>0.9375</v>
      </c>
      <c r="Q19" s="7">
        <v>0</v>
      </c>
      <c r="R19" s="7"/>
      <c r="S19" s="7"/>
      <c r="T19" s="7">
        <v>40</v>
      </c>
      <c r="U19" s="7" t="s">
        <v>316</v>
      </c>
      <c r="V19" s="7">
        <f>IF(U19="mst-OSN_Cont3IB",F19,N19)</f>
        <v>0.375</v>
      </c>
      <c r="W19" s="7">
        <f>IF(U19="mst-OSN_Cont3IB",N19,F19)</f>
        <v>0.55113636363636365</v>
      </c>
      <c r="X19" s="7">
        <f>IF(U19="mst-OSN_Cont3IB",E19,M19)</f>
        <v>0.875</v>
      </c>
      <c r="Y19" s="7">
        <f>IF(U19="mst-OSN_Cont3IB",M19,E19)</f>
        <v>0.55000000000000004</v>
      </c>
      <c r="Z19" s="7">
        <f>V19</f>
        <v>0.375</v>
      </c>
      <c r="AA19" s="7">
        <f>W19</f>
        <v>0.55113636363636365</v>
      </c>
      <c r="AB19" s="7">
        <f>IF(AND(X19&gt;0.5,Y19&gt;0.5),1,0)</f>
        <v>1</v>
      </c>
      <c r="AC19">
        <v>0</v>
      </c>
    </row>
    <row r="20" spans="1:29" ht="12.75" x14ac:dyDescent="0.2">
      <c r="A20" s="7" t="s">
        <v>546</v>
      </c>
      <c r="B20" s="7">
        <v>0</v>
      </c>
      <c r="C20" s="7">
        <v>1</v>
      </c>
      <c r="D20" s="7">
        <v>2</v>
      </c>
      <c r="E20" s="7">
        <v>0.65</v>
      </c>
      <c r="F20" s="7">
        <v>0.68607954545454541</v>
      </c>
      <c r="G20" s="7">
        <v>0.65</v>
      </c>
      <c r="H20" s="7">
        <v>0.890625</v>
      </c>
      <c r="I20" s="7">
        <v>0</v>
      </c>
      <c r="J20" s="7"/>
      <c r="K20" s="7"/>
      <c r="L20" s="7">
        <v>49</v>
      </c>
      <c r="M20" s="7">
        <v>0.546875</v>
      </c>
      <c r="N20" s="7">
        <v>0.3125</v>
      </c>
      <c r="O20" s="7">
        <v>0.578125</v>
      </c>
      <c r="P20" s="7">
        <v>0.703125</v>
      </c>
      <c r="Q20" s="7">
        <v>3.125E-2</v>
      </c>
      <c r="R20" s="7"/>
      <c r="S20" s="7"/>
      <c r="T20" s="7">
        <v>78</v>
      </c>
      <c r="U20" s="7" t="s">
        <v>318</v>
      </c>
      <c r="V20" s="7">
        <f>IF(U20="mst-OSN_Cont3IB",F20,N20)</f>
        <v>0.3125</v>
      </c>
      <c r="W20" s="7">
        <f>IF(U20="mst-OSN_Cont3IB",N20,F20)</f>
        <v>0.68607954545454541</v>
      </c>
      <c r="X20" s="7">
        <f>IF(U20="mst-OSN_Cont3IB",E20,M20)</f>
        <v>0.546875</v>
      </c>
      <c r="Y20" s="7">
        <f>IF(U20="mst-OSN_Cont3IB",M20,E20)</f>
        <v>0.65</v>
      </c>
      <c r="Z20" s="7">
        <f>V20</f>
        <v>0.3125</v>
      </c>
      <c r="AA20" s="7">
        <f>W20</f>
        <v>0.68607954545454541</v>
      </c>
      <c r="AB20" s="7">
        <f>IF(AND(X20&gt;0.5,Y20&gt;0.5),1,0)</f>
        <v>1</v>
      </c>
      <c r="AC20">
        <v>0</v>
      </c>
    </row>
    <row r="21" spans="1:29" ht="12.75" x14ac:dyDescent="0.2">
      <c r="A21" s="7" t="s">
        <v>547</v>
      </c>
      <c r="B21" s="7">
        <v>1</v>
      </c>
      <c r="C21" s="7">
        <v>2</v>
      </c>
      <c r="D21" s="7">
        <v>1</v>
      </c>
      <c r="E21" s="7">
        <v>0.8</v>
      </c>
      <c r="F21" s="7">
        <v>0.50710227272727271</v>
      </c>
      <c r="G21" s="7">
        <v>0.8</v>
      </c>
      <c r="H21" s="7">
        <v>0.984375</v>
      </c>
      <c r="I21" s="7">
        <v>0</v>
      </c>
      <c r="J21" s="7"/>
      <c r="K21" s="7"/>
      <c r="L21" s="7">
        <v>26</v>
      </c>
      <c r="M21" s="7">
        <v>0.671875</v>
      </c>
      <c r="N21" s="7">
        <v>0.296875</v>
      </c>
      <c r="O21" s="7">
        <v>0.671875</v>
      </c>
      <c r="P21" s="7">
        <v>0.859375</v>
      </c>
      <c r="Q21" s="7">
        <v>0</v>
      </c>
      <c r="R21" s="7"/>
      <c r="S21" s="7"/>
      <c r="T21" s="7">
        <v>50</v>
      </c>
      <c r="U21" s="7" t="s">
        <v>318</v>
      </c>
      <c r="V21" s="7">
        <f>IF(U21="mst-OSN_Cont3IB",F21,N21)</f>
        <v>0.296875</v>
      </c>
      <c r="W21" s="7">
        <f>IF(U21="mst-OSN_Cont3IB",N21,F21)</f>
        <v>0.50710227272727271</v>
      </c>
      <c r="X21" s="7">
        <f>IF(U21="mst-OSN_Cont3IB",E21,M21)</f>
        <v>0.671875</v>
      </c>
      <c r="Y21" s="7">
        <f>IF(U21="mst-OSN_Cont3IB",M21,E21)</f>
        <v>0.8</v>
      </c>
      <c r="Z21" s="7">
        <f>V21</f>
        <v>0.296875</v>
      </c>
      <c r="AA21" s="7">
        <f>W21</f>
        <v>0.50710227272727271</v>
      </c>
      <c r="AB21" s="7">
        <f>IF(AND(X21&gt;0.5,Y21&gt;0.5),1,0)</f>
        <v>1</v>
      </c>
      <c r="AC21">
        <v>0</v>
      </c>
    </row>
    <row r="22" spans="1:29" ht="12.75" x14ac:dyDescent="0.2">
      <c r="A22" s="7" t="s">
        <v>548</v>
      </c>
      <c r="B22" s="7">
        <v>0</v>
      </c>
      <c r="C22" s="7">
        <v>2</v>
      </c>
      <c r="D22" s="7">
        <v>1</v>
      </c>
      <c r="E22" s="7">
        <v>0.8</v>
      </c>
      <c r="F22" s="7">
        <v>0.5</v>
      </c>
      <c r="G22" s="7">
        <v>0.8</v>
      </c>
      <c r="H22" s="7">
        <v>1</v>
      </c>
      <c r="I22" s="7">
        <v>0</v>
      </c>
      <c r="J22" s="7"/>
      <c r="K22" s="7"/>
      <c r="L22" s="7">
        <v>25</v>
      </c>
      <c r="M22" s="7">
        <v>0.515625</v>
      </c>
      <c r="N22" s="7">
        <v>0.1875</v>
      </c>
      <c r="O22" s="7">
        <v>0.53125</v>
      </c>
      <c r="P22" s="7">
        <v>0.84375</v>
      </c>
      <c r="Q22" s="7">
        <v>1.5625E-2</v>
      </c>
      <c r="R22" s="7"/>
      <c r="S22" s="7"/>
      <c r="T22" s="7">
        <v>50</v>
      </c>
      <c r="U22" s="7" t="s">
        <v>318</v>
      </c>
      <c r="V22" s="7">
        <f>IF(U22="mst-OSN_Cont3IB",F22,N22)</f>
        <v>0.1875</v>
      </c>
      <c r="W22" s="7">
        <f>IF(U22="mst-OSN_Cont3IB",N22,F22)</f>
        <v>0.5</v>
      </c>
      <c r="X22" s="7">
        <f>IF(U22="mst-OSN_Cont3IB",E22,M22)</f>
        <v>0.515625</v>
      </c>
      <c r="Y22" s="7">
        <f>IF(U22="mst-OSN_Cont3IB",M22,E22)</f>
        <v>0.8</v>
      </c>
      <c r="Z22" s="7">
        <f>V22</f>
        <v>0.1875</v>
      </c>
      <c r="AA22" s="7">
        <f>W22</f>
        <v>0.5</v>
      </c>
      <c r="AB22" s="7">
        <f>IF(AND(X22&gt;0.5,Y22&gt;0.5),1,0)</f>
        <v>1</v>
      </c>
      <c r="AC22">
        <v>0</v>
      </c>
    </row>
    <row r="23" spans="1:29" ht="12.75" x14ac:dyDescent="0.2">
      <c r="A23" s="7" t="s">
        <v>549</v>
      </c>
      <c r="B23" s="7">
        <v>1</v>
      </c>
      <c r="C23" s="7">
        <v>2</v>
      </c>
      <c r="D23" s="7">
        <v>1</v>
      </c>
      <c r="E23" s="7">
        <v>0.9375</v>
      </c>
      <c r="F23" s="7">
        <v>0.265625</v>
      </c>
      <c r="G23" s="7">
        <v>0.9375</v>
      </c>
      <c r="H23" s="7">
        <v>0.765625</v>
      </c>
      <c r="I23" s="7">
        <v>0</v>
      </c>
      <c r="J23" s="7"/>
      <c r="K23" s="7"/>
      <c r="L23" s="7">
        <v>51</v>
      </c>
      <c r="M23" s="7">
        <v>0.75312500000000004</v>
      </c>
      <c r="N23" s="7">
        <v>0.44034090909090912</v>
      </c>
      <c r="O23" s="7">
        <v>0.8</v>
      </c>
      <c r="P23" s="7">
        <v>0.734375</v>
      </c>
      <c r="Q23" s="7">
        <v>4.6875E-2</v>
      </c>
      <c r="R23" s="7"/>
      <c r="S23" s="7"/>
      <c r="T23" s="7">
        <v>47</v>
      </c>
      <c r="U23" s="7" t="s">
        <v>316</v>
      </c>
      <c r="V23" s="7">
        <f>IF(U23="mst-OSN_Cont3IB",F23,N23)</f>
        <v>0.265625</v>
      </c>
      <c r="W23" s="7">
        <f>IF(U23="mst-OSN_Cont3IB",N23,F23)</f>
        <v>0.44034090909090912</v>
      </c>
      <c r="X23" s="7">
        <f>IF(U23="mst-OSN_Cont3IB",E23,M23)</f>
        <v>0.9375</v>
      </c>
      <c r="Y23" s="7">
        <f>IF(U23="mst-OSN_Cont3IB",M23,E23)</f>
        <v>0.75312500000000004</v>
      </c>
      <c r="Z23" s="7">
        <f>V23</f>
        <v>0.265625</v>
      </c>
      <c r="AA23" s="7">
        <f>W23</f>
        <v>0.44034090909090912</v>
      </c>
      <c r="AB23" s="7">
        <f>IF(AND(X23&gt;0.5,Y23&gt;0.5),1,0)</f>
        <v>1</v>
      </c>
      <c r="AC23">
        <v>0</v>
      </c>
    </row>
    <row r="24" spans="1:29" ht="12.75" x14ac:dyDescent="0.2">
      <c r="A24" s="7" t="s">
        <v>550</v>
      </c>
      <c r="B24" s="7">
        <v>1</v>
      </c>
      <c r="C24" s="7">
        <v>1</v>
      </c>
      <c r="D24" s="7">
        <v>2</v>
      </c>
      <c r="E24" s="7">
        <v>0.85</v>
      </c>
      <c r="F24" s="7">
        <v>0.40056818181818182</v>
      </c>
      <c r="G24" s="7">
        <v>0.85</v>
      </c>
      <c r="H24" s="7">
        <v>0.96875</v>
      </c>
      <c r="I24" s="7">
        <v>0</v>
      </c>
      <c r="J24" s="7"/>
      <c r="K24" s="7"/>
      <c r="L24" s="7">
        <v>23</v>
      </c>
      <c r="M24" s="7">
        <v>0.828125</v>
      </c>
      <c r="N24" s="7">
        <v>0.203125</v>
      </c>
      <c r="O24" s="7">
        <v>0.859375</v>
      </c>
      <c r="P24" s="7">
        <v>0.796875</v>
      </c>
      <c r="Q24" s="7">
        <v>3.125E-2</v>
      </c>
      <c r="R24" s="7"/>
      <c r="S24" s="7"/>
      <c r="T24" s="7">
        <v>42</v>
      </c>
      <c r="U24" s="7" t="s">
        <v>318</v>
      </c>
      <c r="V24" s="7">
        <f>IF(U24="mst-OSN_Cont3IB",F24,N24)</f>
        <v>0.203125</v>
      </c>
      <c r="W24" s="7">
        <f>IF(U24="mst-OSN_Cont3IB",N24,F24)</f>
        <v>0.40056818181818182</v>
      </c>
      <c r="X24" s="7">
        <f>IF(U24="mst-OSN_Cont3IB",E24,M24)</f>
        <v>0.828125</v>
      </c>
      <c r="Y24" s="7">
        <f>IF(U24="mst-OSN_Cont3IB",M24,E24)</f>
        <v>0.85</v>
      </c>
      <c r="Z24" s="7">
        <f>V24</f>
        <v>0.203125</v>
      </c>
      <c r="AA24" s="7">
        <f>W24</f>
        <v>0.40056818181818182</v>
      </c>
      <c r="AB24" s="7">
        <f>IF(AND(X24&gt;0.5,Y24&gt;0.5),1,0)</f>
        <v>1</v>
      </c>
      <c r="AC24">
        <v>0</v>
      </c>
    </row>
    <row r="25" spans="1:29" ht="12.75" x14ac:dyDescent="0.2">
      <c r="A25" s="7" t="s">
        <v>551</v>
      </c>
      <c r="B25" s="7">
        <v>1</v>
      </c>
      <c r="C25" s="7">
        <v>1</v>
      </c>
      <c r="D25" s="7">
        <v>2</v>
      </c>
      <c r="E25" s="7">
        <v>0.625</v>
      </c>
      <c r="F25" s="7">
        <v>0.359375</v>
      </c>
      <c r="G25" s="7">
        <v>0.640625</v>
      </c>
      <c r="H25" s="7">
        <v>0.703125</v>
      </c>
      <c r="I25" s="7">
        <v>1.5625E-2</v>
      </c>
      <c r="J25" s="7"/>
      <c r="K25" s="7"/>
      <c r="L25" s="7">
        <v>76</v>
      </c>
      <c r="M25" s="7">
        <v>0.8</v>
      </c>
      <c r="N25" s="7">
        <v>0.25994318181818182</v>
      </c>
      <c r="O25" s="7">
        <v>0.8</v>
      </c>
      <c r="P25" s="7">
        <v>0.828125</v>
      </c>
      <c r="Q25" s="7">
        <v>0</v>
      </c>
      <c r="R25" s="7"/>
      <c r="S25" s="7"/>
      <c r="T25" s="7">
        <v>34</v>
      </c>
      <c r="U25" s="7" t="s">
        <v>316</v>
      </c>
      <c r="V25" s="7">
        <f>IF(U25="mst-OSN_Cont3IB",F25,N25)</f>
        <v>0.359375</v>
      </c>
      <c r="W25" s="7">
        <f>IF(U25="mst-OSN_Cont3IB",N25,F25)</f>
        <v>0.25994318181818182</v>
      </c>
      <c r="X25" s="7">
        <f>IF(U25="mst-OSN_Cont3IB",E25,M25)</f>
        <v>0.625</v>
      </c>
      <c r="Y25" s="7">
        <f>IF(U25="mst-OSN_Cont3IB",M25,E25)</f>
        <v>0.8</v>
      </c>
      <c r="Z25" s="7">
        <f>V25</f>
        <v>0.359375</v>
      </c>
      <c r="AA25" s="7">
        <f>W25</f>
        <v>0.25994318181818182</v>
      </c>
      <c r="AB25" s="13">
        <f>IF(AND(X25&gt;0.5,Y25&gt;0.5),1,0)</f>
        <v>1</v>
      </c>
      <c r="AC25">
        <v>0</v>
      </c>
    </row>
    <row r="26" spans="1:29" ht="12.75" x14ac:dyDescent="0.2">
      <c r="A26" s="7" t="s">
        <v>552</v>
      </c>
      <c r="B26" s="7">
        <v>1</v>
      </c>
      <c r="C26" s="7">
        <v>1</v>
      </c>
      <c r="D26" s="7">
        <v>2</v>
      </c>
      <c r="E26" s="7">
        <v>0.85</v>
      </c>
      <c r="F26" s="7">
        <v>0.52982954545454541</v>
      </c>
      <c r="G26" s="7">
        <v>0.85</v>
      </c>
      <c r="H26" s="7">
        <v>0.984375</v>
      </c>
      <c r="I26" s="7">
        <v>0</v>
      </c>
      <c r="J26" s="7"/>
      <c r="K26" s="7"/>
      <c r="L26" s="7">
        <v>28</v>
      </c>
      <c r="M26" s="7">
        <v>0.765625</v>
      </c>
      <c r="N26" s="7">
        <v>0.28125</v>
      </c>
      <c r="O26" s="7">
        <v>0.84375</v>
      </c>
      <c r="P26" s="7">
        <v>0.796875</v>
      </c>
      <c r="Q26" s="7">
        <v>7.8125E-2</v>
      </c>
      <c r="R26" s="7"/>
      <c r="S26" s="7"/>
      <c r="T26" s="7">
        <v>41</v>
      </c>
      <c r="U26" s="7" t="s">
        <v>318</v>
      </c>
      <c r="V26" s="7">
        <f>IF(U26="mst-OSN_Cont3IB",F26,N26)</f>
        <v>0.28125</v>
      </c>
      <c r="W26" s="7">
        <f>IF(U26="mst-OSN_Cont3IB",N26,F26)</f>
        <v>0.52982954545454541</v>
      </c>
      <c r="X26" s="7">
        <f>IF(U26="mst-OSN_Cont3IB",E26,M26)</f>
        <v>0.765625</v>
      </c>
      <c r="Y26" s="7">
        <f>IF(U26="mst-OSN_Cont3IB",M26,E26)</f>
        <v>0.85</v>
      </c>
      <c r="Z26" s="7">
        <f>V26</f>
        <v>0.28125</v>
      </c>
      <c r="AA26" s="7">
        <f>W26</f>
        <v>0.52982954545454541</v>
      </c>
      <c r="AB26" s="7">
        <f>IF(AND(X26&gt;0.5,Y26&gt;0.5),1,0)</f>
        <v>1</v>
      </c>
      <c r="AC26">
        <v>0</v>
      </c>
    </row>
    <row r="27" spans="1:29" ht="12.75" x14ac:dyDescent="0.2">
      <c r="A27" s="7" t="s">
        <v>553</v>
      </c>
      <c r="B27" s="7">
        <v>1</v>
      </c>
      <c r="C27" s="7">
        <v>2</v>
      </c>
      <c r="D27" s="7">
        <v>1</v>
      </c>
      <c r="E27" s="7">
        <v>0.703125</v>
      </c>
      <c r="F27" s="7">
        <v>0.234375</v>
      </c>
      <c r="G27" s="7">
        <v>0.765625</v>
      </c>
      <c r="H27" s="7">
        <v>0.859375</v>
      </c>
      <c r="I27" s="7">
        <v>6.25E-2</v>
      </c>
      <c r="J27" s="7"/>
      <c r="K27" s="7"/>
      <c r="L27" s="7">
        <v>36</v>
      </c>
      <c r="M27" s="7">
        <v>0.63437500000000002</v>
      </c>
      <c r="N27" s="7">
        <v>0.36931818181818182</v>
      </c>
      <c r="O27" s="7">
        <v>0.65</v>
      </c>
      <c r="P27" s="7">
        <v>0.921875</v>
      </c>
      <c r="Q27" s="7">
        <v>1.5625E-2</v>
      </c>
      <c r="R27" s="7"/>
      <c r="S27" s="7"/>
      <c r="T27" s="7">
        <v>27</v>
      </c>
      <c r="U27" s="7" t="s">
        <v>316</v>
      </c>
      <c r="V27" s="7">
        <f>IF(U27="mst-OSN_Cont3IB",F27,N27)</f>
        <v>0.234375</v>
      </c>
      <c r="W27" s="7">
        <f>IF(U27="mst-OSN_Cont3IB",N27,F27)</f>
        <v>0.36931818181818182</v>
      </c>
      <c r="X27" s="7">
        <f>IF(U27="mst-OSN_Cont3IB",E27,M27)</f>
        <v>0.703125</v>
      </c>
      <c r="Y27" s="7">
        <f>IF(U27="mst-OSN_Cont3IB",M27,E27)</f>
        <v>0.63437500000000002</v>
      </c>
      <c r="Z27" s="7">
        <f>V27</f>
        <v>0.234375</v>
      </c>
      <c r="AA27" s="7">
        <f>W27</f>
        <v>0.36931818181818182</v>
      </c>
      <c r="AB27" s="7">
        <f>IF(AND(X27&gt;0.5,Y27&gt;0.5),1,0)</f>
        <v>1</v>
      </c>
      <c r="AC27">
        <v>0</v>
      </c>
    </row>
    <row r="28" spans="1:29" ht="12.75" x14ac:dyDescent="0.2">
      <c r="A28" s="7" t="s">
        <v>555</v>
      </c>
      <c r="B28" s="7">
        <v>1</v>
      </c>
      <c r="C28" s="7">
        <v>1</v>
      </c>
      <c r="D28" s="7">
        <v>2</v>
      </c>
      <c r="E28" s="7">
        <v>0.921875</v>
      </c>
      <c r="F28" s="7">
        <v>0.453125</v>
      </c>
      <c r="G28" s="7">
        <v>0.921875</v>
      </c>
      <c r="H28" s="7">
        <v>0.859375</v>
      </c>
      <c r="I28" s="7">
        <v>0</v>
      </c>
      <c r="J28" s="7"/>
      <c r="K28" s="7"/>
      <c r="L28" s="7">
        <v>49</v>
      </c>
      <c r="M28" s="7">
        <v>0.9</v>
      </c>
      <c r="N28" s="7">
        <v>0.58948863636363635</v>
      </c>
      <c r="O28" s="7">
        <v>0.9</v>
      </c>
      <c r="P28" s="7">
        <v>0.953125</v>
      </c>
      <c r="Q28" s="7">
        <v>0</v>
      </c>
      <c r="R28" s="7"/>
      <c r="S28" s="7"/>
      <c r="T28" s="7">
        <v>33</v>
      </c>
      <c r="U28" s="7" t="s">
        <v>316</v>
      </c>
      <c r="V28" s="7">
        <f>IF(U28="mst-OSN_Cont3IB",F28,N28)</f>
        <v>0.453125</v>
      </c>
      <c r="W28" s="7">
        <f>IF(U28="mst-OSN_Cont3IB",N28,F28)</f>
        <v>0.58948863636363635</v>
      </c>
      <c r="X28" s="7">
        <f>IF(U28="mst-OSN_Cont3IB",E28,M28)</f>
        <v>0.921875</v>
      </c>
      <c r="Y28" s="7">
        <f>IF(U28="mst-OSN_Cont3IB",M28,E28)</f>
        <v>0.9</v>
      </c>
      <c r="Z28" s="7">
        <f>V28</f>
        <v>0.453125</v>
      </c>
      <c r="AA28" s="7">
        <f>W28</f>
        <v>0.58948863636363635</v>
      </c>
      <c r="AB28" s="7">
        <f>IF(AND(X28&gt;0.5,Y28&gt;0.5),1,0)</f>
        <v>1</v>
      </c>
      <c r="AC28">
        <v>0</v>
      </c>
    </row>
    <row r="29" spans="1:29" ht="12.75" x14ac:dyDescent="0.2">
      <c r="A29" s="7" t="s">
        <v>556</v>
      </c>
      <c r="B29" s="7">
        <v>1</v>
      </c>
      <c r="C29" s="7">
        <v>2</v>
      </c>
      <c r="D29" s="7">
        <v>1</v>
      </c>
      <c r="E29" s="7">
        <v>0.85312500000000002</v>
      </c>
      <c r="F29" s="7">
        <v>0.1818181818181818</v>
      </c>
      <c r="G29" s="7">
        <v>0.9</v>
      </c>
      <c r="H29" s="7">
        <v>0.953125</v>
      </c>
      <c r="I29" s="7">
        <v>4.6875E-2</v>
      </c>
      <c r="J29" s="7"/>
      <c r="K29" s="7"/>
      <c r="L29" s="7">
        <v>10</v>
      </c>
      <c r="M29" s="7">
        <v>0.75</v>
      </c>
      <c r="N29" s="7">
        <v>4.6875E-2</v>
      </c>
      <c r="O29" s="7">
        <v>0.84375</v>
      </c>
      <c r="P29" s="7">
        <v>0.671875</v>
      </c>
      <c r="Q29" s="7">
        <v>9.375E-2</v>
      </c>
      <c r="R29" s="7"/>
      <c r="S29" s="7"/>
      <c r="T29" s="7">
        <v>37</v>
      </c>
      <c r="U29" s="7" t="s">
        <v>318</v>
      </c>
      <c r="V29" s="7">
        <f>IF(U29="mst-OSN_Cont3IB",F29,N29)</f>
        <v>4.6875E-2</v>
      </c>
      <c r="W29" s="7">
        <f>IF(U29="mst-OSN_Cont3IB",N29,F29)</f>
        <v>0.1818181818181818</v>
      </c>
      <c r="X29" s="7">
        <f>IF(U29="mst-OSN_Cont3IB",E29,M29)</f>
        <v>0.75</v>
      </c>
      <c r="Y29" s="7">
        <f>IF(U29="mst-OSN_Cont3IB",M29,E29)</f>
        <v>0.85312500000000002</v>
      </c>
      <c r="Z29" s="7">
        <f>V29</f>
        <v>4.6875E-2</v>
      </c>
      <c r="AA29" s="7">
        <f>W29</f>
        <v>0.1818181818181818</v>
      </c>
      <c r="AB29" s="7">
        <f>IF(AND(X29&gt;0.5,Y29&gt;0.5),1,0)</f>
        <v>1</v>
      </c>
      <c r="AC29">
        <v>0</v>
      </c>
    </row>
    <row r="30" spans="1:29" ht="12.75" x14ac:dyDescent="0.2">
      <c r="A30" s="7" t="s">
        <v>557</v>
      </c>
      <c r="B30" s="7">
        <v>1</v>
      </c>
      <c r="C30" s="7">
        <v>2</v>
      </c>
      <c r="D30" s="7">
        <v>1</v>
      </c>
      <c r="E30" s="7">
        <v>0.90625</v>
      </c>
      <c r="F30" s="7">
        <v>-0.109375</v>
      </c>
      <c r="G30" s="7">
        <v>0.921875</v>
      </c>
      <c r="H30" s="7">
        <v>0.765625</v>
      </c>
      <c r="I30" s="7">
        <v>1.5625E-2</v>
      </c>
      <c r="J30" s="7"/>
      <c r="K30" s="7"/>
      <c r="L30" s="7">
        <v>26</v>
      </c>
      <c r="M30" s="7">
        <v>0.76875000000000004</v>
      </c>
      <c r="N30" s="7">
        <v>0.38494318181818182</v>
      </c>
      <c r="O30" s="7">
        <v>0.8</v>
      </c>
      <c r="P30" s="7">
        <v>0.921875</v>
      </c>
      <c r="Q30" s="7">
        <v>3.125E-2</v>
      </c>
      <c r="R30" s="7"/>
      <c r="S30" s="7"/>
      <c r="T30" s="7">
        <v>25</v>
      </c>
      <c r="U30" s="7" t="s">
        <v>316</v>
      </c>
      <c r="V30" s="7">
        <f>IF(U30="mst-OSN_Cont3IB",F30,N30)</f>
        <v>-0.109375</v>
      </c>
      <c r="W30" s="7">
        <f>IF(U30="mst-OSN_Cont3IB",N30,F30)</f>
        <v>0.38494318181818182</v>
      </c>
      <c r="X30" s="7">
        <f>IF(U30="mst-OSN_Cont3IB",E30,M30)</f>
        <v>0.90625</v>
      </c>
      <c r="Y30" s="7">
        <f>IF(U30="mst-OSN_Cont3IB",M30,E30)</f>
        <v>0.76875000000000004</v>
      </c>
      <c r="Z30" s="7">
        <f>V30</f>
        <v>-0.109375</v>
      </c>
      <c r="AA30" s="7">
        <f>W30</f>
        <v>0.38494318181818182</v>
      </c>
      <c r="AB30" s="7">
        <f>IF(AND(X30&gt;0.5,Y30&gt;0.5),1,0)</f>
        <v>1</v>
      </c>
      <c r="AC30">
        <v>0</v>
      </c>
    </row>
    <row r="31" spans="1:29" ht="12.75" x14ac:dyDescent="0.2">
      <c r="A31" s="7" t="s">
        <v>559</v>
      </c>
      <c r="B31" s="7">
        <v>1</v>
      </c>
      <c r="C31" s="7">
        <v>1</v>
      </c>
      <c r="D31" s="7">
        <v>2</v>
      </c>
      <c r="E31" s="7">
        <v>0.828125</v>
      </c>
      <c r="F31" s="7">
        <v>0.359375</v>
      </c>
      <c r="G31" s="7">
        <v>0.84375</v>
      </c>
      <c r="H31" s="7">
        <v>0.859375</v>
      </c>
      <c r="I31" s="7">
        <v>1.5625E-2</v>
      </c>
      <c r="J31" s="7"/>
      <c r="K31" s="7"/>
      <c r="L31" s="7">
        <v>49</v>
      </c>
      <c r="M31" s="7">
        <v>0.86875000000000002</v>
      </c>
      <c r="N31" s="7">
        <v>0.48011363636363641</v>
      </c>
      <c r="O31" s="7">
        <v>0.9</v>
      </c>
      <c r="P31" s="7">
        <v>0.8125</v>
      </c>
      <c r="Q31" s="7">
        <v>3.125E-2</v>
      </c>
      <c r="R31" s="7"/>
      <c r="S31" s="7"/>
      <c r="T31" s="7">
        <v>40</v>
      </c>
      <c r="U31" s="7" t="s">
        <v>316</v>
      </c>
      <c r="V31" s="7">
        <f>IF(U31="mst-OSN_Cont3IB",F31,N31)</f>
        <v>0.359375</v>
      </c>
      <c r="W31" s="7">
        <f>IF(U31="mst-OSN_Cont3IB",N31,F31)</f>
        <v>0.48011363636363641</v>
      </c>
      <c r="X31" s="7">
        <f>IF(U31="mst-OSN_Cont3IB",E31,M31)</f>
        <v>0.828125</v>
      </c>
      <c r="Y31" s="7">
        <f>IF(U31="mst-OSN_Cont3IB",M31,E31)</f>
        <v>0.86875000000000002</v>
      </c>
      <c r="Z31" s="7">
        <f>V31</f>
        <v>0.359375</v>
      </c>
      <c r="AA31" s="7">
        <f>W31</f>
        <v>0.48011363636363641</v>
      </c>
      <c r="AB31" s="7">
        <f>IF(AND(X31&gt;0.5,Y31&gt;0.5),1,0)</f>
        <v>1</v>
      </c>
      <c r="AC31">
        <v>0</v>
      </c>
    </row>
    <row r="32" spans="1:29" ht="12.75" x14ac:dyDescent="0.2">
      <c r="A32" s="7" t="s">
        <v>560</v>
      </c>
      <c r="B32" s="7">
        <v>0</v>
      </c>
      <c r="C32" s="7">
        <v>2</v>
      </c>
      <c r="D32" s="7">
        <v>1</v>
      </c>
      <c r="E32" s="7">
        <v>0.85</v>
      </c>
      <c r="F32" s="7">
        <v>0.36363636363636359</v>
      </c>
      <c r="G32" s="7">
        <v>0.85</v>
      </c>
      <c r="H32" s="7">
        <v>1</v>
      </c>
      <c r="I32" s="7">
        <v>0</v>
      </c>
      <c r="J32" s="7"/>
      <c r="K32" s="7"/>
      <c r="L32" s="7">
        <v>19</v>
      </c>
      <c r="M32" s="7">
        <v>0.5625</v>
      </c>
      <c r="N32" s="7">
        <v>0</v>
      </c>
      <c r="O32" s="7">
        <v>0.671875</v>
      </c>
      <c r="P32" s="7">
        <v>0.59375</v>
      </c>
      <c r="Q32" s="7">
        <v>0.109375</v>
      </c>
      <c r="R32" s="7"/>
      <c r="S32" s="7"/>
      <c r="T32" s="7">
        <v>47</v>
      </c>
      <c r="U32" s="7" t="s">
        <v>318</v>
      </c>
      <c r="V32" s="7">
        <f>IF(U32="mst-OSN_Cont3IB",F32,N32)</f>
        <v>0</v>
      </c>
      <c r="W32" s="7">
        <f>IF(U32="mst-OSN_Cont3IB",N32,F32)</f>
        <v>0.36363636363636359</v>
      </c>
      <c r="X32" s="7">
        <f>IF(U32="mst-OSN_Cont3IB",E32,M32)</f>
        <v>0.5625</v>
      </c>
      <c r="Y32" s="7">
        <f>IF(U32="mst-OSN_Cont3IB",M32,E32)</f>
        <v>0.85</v>
      </c>
      <c r="Z32" s="7">
        <f>V32</f>
        <v>0</v>
      </c>
      <c r="AA32" s="7">
        <f>W32</f>
        <v>0.36363636363636359</v>
      </c>
      <c r="AB32" s="7">
        <f>IF(AND(X32&gt;0.5,Y32&gt;0.5),1,0)</f>
        <v>1</v>
      </c>
      <c r="AC32">
        <v>0</v>
      </c>
    </row>
    <row r="33" spans="1:29" ht="12.75" x14ac:dyDescent="0.2">
      <c r="A33" s="7" t="s">
        <v>561</v>
      </c>
      <c r="B33" s="7">
        <v>1</v>
      </c>
      <c r="C33" s="7">
        <v>2</v>
      </c>
      <c r="D33" s="7">
        <v>1</v>
      </c>
      <c r="E33" s="7">
        <v>0.859375</v>
      </c>
      <c r="F33" s="7">
        <v>0</v>
      </c>
      <c r="G33" s="7">
        <v>0.890625</v>
      </c>
      <c r="H33" s="7">
        <v>0.65625</v>
      </c>
      <c r="I33" s="7">
        <v>3.125E-2</v>
      </c>
      <c r="J33" s="7"/>
      <c r="K33" s="7"/>
      <c r="L33" s="7">
        <v>47</v>
      </c>
      <c r="M33" s="7">
        <v>0.93437499999999996</v>
      </c>
      <c r="N33" s="7">
        <v>0.375</v>
      </c>
      <c r="O33" s="7">
        <v>0.95</v>
      </c>
      <c r="P33" s="7">
        <v>0.859375</v>
      </c>
      <c r="Q33" s="7">
        <v>1.5625E-2</v>
      </c>
      <c r="R33" s="7"/>
      <c r="S33" s="7"/>
      <c r="T33" s="7">
        <v>31</v>
      </c>
      <c r="U33" s="7" t="s">
        <v>316</v>
      </c>
      <c r="V33" s="7">
        <f>IF(U33="mst-OSN_Cont3IB",F33,N33)</f>
        <v>0</v>
      </c>
      <c r="W33" s="7">
        <f>IF(U33="mst-OSN_Cont3IB",N33,F33)</f>
        <v>0.375</v>
      </c>
      <c r="X33" s="7">
        <f>IF(U33="mst-OSN_Cont3IB",E33,M33)</f>
        <v>0.859375</v>
      </c>
      <c r="Y33" s="7">
        <f>IF(U33="mst-OSN_Cont3IB",M33,E33)</f>
        <v>0.93437499999999996</v>
      </c>
      <c r="Z33" s="7">
        <f>V33</f>
        <v>0</v>
      </c>
      <c r="AA33" s="7">
        <f>W33</f>
        <v>0.375</v>
      </c>
      <c r="AB33" s="7">
        <f>IF(AND(X33&gt;0.5,Y33&gt;0.5),1,0)</f>
        <v>1</v>
      </c>
      <c r="AC33">
        <v>0</v>
      </c>
    </row>
    <row r="34" spans="1:29" ht="12.75" x14ac:dyDescent="0.2">
      <c r="A34" s="7" t="s">
        <v>562</v>
      </c>
      <c r="B34" s="7">
        <v>1</v>
      </c>
      <c r="C34" s="7">
        <v>1</v>
      </c>
      <c r="D34" s="7">
        <v>2</v>
      </c>
      <c r="E34" s="7">
        <v>0.875</v>
      </c>
      <c r="F34" s="7">
        <v>0.296875</v>
      </c>
      <c r="G34" s="7">
        <v>0.890625</v>
      </c>
      <c r="H34" s="7">
        <v>0.796875</v>
      </c>
      <c r="I34" s="7">
        <v>1.5625E-2</v>
      </c>
      <c r="J34" s="7"/>
      <c r="K34" s="7"/>
      <c r="L34" s="7">
        <v>50</v>
      </c>
      <c r="M34" s="7">
        <v>0.75</v>
      </c>
      <c r="N34" s="7">
        <v>0.65767045454545459</v>
      </c>
      <c r="O34" s="7">
        <v>0.75</v>
      </c>
      <c r="P34" s="7">
        <v>0.953125</v>
      </c>
      <c r="Q34" s="7">
        <v>0</v>
      </c>
      <c r="R34" s="7"/>
      <c r="S34" s="7"/>
      <c r="T34" s="7">
        <v>38</v>
      </c>
      <c r="U34" s="7" t="s">
        <v>316</v>
      </c>
      <c r="V34" s="7">
        <f>IF(U34="mst-OSN_Cont3IB",F34,N34)</f>
        <v>0.296875</v>
      </c>
      <c r="W34" s="7">
        <f>IF(U34="mst-OSN_Cont3IB",N34,F34)</f>
        <v>0.65767045454545459</v>
      </c>
      <c r="X34" s="7">
        <f>IF(U34="mst-OSN_Cont3IB",E34,M34)</f>
        <v>0.875</v>
      </c>
      <c r="Y34" s="7">
        <f>IF(U34="mst-OSN_Cont3IB",M34,E34)</f>
        <v>0.75</v>
      </c>
      <c r="Z34" s="7">
        <f>V34</f>
        <v>0.296875</v>
      </c>
      <c r="AA34" s="7">
        <f>W34</f>
        <v>0.65767045454545459</v>
      </c>
      <c r="AB34" s="7">
        <f>IF(AND(X34&gt;0.5,Y34&gt;0.5),1,0)</f>
        <v>1</v>
      </c>
      <c r="AC34">
        <v>0</v>
      </c>
    </row>
    <row r="35" spans="1:29" ht="12.75" x14ac:dyDescent="0.2">
      <c r="A35" s="7" t="s">
        <v>563</v>
      </c>
      <c r="B35" s="7">
        <v>1</v>
      </c>
      <c r="C35" s="7">
        <v>2</v>
      </c>
      <c r="D35" s="7">
        <v>1</v>
      </c>
      <c r="E35" s="7">
        <v>0.984375</v>
      </c>
      <c r="F35" s="7">
        <v>0.34090909090909088</v>
      </c>
      <c r="G35" s="7">
        <v>1</v>
      </c>
      <c r="H35" s="7">
        <v>0.984375</v>
      </c>
      <c r="I35" s="7">
        <v>1.5625E-2</v>
      </c>
      <c r="J35" s="7"/>
      <c r="K35" s="7"/>
      <c r="L35" s="7">
        <v>15</v>
      </c>
      <c r="M35" s="7">
        <v>0.828125</v>
      </c>
      <c r="N35" s="7">
        <v>0.28125</v>
      </c>
      <c r="O35" s="7">
        <v>0.828125</v>
      </c>
      <c r="P35" s="7">
        <v>0.875</v>
      </c>
      <c r="Q35" s="7">
        <v>0</v>
      </c>
      <c r="R35" s="7"/>
      <c r="S35" s="7"/>
      <c r="T35" s="7">
        <v>42</v>
      </c>
      <c r="U35" s="7" t="s">
        <v>318</v>
      </c>
      <c r="V35" s="7">
        <f>IF(U35="mst-OSN_Cont3IB",F35,N35)</f>
        <v>0.28125</v>
      </c>
      <c r="W35" s="7">
        <f>IF(U35="mst-OSN_Cont3IB",N35,F35)</f>
        <v>0.34090909090909088</v>
      </c>
      <c r="X35" s="7">
        <f>IF(U35="mst-OSN_Cont3IB",E35,M35)</f>
        <v>0.828125</v>
      </c>
      <c r="Y35" s="7">
        <f>IF(U35="mst-OSN_Cont3IB",M35,E35)</f>
        <v>0.984375</v>
      </c>
      <c r="Z35" s="7">
        <f>V35</f>
        <v>0.28125</v>
      </c>
      <c r="AA35" s="7">
        <f>W35</f>
        <v>0.34090909090909088</v>
      </c>
      <c r="AB35" s="7">
        <f>IF(AND(X35&gt;0.5,Y35&gt;0.5),1,0)</f>
        <v>1</v>
      </c>
      <c r="AC35">
        <v>0</v>
      </c>
    </row>
    <row r="36" spans="1:29" ht="12.75" x14ac:dyDescent="0.2">
      <c r="A36" s="7" t="s">
        <v>564</v>
      </c>
      <c r="B36" s="7">
        <v>1</v>
      </c>
      <c r="C36" s="7">
        <v>2</v>
      </c>
      <c r="D36" s="7">
        <v>1</v>
      </c>
      <c r="E36" s="7">
        <v>0.875</v>
      </c>
      <c r="F36" s="7">
        <v>0.390625</v>
      </c>
      <c r="G36" s="7">
        <v>0.875</v>
      </c>
      <c r="H36" s="7">
        <v>0.9375</v>
      </c>
      <c r="I36" s="7">
        <v>0</v>
      </c>
      <c r="J36" s="7"/>
      <c r="K36" s="7"/>
      <c r="L36" s="7">
        <v>36</v>
      </c>
      <c r="M36" s="7">
        <v>0.95</v>
      </c>
      <c r="N36" s="7">
        <v>0.61221590909090906</v>
      </c>
      <c r="O36" s="7">
        <v>0.95</v>
      </c>
      <c r="P36" s="7">
        <v>0.953125</v>
      </c>
      <c r="Q36" s="7">
        <v>0</v>
      </c>
      <c r="R36" s="7"/>
      <c r="S36" s="7"/>
      <c r="T36" s="7">
        <v>33</v>
      </c>
      <c r="U36" s="7" t="s">
        <v>316</v>
      </c>
      <c r="V36" s="7">
        <f>IF(U36="mst-OSN_Cont3IB",F36,N36)</f>
        <v>0.390625</v>
      </c>
      <c r="W36" s="7">
        <f>IF(U36="mst-OSN_Cont3IB",N36,F36)</f>
        <v>0.61221590909090906</v>
      </c>
      <c r="X36" s="7">
        <f>IF(U36="mst-OSN_Cont3IB",E36,M36)</f>
        <v>0.875</v>
      </c>
      <c r="Y36" s="7">
        <f>IF(U36="mst-OSN_Cont3IB",M36,E36)</f>
        <v>0.95</v>
      </c>
      <c r="Z36" s="7">
        <f>V36</f>
        <v>0.390625</v>
      </c>
      <c r="AA36" s="7">
        <f>W36</f>
        <v>0.61221590909090906</v>
      </c>
      <c r="AB36" s="7">
        <f>IF(AND(X36&gt;0.5,Y36&gt;0.5),1,0)</f>
        <v>1</v>
      </c>
      <c r="AC36">
        <v>0</v>
      </c>
    </row>
    <row r="37" spans="1:29" ht="15" customHeight="1" x14ac:dyDescent="0.2">
      <c r="A37" s="17" t="s">
        <v>565</v>
      </c>
      <c r="B37" s="19">
        <v>1</v>
      </c>
      <c r="C37" s="19">
        <v>1</v>
      </c>
      <c r="D37" s="19">
        <v>2</v>
      </c>
      <c r="E37" s="19">
        <v>1</v>
      </c>
      <c r="F37" s="19">
        <v>0.34090909090909088</v>
      </c>
      <c r="G37" s="19">
        <v>1</v>
      </c>
      <c r="H37" s="19">
        <v>1</v>
      </c>
      <c r="I37" s="19">
        <v>0</v>
      </c>
      <c r="J37" s="19"/>
      <c r="K37" s="19"/>
      <c r="L37" s="19">
        <v>15</v>
      </c>
      <c r="M37" s="19">
        <v>0.9375</v>
      </c>
      <c r="N37" s="19">
        <v>0.359375</v>
      </c>
      <c r="O37" s="19">
        <v>0.9375</v>
      </c>
      <c r="P37" s="19">
        <v>0.9375</v>
      </c>
      <c r="Q37" s="19">
        <v>0</v>
      </c>
      <c r="R37" s="19"/>
      <c r="S37" s="19"/>
      <c r="T37" s="19">
        <v>33</v>
      </c>
      <c r="U37" s="19" t="s">
        <v>318</v>
      </c>
      <c r="V37" s="7">
        <f>IF(U37="mst-OSN_Cont3IB",F37,N37)</f>
        <v>0.359375</v>
      </c>
      <c r="W37" s="7">
        <f>IF(U37="mst-OSN_Cont3IB",N37,F37)</f>
        <v>0.34090909090909088</v>
      </c>
      <c r="X37" s="7">
        <f>IF(U37="mst-OSN_Cont3IB",E37,M37)</f>
        <v>0.9375</v>
      </c>
      <c r="Y37" s="7">
        <f>IF(U37="mst-OSN_Cont3IB",M37,E37)</f>
        <v>1</v>
      </c>
      <c r="Z37" s="7">
        <f>V37</f>
        <v>0.359375</v>
      </c>
      <c r="AA37" s="7">
        <f>W37</f>
        <v>0.34090909090909088</v>
      </c>
      <c r="AB37" s="7">
        <f>IF(AND(X37&gt;0.5,Y37&gt;0.5),1,0)</f>
        <v>1</v>
      </c>
      <c r="AC37">
        <v>0</v>
      </c>
    </row>
    <row r="38" spans="1:29" ht="15" customHeight="1" x14ac:dyDescent="0.25">
      <c r="A38" s="11" t="s">
        <v>566</v>
      </c>
      <c r="B38" s="18">
        <v>1</v>
      </c>
      <c r="C38" s="18">
        <v>2</v>
      </c>
      <c r="D38" s="18">
        <v>1</v>
      </c>
      <c r="E38" s="18">
        <v>0.8</v>
      </c>
      <c r="F38" s="18">
        <v>0.79545454545454541</v>
      </c>
      <c r="G38" s="18">
        <v>0.8</v>
      </c>
      <c r="H38" s="18">
        <v>1</v>
      </c>
      <c r="I38" s="18">
        <v>0</v>
      </c>
      <c r="J38" s="16"/>
      <c r="K38" s="16"/>
      <c r="L38" s="18">
        <v>39</v>
      </c>
      <c r="M38" s="18">
        <v>0.828125</v>
      </c>
      <c r="N38" s="18">
        <v>0.625</v>
      </c>
      <c r="O38" s="18">
        <v>0.828125</v>
      </c>
      <c r="P38" s="18">
        <v>0.796875</v>
      </c>
      <c r="Q38" s="18">
        <v>0</v>
      </c>
      <c r="R38" s="16"/>
      <c r="S38" s="16"/>
      <c r="T38" s="18">
        <v>74</v>
      </c>
      <c r="U38" s="16" t="s">
        <v>318</v>
      </c>
      <c r="V38" s="7">
        <f>IF(U38="mst-OSN_Cont3IB",F38,N38)</f>
        <v>0.625</v>
      </c>
      <c r="W38" s="7">
        <f>IF(U38="mst-OSN_Cont3IB",N38,F38)</f>
        <v>0.79545454545454541</v>
      </c>
      <c r="X38" s="7">
        <f>IF(U38="mst-OSN_Cont3IB",E38,M38)</f>
        <v>0.828125</v>
      </c>
      <c r="Y38" s="7">
        <f>IF(U38="mst-OSN_Cont3IB",M38,E38)</f>
        <v>0.8</v>
      </c>
      <c r="Z38" s="7">
        <f>V38</f>
        <v>0.625</v>
      </c>
      <c r="AA38" s="7">
        <f>W38</f>
        <v>0.79545454545454541</v>
      </c>
      <c r="AB38" s="7">
        <f>IF(AND(X38&gt;0.5,Y38&gt;0.5),1,0)</f>
        <v>1</v>
      </c>
      <c r="AC38">
        <v>0</v>
      </c>
    </row>
    <row r="39" spans="1:29" ht="15" customHeight="1" x14ac:dyDescent="0.25">
      <c r="A39" s="11" t="s">
        <v>567</v>
      </c>
      <c r="B39" s="12">
        <v>1</v>
      </c>
      <c r="C39" s="12">
        <v>1</v>
      </c>
      <c r="D39" s="12">
        <v>2</v>
      </c>
      <c r="E39" s="12">
        <v>0.828125</v>
      </c>
      <c r="F39" s="12">
        <v>0.125</v>
      </c>
      <c r="G39" s="12">
        <v>0.90625</v>
      </c>
      <c r="H39" s="12">
        <v>0.859375</v>
      </c>
      <c r="I39" s="12">
        <v>7.8125E-2</v>
      </c>
      <c r="J39" s="1"/>
      <c r="K39" s="1"/>
      <c r="L39" s="12">
        <v>17</v>
      </c>
      <c r="M39" s="12">
        <v>1</v>
      </c>
      <c r="N39" s="12">
        <v>0.47727272727272729</v>
      </c>
      <c r="O39" s="12">
        <v>1</v>
      </c>
      <c r="P39" s="12">
        <v>1</v>
      </c>
      <c r="Q39" s="12">
        <v>0</v>
      </c>
      <c r="R39" s="1"/>
      <c r="S39" s="1"/>
      <c r="T39" s="12">
        <v>21</v>
      </c>
      <c r="U39" s="1" t="s">
        <v>316</v>
      </c>
      <c r="V39" s="7">
        <f>IF(U39="mst-OSN_Cont3IB",F39,N39)</f>
        <v>0.125</v>
      </c>
      <c r="W39" s="7">
        <f>IF(U39="mst-OSN_Cont3IB",N39,F39)</f>
        <v>0.47727272727272729</v>
      </c>
      <c r="X39" s="7">
        <f>IF(U39="mst-OSN_Cont3IB",E39,M39)</f>
        <v>0.828125</v>
      </c>
      <c r="Y39" s="7">
        <f>IF(U39="mst-OSN_Cont3IB",M39,E39)</f>
        <v>1</v>
      </c>
      <c r="Z39" s="7">
        <f>V39</f>
        <v>0.125</v>
      </c>
      <c r="AA39" s="7">
        <f>W39</f>
        <v>0.47727272727272729</v>
      </c>
      <c r="AB39" s="7">
        <f>IF(AND(X39&gt;0.5,Y39&gt;0.5),1,0)</f>
        <v>1</v>
      </c>
      <c r="AC39">
        <v>0</v>
      </c>
    </row>
    <row r="40" spans="1:29" ht="12" customHeight="1" x14ac:dyDescent="0.25">
      <c r="A40" s="11" t="s">
        <v>568</v>
      </c>
      <c r="B40" s="12">
        <v>1</v>
      </c>
      <c r="C40" s="12">
        <v>2</v>
      </c>
      <c r="D40" s="12">
        <v>1</v>
      </c>
      <c r="E40" s="12">
        <v>0.65</v>
      </c>
      <c r="F40" s="12">
        <v>0.34801136363636359</v>
      </c>
      <c r="G40" s="12">
        <v>0.65</v>
      </c>
      <c r="H40" s="12">
        <v>0.984375</v>
      </c>
      <c r="I40" s="12">
        <v>0</v>
      </c>
      <c r="J40" s="1"/>
      <c r="K40" s="1"/>
      <c r="L40" s="12">
        <v>22</v>
      </c>
      <c r="M40" s="12">
        <v>0.78125</v>
      </c>
      <c r="N40" s="12">
        <v>0.140625</v>
      </c>
      <c r="O40" s="12">
        <v>0.8125</v>
      </c>
      <c r="P40" s="12">
        <v>0.796875</v>
      </c>
      <c r="Q40" s="12">
        <v>3.125E-2</v>
      </c>
      <c r="R40" s="1"/>
      <c r="S40" s="1"/>
      <c r="T40" s="12">
        <v>38</v>
      </c>
      <c r="U40" s="1" t="s">
        <v>318</v>
      </c>
      <c r="V40" s="7">
        <f>IF(U40="mst-OSN_Cont3IB",F40,N40)</f>
        <v>0.140625</v>
      </c>
      <c r="W40" s="7">
        <f>IF(U40="mst-OSN_Cont3IB",N40,F40)</f>
        <v>0.34801136363636359</v>
      </c>
      <c r="X40" s="7">
        <f>IF(U40="mst-OSN_Cont3IB",E40,M40)</f>
        <v>0.78125</v>
      </c>
      <c r="Y40" s="7">
        <f>IF(U40="mst-OSN_Cont3IB",M40,E40)</f>
        <v>0.65</v>
      </c>
      <c r="Z40" s="7">
        <f>V40</f>
        <v>0.140625</v>
      </c>
      <c r="AA40" s="7">
        <f>W40</f>
        <v>0.34801136363636359</v>
      </c>
      <c r="AB40" s="7">
        <f>IF(AND(X40&gt;0.5,Y40&gt;0.5),1,0)</f>
        <v>1</v>
      </c>
      <c r="AC40">
        <v>0</v>
      </c>
    </row>
    <row r="41" spans="1:29" ht="12" customHeight="1" x14ac:dyDescent="0.25">
      <c r="A41" s="11" t="s">
        <v>569</v>
      </c>
      <c r="B41" s="12">
        <v>1</v>
      </c>
      <c r="C41" s="12">
        <v>2</v>
      </c>
      <c r="D41" s="12">
        <v>1</v>
      </c>
      <c r="E41" s="12">
        <v>0.921875</v>
      </c>
      <c r="F41" s="12">
        <v>0.125</v>
      </c>
      <c r="G41" s="12">
        <v>0.9375</v>
      </c>
      <c r="H41" s="12">
        <v>0.96875</v>
      </c>
      <c r="I41" s="12">
        <v>1.5625E-2</v>
      </c>
      <c r="J41" s="1"/>
      <c r="K41" s="1"/>
      <c r="L41" s="12">
        <v>11</v>
      </c>
      <c r="M41" s="12">
        <v>0.81874999999999998</v>
      </c>
      <c r="N41" s="12">
        <v>0.52130681818181823</v>
      </c>
      <c r="O41" s="12">
        <v>0.85</v>
      </c>
      <c r="P41" s="12">
        <v>0.921875</v>
      </c>
      <c r="Q41" s="12">
        <v>3.125E-2</v>
      </c>
      <c r="R41" s="1"/>
      <c r="S41" s="1"/>
      <c r="T41" s="12">
        <v>31</v>
      </c>
      <c r="U41" s="1" t="s">
        <v>316</v>
      </c>
      <c r="V41" s="7">
        <f>IF(U41="mst-OSN_Cont3IB",F41,N41)</f>
        <v>0.125</v>
      </c>
      <c r="W41" s="7">
        <f>IF(U41="mst-OSN_Cont3IB",N41,F41)</f>
        <v>0.52130681818181823</v>
      </c>
      <c r="X41" s="7">
        <f>IF(U41="mst-OSN_Cont3IB",E41,M41)</f>
        <v>0.921875</v>
      </c>
      <c r="Y41" s="7">
        <f>IF(U41="mst-OSN_Cont3IB",M41,E41)</f>
        <v>0.81874999999999998</v>
      </c>
      <c r="Z41" s="7">
        <f>V41</f>
        <v>0.125</v>
      </c>
      <c r="AA41" s="7">
        <f>W41</f>
        <v>0.52130681818181823</v>
      </c>
      <c r="AB41" s="7">
        <f>IF(AND(X41&gt;0.5,Y41&gt;0.5),1,0)</f>
        <v>1</v>
      </c>
      <c r="AC41">
        <v>0</v>
      </c>
    </row>
    <row r="42" spans="1:29" ht="15" customHeight="1" x14ac:dyDescent="0.25">
      <c r="A42" s="11" t="s">
        <v>570</v>
      </c>
      <c r="B42" s="12">
        <v>1</v>
      </c>
      <c r="C42" s="12">
        <v>1</v>
      </c>
      <c r="D42" s="12">
        <v>2</v>
      </c>
      <c r="E42" s="12">
        <v>0.88437500000000002</v>
      </c>
      <c r="F42" s="12">
        <v>0.59801136363636365</v>
      </c>
      <c r="G42" s="12">
        <v>0.9</v>
      </c>
      <c r="H42" s="12">
        <v>0.96875</v>
      </c>
      <c r="I42" s="12">
        <v>1.5625E-2</v>
      </c>
      <c r="J42" s="1"/>
      <c r="K42" s="1"/>
      <c r="L42" s="12">
        <v>29</v>
      </c>
      <c r="M42" s="12">
        <v>0.84375</v>
      </c>
      <c r="N42" s="12">
        <v>0.359375</v>
      </c>
      <c r="O42" s="12">
        <v>0.875</v>
      </c>
      <c r="P42" s="12">
        <v>0.71875</v>
      </c>
      <c r="Q42" s="12">
        <v>3.125E-2</v>
      </c>
      <c r="R42" s="1"/>
      <c r="S42" s="1"/>
      <c r="T42" s="12">
        <v>63</v>
      </c>
      <c r="U42" s="1" t="s">
        <v>318</v>
      </c>
      <c r="V42" s="7">
        <f>IF(U42="mst-OSN_Cont3IB",F42,N42)</f>
        <v>0.359375</v>
      </c>
      <c r="W42" s="7">
        <f>IF(U42="mst-OSN_Cont3IB",N42,F42)</f>
        <v>0.59801136363636365</v>
      </c>
      <c r="X42" s="7">
        <f>IF(U42="mst-OSN_Cont3IB",E42,M42)</f>
        <v>0.84375</v>
      </c>
      <c r="Y42" s="7">
        <f>IF(U42="mst-OSN_Cont3IB",M42,E42)</f>
        <v>0.88437500000000002</v>
      </c>
      <c r="Z42" s="7">
        <f>V42</f>
        <v>0.359375</v>
      </c>
      <c r="AA42" s="7">
        <f>W42</f>
        <v>0.59801136363636365</v>
      </c>
      <c r="AB42" s="7">
        <f>IF(AND(X42&gt;0.5,Y42&gt;0.5),1,0)</f>
        <v>1</v>
      </c>
      <c r="AC42">
        <v>0</v>
      </c>
    </row>
    <row r="43" spans="1:29" ht="15" customHeight="1" x14ac:dyDescent="0.25">
      <c r="A43" s="11" t="s">
        <v>571</v>
      </c>
      <c r="B43" s="12">
        <v>1</v>
      </c>
      <c r="C43" s="12">
        <v>1</v>
      </c>
      <c r="D43" s="12">
        <v>2</v>
      </c>
      <c r="E43" s="12">
        <v>0.6875</v>
      </c>
      <c r="F43" s="12">
        <v>0.15625</v>
      </c>
      <c r="G43" s="12">
        <v>0.765625</v>
      </c>
      <c r="H43" s="12">
        <v>0.765625</v>
      </c>
      <c r="I43" s="12">
        <v>7.8125E-2</v>
      </c>
      <c r="J43" s="1"/>
      <c r="K43" s="1"/>
      <c r="L43" s="12">
        <v>39</v>
      </c>
      <c r="M43" s="12">
        <v>0.76875000000000004</v>
      </c>
      <c r="N43" s="12">
        <v>0.53267045454545459</v>
      </c>
      <c r="O43" s="12">
        <v>0.8</v>
      </c>
      <c r="P43" s="12">
        <v>0.796875</v>
      </c>
      <c r="Q43" s="12">
        <v>3.125E-2</v>
      </c>
      <c r="R43" s="1"/>
      <c r="S43" s="1"/>
      <c r="T43" s="12">
        <v>45</v>
      </c>
      <c r="U43" s="1" t="s">
        <v>316</v>
      </c>
      <c r="V43" s="7">
        <f>IF(U43="mst-OSN_Cont3IB",F43,N43)</f>
        <v>0.15625</v>
      </c>
      <c r="W43" s="7">
        <f>IF(U43="mst-OSN_Cont3IB",N43,F43)</f>
        <v>0.53267045454545459</v>
      </c>
      <c r="X43" s="7">
        <f>IF(U43="mst-OSN_Cont3IB",E43,M43)</f>
        <v>0.6875</v>
      </c>
      <c r="Y43" s="7">
        <f>IF(U43="mst-OSN_Cont3IB",M43,E43)</f>
        <v>0.76875000000000004</v>
      </c>
      <c r="Z43" s="7">
        <f>V43</f>
        <v>0.15625</v>
      </c>
      <c r="AA43" s="7">
        <f>W43</f>
        <v>0.53267045454545459</v>
      </c>
      <c r="AB43" s="7">
        <f>IF(AND(X43&gt;0.5,Y43&gt;0.5),1,0)</f>
        <v>1</v>
      </c>
      <c r="AC43">
        <v>0</v>
      </c>
    </row>
    <row r="44" spans="1:29" x14ac:dyDescent="0.25">
      <c r="A44" s="11" t="s">
        <v>572</v>
      </c>
      <c r="B44" s="12">
        <v>0</v>
      </c>
      <c r="C44" s="12">
        <v>2</v>
      </c>
      <c r="D44" s="12">
        <v>1</v>
      </c>
      <c r="E44" s="12">
        <v>0.93437499999999996</v>
      </c>
      <c r="F44" s="12">
        <v>0.4375</v>
      </c>
      <c r="G44" s="12">
        <v>0.95</v>
      </c>
      <c r="H44" s="12">
        <v>0.921875</v>
      </c>
      <c r="I44" s="12">
        <v>1.5625E-2</v>
      </c>
      <c r="J44" s="1"/>
      <c r="K44" s="1"/>
      <c r="L44" s="12">
        <v>27</v>
      </c>
      <c r="M44" s="12">
        <v>0.84375</v>
      </c>
      <c r="N44" s="12">
        <v>-9.375E-2</v>
      </c>
      <c r="O44" s="12">
        <v>0.9375</v>
      </c>
      <c r="P44" s="12">
        <v>0.578125</v>
      </c>
      <c r="Q44" s="12">
        <v>9.375E-2</v>
      </c>
      <c r="R44" s="1"/>
      <c r="S44" s="1"/>
      <c r="T44" s="12">
        <v>38</v>
      </c>
      <c r="U44" s="1" t="s">
        <v>318</v>
      </c>
      <c r="V44" s="7">
        <f>IF(U44="mst-OSN_Cont3IB",F44,N44)</f>
        <v>-9.375E-2</v>
      </c>
      <c r="W44" s="7">
        <f>IF(U44="mst-OSN_Cont3IB",N44,F44)</f>
        <v>0.4375</v>
      </c>
      <c r="X44" s="7">
        <f>IF(U44="mst-OSN_Cont3IB",E44,M44)</f>
        <v>0.84375</v>
      </c>
      <c r="Y44" s="7">
        <f>IF(U44="mst-OSN_Cont3IB",M44,E44)</f>
        <v>0.93437499999999996</v>
      </c>
      <c r="Z44" s="7">
        <f>V44</f>
        <v>-9.375E-2</v>
      </c>
      <c r="AA44" s="7">
        <f>W44</f>
        <v>0.4375</v>
      </c>
      <c r="AB44" s="7">
        <f>IF(AND(X44&gt;0.5,Y44&gt;0.5),1,0)</f>
        <v>1</v>
      </c>
      <c r="AC44">
        <v>0</v>
      </c>
    </row>
    <row r="45" spans="1:29" ht="15" customHeight="1" x14ac:dyDescent="0.25">
      <c r="A45" s="11" t="s">
        <v>573</v>
      </c>
      <c r="B45" s="12">
        <v>1</v>
      </c>
      <c r="C45" s="12">
        <v>1</v>
      </c>
      <c r="D45" s="12">
        <v>2</v>
      </c>
      <c r="E45" s="12">
        <v>0.9</v>
      </c>
      <c r="F45" s="12">
        <v>0.61221590909090906</v>
      </c>
      <c r="G45" s="12">
        <v>0.9</v>
      </c>
      <c r="H45" s="12">
        <v>0.953125</v>
      </c>
      <c r="I45" s="12">
        <v>0</v>
      </c>
      <c r="J45" s="1"/>
      <c r="K45" s="1"/>
      <c r="L45" s="12">
        <v>34</v>
      </c>
      <c r="M45" s="12">
        <v>0.6875</v>
      </c>
      <c r="N45" s="12">
        <v>0.25</v>
      </c>
      <c r="O45" s="12">
        <v>0.734375</v>
      </c>
      <c r="P45" s="12">
        <v>0.75</v>
      </c>
      <c r="Q45" s="12">
        <v>4.6875E-2</v>
      </c>
      <c r="R45" s="1"/>
      <c r="S45" s="1"/>
      <c r="T45" s="12">
        <v>49</v>
      </c>
      <c r="U45" s="1" t="s">
        <v>318</v>
      </c>
      <c r="V45" s="7">
        <f>IF(U45="mst-OSN_Cont3IB",F45,N45)</f>
        <v>0.25</v>
      </c>
      <c r="W45" s="7">
        <f>IF(U45="mst-OSN_Cont3IB",N45,F45)</f>
        <v>0.61221590909090906</v>
      </c>
      <c r="X45" s="7">
        <f>IF(U45="mst-OSN_Cont3IB",E45,M45)</f>
        <v>0.6875</v>
      </c>
      <c r="Y45" s="7">
        <f>IF(U45="mst-OSN_Cont3IB",M45,E45)</f>
        <v>0.9</v>
      </c>
      <c r="Z45" s="7">
        <f>V45</f>
        <v>0.25</v>
      </c>
      <c r="AA45" s="7">
        <f>W45</f>
        <v>0.61221590909090906</v>
      </c>
      <c r="AB45" s="7">
        <f>IF(AND(X45&gt;0.5,Y45&gt;0.5),1,0)</f>
        <v>1</v>
      </c>
      <c r="AC45">
        <v>0</v>
      </c>
    </row>
    <row r="46" spans="1:29" ht="15" customHeight="1" x14ac:dyDescent="0.25">
      <c r="A46" s="11" t="s">
        <v>574</v>
      </c>
      <c r="B46" s="12">
        <v>1</v>
      </c>
      <c r="C46" s="12">
        <v>2</v>
      </c>
      <c r="D46" s="12">
        <v>1</v>
      </c>
      <c r="E46" s="12">
        <v>0.875</v>
      </c>
      <c r="F46" s="12">
        <v>3.125E-2</v>
      </c>
      <c r="G46" s="12">
        <v>0.9375</v>
      </c>
      <c r="H46" s="12">
        <v>0.859375</v>
      </c>
      <c r="I46" s="12">
        <v>6.25E-2</v>
      </c>
      <c r="J46" s="1"/>
      <c r="K46" s="1"/>
      <c r="L46" s="12">
        <v>14</v>
      </c>
      <c r="M46" s="12">
        <v>0.83437499999999998</v>
      </c>
      <c r="N46" s="12">
        <v>0.35511363636363641</v>
      </c>
      <c r="O46" s="12">
        <v>0.85</v>
      </c>
      <c r="P46" s="12">
        <v>0.953125</v>
      </c>
      <c r="Q46" s="12">
        <v>1.5625E-2</v>
      </c>
      <c r="R46" s="1"/>
      <c r="S46" s="1"/>
      <c r="T46" s="12">
        <v>22</v>
      </c>
      <c r="U46" s="1" t="s">
        <v>316</v>
      </c>
      <c r="V46" s="7">
        <f>IF(U46="mst-OSN_Cont3IB",F46,N46)</f>
        <v>3.125E-2</v>
      </c>
      <c r="W46" s="7">
        <f>IF(U46="mst-OSN_Cont3IB",N46,F46)</f>
        <v>0.35511363636363641</v>
      </c>
      <c r="X46" s="7">
        <f>IF(U46="mst-OSN_Cont3IB",E46,M46)</f>
        <v>0.875</v>
      </c>
      <c r="Y46" s="7">
        <f>IF(U46="mst-OSN_Cont3IB",M46,E46)</f>
        <v>0.83437499999999998</v>
      </c>
      <c r="Z46" s="7">
        <f>V46</f>
        <v>3.125E-2</v>
      </c>
      <c r="AA46" s="7">
        <f>W46</f>
        <v>0.35511363636363641</v>
      </c>
      <c r="AB46" s="7">
        <f>IF(AND(X46&gt;0.5,Y46&gt;0.5),1,0)</f>
        <v>1</v>
      </c>
      <c r="AC46">
        <v>0</v>
      </c>
    </row>
    <row r="47" spans="1:29" ht="15" customHeight="1" x14ac:dyDescent="0.25">
      <c r="A47" s="11" t="s">
        <v>575</v>
      </c>
      <c r="B47" s="12">
        <v>1</v>
      </c>
      <c r="C47" s="12">
        <v>1</v>
      </c>
      <c r="D47" s="12">
        <v>2</v>
      </c>
      <c r="E47" s="12">
        <v>0.921875</v>
      </c>
      <c r="F47" s="12">
        <v>0.53125</v>
      </c>
      <c r="G47" s="12">
        <v>0.921875</v>
      </c>
      <c r="H47" s="12">
        <v>0.921875</v>
      </c>
      <c r="I47" s="12">
        <v>0</v>
      </c>
      <c r="J47" s="1"/>
      <c r="K47" s="1"/>
      <c r="L47" s="12">
        <v>46</v>
      </c>
      <c r="M47" s="12">
        <v>0.95</v>
      </c>
      <c r="N47" s="12">
        <v>0.71732954545454541</v>
      </c>
      <c r="O47" s="12">
        <v>0.95</v>
      </c>
      <c r="P47" s="12">
        <v>0.921875</v>
      </c>
      <c r="Q47" s="12">
        <v>0</v>
      </c>
      <c r="R47" s="1"/>
      <c r="S47" s="1"/>
      <c r="T47" s="12">
        <v>40</v>
      </c>
      <c r="U47" s="1" t="s">
        <v>316</v>
      </c>
      <c r="V47" s="7">
        <f>IF(U47="mst-OSN_Cont3IB",F47,N47)</f>
        <v>0.53125</v>
      </c>
      <c r="W47" s="7">
        <f>IF(U47="mst-OSN_Cont3IB",N47,F47)</f>
        <v>0.71732954545454541</v>
      </c>
      <c r="X47" s="7">
        <f>IF(U47="mst-OSN_Cont3IB",E47,M47)</f>
        <v>0.921875</v>
      </c>
      <c r="Y47" s="7">
        <f>IF(U47="mst-OSN_Cont3IB",M47,E47)</f>
        <v>0.95</v>
      </c>
      <c r="Z47" s="7">
        <f>V47</f>
        <v>0.53125</v>
      </c>
      <c r="AA47" s="7">
        <f>W47</f>
        <v>0.71732954545454541</v>
      </c>
      <c r="AB47" s="7">
        <f>IF(AND(X47&gt;0.5,Y47&gt;0.5),1,0)</f>
        <v>1</v>
      </c>
      <c r="AC47">
        <v>0</v>
      </c>
    </row>
    <row r="48" spans="1:29" ht="15" customHeight="1" x14ac:dyDescent="0.25">
      <c r="A48" s="11" t="s">
        <v>576</v>
      </c>
      <c r="B48" s="12">
        <v>1</v>
      </c>
      <c r="C48" s="12">
        <v>2</v>
      </c>
      <c r="D48" s="12">
        <v>1</v>
      </c>
      <c r="E48" s="12">
        <v>0.85</v>
      </c>
      <c r="F48" s="12">
        <v>0.55113636363636365</v>
      </c>
      <c r="G48" s="12">
        <v>0.85</v>
      </c>
      <c r="H48" s="12">
        <v>0.9375</v>
      </c>
      <c r="I48" s="12">
        <v>0</v>
      </c>
      <c r="J48" s="1"/>
      <c r="K48" s="1"/>
      <c r="L48" s="12">
        <v>33</v>
      </c>
      <c r="M48" s="12">
        <v>0.796875</v>
      </c>
      <c r="N48" s="12">
        <v>0.34375</v>
      </c>
      <c r="O48" s="12">
        <v>0.8125</v>
      </c>
      <c r="P48" s="12">
        <v>0.734375</v>
      </c>
      <c r="Q48" s="12">
        <v>1.5625E-2</v>
      </c>
      <c r="R48" s="1"/>
      <c r="S48" s="1"/>
      <c r="T48" s="12">
        <v>65</v>
      </c>
      <c r="U48" s="1" t="s">
        <v>318</v>
      </c>
      <c r="V48" s="7">
        <f>IF(U48="mst-OSN_Cont3IB",F48,N48)</f>
        <v>0.34375</v>
      </c>
      <c r="W48" s="7">
        <f>IF(U48="mst-OSN_Cont3IB",N48,F48)</f>
        <v>0.55113636363636365</v>
      </c>
      <c r="X48" s="7">
        <f>IF(U48="mst-OSN_Cont3IB",E48,M48)</f>
        <v>0.796875</v>
      </c>
      <c r="Y48" s="7">
        <f>IF(U48="mst-OSN_Cont3IB",M48,E48)</f>
        <v>0.85</v>
      </c>
      <c r="Z48" s="7">
        <f>V48</f>
        <v>0.34375</v>
      </c>
      <c r="AA48" s="7">
        <f>W48</f>
        <v>0.55113636363636365</v>
      </c>
      <c r="AB48" s="7">
        <f>IF(AND(X48&gt;0.5,Y48&gt;0.5),1,0)</f>
        <v>1</v>
      </c>
      <c r="AC48">
        <v>0</v>
      </c>
    </row>
    <row r="49" spans="1:29" ht="15" customHeight="1" x14ac:dyDescent="0.25">
      <c r="A49" s="11" t="s">
        <v>577</v>
      </c>
      <c r="B49" s="12">
        <v>1</v>
      </c>
      <c r="C49" s="12">
        <v>1</v>
      </c>
      <c r="D49" s="12">
        <v>2</v>
      </c>
      <c r="E49" s="12">
        <v>0.8</v>
      </c>
      <c r="F49" s="12">
        <v>0.55965909090909094</v>
      </c>
      <c r="G49" s="12">
        <v>0.8</v>
      </c>
      <c r="H49" s="12">
        <v>0.96875</v>
      </c>
      <c r="I49" s="12">
        <v>0</v>
      </c>
      <c r="J49" s="1"/>
      <c r="K49" s="1"/>
      <c r="L49" s="12">
        <v>32</v>
      </c>
      <c r="M49" s="12">
        <v>0.640625</v>
      </c>
      <c r="N49" s="12">
        <v>0.40625</v>
      </c>
      <c r="O49" s="12">
        <v>0.640625</v>
      </c>
      <c r="P49" s="12">
        <v>0.9375</v>
      </c>
      <c r="Q49" s="12">
        <v>0</v>
      </c>
      <c r="R49" s="1"/>
      <c r="S49" s="1"/>
      <c r="T49" s="12">
        <v>49</v>
      </c>
      <c r="U49" s="1" t="s">
        <v>318</v>
      </c>
      <c r="V49" s="7">
        <f>IF(U49="mst-OSN_Cont3IB",F49,N49)</f>
        <v>0.40625</v>
      </c>
      <c r="W49" s="7">
        <f>IF(U49="mst-OSN_Cont3IB",N49,F49)</f>
        <v>0.55965909090909094</v>
      </c>
      <c r="X49" s="7">
        <f>IF(U49="mst-OSN_Cont3IB",E49,M49)</f>
        <v>0.640625</v>
      </c>
      <c r="Y49" s="7">
        <f>IF(U49="mst-OSN_Cont3IB",M49,E49)</f>
        <v>0.8</v>
      </c>
      <c r="Z49" s="7">
        <f>V49</f>
        <v>0.40625</v>
      </c>
      <c r="AA49" s="7">
        <f>W49</f>
        <v>0.55965909090909094</v>
      </c>
      <c r="AB49" s="7">
        <f>IF(AND(X49&gt;0.5,Y49&gt;0.5),1,0)</f>
        <v>1</v>
      </c>
      <c r="AC49">
        <v>0</v>
      </c>
    </row>
    <row r="50" spans="1:29" ht="15" customHeight="1" x14ac:dyDescent="0.25">
      <c r="A50" s="11" t="s">
        <v>578</v>
      </c>
      <c r="B50" s="12">
        <v>1</v>
      </c>
      <c r="C50" s="12">
        <v>1</v>
      </c>
      <c r="D50" s="12">
        <v>2</v>
      </c>
      <c r="E50" s="12">
        <v>0.765625</v>
      </c>
      <c r="F50" s="12">
        <v>0.25</v>
      </c>
      <c r="G50" s="12">
        <v>0.796875</v>
      </c>
      <c r="H50" s="12">
        <v>0.78125</v>
      </c>
      <c r="I50" s="12">
        <v>3.125E-2</v>
      </c>
      <c r="J50" s="1"/>
      <c r="K50" s="1"/>
      <c r="L50" s="12">
        <v>50</v>
      </c>
      <c r="M50" s="12">
        <v>0.78437500000000004</v>
      </c>
      <c r="N50" s="12">
        <v>0.62642045454545459</v>
      </c>
      <c r="O50" s="12">
        <v>0.8</v>
      </c>
      <c r="P50" s="12">
        <v>0.90625</v>
      </c>
      <c r="Q50" s="12">
        <v>1.5625E-2</v>
      </c>
      <c r="R50" s="1"/>
      <c r="S50" s="1"/>
      <c r="T50" s="12">
        <v>40</v>
      </c>
      <c r="U50" s="1" t="s">
        <v>316</v>
      </c>
      <c r="V50" s="7">
        <f>IF(U50="mst-OSN_Cont3IB",F50,N50)</f>
        <v>0.25</v>
      </c>
      <c r="W50" s="7">
        <f>IF(U50="mst-OSN_Cont3IB",N50,F50)</f>
        <v>0.62642045454545459</v>
      </c>
      <c r="X50" s="7">
        <f>IF(U50="mst-OSN_Cont3IB",E50,M50)</f>
        <v>0.765625</v>
      </c>
      <c r="Y50" s="7">
        <f>IF(U50="mst-OSN_Cont3IB",M50,E50)</f>
        <v>0.78437500000000004</v>
      </c>
      <c r="Z50" s="7">
        <f>V50</f>
        <v>0.25</v>
      </c>
      <c r="AA50" s="7">
        <f>W50</f>
        <v>0.62642045454545459</v>
      </c>
      <c r="AB50" s="7">
        <f>IF(AND(X50&gt;0.5,Y50&gt;0.5),1,0)</f>
        <v>1</v>
      </c>
      <c r="AC50">
        <v>0</v>
      </c>
    </row>
    <row r="51" spans="1:29" ht="15" customHeight="1" x14ac:dyDescent="0.25">
      <c r="A51" s="11" t="s">
        <v>579</v>
      </c>
      <c r="B51" s="12">
        <v>1</v>
      </c>
      <c r="C51" s="12">
        <v>2</v>
      </c>
      <c r="D51" s="12">
        <v>1</v>
      </c>
      <c r="E51" s="12">
        <v>0.85</v>
      </c>
      <c r="F51" s="12">
        <v>0.70454545454545459</v>
      </c>
      <c r="G51" s="12">
        <v>0.85</v>
      </c>
      <c r="H51" s="12">
        <v>1</v>
      </c>
      <c r="I51" s="12">
        <v>0</v>
      </c>
      <c r="J51" s="1"/>
      <c r="K51" s="1"/>
      <c r="L51" s="12">
        <v>33</v>
      </c>
      <c r="M51" s="12">
        <v>0.84375</v>
      </c>
      <c r="N51" s="12">
        <v>0.375</v>
      </c>
      <c r="O51" s="12">
        <v>0.859375</v>
      </c>
      <c r="P51" s="12">
        <v>0.78125</v>
      </c>
      <c r="Q51" s="12">
        <v>1.5625E-2</v>
      </c>
      <c r="R51" s="1"/>
      <c r="S51" s="1"/>
      <c r="T51" s="12">
        <v>57</v>
      </c>
      <c r="U51" s="1" t="s">
        <v>318</v>
      </c>
      <c r="V51" s="7">
        <f>IF(U51="mst-OSN_Cont3IB",F51,N51)</f>
        <v>0.375</v>
      </c>
      <c r="W51" s="7">
        <f>IF(U51="mst-OSN_Cont3IB",N51,F51)</f>
        <v>0.70454545454545459</v>
      </c>
      <c r="X51" s="7">
        <f>IF(U51="mst-OSN_Cont3IB",E51,M51)</f>
        <v>0.84375</v>
      </c>
      <c r="Y51" s="7">
        <f>IF(U51="mst-OSN_Cont3IB",M51,E51)</f>
        <v>0.85</v>
      </c>
      <c r="Z51" s="7">
        <f>V51</f>
        <v>0.375</v>
      </c>
      <c r="AA51" s="7">
        <f>W51</f>
        <v>0.70454545454545459</v>
      </c>
      <c r="AB51" s="7">
        <f>IF(AND(X51&gt;0.5,Y51&gt;0.5),1,0)</f>
        <v>1</v>
      </c>
      <c r="AC51">
        <v>0</v>
      </c>
    </row>
    <row r="52" spans="1:29" ht="15" customHeight="1" x14ac:dyDescent="0.25">
      <c r="A52" s="11" t="s">
        <v>580</v>
      </c>
      <c r="B52" s="12">
        <v>1</v>
      </c>
      <c r="C52" s="12">
        <v>2</v>
      </c>
      <c r="D52" s="12">
        <v>1</v>
      </c>
      <c r="E52" s="12">
        <v>0.765625</v>
      </c>
      <c r="F52" s="12">
        <v>0.171875</v>
      </c>
      <c r="G52" s="12">
        <v>0.78125</v>
      </c>
      <c r="H52" s="12">
        <v>0.84375</v>
      </c>
      <c r="I52" s="12">
        <v>1.5625E-2</v>
      </c>
      <c r="J52" s="1"/>
      <c r="K52" s="1"/>
      <c r="L52" s="12">
        <v>37</v>
      </c>
      <c r="M52" s="12">
        <v>0.984375</v>
      </c>
      <c r="N52" s="12">
        <v>0.47869318181818182</v>
      </c>
      <c r="O52" s="12">
        <v>1</v>
      </c>
      <c r="P52" s="12">
        <v>0.78125</v>
      </c>
      <c r="Q52" s="12">
        <v>1.5625E-2</v>
      </c>
      <c r="R52" s="1"/>
      <c r="S52" s="1"/>
      <c r="T52" s="12">
        <v>43</v>
      </c>
      <c r="U52" s="1" t="s">
        <v>316</v>
      </c>
      <c r="V52" s="7">
        <f>IF(U52="mst-OSN_Cont3IB",F52,N52)</f>
        <v>0.171875</v>
      </c>
      <c r="W52" s="7">
        <f>IF(U52="mst-OSN_Cont3IB",N52,F52)</f>
        <v>0.47869318181818182</v>
      </c>
      <c r="X52" s="7">
        <f>IF(U52="mst-OSN_Cont3IB",E52,M52)</f>
        <v>0.765625</v>
      </c>
      <c r="Y52" s="7">
        <f>IF(U52="mst-OSN_Cont3IB",M52,E52)</f>
        <v>0.984375</v>
      </c>
      <c r="Z52" s="7">
        <f>V52</f>
        <v>0.171875</v>
      </c>
      <c r="AA52" s="7">
        <f>W52</f>
        <v>0.47869318181818182</v>
      </c>
      <c r="AB52" s="7">
        <f>IF(AND(X52&gt;0.5,Y52&gt;0.5),1,0)</f>
        <v>1</v>
      </c>
      <c r="AC52">
        <v>0</v>
      </c>
    </row>
    <row r="53" spans="1:29" ht="15" customHeight="1" x14ac:dyDescent="0.2">
      <c r="A53" s="3" t="s">
        <v>582</v>
      </c>
      <c r="B53" s="3">
        <v>1</v>
      </c>
      <c r="C53" s="3">
        <v>1</v>
      </c>
      <c r="D53" s="3">
        <v>2</v>
      </c>
      <c r="E53" s="3">
        <v>0.875</v>
      </c>
      <c r="F53" s="3">
        <v>0.40625</v>
      </c>
      <c r="G53" s="3">
        <v>0.921875</v>
      </c>
      <c r="H53" s="3">
        <v>0.859375</v>
      </c>
      <c r="I53" s="3">
        <v>4.6875E-2</v>
      </c>
      <c r="L53" s="3">
        <v>40</v>
      </c>
      <c r="M53" s="3">
        <v>0.95</v>
      </c>
      <c r="N53" s="3">
        <v>0.69602272727272729</v>
      </c>
      <c r="O53" s="3">
        <v>0.95</v>
      </c>
      <c r="P53" s="3">
        <v>0.96875</v>
      </c>
      <c r="Q53" s="3">
        <v>0</v>
      </c>
      <c r="T53" s="3">
        <v>35</v>
      </c>
      <c r="U53" s="3" t="s">
        <v>316</v>
      </c>
      <c r="V53" s="7">
        <f>IF(U53="mst-OSN_Cont3IB",F53,N53)</f>
        <v>0.40625</v>
      </c>
      <c r="W53" s="7">
        <f>IF(U53="mst-OSN_Cont3IB",N53,F53)</f>
        <v>0.69602272727272729</v>
      </c>
      <c r="X53" s="7">
        <f>IF(U53="mst-OSN_Cont3IB",E53,M53)</f>
        <v>0.875</v>
      </c>
      <c r="Y53" s="7">
        <f>IF(U53="mst-OSN_Cont3IB",M53,E53)</f>
        <v>0.95</v>
      </c>
      <c r="Z53" s="7">
        <f>V53</f>
        <v>0.40625</v>
      </c>
      <c r="AA53" s="7">
        <f>W53</f>
        <v>0.69602272727272729</v>
      </c>
      <c r="AB53" s="7">
        <f>IF(AND(X53&gt;0.5,Y53&gt;0.5),1,0)</f>
        <v>1</v>
      </c>
      <c r="AC53">
        <v>0</v>
      </c>
    </row>
    <row r="54" spans="1:29" ht="15" customHeight="1" x14ac:dyDescent="0.2">
      <c r="A54" s="3" t="s">
        <v>583</v>
      </c>
      <c r="B54" s="3">
        <v>1</v>
      </c>
      <c r="C54" s="3">
        <v>2</v>
      </c>
      <c r="D54" s="3">
        <v>1</v>
      </c>
      <c r="E54" s="3">
        <v>1</v>
      </c>
      <c r="F54" s="3">
        <v>0.47727272727272729</v>
      </c>
      <c r="G54" s="3">
        <v>1</v>
      </c>
      <c r="H54" s="3">
        <v>1</v>
      </c>
      <c r="I54" s="3">
        <v>0</v>
      </c>
      <c r="L54" s="3">
        <v>21</v>
      </c>
      <c r="M54" s="3">
        <v>0.640625</v>
      </c>
      <c r="N54" s="3">
        <v>0.28125</v>
      </c>
      <c r="O54" s="3">
        <v>0.71875</v>
      </c>
      <c r="P54" s="3">
        <v>0.734375</v>
      </c>
      <c r="Q54" s="3">
        <v>7.8125E-2</v>
      </c>
      <c r="T54" s="3">
        <v>56</v>
      </c>
      <c r="U54" s="3" t="s">
        <v>318</v>
      </c>
      <c r="V54" s="7">
        <f>IF(U54="mst-OSN_Cont3IB",F54,N54)</f>
        <v>0.28125</v>
      </c>
      <c r="W54" s="7">
        <f>IF(U54="mst-OSN_Cont3IB",N54,F54)</f>
        <v>0.47727272727272729</v>
      </c>
      <c r="X54" s="7">
        <f>IF(U54="mst-OSN_Cont3IB",E54,M54)</f>
        <v>0.640625</v>
      </c>
      <c r="Y54" s="7">
        <f>IF(U54="mst-OSN_Cont3IB",M54,E54)</f>
        <v>1</v>
      </c>
      <c r="Z54" s="7">
        <f>V54</f>
        <v>0.28125</v>
      </c>
      <c r="AA54" s="7">
        <f>W54</f>
        <v>0.47727272727272729</v>
      </c>
      <c r="AB54" s="7">
        <f>IF(AND(X54&gt;0.5,Y54&gt;0.5),1,0)</f>
        <v>1</v>
      </c>
      <c r="AC54">
        <v>0</v>
      </c>
    </row>
    <row r="55" spans="1:29" ht="15" customHeight="1" x14ac:dyDescent="0.2">
      <c r="A55" s="3" t="s">
        <v>584</v>
      </c>
      <c r="B55" s="3">
        <v>1</v>
      </c>
      <c r="C55" s="3">
        <v>2</v>
      </c>
      <c r="D55" s="3">
        <v>1</v>
      </c>
      <c r="E55" s="3">
        <v>0.8125</v>
      </c>
      <c r="F55" s="3">
        <v>0.203125</v>
      </c>
      <c r="G55" s="3">
        <v>0.828125</v>
      </c>
      <c r="H55" s="3">
        <v>0.953125</v>
      </c>
      <c r="I55" s="3">
        <v>1.5625E-2</v>
      </c>
      <c r="L55" s="3">
        <v>19</v>
      </c>
      <c r="M55" s="3">
        <v>0.78437500000000004</v>
      </c>
      <c r="N55" s="3">
        <v>0.25284090909090912</v>
      </c>
      <c r="O55" s="3">
        <v>0.8</v>
      </c>
      <c r="P55" s="3">
        <v>0.828125</v>
      </c>
      <c r="Q55" s="3">
        <v>1.5625E-2</v>
      </c>
      <c r="T55" s="3">
        <v>32</v>
      </c>
      <c r="U55" s="3" t="s">
        <v>316</v>
      </c>
      <c r="V55" s="7">
        <f>IF(U55="mst-OSN_Cont3IB",F55,N55)</f>
        <v>0.203125</v>
      </c>
      <c r="W55" s="7">
        <f>IF(U55="mst-OSN_Cont3IB",N55,F55)</f>
        <v>0.25284090909090912</v>
      </c>
      <c r="X55" s="7">
        <f>IF(U55="mst-OSN_Cont3IB",E55,M55)</f>
        <v>0.8125</v>
      </c>
      <c r="Y55" s="7">
        <f>IF(U55="mst-OSN_Cont3IB",M55,E55)</f>
        <v>0.78437500000000004</v>
      </c>
      <c r="Z55" s="7">
        <f>V55</f>
        <v>0.203125</v>
      </c>
      <c r="AA55" s="7">
        <f>W55</f>
        <v>0.25284090909090912</v>
      </c>
      <c r="AB55" s="7">
        <f>IF(AND(X55&gt;0.5,Y55&gt;0.5),1,0)</f>
        <v>1</v>
      </c>
      <c r="AC55">
        <v>0</v>
      </c>
    </row>
    <row r="56" spans="1:29" ht="15" customHeight="1" x14ac:dyDescent="0.25">
      <c r="A56" s="11" t="s">
        <v>585</v>
      </c>
      <c r="B56" s="12">
        <v>1</v>
      </c>
      <c r="C56" s="12">
        <v>2</v>
      </c>
      <c r="D56" s="12">
        <v>1</v>
      </c>
      <c r="E56" s="12">
        <v>0.83437499999999998</v>
      </c>
      <c r="F56" s="12">
        <v>0.59801136363636365</v>
      </c>
      <c r="G56" s="12">
        <v>0.85</v>
      </c>
      <c r="H56" s="12">
        <v>0.96875</v>
      </c>
      <c r="I56" s="12">
        <v>1.5625E-2</v>
      </c>
      <c r="J56" s="1"/>
      <c r="K56" s="1"/>
      <c r="L56" s="12">
        <v>31</v>
      </c>
      <c r="M56" s="12">
        <v>0.78125</v>
      </c>
      <c r="N56" s="12">
        <v>0.46875</v>
      </c>
      <c r="O56" s="12">
        <v>0.828125</v>
      </c>
      <c r="P56" s="12">
        <v>0.75</v>
      </c>
      <c r="Q56" s="12">
        <v>4.6875E-2</v>
      </c>
      <c r="R56" s="1"/>
      <c r="S56" s="1"/>
      <c r="T56" s="12">
        <v>66</v>
      </c>
      <c r="U56" s="1" t="s">
        <v>318</v>
      </c>
      <c r="V56" s="7">
        <f>IF(U56="mst-OSN_Cont3IB",F56,N56)</f>
        <v>0.46875</v>
      </c>
      <c r="W56" s="7">
        <f>IF(U56="mst-OSN_Cont3IB",N56,F56)</f>
        <v>0.59801136363636365</v>
      </c>
      <c r="X56" s="7">
        <f>IF(U56="mst-OSN_Cont3IB",E56,M56)</f>
        <v>0.78125</v>
      </c>
      <c r="Y56" s="7">
        <f>IF(U56="mst-OSN_Cont3IB",M56,E56)</f>
        <v>0.83437499999999998</v>
      </c>
      <c r="Z56" s="7">
        <f>V56</f>
        <v>0.46875</v>
      </c>
      <c r="AA56" s="7">
        <f>W56</f>
        <v>0.59801136363636365</v>
      </c>
      <c r="AB56" s="7">
        <f>IF(AND(X56&gt;0.5,Y56&gt;0.5),1,0)</f>
        <v>1</v>
      </c>
      <c r="AC56">
        <v>0</v>
      </c>
    </row>
    <row r="57" spans="1:29" ht="15" customHeight="1" x14ac:dyDescent="0.2">
      <c r="A57" t="s">
        <v>586</v>
      </c>
      <c r="B57">
        <v>1</v>
      </c>
      <c r="C57">
        <v>2</v>
      </c>
      <c r="D57">
        <v>1</v>
      </c>
      <c r="E57">
        <v>0.90625</v>
      </c>
      <c r="F57">
        <v>7.8125E-2</v>
      </c>
      <c r="G57">
        <v>0.90625</v>
      </c>
      <c r="H57">
        <v>0.84375</v>
      </c>
      <c r="I57">
        <v>0</v>
      </c>
      <c r="L57">
        <v>29</v>
      </c>
      <c r="M57">
        <v>0.95</v>
      </c>
      <c r="N57">
        <v>0.40198863636363641</v>
      </c>
      <c r="O57">
        <v>0.95</v>
      </c>
      <c r="P57">
        <v>0.765625</v>
      </c>
      <c r="Q57">
        <v>0</v>
      </c>
      <c r="T57">
        <v>44</v>
      </c>
      <c r="U57" t="s">
        <v>316</v>
      </c>
      <c r="V57" s="7">
        <f>IF(U57="mst-OSN_Cont3IB",F57,N57)</f>
        <v>7.8125E-2</v>
      </c>
      <c r="W57" s="7">
        <f>IF(U57="mst-OSN_Cont3IB",N57,F57)</f>
        <v>0.40198863636363641</v>
      </c>
      <c r="X57" s="7">
        <f>IF(U57="mst-OSN_Cont3IB",E57,M57)</f>
        <v>0.90625</v>
      </c>
      <c r="Y57" s="7">
        <f>IF(U57="mst-OSN_Cont3IB",M57,E57)</f>
        <v>0.95</v>
      </c>
      <c r="Z57" s="7">
        <f>V57</f>
        <v>7.8125E-2</v>
      </c>
      <c r="AA57" s="7">
        <f>W57</f>
        <v>0.40198863636363641</v>
      </c>
      <c r="AB57" s="7">
        <f>IF(AND(X57&gt;0.5,Y57&gt;0.5),1,0)</f>
        <v>1</v>
      </c>
      <c r="AC57">
        <v>0</v>
      </c>
    </row>
  </sheetData>
  <sortState xmlns:xlrd2="http://schemas.microsoft.com/office/spreadsheetml/2017/richdata2" ref="A2:AB57">
    <sortCondition ref="AB2:AB57"/>
  </sortState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0024173544114E94A20123F12B8B69" ma:contentTypeVersion="16" ma:contentTypeDescription="Create a new document." ma:contentTypeScope="" ma:versionID="dfbefc0fa08dc5116b933cb45b56c08a">
  <xsd:schema xmlns:xsd="http://www.w3.org/2001/XMLSchema" xmlns:xs="http://www.w3.org/2001/XMLSchema" xmlns:p="http://schemas.microsoft.com/office/2006/metadata/properties" xmlns:ns2="883a0531-4929-48bd-bf8f-02fac7d848ac" xmlns:ns3="751b9611-5b63-4602-ac30-942aabdca602" targetNamespace="http://schemas.microsoft.com/office/2006/metadata/properties" ma:root="true" ma:fieldsID="c8943a2a75f4df92a1b2eb2d0faf0ccd" ns2:_="" ns3:_="">
    <xsd:import namespace="883a0531-4929-48bd-bf8f-02fac7d848ac"/>
    <xsd:import namespace="751b9611-5b63-4602-ac30-942aabdca6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a0531-4929-48bd-bf8f-02fac7d84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b9611-5b63-4602-ac30-942aabdca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80fdcb3-6b32-432e-b765-3c1a5cf2afc1}" ma:internalName="TaxCatchAll" ma:showField="CatchAllData" ma:web="751b9611-5b63-4602-ac30-942aabdca6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3a0531-4929-48bd-bf8f-02fac7d848ac">
      <Terms xmlns="http://schemas.microsoft.com/office/infopath/2007/PartnerControls"/>
    </lcf76f155ced4ddcb4097134ff3c332f>
    <TaxCatchAll xmlns="751b9611-5b63-4602-ac30-942aabdca602" xsi:nil="true"/>
  </documentManagement>
</p:properties>
</file>

<file path=customXml/itemProps1.xml><?xml version="1.0" encoding="utf-8"?>
<ds:datastoreItem xmlns:ds="http://schemas.openxmlformats.org/officeDocument/2006/customXml" ds:itemID="{95C59534-F623-4A99-9DBA-1F8704F4DF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C2D64-A740-4ECB-9BA0-DAF2B0FB7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a0531-4929-48bd-bf8f-02fac7d848ac"/>
    <ds:schemaRef ds:uri="751b9611-5b63-4602-ac30-942aabdca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3E9F11-024C-45D7-8029-3943867078F9}">
  <ds:schemaRefs>
    <ds:schemaRef ds:uri="http://schemas.microsoft.com/office/2006/metadata/properties"/>
    <ds:schemaRef ds:uri="http://schemas.microsoft.com/office/infopath/2007/PartnerControls"/>
    <ds:schemaRef ds:uri="883a0531-4929-48bd-bf8f-02fac7d848ac"/>
    <ds:schemaRef ds:uri="751b9611-5b63-4602-ac30-942aabdca6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Exp1</vt:lpstr>
      <vt:lpstr>Exp2</vt:lpstr>
      <vt:lpstr>Exp3</vt:lpstr>
      <vt:lpstr>Exp4</vt:lpstr>
      <vt:lpstr>Exp5a</vt:lpstr>
      <vt:lpstr>Exp5b</vt:lpstr>
      <vt:lpstr>Exp6a</vt:lpstr>
      <vt:lpstr>Exp6b</vt:lpstr>
      <vt:lpstr>Exp7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Stark</dc:creator>
  <cp:lastModifiedBy>Craig Stark</cp:lastModifiedBy>
  <dcterms:created xsi:type="dcterms:W3CDTF">2022-01-07T22:31:15Z</dcterms:created>
  <dcterms:modified xsi:type="dcterms:W3CDTF">2022-10-21T20:55:37Z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0x010100E10024173544114E94A20123F12B8B69</vt:lpwstr>
  </property>
  <property fmtid="{D5CDD505-2E9C-101B-9397-08002B2CF9AE}" pid="3" name="MediaServiceImageTags">
    <vt:lpwstr/>
  </property>
</Properties>
</file>