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localSheetId="0" name="today">TODAY()</definedName>
    <definedName localSheetId="0" name="task_end">ProjectSchedule!$F$1</definedName>
    <definedName localSheetId="0" name="task_start">ProjectSchedule!$E$1</definedName>
    <definedName name="Project_Start">ProjectSchedule!$E$3</definedName>
    <definedName localSheetId="0" name="task_progress">ProjectSchedule!$D$1</definedName>
    <definedName name="Display_Week">ProjectSchedule!$E$4</definedName>
  </definedNames>
  <calcPr/>
  <extLst>
    <ext uri="GoogleSheetsCustomDataVersion1">
      <go:sheetsCustomData xmlns:go="http://customooxmlschemas.google.com/" r:id="rId6" roundtripDataSignature="AMtx7mhjK264uk/u87RT1wtE7+NU3wZh7A=="/>
    </ext>
  </extLst>
</workbook>
</file>

<file path=xl/sharedStrings.xml><?xml version="1.0" encoding="utf-8"?>
<sst xmlns="http://schemas.openxmlformats.org/spreadsheetml/2006/main" count="105" uniqueCount="85">
  <si>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</si>
  <si>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Capstone</t>
  </si>
  <si>
    <t>SIMPLE GANTT CHART by Vertex42.com</t>
  </si>
  <si>
    <t>Enter Company Name in cell B2.</t>
  </si>
  <si>
    <t>Company Name</t>
  </si>
  <si>
    <t>https://www.vertex42.com/ExcelTemplates/simple-gantt-chart.html</t>
  </si>
  <si>
    <t>Enter the name of the Project Lead in cell B3. Enter the Project Start date in cell E3. Project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</si>
  <si>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</si>
  <si>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</si>
  <si>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</si>
  <si>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</si>
  <si>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</si>
  <si>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</si>
  <si>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</si>
  <si>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</si>
  <si>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</si>
  <si>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</si>
  <si>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</si>
  <si>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</si>
  <si>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</si>
  <si>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</si>
  <si>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One (W1 - W2)</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</si>
  <si>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</si>
  <si>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Team Contract </t>
  </si>
  <si>
    <t>Team</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</si>
  <si>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</si>
  <si>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Project identification</t>
  </si>
  <si>
    <t xml:space="preserve">Scope </t>
  </si>
  <si>
    <t>2/27/2023</t>
  </si>
  <si>
    <t>Market Research</t>
  </si>
  <si>
    <t>Team -&gt; Rebecca</t>
  </si>
  <si>
    <t>Basic Prototype plan</t>
  </si>
  <si>
    <t>Team -&gt; Hannah + Joe</t>
  </si>
  <si>
    <t xml:space="preserve">Order Parts </t>
  </si>
  <si>
    <t>Hannah + Joe</t>
  </si>
  <si>
    <t xml:space="preserve">Timeline </t>
  </si>
  <si>
    <t xml:space="preserve">Stakeholder Identification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</si>
  <si>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</si>
  <si>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(W3 - W4)</t>
  </si>
  <si>
    <t xml:space="preserve">Build Moving Base - Manual </t>
  </si>
  <si>
    <t>Hannah</t>
  </si>
  <si>
    <t>Draft 1.0 CAD Modular Design</t>
  </si>
  <si>
    <t>Basic Navigation Control System</t>
  </si>
  <si>
    <t xml:space="preserve">Joe </t>
  </si>
  <si>
    <t>Consumer Interation Research</t>
  </si>
  <si>
    <t xml:space="preserve">Rebecca </t>
  </si>
  <si>
    <t xml:space="preserve">Project Proposal Preparation </t>
  </si>
  <si>
    <t>Project Proposal</t>
  </si>
  <si>
    <t>Sample phase title block</t>
  </si>
  <si>
    <t>Phase 3 (W5 - W12)</t>
  </si>
  <si>
    <t xml:space="preserve">Basic charging system implemented </t>
  </si>
  <si>
    <t xml:space="preserve">Inuka </t>
  </si>
  <si>
    <t xml:space="preserve">Sensors Intergrated </t>
  </si>
  <si>
    <t xml:space="preserve">Joe + Inuka </t>
  </si>
  <si>
    <t xml:space="preserve">Basic Program written </t>
  </si>
  <si>
    <t>Joe</t>
  </si>
  <si>
    <t>Shell Design</t>
  </si>
  <si>
    <t xml:space="preserve">CAD Final Draft </t>
  </si>
  <si>
    <t xml:space="preserve">Impact Report </t>
  </si>
  <si>
    <t xml:space="preserve">Project Meeting One </t>
  </si>
  <si>
    <t>Phase 4 ()</t>
  </si>
  <si>
    <t xml:space="preserve">Moving in controlled environment </t>
  </si>
  <si>
    <t>date</t>
  </si>
  <si>
    <t xml:space="preserve">Testing plan for uncontrolled environement </t>
  </si>
  <si>
    <t xml:space="preserve">Navigation system in place </t>
  </si>
  <si>
    <t>Task 4</t>
  </si>
  <si>
    <t>Phase Five ()</t>
  </si>
  <si>
    <t>Working in uncontrolled environment</t>
  </si>
  <si>
    <t xml:space="preserve">Report </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</si>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</sst>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mmm\ d\,\ yyyy"/>
    <numFmt numFmtId="166" formatCode="d"/>
    <numFmt numFmtId="167" formatCode="m/d/yy"/>
  </numFmts>
  <fonts count="29">
    <font>
      <sz val="11.0"/>
      <color theme="1"/>
      <name val="Calibri"/>
      <scheme val="minor"/>
    </font>
    <font>
      <sz val="11.0"/>
      <color theme="0"/>
      <name val="Calibri"/>
    </font>
    <font>
      <b/>
      <sz val="22.0"/>
      <color rgb="FF595959"/>
      <name val="Calibri"/>
    </font>
    <font>
      <b/>
      <sz val="20.0"/>
      <color rgb="FF366092"/>
      <name val="Calibri"/>
    </font>
    <font>
      <sz val="10.0"/>
      <color theme="1"/>
      <name val="Calibri"/>
    </font>
    <font>
      <b/>
      <u/>
      <sz val="11.0"/>
      <color rgb="FF0000FF"/>
      <name val="Calibri"/>
    </font>
    <font>
      <sz val="14.0"/>
      <color theme="1"/>
      <name val="Calibri"/>
    </font>
    <font>
      <sz val="11.0"/>
      <color theme="1"/>
      <name val="Calibri"/>
    </font>
    <font>
      <u/>
      <sz val="10.0"/>
      <color rgb="FF0000FF"/>
      <name val="Arial"/>
    </font>
    <font/>
    <font>
      <sz val="9.0"/>
      <color theme="1"/>
      <name val="Calibri"/>
    </font>
    <font>
      <b/>
      <sz val="9.0"/>
      <color theme="0"/>
      <name val="Calibri"/>
    </font>
    <font>
      <sz val="8.0"/>
      <color theme="0"/>
      <name val="Calibri"/>
    </font>
    <font>
      <color theme="1"/>
      <name val="Calibri"/>
      <scheme val="minor"/>
    </font>
    <font>
      <b/>
      <sz val="11.0"/>
      <color theme="1"/>
      <name val="Calibri"/>
    </font>
    <font>
      <sz val="11.0"/>
      <color rgb="FFFF0000"/>
      <name val="Calibri"/>
    </font>
    <font>
      <i/>
      <sz val="9.0"/>
      <color theme="1"/>
      <name val="Calibri"/>
    </font>
    <font>
      <sz val="10.0"/>
      <color rgb="FF7F7F7F"/>
      <name val="Calibri"/>
    </font>
    <font>
      <b/>
      <sz val="11.0"/>
      <color rgb="FF7F7F7F"/>
      <name val="Calibri"/>
    </font>
    <font>
      <sz val="10.0"/>
      <color rgb="FF7F7F7F"/>
      <name val="Arial"/>
    </font>
    <font>
      <b/>
      <u/>
      <sz val="12.0"/>
      <color rgb="FF595959"/>
      <name val="Calibri"/>
    </font>
    <font>
      <b/>
      <sz val="12.0"/>
      <color rgb="FF595959"/>
      <name val="Calibri"/>
    </font>
    <font>
      <b/>
      <sz val="10.0"/>
      <color theme="1"/>
      <name val="Calibri"/>
    </font>
    <font>
      <u/>
      <sz val="11.0"/>
      <color rgb="FF0000F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4">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FF0000"/>
        <bgColor rgb="FFFF0000"/>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Font="1"/>
    <xf borderId="0" fillId="0" fontId="7" numFmtId="0" xfId="0" applyAlignment="1" applyFont="1">
      <alignment horizontal="center"/>
    </xf>
    <xf borderId="0" fillId="0" fontId="8" numFmtId="0" xfId="0" applyAlignment="1" applyFont="1">
      <alignment vertical="top"/>
    </xf>
    <xf borderId="0" fillId="0" fontId="6" numFmtId="0" xfId="0" applyAlignment="1" applyFont="1">
      <alignment vertical="top"/>
    </xf>
    <xf borderId="0" fillId="0" fontId="7" numFmtId="0" xfId="0" applyAlignment="1" applyFont="1">
      <alignment horizontal="right"/>
    </xf>
    <xf borderId="1" fillId="0" fontId="9" numFmtId="0" xfId="0" applyBorder="1" applyFont="1"/>
    <xf borderId="2" fillId="0" fontId="7" numFmtId="164" xfId="0" applyAlignment="1" applyBorder="1" applyFont="1" applyNumberFormat="1">
      <alignment horizontal="center" vertical="center"/>
    </xf>
    <xf borderId="3" fillId="0" fontId="9" numFmtId="0" xfId="0" applyBorder="1" applyFont="1"/>
    <xf borderId="4" fillId="0" fontId="7" numFmtId="0" xfId="0" applyAlignment="1" applyBorder="1" applyFont="1">
      <alignment horizontal="center" vertical="center"/>
    </xf>
    <xf borderId="5" fillId="2" fontId="7" numFmtId="165" xfId="0" applyAlignment="1" applyBorder="1" applyFill="1" applyFont="1" applyNumberFormat="1">
      <alignment horizontal="left" shrinkToFit="0" vertical="center" wrapText="1"/>
    </xf>
    <xf borderId="6" fillId="0" fontId="9" numFmtId="0" xfId="0" applyBorder="1" applyFont="1"/>
    <xf borderId="7" fillId="0" fontId="9" numFmtId="0" xfId="0" applyBorder="1" applyFont="1"/>
    <xf borderId="8" fillId="0" fontId="7" numFmtId="0" xfId="0" applyBorder="1" applyFont="1"/>
    <xf borderId="9" fillId="2" fontId="10" numFmtId="166" xfId="0" applyAlignment="1" applyBorder="1" applyFont="1" applyNumberFormat="1">
      <alignment horizontal="center" vertical="center"/>
    </xf>
    <xf borderId="10" fillId="2" fontId="10" numFmtId="166" xfId="0" applyAlignment="1" applyBorder="1" applyFont="1" applyNumberFormat="1">
      <alignment horizontal="center" vertical="center"/>
    </xf>
    <xf borderId="11" fillId="2" fontId="10" numFmtId="166" xfId="0" applyAlignment="1" applyBorder="1" applyFont="1" applyNumberFormat="1">
      <alignment horizontal="center" vertical="center"/>
    </xf>
    <xf borderId="12" fillId="3" fontId="11" numFmtId="0" xfId="0" applyAlignment="1" applyBorder="1" applyFill="1" applyFont="1">
      <alignment horizontal="left" vertical="center"/>
    </xf>
    <xf borderId="12" fillId="3" fontId="11" numFmtId="0" xfId="0" applyAlignment="1" applyBorder="1" applyFont="1">
      <alignment horizontal="center" shrinkToFit="0" vertical="center" wrapText="1"/>
    </xf>
    <xf borderId="13" fillId="3" fontId="12" numFmtId="0" xfId="0" applyAlignment="1" applyBorder="1" applyFont="1">
      <alignment horizontal="center" shrinkToFit="1" vertical="center" wrapText="0"/>
    </xf>
    <xf borderId="0" fillId="0" fontId="7" numFmtId="0" xfId="0" applyAlignment="1" applyFont="1">
      <alignment shrinkToFit="0" wrapText="1"/>
    </xf>
    <xf borderId="0" fillId="0" fontId="13" numFmtId="0" xfId="0" applyFont="1"/>
    <xf borderId="14" fillId="0" fontId="7" numFmtId="0" xfId="0" applyAlignment="1" applyBorder="1" applyFont="1">
      <alignment vertical="center"/>
    </xf>
    <xf borderId="15" fillId="4" fontId="14" numFmtId="0" xfId="0" applyAlignment="1" applyBorder="1" applyFill="1" applyFont="1">
      <alignment horizontal="left"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4" xfId="0" applyAlignment="1" applyBorder="1" applyFont="1" applyNumberFormat="1">
      <alignment horizontal="center" vertical="center"/>
    </xf>
    <xf borderId="16" fillId="0" fontId="7" numFmtId="0" xfId="0" applyAlignment="1" applyBorder="1" applyFont="1">
      <alignment horizontal="center" vertical="center"/>
    </xf>
    <xf borderId="15" fillId="5" fontId="7" numFmtId="0" xfId="0" applyAlignment="1" applyBorder="1" applyFill="1" applyFont="1">
      <alignment horizontal="left" vertical="center"/>
    </xf>
    <xf borderId="15" fillId="5" fontId="7" numFmtId="0" xfId="0" applyAlignment="1" applyBorder="1" applyFont="1">
      <alignment horizontal="center" vertical="center"/>
    </xf>
    <xf borderId="15" fillId="5" fontId="7" numFmtId="9" xfId="0" applyAlignment="1" applyBorder="1" applyFont="1" applyNumberFormat="1">
      <alignment horizontal="center" vertical="center"/>
    </xf>
    <xf borderId="15" fillId="5" fontId="7" numFmtId="164" xfId="0" applyAlignment="1" applyBorder="1" applyFont="1" applyNumberFormat="1">
      <alignment horizontal="center" vertical="center"/>
    </xf>
    <xf borderId="14" fillId="0" fontId="7" numFmtId="0" xfId="0" applyAlignment="1" applyBorder="1" applyFont="1">
      <alignment horizontal="right" vertical="center"/>
    </xf>
    <xf borderId="15" fillId="6" fontId="14" numFmtId="0" xfId="0" applyAlignment="1" applyBorder="1" applyFill="1" applyFont="1">
      <alignment horizontal="left" vertical="center"/>
    </xf>
    <xf borderId="15" fillId="6" fontId="7" numFmtId="0" xfId="0" applyAlignment="1" applyBorder="1" applyFont="1">
      <alignment horizontal="center" vertical="center"/>
    </xf>
    <xf borderId="15" fillId="6" fontId="7" numFmtId="9" xfId="0" applyAlignment="1" applyBorder="1" applyFont="1" applyNumberFormat="1">
      <alignment horizontal="center" vertical="center"/>
    </xf>
    <xf borderId="15" fillId="6" fontId="7" numFmtId="164" xfId="0" applyAlignment="1" applyBorder="1" applyFont="1" applyNumberFormat="1">
      <alignment horizontal="center" vertical="center"/>
    </xf>
    <xf borderId="15" fillId="7" fontId="7" numFmtId="0" xfId="0" applyAlignment="1" applyBorder="1" applyFill="1" applyFont="1">
      <alignment horizontal="left" vertical="center"/>
    </xf>
    <xf borderId="15" fillId="7" fontId="7" numFmtId="0" xfId="0" applyAlignment="1" applyBorder="1" applyFont="1">
      <alignment horizontal="center" vertical="center"/>
    </xf>
    <xf borderId="15" fillId="7" fontId="7" numFmtId="9" xfId="0" applyAlignment="1" applyBorder="1" applyFont="1" applyNumberFormat="1">
      <alignment horizontal="center" vertical="center"/>
    </xf>
    <xf borderId="15" fillId="7" fontId="7" numFmtId="164" xfId="0" applyAlignment="1" applyBorder="1" applyFont="1" applyNumberFormat="1">
      <alignment horizontal="center" vertical="center"/>
    </xf>
    <xf borderId="15" fillId="7" fontId="7" numFmtId="164" xfId="0" applyAlignment="1" applyBorder="1" applyFont="1" applyNumberFormat="1">
      <alignment horizontal="center" readingOrder="0" vertical="center"/>
    </xf>
    <xf borderId="10" fillId="8" fontId="15" numFmtId="0" xfId="0" applyBorder="1" applyFill="1" applyFont="1"/>
    <xf borderId="15" fillId="7" fontId="14" numFmtId="0" xfId="0" applyAlignment="1" applyBorder="1" applyFont="1">
      <alignment horizontal="left" vertical="center"/>
    </xf>
    <xf borderId="15" fillId="9" fontId="14" numFmtId="0" xfId="0" applyAlignment="1" applyBorder="1" applyFill="1" applyFont="1">
      <alignment horizontal="left" vertical="center"/>
    </xf>
    <xf borderId="15" fillId="9" fontId="7" numFmtId="0" xfId="0" applyAlignment="1" applyBorder="1" applyFont="1">
      <alignment horizontal="center" vertical="center"/>
    </xf>
    <xf borderId="15" fillId="9" fontId="7" numFmtId="9" xfId="0" applyAlignment="1" applyBorder="1" applyFont="1" applyNumberFormat="1">
      <alignment horizontal="center" vertical="center"/>
    </xf>
    <xf borderId="15" fillId="9" fontId="7" numFmtId="164" xfId="0" applyAlignment="1" applyBorder="1" applyFont="1" applyNumberFormat="1">
      <alignment horizontal="center" vertical="center"/>
    </xf>
    <xf borderId="15" fillId="10" fontId="7" numFmtId="0" xfId="0" applyAlignment="1" applyBorder="1" applyFill="1" applyFont="1">
      <alignment horizontal="left" vertical="center"/>
    </xf>
    <xf borderId="15" fillId="10" fontId="7" numFmtId="0" xfId="0" applyAlignment="1" applyBorder="1" applyFont="1">
      <alignment horizontal="center" vertical="center"/>
    </xf>
    <xf borderId="15" fillId="10" fontId="7" numFmtId="9" xfId="0" applyAlignment="1" applyBorder="1" applyFont="1" applyNumberFormat="1">
      <alignment horizontal="center" vertical="center"/>
    </xf>
    <xf borderId="15" fillId="10" fontId="7" numFmtId="164" xfId="0" applyAlignment="1" applyBorder="1" applyFont="1" applyNumberFormat="1">
      <alignment horizontal="center" vertical="center"/>
    </xf>
    <xf borderId="10" fillId="8" fontId="1" numFmtId="0" xfId="0" applyBorder="1" applyFont="1"/>
    <xf borderId="15" fillId="10" fontId="14" numFmtId="0" xfId="0" applyAlignment="1" applyBorder="1" applyFont="1">
      <alignment horizontal="left" vertical="center"/>
    </xf>
    <xf borderId="15" fillId="11" fontId="14" numFmtId="0" xfId="0" applyAlignment="1" applyBorder="1" applyFill="1" applyFont="1">
      <alignment horizontal="left" vertical="center"/>
    </xf>
    <xf borderId="15" fillId="11" fontId="7" numFmtId="0" xfId="0" applyAlignment="1" applyBorder="1" applyFont="1">
      <alignment horizontal="center" vertical="center"/>
    </xf>
    <xf borderId="15" fillId="11" fontId="7" numFmtId="9" xfId="0" applyAlignment="1" applyBorder="1" applyFont="1" applyNumberFormat="1">
      <alignment horizontal="center" vertical="center"/>
    </xf>
    <xf borderId="15" fillId="11" fontId="7" numFmtId="164" xfId="0" applyAlignment="1" applyBorder="1" applyFont="1" applyNumberFormat="1">
      <alignment horizontal="center" vertical="center"/>
    </xf>
    <xf borderId="15" fillId="12" fontId="7" numFmtId="0" xfId="0" applyAlignment="1" applyBorder="1" applyFill="1" applyFont="1">
      <alignment horizontal="left" vertical="center"/>
    </xf>
    <xf borderId="15" fillId="12" fontId="7" numFmtId="0" xfId="0" applyAlignment="1" applyBorder="1" applyFont="1">
      <alignment horizontal="center" vertical="center"/>
    </xf>
    <xf borderId="15" fillId="12" fontId="7" numFmtId="9" xfId="0" applyAlignment="1" applyBorder="1" applyFont="1" applyNumberFormat="1">
      <alignment horizontal="center" vertical="center"/>
    </xf>
    <xf borderId="15" fillId="12" fontId="7" numFmtId="164" xfId="0" applyAlignment="1" applyBorder="1" applyFont="1" applyNumberFormat="1">
      <alignment horizontal="center" vertical="center"/>
    </xf>
    <xf borderId="15" fillId="12" fontId="14" numFmtId="0" xfId="0" applyAlignment="1" applyBorder="1" applyFont="1">
      <alignment horizontal="left" vertical="center"/>
    </xf>
    <xf borderId="16" fillId="0" fontId="7" numFmtId="0" xfId="0" applyAlignment="1" applyBorder="1" applyFont="1">
      <alignment horizontal="left" vertical="center"/>
    </xf>
    <xf borderId="16" fillId="0" fontId="7" numFmtId="9" xfId="0" applyAlignment="1" applyBorder="1" applyFont="1" applyNumberFormat="1">
      <alignment horizontal="center" vertical="center"/>
    </xf>
    <xf borderId="16" fillId="0" fontId="7" numFmtId="167" xfId="0" applyAlignment="1" applyBorder="1" applyFont="1" applyNumberFormat="1">
      <alignment horizontal="center" vertical="center"/>
    </xf>
    <xf borderId="15" fillId="13" fontId="16" numFmtId="0" xfId="0" applyAlignment="1" applyBorder="1" applyFill="1" applyFont="1">
      <alignment horizontal="left" vertical="center"/>
    </xf>
    <xf borderId="15" fillId="13" fontId="16" numFmtId="0" xfId="0" applyAlignment="1" applyBorder="1" applyFont="1">
      <alignment horizontal="center" vertical="center"/>
    </xf>
    <xf borderId="15" fillId="13" fontId="7" numFmtId="9" xfId="0" applyAlignment="1" applyBorder="1" applyFont="1" applyNumberFormat="1">
      <alignment horizontal="center" vertical="center"/>
    </xf>
    <xf borderId="15" fillId="13" fontId="17" numFmtId="167" xfId="0" applyAlignment="1" applyBorder="1" applyFont="1" applyNumberFormat="1">
      <alignment horizontal="left" vertical="center"/>
    </xf>
    <xf borderId="15" fillId="13" fontId="7" numFmtId="167" xfId="0" applyAlignment="1" applyBorder="1" applyFont="1" applyNumberFormat="1">
      <alignment horizontal="center" vertical="center"/>
    </xf>
    <xf borderId="15" fillId="13" fontId="7" numFmtId="0" xfId="0" applyAlignment="1" applyBorder="1" applyFont="1">
      <alignment horizontal="center" vertical="center"/>
    </xf>
    <xf borderId="14" fillId="13" fontId="7" numFmtId="0" xfId="0" applyAlignment="1" applyBorder="1" applyFont="1">
      <alignment vertical="center"/>
    </xf>
    <xf borderId="0" fillId="0" fontId="7" numFmtId="0" xfId="0" applyAlignment="1" applyFont="1">
      <alignment horizontal="right" vertical="center"/>
    </xf>
    <xf borderId="0" fillId="0" fontId="18" numFmtId="0" xfId="0" applyFont="1"/>
    <xf borderId="0" fillId="0" fontId="1" numFmtId="0" xfId="0" applyAlignment="1" applyFont="1">
      <alignment horizontal="center"/>
    </xf>
    <xf borderId="0" fillId="0" fontId="19" numFmtId="0" xfId="0" applyFont="1"/>
    <xf borderId="0" fillId="0" fontId="4" numFmtId="0" xfId="0" applyAlignment="1" applyFont="1">
      <alignment vertical="top"/>
    </xf>
    <xf borderId="0" fillId="0" fontId="20" numFmtId="0" xfId="0" applyAlignment="1" applyFont="1">
      <alignment horizontal="left" vertical="center"/>
    </xf>
    <xf borderId="0" fillId="0" fontId="21" numFmtId="0" xfId="0" applyAlignment="1" applyFont="1">
      <alignment horizontal="left" vertical="center"/>
    </xf>
    <xf borderId="0" fillId="0" fontId="22" numFmtId="0" xfId="0" applyAlignment="1" applyFont="1">
      <alignment horizontal="left" vertical="center"/>
    </xf>
    <xf borderId="0" fillId="0" fontId="23" numFmtId="0" xfId="0" applyAlignment="1" applyFont="1">
      <alignment vertical="top"/>
    </xf>
    <xf borderId="0" fillId="0" fontId="24" numFmtId="0" xfId="0" applyAlignment="1" applyFont="1">
      <alignment vertical="top"/>
    </xf>
    <xf borderId="0" fillId="0" fontId="4" numFmtId="0" xfId="0" applyAlignment="1" applyFont="1">
      <alignment horizontal="left" vertical="top"/>
    </xf>
    <xf borderId="0" fillId="0" fontId="25" numFmtId="0" xfId="0" applyAlignment="1" applyFont="1">
      <alignment vertical="center"/>
    </xf>
    <xf borderId="0" fillId="0" fontId="26" numFmtId="0" xfId="0" applyFont="1"/>
    <xf borderId="0" fillId="0" fontId="27" numFmtId="0" xfId="0" applyAlignment="1" applyFont="1">
      <alignment horizontal="left" shrinkToFit="0" vertical="top" wrapText="1"/>
    </xf>
    <xf borderId="0" fillId="0" fontId="7" numFmtId="0" xfId="0" applyAlignment="1" applyFont="1">
      <alignment shrinkToFit="0" vertical="top" wrapText="1"/>
    </xf>
    <xf borderId="0" fillId="0" fontId="28"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57"/>
    <col customWidth="1" min="2" max="2" width="34.0"/>
    <col customWidth="1" min="3" max="3" width="30.57"/>
    <col customWidth="1" min="4" max="4" width="10.57"/>
    <col customWidth="1" min="5" max="6" width="11.43"/>
    <col customWidth="1" min="7" max="7" width="2.57"/>
    <col customWidth="1" hidden="1" min="8" max="8" width="6.14"/>
    <col customWidth="1" min="9" max="64" width="2.57"/>
  </cols>
  <sheetData>
    <row r="1" ht="30.0" customHeight="1">
      <c r="A1" s="1" t="s">
        <v>0</v>
      </c>
      <c r="B1" s="2" t="s">
        <v>1</v>
      </c>
      <c r="C1" s="3"/>
      <c r="D1" s="4"/>
      <c r="E1" s="5"/>
      <c r="F1" s="6"/>
      <c r="H1" s="4"/>
      <c r="I1" s="7" t="s">
        <v>2</v>
      </c>
    </row>
    <row r="2" ht="30.0" customHeight="1">
      <c r="A2" s="8" t="s">
        <v>3</v>
      </c>
      <c r="B2" s="9" t="s">
        <v>4</v>
      </c>
      <c r="E2" s="10"/>
      <c r="I2" s="11" t="s">
        <v>5</v>
      </c>
    </row>
    <row r="3" ht="30.0" customHeight="1">
      <c r="A3" s="8" t="s">
        <v>6</v>
      </c>
      <c r="B3" s="12" t="s">
        <v>7</v>
      </c>
      <c r="C3" s="13" t="s">
        <v>8</v>
      </c>
      <c r="D3" s="14"/>
      <c r="E3" s="15">
        <v>44984.0</v>
      </c>
      <c r="F3" s="16"/>
    </row>
    <row r="4" ht="30.0" customHeight="1">
      <c r="A4" s="1" t="s">
        <v>9</v>
      </c>
      <c r="C4" s="13" t="s">
        <v>10</v>
      </c>
      <c r="D4" s="14"/>
      <c r="E4" s="17">
        <v>1.0</v>
      </c>
      <c r="I4" s="18">
        <f>I5</f>
        <v>44984</v>
      </c>
      <c r="J4" s="19"/>
      <c r="K4" s="19"/>
      <c r="L4" s="19"/>
      <c r="M4" s="19"/>
      <c r="N4" s="19"/>
      <c r="O4" s="20"/>
      <c r="P4" s="18">
        <f>P5</f>
        <v>44991</v>
      </c>
      <c r="Q4" s="19"/>
      <c r="R4" s="19"/>
      <c r="S4" s="19"/>
      <c r="T4" s="19"/>
      <c r="U4" s="19"/>
      <c r="V4" s="20"/>
      <c r="W4" s="18">
        <f>W5</f>
        <v>44998</v>
      </c>
      <c r="X4" s="19"/>
      <c r="Y4" s="19"/>
      <c r="Z4" s="19"/>
      <c r="AA4" s="19"/>
      <c r="AB4" s="19"/>
      <c r="AC4" s="20"/>
      <c r="AD4" s="18">
        <f>AD5</f>
        <v>45005</v>
      </c>
      <c r="AE4" s="19"/>
      <c r="AF4" s="19"/>
      <c r="AG4" s="19"/>
      <c r="AH4" s="19"/>
      <c r="AI4" s="19"/>
      <c r="AJ4" s="20"/>
      <c r="AK4" s="18">
        <f>AK5</f>
        <v>45012</v>
      </c>
      <c r="AL4" s="19"/>
      <c r="AM4" s="19"/>
      <c r="AN4" s="19"/>
      <c r="AO4" s="19"/>
      <c r="AP4" s="19"/>
      <c r="AQ4" s="20"/>
      <c r="AR4" s="18">
        <f>AR5</f>
        <v>45019</v>
      </c>
      <c r="AS4" s="19"/>
      <c r="AT4" s="19"/>
      <c r="AU4" s="19"/>
      <c r="AV4" s="19"/>
      <c r="AW4" s="19"/>
      <c r="AX4" s="20"/>
      <c r="AY4" s="18">
        <f>AY5</f>
        <v>45026</v>
      </c>
      <c r="AZ4" s="19"/>
      <c r="BA4" s="19"/>
      <c r="BB4" s="19"/>
      <c r="BC4" s="19"/>
      <c r="BD4" s="19"/>
      <c r="BE4" s="20"/>
      <c r="BF4" s="18">
        <f>BF5</f>
        <v>45033</v>
      </c>
      <c r="BG4" s="19"/>
      <c r="BH4" s="19"/>
      <c r="BI4" s="19"/>
      <c r="BJ4" s="19"/>
      <c r="BK4" s="19"/>
      <c r="BL4" s="20"/>
    </row>
    <row r="5" ht="15.0" customHeight="1">
      <c r="A5" s="1" t="s">
        <v>11</v>
      </c>
      <c r="B5" s="21"/>
      <c r="C5" s="21"/>
      <c r="D5" s="21"/>
      <c r="E5" s="21"/>
      <c r="F5" s="21"/>
      <c r="G5" s="21"/>
      <c r="I5" s="22">
        <f>Project_Start-WEEKDAY(Project_Start,1)+2+7*(Display_Week-1)</f>
        <v>44984</v>
      </c>
      <c r="J5" s="23">
        <f t="shared" ref="J5:BL5" si="1">I5+1</f>
        <v>44985</v>
      </c>
      <c r="K5" s="23">
        <f t="shared" si="1"/>
        <v>44986</v>
      </c>
      <c r="L5" s="23">
        <f t="shared" si="1"/>
        <v>44987</v>
      </c>
      <c r="M5" s="23">
        <f t="shared" si="1"/>
        <v>44988</v>
      </c>
      <c r="N5" s="23">
        <f t="shared" si="1"/>
        <v>44989</v>
      </c>
      <c r="O5" s="24">
        <f t="shared" si="1"/>
        <v>44990</v>
      </c>
      <c r="P5" s="22">
        <f t="shared" si="1"/>
        <v>44991</v>
      </c>
      <c r="Q5" s="23">
        <f t="shared" si="1"/>
        <v>44992</v>
      </c>
      <c r="R5" s="23">
        <f t="shared" si="1"/>
        <v>44993</v>
      </c>
      <c r="S5" s="23">
        <f t="shared" si="1"/>
        <v>44994</v>
      </c>
      <c r="T5" s="23">
        <f t="shared" si="1"/>
        <v>44995</v>
      </c>
      <c r="U5" s="23">
        <f t="shared" si="1"/>
        <v>44996</v>
      </c>
      <c r="V5" s="24">
        <f t="shared" si="1"/>
        <v>44997</v>
      </c>
      <c r="W5" s="22">
        <f t="shared" si="1"/>
        <v>44998</v>
      </c>
      <c r="X5" s="23">
        <f t="shared" si="1"/>
        <v>44999</v>
      </c>
      <c r="Y5" s="23">
        <f t="shared" si="1"/>
        <v>45000</v>
      </c>
      <c r="Z5" s="23">
        <f t="shared" si="1"/>
        <v>45001</v>
      </c>
      <c r="AA5" s="23">
        <f t="shared" si="1"/>
        <v>45002</v>
      </c>
      <c r="AB5" s="23">
        <f t="shared" si="1"/>
        <v>45003</v>
      </c>
      <c r="AC5" s="24">
        <f t="shared" si="1"/>
        <v>45004</v>
      </c>
      <c r="AD5" s="22">
        <f t="shared" si="1"/>
        <v>45005</v>
      </c>
      <c r="AE5" s="23">
        <f t="shared" si="1"/>
        <v>45006</v>
      </c>
      <c r="AF5" s="23">
        <f t="shared" si="1"/>
        <v>45007</v>
      </c>
      <c r="AG5" s="23">
        <f t="shared" si="1"/>
        <v>45008</v>
      </c>
      <c r="AH5" s="23">
        <f t="shared" si="1"/>
        <v>45009</v>
      </c>
      <c r="AI5" s="23">
        <f t="shared" si="1"/>
        <v>45010</v>
      </c>
      <c r="AJ5" s="24">
        <f t="shared" si="1"/>
        <v>45011</v>
      </c>
      <c r="AK5" s="22">
        <f t="shared" si="1"/>
        <v>45012</v>
      </c>
      <c r="AL5" s="23">
        <f t="shared" si="1"/>
        <v>45013</v>
      </c>
      <c r="AM5" s="23">
        <f t="shared" si="1"/>
        <v>45014</v>
      </c>
      <c r="AN5" s="23">
        <f t="shared" si="1"/>
        <v>45015</v>
      </c>
      <c r="AO5" s="23">
        <f t="shared" si="1"/>
        <v>45016</v>
      </c>
      <c r="AP5" s="23">
        <f t="shared" si="1"/>
        <v>45017</v>
      </c>
      <c r="AQ5" s="24">
        <f t="shared" si="1"/>
        <v>45018</v>
      </c>
      <c r="AR5" s="22">
        <f t="shared" si="1"/>
        <v>45019</v>
      </c>
      <c r="AS5" s="23">
        <f t="shared" si="1"/>
        <v>45020</v>
      </c>
      <c r="AT5" s="23">
        <f t="shared" si="1"/>
        <v>45021</v>
      </c>
      <c r="AU5" s="23">
        <f t="shared" si="1"/>
        <v>45022</v>
      </c>
      <c r="AV5" s="23">
        <f t="shared" si="1"/>
        <v>45023</v>
      </c>
      <c r="AW5" s="23">
        <f t="shared" si="1"/>
        <v>45024</v>
      </c>
      <c r="AX5" s="24">
        <f t="shared" si="1"/>
        <v>45025</v>
      </c>
      <c r="AY5" s="22">
        <f t="shared" si="1"/>
        <v>45026</v>
      </c>
      <c r="AZ5" s="23">
        <f t="shared" si="1"/>
        <v>45027</v>
      </c>
      <c r="BA5" s="23">
        <f t="shared" si="1"/>
        <v>45028</v>
      </c>
      <c r="BB5" s="23">
        <f t="shared" si="1"/>
        <v>45029</v>
      </c>
      <c r="BC5" s="23">
        <f t="shared" si="1"/>
        <v>45030</v>
      </c>
      <c r="BD5" s="23">
        <f t="shared" si="1"/>
        <v>45031</v>
      </c>
      <c r="BE5" s="24">
        <f t="shared" si="1"/>
        <v>45032</v>
      </c>
      <c r="BF5" s="22">
        <f t="shared" si="1"/>
        <v>45033</v>
      </c>
      <c r="BG5" s="23">
        <f t="shared" si="1"/>
        <v>45034</v>
      </c>
      <c r="BH5" s="23">
        <f t="shared" si="1"/>
        <v>45035</v>
      </c>
      <c r="BI5" s="23">
        <f t="shared" si="1"/>
        <v>45036</v>
      </c>
      <c r="BJ5" s="23">
        <f t="shared" si="1"/>
        <v>45037</v>
      </c>
      <c r="BK5" s="23">
        <f t="shared" si="1"/>
        <v>45038</v>
      </c>
      <c r="BL5" s="24">
        <f t="shared" si="1"/>
        <v>45039</v>
      </c>
    </row>
    <row r="6" ht="30.0" customHeight="1">
      <c r="A6" s="1" t="s">
        <v>12</v>
      </c>
      <c r="B6" s="25" t="s">
        <v>13</v>
      </c>
      <c r="C6" s="26" t="s">
        <v>14</v>
      </c>
      <c r="D6" s="26" t="s">
        <v>15</v>
      </c>
      <c r="E6" s="26" t="s">
        <v>16</v>
      </c>
      <c r="F6" s="26" t="s">
        <v>17</v>
      </c>
      <c r="G6" s="26"/>
      <c r="H6" s="26" t="s">
        <v>18</v>
      </c>
      <c r="I6" s="27" t="str">
        <f t="shared" ref="I6:BL6" si="2">LEFT(TEXT(I5,"ddd"),1)</f>
        <v>M</v>
      </c>
      <c r="J6" s="27" t="str">
        <f t="shared" si="2"/>
        <v>T</v>
      </c>
      <c r="K6" s="27" t="str">
        <f t="shared" si="2"/>
        <v>W</v>
      </c>
      <c r="L6" s="27" t="str">
        <f t="shared" si="2"/>
        <v>T</v>
      </c>
      <c r="M6" s="27" t="str">
        <f t="shared" si="2"/>
        <v>F</v>
      </c>
      <c r="N6" s="27" t="str">
        <f t="shared" si="2"/>
        <v>S</v>
      </c>
      <c r="O6" s="27" t="str">
        <f t="shared" si="2"/>
        <v>S</v>
      </c>
      <c r="P6" s="27" t="str">
        <f t="shared" si="2"/>
        <v>M</v>
      </c>
      <c r="Q6" s="27" t="str">
        <f t="shared" si="2"/>
        <v>T</v>
      </c>
      <c r="R6" s="27" t="str">
        <f t="shared" si="2"/>
        <v>W</v>
      </c>
      <c r="S6" s="27" t="str">
        <f t="shared" si="2"/>
        <v>T</v>
      </c>
      <c r="T6" s="27" t="str">
        <f t="shared" si="2"/>
        <v>F</v>
      </c>
      <c r="U6" s="27" t="str">
        <f t="shared" si="2"/>
        <v>S</v>
      </c>
      <c r="V6" s="27" t="str">
        <f t="shared" si="2"/>
        <v>S</v>
      </c>
      <c r="W6" s="27" t="str">
        <f t="shared" si="2"/>
        <v>M</v>
      </c>
      <c r="X6" s="27" t="str">
        <f t="shared" si="2"/>
        <v>T</v>
      </c>
      <c r="Y6" s="27" t="str">
        <f t="shared" si="2"/>
        <v>W</v>
      </c>
      <c r="Z6" s="27" t="str">
        <f t="shared" si="2"/>
        <v>T</v>
      </c>
      <c r="AA6" s="27" t="str">
        <f t="shared" si="2"/>
        <v>F</v>
      </c>
      <c r="AB6" s="27" t="str">
        <f t="shared" si="2"/>
        <v>S</v>
      </c>
      <c r="AC6" s="27" t="str">
        <f t="shared" si="2"/>
        <v>S</v>
      </c>
      <c r="AD6" s="27" t="str">
        <f t="shared" si="2"/>
        <v>M</v>
      </c>
      <c r="AE6" s="27" t="str">
        <f t="shared" si="2"/>
        <v>T</v>
      </c>
      <c r="AF6" s="27" t="str">
        <f t="shared" si="2"/>
        <v>W</v>
      </c>
      <c r="AG6" s="27" t="str">
        <f t="shared" si="2"/>
        <v>T</v>
      </c>
      <c r="AH6" s="27" t="str">
        <f t="shared" si="2"/>
        <v>F</v>
      </c>
      <c r="AI6" s="27" t="str">
        <f t="shared" si="2"/>
        <v>S</v>
      </c>
      <c r="AJ6" s="27" t="str">
        <f t="shared" si="2"/>
        <v>S</v>
      </c>
      <c r="AK6" s="27" t="str">
        <f t="shared" si="2"/>
        <v>M</v>
      </c>
      <c r="AL6" s="27" t="str">
        <f t="shared" si="2"/>
        <v>T</v>
      </c>
      <c r="AM6" s="27" t="str">
        <f t="shared" si="2"/>
        <v>W</v>
      </c>
      <c r="AN6" s="27" t="str">
        <f t="shared" si="2"/>
        <v>T</v>
      </c>
      <c r="AO6" s="27" t="str">
        <f t="shared" si="2"/>
        <v>F</v>
      </c>
      <c r="AP6" s="27" t="str">
        <f t="shared" si="2"/>
        <v>S</v>
      </c>
      <c r="AQ6" s="27" t="str">
        <f t="shared" si="2"/>
        <v>S</v>
      </c>
      <c r="AR6" s="27" t="str">
        <f t="shared" si="2"/>
        <v>M</v>
      </c>
      <c r="AS6" s="27" t="str">
        <f t="shared" si="2"/>
        <v>T</v>
      </c>
      <c r="AT6" s="27" t="str">
        <f t="shared" si="2"/>
        <v>W</v>
      </c>
      <c r="AU6" s="27" t="str">
        <f t="shared" si="2"/>
        <v>T</v>
      </c>
      <c r="AV6" s="27" t="str">
        <f t="shared" si="2"/>
        <v>F</v>
      </c>
      <c r="AW6" s="27" t="str">
        <f t="shared" si="2"/>
        <v>S</v>
      </c>
      <c r="AX6" s="27" t="str">
        <f t="shared" si="2"/>
        <v>S</v>
      </c>
      <c r="AY6" s="27" t="str">
        <f t="shared" si="2"/>
        <v>M</v>
      </c>
      <c r="AZ6" s="27" t="str">
        <f t="shared" si="2"/>
        <v>T</v>
      </c>
      <c r="BA6" s="27" t="str">
        <f t="shared" si="2"/>
        <v>W</v>
      </c>
      <c r="BB6" s="27" t="str">
        <f t="shared" si="2"/>
        <v>T</v>
      </c>
      <c r="BC6" s="27" t="str">
        <f t="shared" si="2"/>
        <v>F</v>
      </c>
      <c r="BD6" s="27" t="str">
        <f t="shared" si="2"/>
        <v>S</v>
      </c>
      <c r="BE6" s="27" t="str">
        <f t="shared" si="2"/>
        <v>S</v>
      </c>
      <c r="BF6" s="27" t="str">
        <f t="shared" si="2"/>
        <v>M</v>
      </c>
      <c r="BG6" s="27" t="str">
        <f t="shared" si="2"/>
        <v>T</v>
      </c>
      <c r="BH6" s="27" t="str">
        <f t="shared" si="2"/>
        <v>W</v>
      </c>
      <c r="BI6" s="27" t="str">
        <f t="shared" si="2"/>
        <v>T</v>
      </c>
      <c r="BJ6" s="27" t="str">
        <f t="shared" si="2"/>
        <v>F</v>
      </c>
      <c r="BK6" s="27" t="str">
        <f t="shared" si="2"/>
        <v>S</v>
      </c>
      <c r="BL6" s="27" t="str">
        <f t="shared" si="2"/>
        <v>S</v>
      </c>
    </row>
    <row r="7" ht="30.0" hidden="1" customHeight="1">
      <c r="A7" s="8" t="s">
        <v>19</v>
      </c>
      <c r="C7" s="28"/>
      <c r="H7" s="29" t="str">
        <f>IF(OR(ISBLANK(ProjectSchedule!task_start),ISBLANK(ProjectSchedule!task_end)),"",ProjectSchedule!task_end-ProjectSchedule!task_start+1)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ht="30.0" customHeight="1">
      <c r="A8" s="1" t="s">
        <v>20</v>
      </c>
      <c r="B8" s="31" t="s">
        <v>21</v>
      </c>
      <c r="C8" s="32"/>
      <c r="D8" s="33"/>
      <c r="E8" s="34"/>
      <c r="F8" s="34"/>
      <c r="G8" s="35"/>
      <c r="H8" s="35" t="str">
        <f>IF(OR(ISBLANK(ProjectSchedule!task_start),ISBLANK(ProjectSchedule!task_end)),"",ProjectSchedule!task_end-ProjectSchedule!task_start+1)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ht="30.0" customHeight="1">
      <c r="A9" s="1" t="s">
        <v>22</v>
      </c>
      <c r="B9" s="36" t="s">
        <v>23</v>
      </c>
      <c r="C9" s="37" t="s">
        <v>24</v>
      </c>
      <c r="D9" s="38">
        <v>0.5</v>
      </c>
      <c r="E9" s="39">
        <v>44984.0</v>
      </c>
      <c r="F9" s="39">
        <v>44988.0</v>
      </c>
      <c r="G9" s="35"/>
      <c r="H9" s="35" t="str">
        <f>IF(OR(ISBLANK(ProjectSchedule!task_start),ISBLANK(ProjectSchedule!task_end)),"",ProjectSchedule!task_end-ProjectSchedule!task_start+1)</f>
        <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row>
    <row r="10" ht="30.0" customHeight="1">
      <c r="A10" s="1" t="s">
        <v>25</v>
      </c>
      <c r="B10" s="36" t="s">
        <v>26</v>
      </c>
      <c r="C10" s="37" t="s">
        <v>24</v>
      </c>
      <c r="D10" s="38">
        <v>1.0</v>
      </c>
      <c r="E10" s="39">
        <v>44984.0</v>
      </c>
      <c r="F10" s="39">
        <v>44988.0</v>
      </c>
      <c r="G10" s="35"/>
      <c r="H10" s="35" t="str">
        <f>IF(OR(ISBLANK(ProjectSchedule!task_start),ISBLANK(ProjectSchedule!task_end)),"",ProjectSchedule!task_end-ProjectSchedule!task_start+1)</f>
        <v/>
      </c>
      <c r="I10" s="30"/>
      <c r="J10" s="30"/>
      <c r="K10" s="30"/>
      <c r="L10" s="30"/>
      <c r="M10" s="30"/>
      <c r="N10" s="30"/>
      <c r="O10" s="30"/>
      <c r="P10" s="30"/>
      <c r="Q10" s="30"/>
      <c r="R10" s="30"/>
      <c r="S10" s="30"/>
      <c r="T10" s="30"/>
      <c r="U10" s="40"/>
      <c r="V10" s="4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row>
    <row r="11" ht="30.0" customHeight="1">
      <c r="A11" s="8"/>
      <c r="B11" s="36" t="s">
        <v>27</v>
      </c>
      <c r="C11" s="37" t="s">
        <v>24</v>
      </c>
      <c r="D11" s="38">
        <v>0.5</v>
      </c>
      <c r="E11" s="39" t="s">
        <v>28</v>
      </c>
      <c r="F11" s="39">
        <v>44988.0</v>
      </c>
      <c r="G11" s="35"/>
      <c r="H11" s="35" t="str">
        <f>IF(OR(ISBLANK(ProjectSchedule!task_start),ISBLANK(ProjectSchedule!task_end)),"",ProjectSchedule!task_end-ProjectSchedule!task_start+1)</f>
        <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row>
    <row r="12" ht="30.0" customHeight="1">
      <c r="A12" s="8"/>
      <c r="B12" s="36" t="s">
        <v>29</v>
      </c>
      <c r="C12" s="37" t="s">
        <v>30</v>
      </c>
      <c r="D12" s="38">
        <v>0.5</v>
      </c>
      <c r="E12" s="39">
        <v>44991.0</v>
      </c>
      <c r="F12" s="39">
        <v>45000.0</v>
      </c>
      <c r="G12" s="35"/>
      <c r="H12" s="35" t="str">
        <f>IF(OR(ISBLANK(ProjectSchedule!task_start),ISBLANK(ProjectSchedule!task_end)),"",ProjectSchedule!task_end-ProjectSchedule!task_start+1)</f>
        <v/>
      </c>
      <c r="I12" s="30"/>
      <c r="J12" s="30"/>
      <c r="K12" s="30"/>
      <c r="L12" s="30"/>
      <c r="M12" s="30"/>
      <c r="N12" s="30"/>
      <c r="O12" s="30"/>
      <c r="P12" s="30"/>
      <c r="Q12" s="30"/>
      <c r="R12" s="30"/>
      <c r="S12" s="30"/>
      <c r="T12" s="30"/>
      <c r="U12" s="30"/>
      <c r="V12" s="30"/>
      <c r="W12" s="30"/>
      <c r="X12" s="30"/>
      <c r="Y12" s="4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row>
    <row r="13" ht="30.0" customHeight="1">
      <c r="A13" s="8"/>
      <c r="B13" s="36" t="s">
        <v>31</v>
      </c>
      <c r="C13" s="37" t="s">
        <v>32</v>
      </c>
      <c r="D13" s="38">
        <v>1.0</v>
      </c>
      <c r="E13" s="39">
        <v>44993.0</v>
      </c>
      <c r="F13" s="39">
        <f>E13+2</f>
        <v>44995</v>
      </c>
      <c r="G13" s="35"/>
      <c r="H13" s="35" t="str">
        <f>IF(OR(ISBLANK(ProjectSchedule!task_start),ISBLANK(ProjectSchedule!task_end)),"",ProjectSchedule!task_end-ProjectSchedule!task_start+1)</f>
        <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row>
    <row r="14" ht="30.0" customHeight="1">
      <c r="A14" s="8"/>
      <c r="B14" s="36" t="s">
        <v>33</v>
      </c>
      <c r="C14" s="37" t="s">
        <v>34</v>
      </c>
      <c r="D14" s="38">
        <v>1.0</v>
      </c>
      <c r="E14" s="39">
        <v>44995.0</v>
      </c>
      <c r="F14" s="39">
        <v>44995.0</v>
      </c>
      <c r="G14" s="35"/>
      <c r="H14" s="35"/>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ht="30.0" customHeight="1">
      <c r="A15" s="8"/>
      <c r="B15" s="36" t="s">
        <v>35</v>
      </c>
      <c r="C15" s="37" t="s">
        <v>30</v>
      </c>
      <c r="D15" s="38"/>
      <c r="E15" s="39">
        <v>44988.0</v>
      </c>
      <c r="F15" s="39">
        <v>44988.0</v>
      </c>
      <c r="G15" s="35"/>
      <c r="H15" s="35"/>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row>
    <row r="16" ht="30.0" customHeight="1">
      <c r="A16" s="8"/>
      <c r="B16" s="36" t="s">
        <v>36</v>
      </c>
      <c r="C16" s="37" t="s">
        <v>30</v>
      </c>
      <c r="D16" s="38"/>
      <c r="E16" s="39">
        <v>44991.0</v>
      </c>
      <c r="F16" s="39">
        <v>44993.0</v>
      </c>
      <c r="G16" s="35"/>
      <c r="H16" s="35"/>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row>
    <row r="17" ht="30.0" customHeight="1">
      <c r="A17" s="1" t="s">
        <v>37</v>
      </c>
      <c r="B17" s="41" t="s">
        <v>38</v>
      </c>
      <c r="C17" s="42"/>
      <c r="D17" s="43"/>
      <c r="E17" s="44"/>
      <c r="F17" s="44"/>
      <c r="G17" s="35"/>
      <c r="H17" s="35" t="str">
        <f>IF(OR(ISBLANK(ProjectSchedule!task_start),ISBLANK(ProjectSchedule!task_end)),"",ProjectSchedule!task_end-ProjectSchedule!task_start+1)</f>
        <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row>
    <row r="18" ht="30.0" customHeight="1">
      <c r="A18" s="1"/>
      <c r="B18" s="45" t="s">
        <v>39</v>
      </c>
      <c r="C18" s="46" t="s">
        <v>40</v>
      </c>
      <c r="D18" s="47">
        <v>0.2</v>
      </c>
      <c r="E18" s="48">
        <f>E13+1</f>
        <v>44994</v>
      </c>
      <c r="F18" s="49">
        <v>45009.0</v>
      </c>
      <c r="G18" s="35"/>
      <c r="H18" s="35" t="str">
        <f>IF(OR(ISBLANK(ProjectSchedule!task_start),ISBLANK(ProjectSchedule!task_end)),"",ProjectSchedule!task_end-ProjectSchedule!task_start+1)</f>
        <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row>
    <row r="19" ht="30.0" customHeight="1">
      <c r="A19" s="8"/>
      <c r="B19" s="45" t="s">
        <v>41</v>
      </c>
      <c r="C19" s="46"/>
      <c r="D19" s="47">
        <v>0.0</v>
      </c>
      <c r="E19" s="48">
        <f>E18+2</f>
        <v>44996</v>
      </c>
      <c r="F19" s="48">
        <f>E19+5</f>
        <v>45001</v>
      </c>
      <c r="G19" s="35"/>
      <c r="H19" s="35" t="str">
        <f>IF(OR(ISBLANK(ProjectSchedule!task_start),ISBLANK(ProjectSchedule!task_end)),"",ProjectSchedule!task_end-ProjectSchedule!task_start+1)</f>
        <v/>
      </c>
      <c r="I19" s="30"/>
      <c r="J19" s="30"/>
      <c r="K19" s="30"/>
      <c r="L19" s="30"/>
      <c r="M19" s="30"/>
      <c r="N19" s="30"/>
      <c r="O19" s="30"/>
      <c r="P19" s="30"/>
      <c r="Q19" s="30"/>
      <c r="R19" s="30"/>
      <c r="S19" s="30"/>
      <c r="T19" s="30"/>
      <c r="U19" s="40"/>
      <c r="V19" s="4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row>
    <row r="20" ht="30.0" customHeight="1">
      <c r="A20" s="8"/>
      <c r="B20" s="45" t="s">
        <v>42</v>
      </c>
      <c r="C20" s="46" t="s">
        <v>43</v>
      </c>
      <c r="D20" s="47">
        <v>0.0</v>
      </c>
      <c r="E20" s="48">
        <f>F19</f>
        <v>45001</v>
      </c>
      <c r="F20" s="48">
        <f>E20+3</f>
        <v>45004</v>
      </c>
      <c r="G20" s="35"/>
      <c r="H20" s="35" t="str">
        <f>IF(OR(ISBLANK(ProjectSchedule!task_start),ISBLANK(ProjectSchedule!task_end)),"",ProjectSchedule!task_end-ProjectSchedule!task_start+1)</f>
        <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row>
    <row r="21" ht="30.0" customHeight="1">
      <c r="A21" s="8"/>
      <c r="B21" s="45"/>
      <c r="C21" s="46"/>
      <c r="D21" s="47"/>
      <c r="E21" s="48"/>
      <c r="F21" s="48"/>
      <c r="G21" s="35"/>
      <c r="H21" s="35"/>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row>
    <row r="22" ht="30.0" customHeight="1">
      <c r="A22" s="8"/>
      <c r="B22" s="45" t="s">
        <v>44</v>
      </c>
      <c r="C22" s="46" t="s">
        <v>45</v>
      </c>
      <c r="D22" s="47">
        <v>0.0</v>
      </c>
      <c r="E22" s="48">
        <f>E20</f>
        <v>45001</v>
      </c>
      <c r="F22" s="48">
        <f>E22+2</f>
        <v>45003</v>
      </c>
      <c r="G22" s="35"/>
      <c r="H22" s="35" t="str">
        <f>IF(OR(ISBLANK(ProjectSchedule!task_start),ISBLANK(ProjectSchedule!task_end)),"",ProjectSchedule!task_end-ProjectSchedule!task_start+1)</f>
        <v/>
      </c>
      <c r="I22" s="30"/>
      <c r="J22" s="30"/>
      <c r="K22" s="30"/>
      <c r="L22" s="30"/>
      <c r="M22" s="30"/>
      <c r="N22" s="30"/>
      <c r="O22" s="30"/>
      <c r="P22" s="30"/>
      <c r="Q22" s="30"/>
      <c r="R22" s="30"/>
      <c r="S22" s="30"/>
      <c r="T22" s="30"/>
      <c r="U22" s="30"/>
      <c r="V22" s="30"/>
      <c r="W22" s="30"/>
      <c r="X22" s="30"/>
      <c r="Y22" s="4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row>
    <row r="23" ht="30.0" customHeight="1">
      <c r="A23" s="8"/>
      <c r="B23" s="45" t="s">
        <v>46</v>
      </c>
      <c r="C23" s="46"/>
      <c r="D23" s="47">
        <v>0.0</v>
      </c>
      <c r="E23" s="48">
        <f>E22</f>
        <v>45001</v>
      </c>
      <c r="F23" s="48">
        <f>E23+3</f>
        <v>45004</v>
      </c>
      <c r="G23" s="35"/>
      <c r="H23" s="35" t="str">
        <f>IF(OR(ISBLANK(ProjectSchedule!task_start),ISBLANK(ProjectSchedule!task_end)),"",ProjectSchedule!task_end-ProjectSchedule!task_start+1)</f>
        <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row>
    <row r="24" ht="30.0" customHeight="1">
      <c r="A24" s="50"/>
      <c r="B24" s="51" t="s">
        <v>47</v>
      </c>
      <c r="C24" s="46" t="s">
        <v>24</v>
      </c>
      <c r="D24" s="47"/>
      <c r="E24" s="48"/>
      <c r="F24" s="48"/>
      <c r="G24" s="35"/>
      <c r="H24" s="35"/>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row>
    <row r="25" ht="30.0" customHeight="1">
      <c r="A25" s="8" t="s">
        <v>48</v>
      </c>
      <c r="B25" s="52" t="s">
        <v>49</v>
      </c>
      <c r="C25" s="53"/>
      <c r="D25" s="54"/>
      <c r="E25" s="55"/>
      <c r="F25" s="55"/>
      <c r="G25" s="35"/>
      <c r="H25" s="35" t="str">
        <f>IF(OR(ISBLANK(ProjectSchedule!task_start),ISBLANK(ProjectSchedule!task_end)),"",ProjectSchedule!task_end-ProjectSchedule!task_start+1)</f>
        <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row>
    <row r="26" ht="30.0" customHeight="1">
      <c r="A26" s="8"/>
      <c r="B26" s="56" t="s">
        <v>50</v>
      </c>
      <c r="C26" s="57" t="s">
        <v>51</v>
      </c>
      <c r="D26" s="58"/>
      <c r="E26" s="59">
        <f>E9+15</f>
        <v>44999</v>
      </c>
      <c r="F26" s="59">
        <f>E26+5</f>
        <v>45004</v>
      </c>
      <c r="G26" s="35"/>
      <c r="H26" s="35" t="str">
        <f>IF(OR(ISBLANK(ProjectSchedule!task_start),ISBLANK(ProjectSchedule!task_end)),"",ProjectSchedule!task_end-ProjectSchedule!task_start+1)</f>
        <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row>
    <row r="27" ht="30.0" customHeight="1">
      <c r="A27" s="8"/>
      <c r="B27" s="56" t="s">
        <v>52</v>
      </c>
      <c r="C27" s="57" t="s">
        <v>53</v>
      </c>
      <c r="D27" s="58"/>
      <c r="E27" s="59">
        <f>F26+1</f>
        <v>45005</v>
      </c>
      <c r="F27" s="59">
        <f>E27+4</f>
        <v>45009</v>
      </c>
      <c r="G27" s="35"/>
      <c r="H27" s="35" t="str">
        <f>IF(OR(ISBLANK(ProjectSchedule!task_start),ISBLANK(ProjectSchedule!task_end)),"",ProjectSchedule!task_end-ProjectSchedule!task_start+1)</f>
        <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row>
    <row r="28" ht="30.0" customHeight="1">
      <c r="A28" s="8"/>
      <c r="B28" s="56" t="s">
        <v>54</v>
      </c>
      <c r="C28" s="57" t="s">
        <v>55</v>
      </c>
      <c r="D28" s="58"/>
      <c r="E28" s="59">
        <f>E27+5</f>
        <v>45010</v>
      </c>
      <c r="F28" s="59">
        <f>E28+5</f>
        <v>45015</v>
      </c>
      <c r="G28" s="35"/>
      <c r="H28" s="35" t="str">
        <f>IF(OR(ISBLANK(ProjectSchedule!task_start),ISBLANK(ProjectSchedule!task_end)),"",ProjectSchedule!task_end-ProjectSchedule!task_start+1)</f>
        <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row>
    <row r="29" ht="30.0" customHeight="1">
      <c r="A29" s="8"/>
      <c r="B29" s="56" t="s">
        <v>56</v>
      </c>
      <c r="C29" s="57" t="s">
        <v>45</v>
      </c>
      <c r="D29" s="58"/>
      <c r="E29" s="59">
        <f>F28+1</f>
        <v>45016</v>
      </c>
      <c r="F29" s="59">
        <f>E29+4</f>
        <v>45020</v>
      </c>
      <c r="G29" s="35"/>
      <c r="H29" s="35" t="str">
        <f>IF(OR(ISBLANK(ProjectSchedule!task_start),ISBLANK(ProjectSchedule!task_end)),"",ProjectSchedule!task_end-ProjectSchedule!task_start+1)</f>
        <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row>
    <row r="30" ht="30.0" customHeight="1">
      <c r="A30" s="8"/>
      <c r="B30" s="56" t="s">
        <v>57</v>
      </c>
      <c r="C30" s="57"/>
      <c r="D30" s="58"/>
      <c r="E30" s="59"/>
      <c r="F30" s="59"/>
      <c r="G30" s="35"/>
      <c r="H30" s="35"/>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row>
    <row r="31" ht="30.0" customHeight="1">
      <c r="A31" s="8"/>
      <c r="B31" s="56"/>
      <c r="C31" s="57"/>
      <c r="D31" s="58"/>
      <c r="E31" s="59"/>
      <c r="F31" s="59"/>
      <c r="G31" s="35"/>
      <c r="H31" s="35"/>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row>
    <row r="32" ht="30.0" customHeight="1">
      <c r="A32" s="8"/>
      <c r="B32" s="56" t="s">
        <v>58</v>
      </c>
      <c r="C32" s="57" t="s">
        <v>45</v>
      </c>
      <c r="D32" s="58"/>
      <c r="E32" s="59">
        <f>E28</f>
        <v>45010</v>
      </c>
      <c r="F32" s="59">
        <f>E32+4</f>
        <v>45014</v>
      </c>
      <c r="G32" s="35"/>
      <c r="H32" s="35" t="str">
        <f>IF(OR(ISBLANK(ProjectSchedule!task_start),ISBLANK(ProjectSchedule!task_end)),"",ProjectSchedule!task_end-ProjectSchedule!task_start+1)</f>
        <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row>
    <row r="33" ht="30.0" customHeight="1">
      <c r="A33" s="60"/>
      <c r="B33" s="61" t="s">
        <v>59</v>
      </c>
      <c r="C33" s="57" t="s">
        <v>24</v>
      </c>
      <c r="D33" s="58"/>
      <c r="E33" s="59"/>
      <c r="F33" s="59"/>
      <c r="G33" s="35"/>
      <c r="H33" s="35"/>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row>
    <row r="34" ht="30.0" customHeight="1">
      <c r="A34" s="8" t="s">
        <v>48</v>
      </c>
      <c r="B34" s="62" t="s">
        <v>60</v>
      </c>
      <c r="C34" s="63"/>
      <c r="D34" s="64"/>
      <c r="E34" s="65"/>
      <c r="F34" s="65"/>
      <c r="G34" s="35"/>
      <c r="H34" s="35" t="str">
        <f>IF(OR(ISBLANK(ProjectSchedule!task_start),ISBLANK(ProjectSchedule!task_end)),"",ProjectSchedule!task_end-ProjectSchedule!task_start+1)</f>
        <v/>
      </c>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row>
    <row r="35" ht="30.0" customHeight="1">
      <c r="A35" s="8"/>
      <c r="B35" s="66" t="s">
        <v>61</v>
      </c>
      <c r="C35" s="67"/>
      <c r="D35" s="68"/>
      <c r="E35" s="69" t="s">
        <v>62</v>
      </c>
      <c r="F35" s="69" t="s">
        <v>62</v>
      </c>
      <c r="G35" s="35"/>
      <c r="H35" s="35" t="str">
        <f>IF(OR(ISBLANK(ProjectSchedule!task_start),ISBLANK(ProjectSchedule!task_end)),"",ProjectSchedule!task_end-ProjectSchedule!task_start+1)</f>
        <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row>
    <row r="36" ht="30.0" customHeight="1">
      <c r="A36" s="8"/>
      <c r="B36" s="66" t="s">
        <v>63</v>
      </c>
      <c r="C36" s="67"/>
      <c r="D36" s="68"/>
      <c r="E36" s="69" t="s">
        <v>62</v>
      </c>
      <c r="F36" s="69" t="s">
        <v>62</v>
      </c>
      <c r="G36" s="35"/>
      <c r="H36" s="35" t="str">
        <f>IF(OR(ISBLANK(ProjectSchedule!task_start),ISBLANK(ProjectSchedule!task_end)),"",ProjectSchedule!task_end-ProjectSchedule!task_start+1)</f>
        <v/>
      </c>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row>
    <row r="37" ht="30.0" customHeight="1">
      <c r="A37" s="8"/>
      <c r="B37" s="66" t="s">
        <v>64</v>
      </c>
      <c r="C37" s="67"/>
      <c r="D37" s="68"/>
      <c r="E37" s="69" t="s">
        <v>62</v>
      </c>
      <c r="F37" s="69" t="s">
        <v>62</v>
      </c>
      <c r="G37" s="35"/>
      <c r="H37" s="35" t="str">
        <f>IF(OR(ISBLANK(ProjectSchedule!task_start),ISBLANK(ProjectSchedule!task_end)),"",ProjectSchedule!task_end-ProjectSchedule!task_start+1)</f>
        <v/>
      </c>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row>
    <row r="38" ht="30.0" customHeight="1">
      <c r="A38" s="8"/>
      <c r="B38" s="66" t="s">
        <v>65</v>
      </c>
      <c r="C38" s="67"/>
      <c r="D38" s="68"/>
      <c r="E38" s="69" t="s">
        <v>62</v>
      </c>
      <c r="F38" s="69" t="s">
        <v>62</v>
      </c>
      <c r="G38" s="35"/>
      <c r="H38" s="35" t="str">
        <f>IF(OR(ISBLANK(ProjectSchedule!task_start),ISBLANK(ProjectSchedule!task_end)),"",ProjectSchedule!task_end-ProjectSchedule!task_start+1)</f>
        <v/>
      </c>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row>
    <row r="39" ht="30.0" customHeight="1">
      <c r="A39" s="8"/>
      <c r="B39" s="70" t="s">
        <v>66</v>
      </c>
      <c r="C39" s="67"/>
      <c r="D39" s="68"/>
      <c r="E39" s="69"/>
      <c r="F39" s="69"/>
      <c r="G39" s="35"/>
      <c r="H39" s="35"/>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row>
    <row r="40" ht="30.0" customHeight="1">
      <c r="A40" s="8"/>
      <c r="B40" s="66" t="s">
        <v>67</v>
      </c>
      <c r="C40" s="67"/>
      <c r="D40" s="68"/>
      <c r="E40" s="69" t="s">
        <v>62</v>
      </c>
      <c r="F40" s="69" t="s">
        <v>62</v>
      </c>
      <c r="G40" s="35"/>
      <c r="H40" s="35" t="str">
        <f>IF(OR(ISBLANK(ProjectSchedule!task_start),ISBLANK(ProjectSchedule!task_end)),"",ProjectSchedule!task_end-ProjectSchedule!task_start+1)</f>
        <v/>
      </c>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row>
    <row r="41" ht="30.0" customHeight="1">
      <c r="A41" s="8"/>
      <c r="B41" s="66" t="s">
        <v>68</v>
      </c>
      <c r="C41" s="67"/>
      <c r="D41" s="68"/>
      <c r="E41" s="69"/>
      <c r="F41" s="69"/>
      <c r="G41" s="35"/>
      <c r="H41" s="35"/>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row>
    <row r="42" ht="30.0" customHeight="1">
      <c r="A42" s="8"/>
      <c r="B42" s="66"/>
      <c r="C42" s="67"/>
      <c r="D42" s="68"/>
      <c r="E42" s="69"/>
      <c r="F42" s="69"/>
      <c r="G42" s="35"/>
      <c r="H42" s="35"/>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row>
    <row r="43" ht="30.0" customHeight="1">
      <c r="A43" s="8"/>
      <c r="B43" s="66"/>
      <c r="C43" s="67"/>
      <c r="D43" s="68"/>
      <c r="E43" s="69"/>
      <c r="F43" s="69"/>
      <c r="G43" s="35"/>
      <c r="H43" s="35"/>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row>
    <row r="44" ht="30.0" customHeight="1">
      <c r="A44" s="8"/>
      <c r="B44" s="66"/>
      <c r="C44" s="67"/>
      <c r="D44" s="68"/>
      <c r="E44" s="69"/>
      <c r="F44" s="69"/>
      <c r="G44" s="35"/>
      <c r="H44" s="35"/>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row>
    <row r="45" ht="30.0" customHeight="1">
      <c r="A45" s="8" t="s">
        <v>69</v>
      </c>
      <c r="B45" s="71"/>
      <c r="C45" s="35"/>
      <c r="D45" s="72"/>
      <c r="E45" s="73"/>
      <c r="F45" s="73"/>
      <c r="G45" s="35"/>
      <c r="H45" s="35" t="str">
        <f>IF(OR(ISBLANK(ProjectSchedule!task_start),ISBLANK(ProjectSchedule!task_end)),"",ProjectSchedule!task_end-ProjectSchedule!task_start+1)</f>
        <v/>
      </c>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row>
    <row r="46" ht="30.0" customHeight="1">
      <c r="A46" s="1" t="s">
        <v>70</v>
      </c>
      <c r="B46" s="74" t="s">
        <v>71</v>
      </c>
      <c r="C46" s="75"/>
      <c r="D46" s="76"/>
      <c r="E46" s="77"/>
      <c r="F46" s="78"/>
      <c r="G46" s="79"/>
      <c r="H46" s="79" t="str">
        <f>IF(OR(ISBLANK(ProjectSchedule!task_start),ISBLANK(ProjectSchedule!task_end)),"",ProjectSchedule!task_end-ProjectSchedule!task_start+1)</f>
        <v/>
      </c>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c r="AQ46" s="80"/>
      <c r="AR46" s="80"/>
      <c r="AS46" s="80"/>
      <c r="AT46" s="80"/>
      <c r="AU46" s="80"/>
      <c r="AV46" s="80"/>
      <c r="AW46" s="80"/>
      <c r="AX46" s="80"/>
      <c r="AY46" s="80"/>
      <c r="AZ46" s="80"/>
      <c r="BA46" s="80"/>
      <c r="BB46" s="80"/>
      <c r="BC46" s="80"/>
      <c r="BD46" s="80"/>
      <c r="BE46" s="80"/>
      <c r="BF46" s="80"/>
      <c r="BG46" s="80"/>
      <c r="BH46" s="80"/>
      <c r="BI46" s="80"/>
      <c r="BJ46" s="80"/>
      <c r="BK46" s="80"/>
      <c r="BL46" s="80"/>
    </row>
    <row r="47" ht="30.0" customHeight="1">
      <c r="A47" s="8"/>
      <c r="E47" s="10"/>
      <c r="G47" s="81"/>
    </row>
    <row r="48" ht="30.0" customHeight="1">
      <c r="A48" s="8"/>
      <c r="C48" s="82"/>
      <c r="E48" s="10"/>
      <c r="F48" s="83"/>
    </row>
    <row r="49" ht="30.0" customHeight="1">
      <c r="A49" s="8"/>
      <c r="C49" s="84"/>
      <c r="E49" s="10"/>
    </row>
    <row r="50" ht="30.0" customHeight="1">
      <c r="A50" s="8"/>
      <c r="E50" s="10"/>
    </row>
    <row r="51" ht="30.0" customHeight="1">
      <c r="A51" s="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sheetData>
  <mergeCells count="11">
    <mergeCell ref="AK4:AQ4"/>
    <mergeCell ref="AR4:AX4"/>
    <mergeCell ref="AY4:BE4"/>
    <mergeCell ref="BF4:BL4"/>
    <mergeCell ref="C3:D3"/>
    <mergeCell ref="E3:F3"/>
    <mergeCell ref="C4:D4"/>
    <mergeCell ref="I4:O4"/>
    <mergeCell ref="P4:V4"/>
    <mergeCell ref="W4:AC4"/>
    <mergeCell ref="AD4:AJ4"/>
  </mergeCells>
  <conditionalFormatting sqref="I5:BL46">
    <cfRule type="expression" dxfId="0" priority="1">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hyperlinks>
    <hyperlink r:id="rId1" ref="I1"/>
    <hyperlink r:id="rId2" ref="I2"/>
  </hyperlinks>
  <printOptions horizontalCentered="1"/>
  <pageMargins bottom="0.5" footer="0.0" header="0.0" left="0.35" right="0.35" top="0.35"/>
  <pageSetup fitToHeight="0" orientation="landscape"/>
  <headerFooter>
    <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85"/>
      <c r="B1" s="4"/>
      <c r="C1" s="4"/>
      <c r="D1" s="4"/>
      <c r="E1" s="4"/>
      <c r="F1" s="4"/>
      <c r="G1" s="4"/>
      <c r="H1" s="4"/>
      <c r="I1" s="4"/>
      <c r="J1" s="4"/>
      <c r="K1" s="4"/>
      <c r="L1" s="4"/>
      <c r="M1" s="4"/>
      <c r="N1" s="4"/>
      <c r="O1" s="4"/>
      <c r="P1" s="4"/>
      <c r="Q1" s="4"/>
      <c r="R1" s="4"/>
      <c r="S1" s="4"/>
      <c r="T1" s="4"/>
      <c r="U1" s="4"/>
      <c r="V1" s="4"/>
      <c r="W1" s="4"/>
      <c r="X1" s="4"/>
      <c r="Y1" s="4"/>
      <c r="Z1" s="4"/>
    </row>
    <row r="2" ht="12.75" customHeight="1">
      <c r="A2" s="86" t="s">
        <v>2</v>
      </c>
      <c r="B2" s="87"/>
      <c r="C2" s="88"/>
      <c r="D2" s="88"/>
      <c r="E2" s="88"/>
      <c r="F2" s="88"/>
      <c r="G2" s="88"/>
      <c r="H2" s="88"/>
      <c r="I2" s="88"/>
      <c r="J2" s="88"/>
      <c r="K2" s="88"/>
      <c r="L2" s="88"/>
      <c r="M2" s="88"/>
      <c r="N2" s="88"/>
      <c r="O2" s="88"/>
      <c r="P2" s="88"/>
      <c r="Q2" s="88"/>
      <c r="R2" s="88"/>
      <c r="S2" s="88"/>
      <c r="T2" s="88"/>
      <c r="U2" s="88"/>
      <c r="V2" s="88"/>
      <c r="W2" s="88"/>
      <c r="X2" s="88"/>
      <c r="Y2" s="88"/>
      <c r="Z2" s="88"/>
    </row>
    <row r="3" ht="27.0" customHeight="1">
      <c r="A3" s="89" t="s">
        <v>5</v>
      </c>
      <c r="B3" s="90"/>
      <c r="C3" s="91"/>
      <c r="D3" s="91"/>
      <c r="E3" s="91"/>
      <c r="F3" s="91"/>
      <c r="G3" s="91"/>
      <c r="H3" s="91"/>
      <c r="I3" s="91"/>
      <c r="J3" s="91"/>
      <c r="K3" s="91"/>
      <c r="L3" s="91"/>
      <c r="M3" s="91"/>
      <c r="N3" s="91"/>
      <c r="O3" s="91"/>
      <c r="P3" s="91"/>
      <c r="Q3" s="91"/>
      <c r="R3" s="91"/>
      <c r="S3" s="91"/>
      <c r="T3" s="91"/>
      <c r="U3" s="91"/>
      <c r="V3" s="91"/>
      <c r="W3" s="91"/>
      <c r="X3" s="91"/>
      <c r="Y3" s="91"/>
      <c r="Z3" s="91"/>
    </row>
    <row r="4" ht="12.75" customHeight="1">
      <c r="A4" s="92" t="s">
        <v>72</v>
      </c>
      <c r="B4" s="93"/>
      <c r="C4" s="93"/>
      <c r="D4" s="93"/>
      <c r="E4" s="93"/>
      <c r="F4" s="93"/>
      <c r="G4" s="93"/>
      <c r="H4" s="93"/>
      <c r="I4" s="93"/>
      <c r="J4" s="93"/>
      <c r="K4" s="93"/>
      <c r="L4" s="93"/>
      <c r="M4" s="93"/>
      <c r="N4" s="93"/>
      <c r="O4" s="93"/>
      <c r="P4" s="93"/>
      <c r="Q4" s="93"/>
      <c r="R4" s="93"/>
      <c r="S4" s="93"/>
      <c r="T4" s="93"/>
      <c r="U4" s="93"/>
      <c r="V4" s="93"/>
      <c r="W4" s="93"/>
      <c r="X4" s="93"/>
      <c r="Y4" s="93"/>
      <c r="Z4" s="93"/>
    </row>
    <row r="5" ht="73.5" customHeight="1">
      <c r="A5" s="94" t="s">
        <v>73</v>
      </c>
      <c r="B5" s="4"/>
      <c r="C5" s="4"/>
      <c r="D5" s="4"/>
      <c r="E5" s="4"/>
      <c r="F5" s="4"/>
      <c r="G5" s="4"/>
      <c r="H5" s="4"/>
      <c r="I5" s="4"/>
      <c r="J5" s="4"/>
      <c r="K5" s="4"/>
      <c r="L5" s="4"/>
      <c r="M5" s="4"/>
      <c r="N5" s="4"/>
      <c r="O5" s="4"/>
      <c r="P5" s="4"/>
      <c r="Q5" s="4"/>
      <c r="R5" s="4"/>
      <c r="S5" s="4"/>
      <c r="T5" s="4"/>
      <c r="U5" s="4"/>
      <c r="V5" s="4"/>
      <c r="W5" s="4"/>
      <c r="X5" s="4"/>
      <c r="Y5" s="4"/>
      <c r="Z5" s="4"/>
    </row>
    <row r="6" ht="26.25" customHeight="1">
      <c r="A6" s="92" t="s">
        <v>74</v>
      </c>
      <c r="B6" s="4"/>
      <c r="C6" s="4"/>
      <c r="D6" s="4"/>
      <c r="E6" s="4"/>
      <c r="F6" s="4"/>
      <c r="G6" s="4"/>
      <c r="H6" s="4"/>
      <c r="I6" s="4"/>
      <c r="J6" s="4"/>
      <c r="K6" s="4"/>
      <c r="L6" s="4"/>
      <c r="M6" s="4"/>
      <c r="N6" s="4"/>
      <c r="O6" s="4"/>
      <c r="P6" s="4"/>
      <c r="Q6" s="4"/>
      <c r="R6" s="4"/>
      <c r="S6" s="4"/>
      <c r="T6" s="4"/>
      <c r="U6" s="4"/>
      <c r="V6" s="4"/>
      <c r="W6" s="4"/>
      <c r="X6" s="4"/>
      <c r="Y6" s="4"/>
      <c r="Z6" s="4"/>
    </row>
    <row r="7" ht="204.75" customHeight="1">
      <c r="A7" s="95" t="s">
        <v>75</v>
      </c>
      <c r="B7" s="85"/>
      <c r="C7" s="85"/>
      <c r="D7" s="85"/>
      <c r="E7" s="85"/>
      <c r="F7" s="85"/>
      <c r="G7" s="85"/>
      <c r="H7" s="85"/>
      <c r="I7" s="85"/>
      <c r="J7" s="85"/>
      <c r="K7" s="85"/>
      <c r="L7" s="85"/>
      <c r="M7" s="85"/>
      <c r="N7" s="85"/>
      <c r="O7" s="85"/>
      <c r="P7" s="85"/>
      <c r="Q7" s="85"/>
      <c r="R7" s="85"/>
      <c r="S7" s="85"/>
      <c r="T7" s="85"/>
      <c r="U7" s="85"/>
      <c r="V7" s="85"/>
      <c r="W7" s="85"/>
      <c r="X7" s="85"/>
      <c r="Y7" s="85"/>
      <c r="Z7" s="85"/>
    </row>
    <row r="8" ht="12.75" customHeight="1">
      <c r="A8" s="92" t="s">
        <v>76</v>
      </c>
      <c r="B8" s="93"/>
      <c r="C8" s="93"/>
      <c r="D8" s="93"/>
      <c r="E8" s="93"/>
      <c r="F8" s="93"/>
      <c r="G8" s="93"/>
      <c r="H8" s="93"/>
      <c r="I8" s="93"/>
      <c r="J8" s="93"/>
      <c r="K8" s="93"/>
      <c r="L8" s="93"/>
      <c r="M8" s="93"/>
      <c r="N8" s="93"/>
      <c r="O8" s="93"/>
      <c r="P8" s="93"/>
      <c r="Q8" s="93"/>
      <c r="R8" s="93"/>
      <c r="S8" s="93"/>
      <c r="T8" s="93"/>
      <c r="U8" s="93"/>
      <c r="V8" s="93"/>
      <c r="W8" s="93"/>
      <c r="X8" s="93"/>
      <c r="Y8" s="93"/>
      <c r="Z8" s="93"/>
    </row>
    <row r="9" ht="12.75" customHeight="1">
      <c r="A9" s="94" t="s">
        <v>77</v>
      </c>
      <c r="B9" s="4"/>
      <c r="C9" s="4"/>
      <c r="D9" s="4"/>
      <c r="E9" s="4"/>
      <c r="F9" s="4"/>
      <c r="G9" s="4"/>
      <c r="H9" s="4"/>
      <c r="I9" s="4"/>
      <c r="J9" s="4"/>
      <c r="K9" s="4"/>
      <c r="L9" s="4"/>
      <c r="M9" s="4"/>
      <c r="N9" s="4"/>
      <c r="O9" s="4"/>
      <c r="P9" s="4"/>
      <c r="Q9" s="4"/>
      <c r="R9" s="4"/>
      <c r="S9" s="4"/>
      <c r="T9" s="4"/>
      <c r="U9" s="4"/>
      <c r="V9" s="4"/>
      <c r="W9" s="4"/>
      <c r="X9" s="4"/>
      <c r="Y9" s="4"/>
      <c r="Z9" s="4"/>
    </row>
    <row r="10" ht="27.75" customHeight="1">
      <c r="A10" s="96" t="s">
        <v>78</v>
      </c>
      <c r="B10" s="85"/>
      <c r="C10" s="85"/>
      <c r="D10" s="85"/>
      <c r="E10" s="85"/>
      <c r="F10" s="85"/>
      <c r="G10" s="85"/>
      <c r="H10" s="85"/>
      <c r="I10" s="85"/>
      <c r="J10" s="85"/>
      <c r="K10" s="85"/>
      <c r="L10" s="85"/>
      <c r="M10" s="85"/>
      <c r="N10" s="85"/>
      <c r="O10" s="85"/>
      <c r="P10" s="85"/>
      <c r="Q10" s="85"/>
      <c r="R10" s="85"/>
      <c r="S10" s="85"/>
      <c r="T10" s="85"/>
      <c r="U10" s="85"/>
      <c r="V10" s="85"/>
      <c r="W10" s="85"/>
      <c r="X10" s="85"/>
      <c r="Y10" s="85"/>
      <c r="Z10" s="85"/>
    </row>
    <row r="11" ht="12.75" customHeight="1">
      <c r="A11" s="92" t="s">
        <v>79</v>
      </c>
      <c r="B11" s="93"/>
      <c r="C11" s="93"/>
      <c r="D11" s="93"/>
      <c r="E11" s="93"/>
      <c r="F11" s="93"/>
      <c r="G11" s="93"/>
      <c r="H11" s="93"/>
      <c r="I11" s="93"/>
      <c r="J11" s="93"/>
      <c r="K11" s="93"/>
      <c r="L11" s="93"/>
      <c r="M11" s="93"/>
      <c r="N11" s="93"/>
      <c r="O11" s="93"/>
      <c r="P11" s="93"/>
      <c r="Q11" s="93"/>
      <c r="R11" s="93"/>
      <c r="S11" s="93"/>
      <c r="T11" s="93"/>
      <c r="U11" s="93"/>
      <c r="V11" s="93"/>
      <c r="W11" s="93"/>
      <c r="X11" s="93"/>
      <c r="Y11" s="93"/>
      <c r="Z11" s="93"/>
    </row>
    <row r="12" ht="12.75" customHeight="1">
      <c r="A12" s="94" t="s">
        <v>80</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96" t="s">
        <v>81</v>
      </c>
      <c r="B13" s="85"/>
      <c r="C13" s="85"/>
      <c r="D13" s="85"/>
      <c r="E13" s="85"/>
      <c r="F13" s="85"/>
      <c r="G13" s="85"/>
      <c r="H13" s="85"/>
      <c r="I13" s="85"/>
      <c r="J13" s="85"/>
      <c r="K13" s="85"/>
      <c r="L13" s="85"/>
      <c r="M13" s="85"/>
      <c r="N13" s="85"/>
      <c r="O13" s="85"/>
      <c r="P13" s="85"/>
      <c r="Q13" s="85"/>
      <c r="R13" s="85"/>
      <c r="S13" s="85"/>
      <c r="T13" s="85"/>
      <c r="U13" s="85"/>
      <c r="V13" s="85"/>
      <c r="W13" s="85"/>
      <c r="X13" s="85"/>
      <c r="Y13" s="85"/>
      <c r="Z13" s="85"/>
    </row>
    <row r="14" ht="12.75" customHeight="1">
      <c r="A14" s="92" t="s">
        <v>82</v>
      </c>
      <c r="B14" s="93"/>
      <c r="C14" s="93"/>
      <c r="D14" s="93"/>
      <c r="E14" s="93"/>
      <c r="F14" s="93"/>
      <c r="G14" s="93"/>
      <c r="H14" s="93"/>
      <c r="I14" s="93"/>
      <c r="J14" s="93"/>
      <c r="K14" s="93"/>
      <c r="L14" s="93"/>
      <c r="M14" s="93"/>
      <c r="N14" s="93"/>
      <c r="O14" s="93"/>
      <c r="P14" s="93"/>
      <c r="Q14" s="93"/>
      <c r="R14" s="93"/>
      <c r="S14" s="93"/>
      <c r="T14" s="93"/>
      <c r="U14" s="93"/>
      <c r="V14" s="93"/>
      <c r="W14" s="93"/>
      <c r="X14" s="93"/>
      <c r="Y14" s="93"/>
      <c r="Z14" s="93"/>
    </row>
    <row r="15" ht="75.0" customHeight="1">
      <c r="A15" s="94" t="s">
        <v>83</v>
      </c>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94" t="s">
        <v>84</v>
      </c>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85"/>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85"/>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85"/>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85"/>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85"/>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85"/>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85"/>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85"/>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85"/>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85"/>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85"/>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85"/>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85"/>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85"/>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85"/>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85"/>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85"/>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85"/>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85"/>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85"/>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85"/>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85"/>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85"/>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85"/>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85"/>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85"/>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85"/>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85"/>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85"/>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85"/>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85"/>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85"/>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85"/>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85"/>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85"/>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85"/>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85"/>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85"/>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85"/>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85"/>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85"/>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85"/>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85"/>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85"/>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85"/>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85"/>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85"/>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85"/>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85"/>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85"/>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85"/>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85"/>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85"/>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85"/>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85"/>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85"/>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85"/>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85"/>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85"/>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85"/>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85"/>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85"/>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85"/>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85"/>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85"/>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85"/>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85"/>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85"/>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85"/>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85"/>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85"/>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85"/>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85"/>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85"/>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85"/>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85"/>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85"/>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85"/>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85"/>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85"/>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85"/>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85"/>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85"/>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85"/>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85"/>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85"/>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85"/>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85"/>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85"/>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85"/>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85"/>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85"/>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85"/>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85"/>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85"/>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85"/>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85"/>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85"/>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85"/>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85"/>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85"/>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85"/>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85"/>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85"/>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85"/>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85"/>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85"/>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85"/>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85"/>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85"/>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85"/>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85"/>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85"/>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85"/>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85"/>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85"/>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85"/>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85"/>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85"/>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85"/>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85"/>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85"/>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85"/>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85"/>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85"/>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85"/>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85"/>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85"/>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85"/>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85"/>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85"/>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85"/>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85"/>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85"/>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85"/>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85"/>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85"/>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85"/>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85"/>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85"/>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85"/>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85"/>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85"/>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85"/>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85"/>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85"/>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85"/>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85"/>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85"/>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85"/>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85"/>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85"/>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85"/>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85"/>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85"/>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85"/>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85"/>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85"/>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85"/>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85"/>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85"/>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85"/>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85"/>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85"/>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85"/>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85"/>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85"/>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85"/>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85"/>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85"/>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85"/>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85"/>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85"/>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85"/>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85"/>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85"/>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85"/>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85"/>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85"/>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85"/>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85"/>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85"/>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85"/>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85"/>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85"/>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85"/>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85"/>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85"/>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85"/>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85"/>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85"/>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85"/>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85"/>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85"/>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85"/>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85"/>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85"/>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85"/>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85"/>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85"/>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85"/>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85"/>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85"/>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85"/>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85"/>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85"/>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85"/>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85"/>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85"/>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85"/>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85"/>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85"/>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85"/>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85"/>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85"/>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85"/>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85"/>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85"/>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85"/>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85"/>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85"/>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85"/>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85"/>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85"/>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85"/>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85"/>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85"/>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85"/>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85"/>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85"/>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85"/>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85"/>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85"/>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85"/>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85"/>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85"/>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85"/>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85"/>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85"/>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85"/>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85"/>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85"/>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85"/>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85"/>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85"/>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85"/>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85"/>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85"/>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85"/>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85"/>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85"/>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85"/>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85"/>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85"/>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85"/>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85"/>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85"/>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85"/>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85"/>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85"/>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85"/>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85"/>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85"/>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85"/>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85"/>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85"/>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85"/>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85"/>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85"/>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85"/>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85"/>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85"/>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85"/>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85"/>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85"/>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85"/>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85"/>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85"/>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85"/>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85"/>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85"/>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85"/>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85"/>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85"/>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85"/>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85"/>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85"/>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85"/>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85"/>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85"/>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85"/>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85"/>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85"/>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85"/>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85"/>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85"/>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85"/>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85"/>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85"/>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85"/>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85"/>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85"/>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85"/>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85"/>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85"/>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85"/>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85"/>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85"/>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85"/>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85"/>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85"/>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85"/>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85"/>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85"/>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85"/>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85"/>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85"/>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85"/>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85"/>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85"/>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85"/>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85"/>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85"/>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85"/>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85"/>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85"/>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85"/>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85"/>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85"/>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85"/>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85"/>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85"/>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85"/>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85"/>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85"/>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85"/>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85"/>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85"/>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85"/>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85"/>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85"/>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85"/>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85"/>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85"/>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85"/>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85"/>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85"/>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85"/>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85"/>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85"/>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85"/>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85"/>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85"/>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85"/>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85"/>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85"/>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85"/>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85"/>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85"/>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85"/>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85"/>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85"/>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85"/>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85"/>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85"/>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85"/>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85"/>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85"/>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85"/>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85"/>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85"/>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85"/>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85"/>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85"/>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85"/>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85"/>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85"/>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85"/>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85"/>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85"/>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85"/>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85"/>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85"/>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85"/>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85"/>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85"/>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85"/>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85"/>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85"/>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85"/>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85"/>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85"/>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85"/>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85"/>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85"/>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85"/>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85"/>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85"/>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85"/>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85"/>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85"/>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85"/>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85"/>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85"/>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85"/>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85"/>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85"/>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85"/>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85"/>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85"/>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85"/>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85"/>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85"/>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85"/>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85"/>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85"/>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85"/>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85"/>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85"/>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85"/>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85"/>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85"/>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85"/>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85"/>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85"/>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85"/>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85"/>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85"/>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85"/>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85"/>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85"/>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85"/>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85"/>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85"/>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85"/>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85"/>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85"/>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85"/>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85"/>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85"/>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85"/>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85"/>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85"/>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85"/>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85"/>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85"/>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85"/>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85"/>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85"/>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85"/>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85"/>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85"/>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85"/>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85"/>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85"/>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85"/>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85"/>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85"/>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85"/>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85"/>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85"/>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85"/>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85"/>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85"/>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85"/>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85"/>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85"/>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85"/>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85"/>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85"/>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85"/>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85"/>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85"/>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85"/>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85"/>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85"/>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85"/>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85"/>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85"/>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85"/>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85"/>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85"/>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85"/>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85"/>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85"/>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85"/>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85"/>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85"/>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85"/>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85"/>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85"/>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85"/>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85"/>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85"/>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85"/>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85"/>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85"/>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85"/>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85"/>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85"/>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85"/>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85"/>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85"/>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85"/>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85"/>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85"/>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85"/>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85"/>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85"/>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85"/>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85"/>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85"/>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85"/>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85"/>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85"/>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85"/>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85"/>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85"/>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85"/>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85"/>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85"/>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85"/>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85"/>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85"/>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85"/>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85"/>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85"/>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85"/>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85"/>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85"/>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85"/>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85"/>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85"/>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85"/>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85"/>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85"/>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85"/>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85"/>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85"/>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85"/>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85"/>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85"/>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85"/>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85"/>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85"/>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85"/>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85"/>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85"/>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85"/>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85"/>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85"/>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85"/>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85"/>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85"/>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85"/>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85"/>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85"/>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85"/>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85"/>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85"/>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85"/>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85"/>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85"/>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85"/>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85"/>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85"/>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85"/>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85"/>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85"/>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85"/>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85"/>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85"/>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85"/>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85"/>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85"/>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85"/>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85"/>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85"/>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85"/>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85"/>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85"/>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85"/>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85"/>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85"/>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85"/>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85"/>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85"/>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85"/>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85"/>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85"/>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85"/>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85"/>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85"/>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85"/>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85"/>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85"/>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85"/>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85"/>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85"/>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85"/>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85"/>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85"/>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85"/>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85"/>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85"/>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85"/>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85"/>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85"/>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85"/>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85"/>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85"/>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85"/>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85"/>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85"/>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85"/>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85"/>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85"/>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85"/>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85"/>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85"/>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85"/>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85"/>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85"/>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85"/>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85"/>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85"/>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85"/>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85"/>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85"/>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85"/>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85"/>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85"/>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85"/>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85"/>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85"/>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85"/>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85"/>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85"/>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85"/>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85"/>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85"/>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85"/>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85"/>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85"/>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85"/>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85"/>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85"/>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85"/>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85"/>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85"/>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85"/>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85"/>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85"/>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85"/>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85"/>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85"/>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85"/>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85"/>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85"/>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85"/>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85"/>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85"/>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85"/>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85"/>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85"/>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85"/>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85"/>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85"/>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85"/>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85"/>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85"/>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85"/>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85"/>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85"/>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85"/>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85"/>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85"/>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85"/>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85"/>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85"/>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85"/>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85"/>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85"/>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85"/>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85"/>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85"/>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85"/>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85"/>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85"/>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85"/>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85"/>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85"/>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85"/>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85"/>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85"/>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85"/>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85"/>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85"/>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85"/>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85"/>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85"/>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85"/>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85"/>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85"/>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85"/>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85"/>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85"/>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85"/>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85"/>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85"/>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85"/>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85"/>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85"/>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85"/>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85"/>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85"/>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85"/>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85"/>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85"/>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85"/>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85"/>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85"/>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85"/>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85"/>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85"/>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85"/>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85"/>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85"/>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85"/>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85"/>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85"/>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85"/>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85"/>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85"/>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85"/>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85"/>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85"/>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85"/>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85"/>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85"/>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85"/>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85"/>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85"/>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85"/>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85"/>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85"/>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85"/>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85"/>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85"/>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85"/>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85"/>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85"/>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85"/>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85"/>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85"/>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85"/>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85"/>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85"/>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85"/>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85"/>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85"/>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85"/>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85"/>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85"/>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85"/>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85"/>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85"/>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85"/>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85"/>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85"/>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85"/>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85"/>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85"/>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85"/>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85"/>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85"/>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85"/>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85"/>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85"/>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85"/>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85"/>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85"/>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85"/>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85"/>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85"/>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85"/>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85"/>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85"/>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85"/>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85"/>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85"/>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85"/>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85"/>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85"/>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85"/>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85"/>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85"/>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85"/>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85"/>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85"/>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85"/>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85"/>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85"/>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85"/>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85"/>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85"/>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85"/>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85"/>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85"/>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85"/>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85"/>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85"/>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85"/>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85"/>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85"/>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85"/>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85"/>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85"/>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85"/>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85"/>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85"/>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85"/>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85"/>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85"/>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85"/>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85"/>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85"/>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85"/>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85"/>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85"/>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85"/>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85"/>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85"/>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85"/>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85"/>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85"/>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85"/>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85"/>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85"/>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85"/>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85"/>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85"/>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85"/>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85"/>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85"/>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85"/>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85"/>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85"/>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85"/>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85"/>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85"/>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85"/>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85"/>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85"/>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85"/>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85"/>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85"/>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85"/>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85"/>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85"/>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85"/>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85"/>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85"/>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85"/>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85"/>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85"/>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85"/>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85"/>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85"/>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85"/>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85"/>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85"/>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85"/>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85"/>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85"/>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85"/>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85"/>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85"/>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85"/>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85"/>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85"/>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85"/>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85"/>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85"/>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85"/>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85"/>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85"/>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85"/>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85"/>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85"/>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85"/>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85"/>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85"/>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85"/>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85"/>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85"/>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85"/>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85"/>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85"/>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85"/>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85"/>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85"/>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85"/>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85"/>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85"/>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85"/>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85"/>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85"/>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85"/>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85"/>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85"/>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85"/>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85"/>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85"/>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85"/>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85"/>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85"/>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85"/>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85"/>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85"/>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85"/>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85"/>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85"/>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85"/>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85"/>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85"/>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85"/>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85"/>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85"/>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85"/>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85"/>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85"/>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85"/>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85"/>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85"/>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85"/>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85"/>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85"/>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85"/>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85"/>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85"/>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85"/>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85"/>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85"/>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85"/>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85"/>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85"/>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85"/>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85"/>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85"/>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85"/>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85"/>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85"/>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85"/>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85"/>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85"/>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85"/>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85"/>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85"/>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85"/>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85"/>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85"/>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85"/>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85"/>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85"/>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85"/>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85"/>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85"/>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85"/>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85"/>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85"/>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85"/>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85"/>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85"/>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85"/>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85"/>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85"/>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85"/>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85"/>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85"/>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85"/>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85"/>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85"/>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85"/>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2022-03-11T22:40:12Z</dcterms:created>
</cp:coreProperties>
</file>