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STARKX12\Redes_de_sensores\Trabajo de asignatura\Hardware\"/>
    </mc:Choice>
  </mc:AlternateContent>
  <xr:revisionPtr revIDLastSave="0" documentId="13_ncr:1_{DD7DCB83-0E5B-419A-A6C3-42220DC03C50}" xr6:coauthVersionLast="47" xr6:coauthVersionMax="47" xr10:uidLastSave="{00000000-0000-0000-0000-000000000000}"/>
  <bookViews>
    <workbookView xWindow="-120" yWindow="-120" windowWidth="20730" windowHeight="11160" activeTab="2" xr2:uid="{AC962CFA-5E14-4B2B-853D-A98B550A186C}"/>
  </bookViews>
  <sheets>
    <sheet name="Análisis de los componentes " sheetId="1" r:id="rId1"/>
    <sheet name="Sensor de movimiento" sheetId="2" r:id="rId2"/>
    <sheet name="Aliment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4" i="2"/>
  <c r="Q3" i="2"/>
  <c r="Q5" i="2"/>
</calcChain>
</file>

<file path=xl/sharedStrings.xml><?xml version="1.0" encoding="utf-8"?>
<sst xmlns="http://schemas.openxmlformats.org/spreadsheetml/2006/main" count="191" uniqueCount="132">
  <si>
    <t>Nº componente</t>
  </si>
  <si>
    <t>ID esquemático</t>
  </si>
  <si>
    <t>Referencia del  fabricante</t>
  </si>
  <si>
    <t>Tipo de componente</t>
  </si>
  <si>
    <t>Extras</t>
  </si>
  <si>
    <t>¿Añadido?</t>
  </si>
  <si>
    <t>NINA-B3X</t>
  </si>
  <si>
    <t>U1</t>
  </si>
  <si>
    <t>LPS-1</t>
  </si>
  <si>
    <t>LPS22</t>
  </si>
  <si>
    <t>U2</t>
  </si>
  <si>
    <t>LSMDS1</t>
  </si>
  <si>
    <t>U4</t>
  </si>
  <si>
    <t>DNP</t>
  </si>
  <si>
    <t>U3</t>
  </si>
  <si>
    <t>MP34DT06JTR</t>
  </si>
  <si>
    <t>IC1</t>
  </si>
  <si>
    <t>MPM3610</t>
  </si>
  <si>
    <t>HTS221</t>
  </si>
  <si>
    <t>U5</t>
  </si>
  <si>
    <t>APDS-9960</t>
  </si>
  <si>
    <t>Sensor de movimiento</t>
  </si>
  <si>
    <t>Microfono</t>
  </si>
  <si>
    <t>Comunicaciones</t>
  </si>
  <si>
    <t>Sensor de luz</t>
  </si>
  <si>
    <t>Conversor DC</t>
  </si>
  <si>
    <t>Sensor de presión atomoférica</t>
  </si>
  <si>
    <t>Sensor de húmedad</t>
  </si>
  <si>
    <t>SI</t>
  </si>
  <si>
    <t>NO</t>
  </si>
  <si>
    <t>uC</t>
  </si>
  <si>
    <t>SUSTITUIR</t>
  </si>
  <si>
    <t>####</t>
  </si>
  <si>
    <t>Hardware de criptografia, bluetooth, relojes, RTC, contadores, PLL, USB 2.0, ADC, comparadores, NFC, SPI, QSPI, I2C, 12S,PWM, PDM, QDEC, GPIO, UART</t>
  </si>
  <si>
    <t xml:space="preserve">Vcc </t>
  </si>
  <si>
    <t>1,7 a 4,6V</t>
  </si>
  <si>
    <t>Icc</t>
  </si>
  <si>
    <t>1,8Vcc -&gt; 37mA      3,3Vcc -&gt;  20mA</t>
  </si>
  <si>
    <t>1,9 a 3,6V</t>
  </si>
  <si>
    <t>4,3mA</t>
  </si>
  <si>
    <t>Multirange,multisensibility, SPI, I2C, sensor de temperatura, FIFO</t>
  </si>
  <si>
    <t xml:space="preserve">eficiencia 95% max, </t>
  </si>
  <si>
    <t>0,8V a Vin(4,5 a 21V)</t>
  </si>
  <si>
    <t>3A (&lt;0,4 duty)</t>
  </si>
  <si>
    <t>Nº sensor</t>
  </si>
  <si>
    <t>Fabricante</t>
  </si>
  <si>
    <t>Precio/unidad</t>
  </si>
  <si>
    <t>I_in</t>
  </si>
  <si>
    <t>V_in</t>
  </si>
  <si>
    <t>V_out</t>
  </si>
  <si>
    <t>Id fabricante</t>
  </si>
  <si>
    <t>Rangos acelerometro</t>
  </si>
  <si>
    <t>Rangos giroscopo</t>
  </si>
  <si>
    <t>Sensibilidad giroscopo</t>
  </si>
  <si>
    <t>Sensibilidad acelerometro</t>
  </si>
  <si>
    <t>Offset giroscopo</t>
  </si>
  <si>
    <t>Offset acelerometro</t>
  </si>
  <si>
    <t>FIFO</t>
  </si>
  <si>
    <t>ORIGINAL</t>
  </si>
  <si>
    <t>ST</t>
  </si>
  <si>
    <t>1,9 V - 3,6V</t>
  </si>
  <si>
    <t>1,9mA (14,9Hz)  -3,4mA (952Hz)</t>
  </si>
  <si>
    <t>2g, 4g, 8g o 16g</t>
  </si>
  <si>
    <t>245dps, 500dps o 2000dps</t>
  </si>
  <si>
    <t>0,061mg/LSB, 0,122mg/LSB, 0,244mg/LSB o 0,732mg/LSB</t>
  </si>
  <si>
    <t>90mg</t>
  </si>
  <si>
    <t>30dps</t>
  </si>
  <si>
    <t>I2C, I2C FAST o SPI</t>
  </si>
  <si>
    <t xml:space="preserve">32 slots de 16 bits por cada eje </t>
  </si>
  <si>
    <t>ICM-42605</t>
  </si>
  <si>
    <t>InvenSense (TDK)</t>
  </si>
  <si>
    <t>1,71V-3,6V</t>
  </si>
  <si>
    <t>0,65mA</t>
  </si>
  <si>
    <t>15,624dps, 31,25dps, 62,5dps, 125dps, 250dps, 500dps, 1000dps o 2000dps</t>
  </si>
  <si>
    <t>2,048LSB/g, 4,096LSB/g, 8,192LSB/g o 16,384LSB/g</t>
  </si>
  <si>
    <t>16,4LSB/dps, 32,8LSB/dps, 65,5LSB/dps, 131LSB/dps, 262LSB/dps, 524,3LSB/dps, 1048,6LSB/dps o 2097,2LSB/dps</t>
  </si>
  <si>
    <t>8,75mdps/LSB, 17,5mdps/LSB o 70mdps/LSB</t>
  </si>
  <si>
    <t>###</t>
  </si>
  <si>
    <t>Magnetómetro, sensor de temperatura, interrupciones, protección electroestática</t>
  </si>
  <si>
    <t>Sensor de tempearatura, interrupciones, protección electroestática</t>
  </si>
  <si>
    <t>ICM-42688-P</t>
  </si>
  <si>
    <t>0,88mA</t>
  </si>
  <si>
    <t>2KBytes de 20bits</t>
  </si>
  <si>
    <t>2KBytes de 16bits</t>
  </si>
  <si>
    <t>LSM6DSO16IS</t>
  </si>
  <si>
    <t>0,595mA</t>
  </si>
  <si>
    <t>125dps, 250dps, 500dps, 1000dps o 2000dps</t>
  </si>
  <si>
    <t>0,061mg/LSB, 0,122mg/LSB, 0,244mg/LSB o 0,488mg/LSB</t>
  </si>
  <si>
    <t>4,375mdps/LSB, 8,75mdps/LSB, 17,50mdps/LSB, 35mdps/LSB o 70mdps/LSB</t>
  </si>
  <si>
    <t>Sensor hub, sensor de temperatura,ISPU, interrupciones</t>
  </si>
  <si>
    <t>LSM6DSVTR</t>
  </si>
  <si>
    <t>125dps, 250dps, 500dps, 1000dps, 2000dps o 4000dps</t>
  </si>
  <si>
    <t>4,375mdps/LSB, 8,75mdps/LSB, 17,50mdps/LSB, 35mdps/LSB, 70mdps/LSB o 140mdps/LSB</t>
  </si>
  <si>
    <t>1dps</t>
  </si>
  <si>
    <t>4,5kBytes</t>
  </si>
  <si>
    <t>"Triple core for UI, EIS, and OIS data processing",  interrupciones, sensor de temperatura</t>
  </si>
  <si>
    <t>Nº de elementos externos</t>
  </si>
  <si>
    <t>5 condensadores</t>
  </si>
  <si>
    <t>2,048LSB/g,  4,096LSB/g,  8,192LSB/g o 16,384LSB/g</t>
  </si>
  <si>
    <t>0,5dps</t>
  </si>
  <si>
    <t>20mg</t>
  </si>
  <si>
    <t>I2C, I2C FAST, 13C o SPI</t>
  </si>
  <si>
    <t>3 condensadores</t>
  </si>
  <si>
    <t>40mg</t>
  </si>
  <si>
    <t>3dps</t>
  </si>
  <si>
    <t>2 condensadores</t>
  </si>
  <si>
    <t>12mg</t>
  </si>
  <si>
    <t>Pesos de la puntuación</t>
  </si>
  <si>
    <t>Puntación total</t>
  </si>
  <si>
    <t>Precio/unidad (euros)</t>
  </si>
  <si>
    <t>AP7115-25SEG-7</t>
  </si>
  <si>
    <t>DiodesZetex</t>
  </si>
  <si>
    <t>0,3V - 5,5V</t>
  </si>
  <si>
    <t>I_q</t>
  </si>
  <si>
    <t>57uA</t>
  </si>
  <si>
    <t>2,5V</t>
  </si>
  <si>
    <t>I_out_MAX</t>
  </si>
  <si>
    <t>150mA</t>
  </si>
  <si>
    <t>Accuracy</t>
  </si>
  <si>
    <t>Protecciones</t>
  </si>
  <si>
    <t>Cortocirucito, sobrecorriente</t>
  </si>
  <si>
    <t>Componenes extra</t>
  </si>
  <si>
    <t>STLQ015M25R</t>
  </si>
  <si>
    <t>1,5V -5,5V</t>
  </si>
  <si>
    <t>1,4uA</t>
  </si>
  <si>
    <t>Cortocirucito, sobrecorriente, temperatura</t>
  </si>
  <si>
    <t>LP2985AIM5-2.5/NOPB</t>
  </si>
  <si>
    <t>TI</t>
  </si>
  <si>
    <t>2,2V-16V</t>
  </si>
  <si>
    <t>750uA</t>
  </si>
  <si>
    <t>Sobrecorriente, temperatura</t>
  </si>
  <si>
    <t>ARGUMENTACIÓN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</si>
</sst>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4"/>
      <color rgb="FF006100"/>
      <name val="Aptos Narrow"/>
      <family val="2"/>
      <scheme val="minor"/>
    </font>
    <font>
      <sz val="22"/>
      <color theme="1"/>
      <name val="ADLaM Display"/>
    </font>
    <font>
      <sz val="26"/>
      <color theme="1"/>
      <name val="ADLaM Display"/>
    </font>
    <font>
      <sz val="18"/>
      <color theme="1"/>
      <name val="ADLaM Display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4" fontId="6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2" fillId="3" borderId="14" xfId="2" applyBorder="1" applyAlignment="1">
      <alignment horizontal="center" vertical="center" wrapText="1"/>
    </xf>
    <xf numFmtId="0" fontId="1" fillId="2" borderId="15" xfId="1" applyBorder="1" applyAlignment="1">
      <alignment horizontal="center" vertical="center" wrapText="1"/>
    </xf>
    <xf numFmtId="0" fontId="10" fillId="2" borderId="16" xfId="1" applyFont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0" xfId="4" applyNumberFormat="1" applyFont="1" applyFill="1" applyBorder="1" applyAlignment="1">
      <alignment horizontal="center" vertical="center" wrapText="1"/>
    </xf>
    <xf numFmtId="0" fontId="2" fillId="3" borderId="1" xfId="2" applyNumberFormat="1" applyBorder="1" applyAlignment="1">
      <alignment horizontal="center" vertical="center" wrapText="1"/>
    </xf>
    <xf numFmtId="0" fontId="1" fillId="2" borderId="1" xfId="1" applyNumberFormat="1" applyBorder="1" applyAlignment="1">
      <alignment horizontal="center" vertical="center" wrapText="1"/>
    </xf>
    <xf numFmtId="0" fontId="0" fillId="5" borderId="8" xfId="4" applyNumberFormat="1" applyFont="1" applyFill="1" applyBorder="1" applyAlignment="1">
      <alignment horizontal="center" vertical="center" wrapText="1"/>
    </xf>
    <xf numFmtId="0" fontId="0" fillId="5" borderId="14" xfId="4" applyNumberFormat="1" applyFont="1" applyFill="1" applyBorder="1" applyAlignment="1">
      <alignment horizontal="center" vertical="center" wrapText="1"/>
    </xf>
    <xf numFmtId="0" fontId="0" fillId="5" borderId="3" xfId="4" applyNumberFormat="1" applyFont="1" applyFill="1" applyBorder="1" applyAlignment="1">
      <alignment horizontal="center" vertical="center" wrapText="1"/>
    </xf>
    <xf numFmtId="9" fontId="1" fillId="2" borderId="8" xfId="1" applyNumberFormat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9" fontId="1" fillId="2" borderId="14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/>
    </xf>
    <xf numFmtId="0" fontId="11" fillId="0" borderId="17" xfId="0" applyFont="1" applyBorder="1" applyAlignment="1">
      <alignment horizontal="center" wrapText="1"/>
    </xf>
    <xf numFmtId="0" fontId="11" fillId="0" borderId="18" xfId="0" applyFont="1" applyBorder="1" applyAlignment="1">
      <alignment horizontal="center" wrapText="1"/>
    </xf>
    <xf numFmtId="0" fontId="11" fillId="0" borderId="19" xfId="0" applyFont="1" applyBorder="1" applyAlignment="1">
      <alignment horizontal="center" wrapText="1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12" fillId="0" borderId="21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0" fillId="5" borderId="12" xfId="0" applyFill="1" applyBorder="1" applyAlignment="1">
      <alignment horizontal="center" vertical="center"/>
    </xf>
    <xf numFmtId="9" fontId="0" fillId="5" borderId="12" xfId="0" applyNumberForma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</cellXfs>
  <cellStyles count="5">
    <cellStyle name="Bueno" xfId="1" builtinId="26"/>
    <cellStyle name="Incorrecto" xfId="2" builtinId="27"/>
    <cellStyle name="Moneda" xfId="4" builtinId="4"/>
    <cellStyle name="Neutral" xfId="3" builtinId="28"/>
    <cellStyle name="Normal" xfId="0" builtinId="0"/>
  </cellStyles>
  <dxfs count="48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10</xdr:row>
      <xdr:rowOff>13609</xdr:rowOff>
    </xdr:from>
    <xdr:to>
      <xdr:col>8</xdr:col>
      <xdr:colOff>0</xdr:colOff>
      <xdr:row>18</xdr:row>
      <xdr:rowOff>13609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AFB2D7-5188-239E-4CC4-6731775FBFC2}"/>
            </a:ext>
          </a:extLst>
        </xdr:cNvPr>
        <xdr:cNvSpPr txBox="1"/>
      </xdr:nvSpPr>
      <xdr:spPr>
        <a:xfrm>
          <a:off x="13607" y="3292930"/>
          <a:ext cx="12817929" cy="3048000"/>
        </a:xfrm>
        <a:prstGeom prst="rect">
          <a:avLst/>
        </a:prstGeom>
        <a:solidFill>
          <a:schemeClr val="lt1"/>
        </a:solidFill>
        <a:ln w="571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/>
            <a:t>De acuerdo a lo visto</a:t>
          </a:r>
          <a:r>
            <a:rPr lang="es-ES" sz="1600" baseline="0"/>
            <a:t> en este análisis, solo son necesarios los elementos U1, U2 y IC1 debido a:</a:t>
          </a:r>
        </a:p>
        <a:p>
          <a:endParaRPr lang="es-ES" sz="1600" baseline="0"/>
        </a:p>
        <a:p>
          <a:r>
            <a:rPr lang="es-ES" sz="1600" baseline="0"/>
            <a:t>-</a:t>
          </a:r>
          <a:r>
            <a:rPr lang="es-ES" sz="1600" b="1" baseline="0"/>
            <a:t>U1</a:t>
          </a:r>
          <a:r>
            <a:rPr lang="es-ES" sz="1600" baseline="0"/>
            <a:t>: Es el dispositivo que contiene el uC con comunicación BLE , por lo que sin este  no sería posible el procesamiento de los datos y el envio al exterior de estos.</a:t>
          </a:r>
        </a:p>
        <a:p>
          <a:r>
            <a:rPr lang="es-ES" sz="1600" baseline="0"/>
            <a:t>-</a:t>
          </a:r>
          <a:r>
            <a:rPr lang="es-ES" sz="1600" b="1" baseline="0"/>
            <a:t>U2</a:t>
          </a:r>
          <a:r>
            <a:rPr lang="es-ES" sz="1600" baseline="0"/>
            <a:t>: Es el sensor de movimiento que contiene el acelerometro y el giroscopio, por lo que es escencial para realizar el reconocimiento del movimiento. Pero en este caso es sustituido para intentar aumentar el tiempo entre cargas sin cambiar la batería.</a:t>
          </a:r>
        </a:p>
        <a:p>
          <a:r>
            <a:rPr lang="es-ES" sz="1600" baseline="0"/>
            <a:t>-</a:t>
          </a:r>
          <a:r>
            <a:rPr lang="es-ES" sz="1600" b="1" baseline="0"/>
            <a:t>IC1</a:t>
          </a:r>
          <a:r>
            <a:rPr lang="es-ES" sz="1600" baseline="0"/>
            <a:t>: Es el conversor DC que permite adecuar los niveles de tensión a los requeridos por los dispositvos de la PCB.</a:t>
          </a:r>
        </a:p>
        <a:p>
          <a:endParaRPr lang="es-ES" sz="1600" baseline="0"/>
        </a:p>
        <a:p>
          <a:r>
            <a:rPr lang="es-ES" sz="1600" baseline="0"/>
            <a:t>Los demás elementos se pueden calificar como innecsarios para este proyecto debido a que aportan datos innecesarios pero aumentando el cosumo, coste y tamaño del sensor inteligente.</a:t>
          </a:r>
          <a:endParaRPr lang="es-E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166687</xdr:rowOff>
    </xdr:from>
    <xdr:to>
      <xdr:col>16</xdr:col>
      <xdr:colOff>1523999</xdr:colOff>
      <xdr:row>21</xdr:row>
      <xdr:rowOff>155864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41D6E8-44F1-9A3C-81AD-008087AC71AD}"/>
            </a:ext>
          </a:extLst>
        </xdr:cNvPr>
        <xdr:cNvSpPr txBox="1"/>
      </xdr:nvSpPr>
      <xdr:spPr>
        <a:xfrm>
          <a:off x="0" y="8011823"/>
          <a:ext cx="23829817" cy="22924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/>
            <a:t>Tras el análisis realizado se ha obtenido que el sensor debería de</a:t>
          </a:r>
          <a:r>
            <a:rPr lang="es-ES" sz="2000" baseline="0"/>
            <a:t> ser el  </a:t>
          </a:r>
          <a:r>
            <a:rPr lang="es-ES" sz="2000" b="1" baseline="0"/>
            <a:t>LSM6DSO16IS</a:t>
          </a:r>
          <a:r>
            <a:rPr lang="es-ES" sz="2000" baseline="0"/>
            <a:t> debido a:</a:t>
          </a:r>
        </a:p>
        <a:p>
          <a:r>
            <a:rPr lang="es-ES" sz="2000" baseline="0"/>
            <a:t>-Su muy bajo consumo que aumenta el tiempo entre cargas de la batería.</a:t>
          </a:r>
        </a:p>
        <a:p>
          <a:r>
            <a:rPr lang="es-ES" sz="2000" baseline="0"/>
            <a:t>-Tiene incorporada una ISPU que le otorga la capacidad de implentar algoritmos avanzados de ML, de forma que no recaiga dicho peso sobre el uC. </a:t>
          </a:r>
        </a:p>
        <a:p>
          <a:r>
            <a:rPr lang="es-ES" sz="2000" baseline="0"/>
            <a:t>-El número de elementos externos es reducido, por lo que los costes de producción son más reducidos y el número de componentes que pueden fallar también.</a:t>
          </a:r>
        </a:p>
        <a:p>
          <a:r>
            <a:rPr lang="es-ES" sz="2000" baseline="0"/>
            <a:t>-Tiene comunicación compatible con el uC empleado.</a:t>
          </a:r>
        </a:p>
        <a:p>
          <a:r>
            <a:rPr lang="es-ES" sz="2000" baseline="0"/>
            <a:t>-Alimentación compatible con el uC, de forma que se reduce el número de convertidores DC.</a:t>
          </a:r>
        </a:p>
        <a:p>
          <a:r>
            <a:rPr lang="es-ES" sz="2000" baseline="0"/>
            <a:t>-Precio reducido.</a:t>
          </a:r>
        </a:p>
        <a:p>
          <a:endParaRPr lang="es-E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22411</xdr:rowOff>
    </xdr:from>
    <xdr:to>
      <xdr:col>10</xdr:col>
      <xdr:colOff>1333500</xdr:colOff>
      <xdr:row>14</xdr:row>
      <xdr:rowOff>168088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A69FB4D-53B7-EE2F-7DC9-27FD42DD0169}"/>
            </a:ext>
          </a:extLst>
        </xdr:cNvPr>
        <xdr:cNvSpPr txBox="1"/>
      </xdr:nvSpPr>
      <xdr:spPr>
        <a:xfrm>
          <a:off x="0" y="2431676"/>
          <a:ext cx="10858500" cy="16696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Como</a:t>
          </a:r>
          <a:r>
            <a:rPr lang="es-ES" sz="1100" baseline="0"/>
            <a:t> la bateria utilizada tiene una tensión mínima de 3V, se ha elegido como tensión de alimentación 2,5V debido a:</a:t>
          </a:r>
        </a:p>
        <a:p>
          <a:r>
            <a:rPr lang="es-ES" sz="1100" baseline="0"/>
            <a:t>-Es compatible con el uC y el sensor de movimiento.</a:t>
          </a:r>
        </a:p>
        <a:p>
          <a:r>
            <a:rPr lang="es-ES" sz="1100" baseline="0"/>
            <a:t>-Tener una tensión de salida siempre menor que la de batería permite evitar el empleo de conversores conmutados, que en este caso tienen eficiencias menores a los reguladores debido a la pequeña diferencia entre la tensión de la batería y la de alimentación.</a:t>
          </a:r>
        </a:p>
        <a:p>
          <a:r>
            <a:rPr lang="es-ES" sz="1100" baseline="0"/>
            <a:t>-Hay una gran cantidad de posibilidades.</a:t>
          </a:r>
        </a:p>
        <a:p>
          <a:r>
            <a:rPr lang="es-ES" sz="1100" baseline="0"/>
            <a:t>-Los reguladores osn más baratos y no necesitan de muchos elementos externos de filtrado como pueden ser las inductancias.</a:t>
          </a:r>
        </a:p>
        <a:p>
          <a:endParaRPr lang="es-ES" sz="1100" baseline="0"/>
        </a:p>
        <a:p>
          <a:r>
            <a:rPr lang="es-ES" sz="1100" baseline="0"/>
            <a:t>Entre las diferentes posibilidades se ha elegido el </a:t>
          </a:r>
          <a:r>
            <a:rPr lang="es-ES" sz="1100" b="1" baseline="0"/>
            <a:t>STLQ015M25R</a:t>
          </a:r>
          <a:r>
            <a:rPr lang="es-ES" sz="1100" baseline="0"/>
            <a:t> debido a que su corriente Iq es de 1,4uA, lo cual asegura una mayor eficiencia.</a:t>
          </a:r>
          <a:endParaRPr lang="es-E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FC3BE-EE7F-4A18-81B4-ADF049D9E11C}" name="Tabla3" displayName="Tabla3" ref="A1:H9" totalsRowShown="0" headerRowDxfId="47" dataDxfId="45" headerRowBorderDxfId="46" tableBorderDxfId="44" totalsRowBorderDxfId="43">
  <autoFilter ref="A1:H9" xr:uid="{713FC3BE-EE7F-4A18-81B4-ADF049D9E11C}"/>
  <tableColumns count="8">
    <tableColumn id="1" xr3:uid="{38B2C7BB-2285-4E41-A136-CE08880F58A0}" name="Nº componente" dataDxfId="42"/>
    <tableColumn id="2" xr3:uid="{EA44E21B-D294-4776-9479-5DD3DE433481}" name="ID esquemático" dataDxfId="41"/>
    <tableColumn id="3" xr3:uid="{004F65A8-CCDF-405C-A6EB-1F02106C7C91}" name="Referencia del  fabricante" dataDxfId="40"/>
    <tableColumn id="4" xr3:uid="{F51597AD-4FB6-49EB-B5DD-A4E636AA87E0}" name="Tipo de componente" dataDxfId="39"/>
    <tableColumn id="5" xr3:uid="{38746385-7A1F-4561-9F16-6DFC0731AFC7}" name="Extras" dataDxfId="38"/>
    <tableColumn id="7" xr3:uid="{3AAF2B84-200E-4C5D-B948-138D66BDFDC0}" name="Vcc " dataDxfId="37"/>
    <tableColumn id="6" xr3:uid="{AEE5FEF6-1AF5-4000-9A93-88E6DDD4E082}" name="Icc" dataDxfId="36"/>
    <tableColumn id="10" xr3:uid="{5F5741DC-FA61-4B8A-9260-82070C5C0C27}" name="¿Añadido?" dataDxfId="3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50E80-E978-4D8A-803A-4E30E5DB7C96}" name="Tabla4" displayName="Tabla4" ref="A1:Q7" totalsRowShown="0" headerRowDxfId="34" dataDxfId="32" headerRowBorderDxfId="33" tableBorderDxfId="31" totalsRowBorderDxfId="30">
  <autoFilter ref="A1:Q7" xr:uid="{D1F50E80-E978-4D8A-803A-4E30E5DB7C96}"/>
  <tableColumns count="17">
    <tableColumn id="1" xr3:uid="{3693EC6C-1B38-4155-A807-4A3D2185AE35}" name="Nº sensor" dataDxfId="29"/>
    <tableColumn id="2" xr3:uid="{8945624A-89AF-4531-BB87-68A4E2E13F27}" name="Id fabricante" dataDxfId="28"/>
    <tableColumn id="3" xr3:uid="{200A0741-214A-4E75-9F1C-BAB72579CC3B}" name="Fabricante" dataDxfId="27"/>
    <tableColumn id="4" xr3:uid="{EDCE3F03-16F9-4A02-BB4A-39709BBE879C}" name="Precio/unidad (euros)" dataDxfId="26" dataCellStyle="Moneda"/>
    <tableColumn id="5" xr3:uid="{0A53DA85-1992-4A07-93CD-00235850F554}" name="V_in" dataDxfId="25"/>
    <tableColumn id="6" xr3:uid="{EC49B689-65BD-4F35-9F0B-4319B1C16B07}" name="I_in" dataDxfId="24"/>
    <tableColumn id="7" xr3:uid="{9D2B5D00-F422-436B-A8CB-86FE3F2FBC0F}" name="Rangos acelerometro" dataDxfId="23"/>
    <tableColumn id="8" xr3:uid="{0C98B55B-D1A9-45C1-A53F-A8195CBE3E52}" name="Rangos giroscopo" dataDxfId="22"/>
    <tableColumn id="9" xr3:uid="{F65D1186-52C7-4C6C-95BC-BB4DEB798FFB}" name="Sensibilidad acelerometro" dataDxfId="21"/>
    <tableColumn id="10" xr3:uid="{DB944D50-E313-4D97-AB99-8BBE5BE588B7}" name="Sensibilidad giroscopo" dataDxfId="20"/>
    <tableColumn id="11" xr3:uid="{BB2DA9BE-953A-45A6-BD87-41A062DEE5A9}" name="Offset acelerometro" dataDxfId="19"/>
    <tableColumn id="12" xr3:uid="{2D7BD300-3416-4C21-AAE6-64629CE37D2B}" name="Offset giroscopo" dataDxfId="18"/>
    <tableColumn id="13" xr3:uid="{A98EF137-3E55-46E4-B2D9-78F01F62C898}" name="Comunicaciones" dataDxfId="17"/>
    <tableColumn id="14" xr3:uid="{65DE8805-31E2-454A-8296-99D260CF3694}" name="FIFO" dataDxfId="16"/>
    <tableColumn id="15" xr3:uid="{E3F90E35-7BDE-4CAA-840D-3418A8EE8F53}" name="Extras" dataDxfId="15"/>
    <tableColumn id="16" xr3:uid="{4D1CDD28-74F8-4C1A-88C7-08CAD8C5F7FA}" name="Nº de elementos externos" dataDxfId="14"/>
    <tableColumn id="17" xr3:uid="{B4C07B52-6513-4702-8B3B-6D5416E21D28}" name="Puntación total" dataDxfId="13">
      <calculatedColumnFormula>9+8+7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BFC62C-0AF8-4716-84B1-C25AB7A9CA39}" name="Tabla5" displayName="Tabla5" ref="A1:K4" totalsRowShown="0" headerRowDxfId="12" dataDxfId="11">
  <autoFilter ref="A1:K4" xr:uid="{BFBFC62C-0AF8-4716-84B1-C25AB7A9CA39}"/>
  <tableColumns count="11">
    <tableColumn id="1" xr3:uid="{E3872FA0-8838-49B5-AC6C-D283BFCEB0D4}" name="Nº sensor" dataDxfId="10"/>
    <tableColumn id="2" xr3:uid="{0191275C-E248-4446-8E0F-4213B0536750}" name="Id fabricante" dataDxfId="9"/>
    <tableColumn id="3" xr3:uid="{FE1D45DE-7C7E-4D2A-9161-E1B9A63910AD}" name="Fabricante" dataDxfId="8"/>
    <tableColumn id="4" xr3:uid="{B9FD5BF9-4D12-46E6-8973-FAECB1DBD2D0}" name="Precio/unidad" dataDxfId="7"/>
    <tableColumn id="5" xr3:uid="{A5B8EE84-7BB8-480A-A14D-7A80C603F6EB}" name="V_in" dataDxfId="6"/>
    <tableColumn id="6" xr3:uid="{D38840E5-8109-4B79-B718-012415224185}" name="I_q" dataDxfId="5"/>
    <tableColumn id="7" xr3:uid="{CEFD55E7-C8F4-44AF-BA17-37B69490F9FF}" name="V_out" dataDxfId="4"/>
    <tableColumn id="8" xr3:uid="{62A9DB7C-95D1-4B7B-8FF8-E34958E45CBC}" name="I_out_MAX" dataDxfId="3"/>
    <tableColumn id="9" xr3:uid="{7ABA51C9-67AF-4B41-9ADD-C600AF6A3B10}" name="Accuracy" dataDxfId="2"/>
    <tableColumn id="10" xr3:uid="{ADD3154C-35AE-42D2-BA34-40724B503BC2}" name="Protecciones" dataDxfId="1"/>
    <tableColumn id="11" xr3:uid="{9F6AE5CE-8340-4354-BD65-5D1BFDF62130}" name="Componenes extr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C91-CB09-433C-AC70-EE1500DD6D90}">
  <dimension ref="A1:H18"/>
  <sheetViews>
    <sheetView topLeftCell="A2" zoomScale="70" zoomScaleNormal="70" workbookViewId="0">
      <selection activeCell="J10" sqref="J10"/>
    </sheetView>
  </sheetViews>
  <sheetFormatPr baseColWidth="10" defaultRowHeight="30" customHeight="1" x14ac:dyDescent="0.25"/>
  <cols>
    <col min="1" max="1" width="20.85546875" customWidth="1"/>
    <col min="2" max="2" width="18.85546875" customWidth="1"/>
    <col min="3" max="3" width="25.42578125" customWidth="1"/>
    <col min="4" max="5" width="32.42578125" customWidth="1"/>
    <col min="6" max="6" width="19.42578125" customWidth="1"/>
    <col min="7" max="7" width="16.28515625" customWidth="1"/>
    <col min="8" max="8" width="26.7109375" customWidth="1"/>
    <col min="10" max="10" width="12.5703125" customWidth="1"/>
  </cols>
  <sheetData>
    <row r="1" spans="1:8" ht="1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34</v>
      </c>
      <c r="G1" s="3" t="s">
        <v>36</v>
      </c>
      <c r="H1" s="3" t="s">
        <v>5</v>
      </c>
    </row>
    <row r="2" spans="1:8" ht="77.25" customHeight="1" x14ac:dyDescent="0.25">
      <c r="A2" s="4">
        <v>1</v>
      </c>
      <c r="B2" s="5" t="s">
        <v>7</v>
      </c>
      <c r="C2" s="5" t="s">
        <v>6</v>
      </c>
      <c r="D2" s="5" t="s">
        <v>30</v>
      </c>
      <c r="E2" s="14" t="s">
        <v>33</v>
      </c>
      <c r="F2" s="5" t="s">
        <v>35</v>
      </c>
      <c r="G2" s="16" t="s">
        <v>37</v>
      </c>
      <c r="H2" s="6" t="s">
        <v>28</v>
      </c>
    </row>
    <row r="3" spans="1:8" ht="45.75" customHeight="1" x14ac:dyDescent="0.25">
      <c r="A3" s="4">
        <v>2</v>
      </c>
      <c r="B3" s="5" t="s">
        <v>10</v>
      </c>
      <c r="C3" s="5" t="s">
        <v>11</v>
      </c>
      <c r="D3" s="5" t="s">
        <v>21</v>
      </c>
      <c r="E3" s="14" t="s">
        <v>40</v>
      </c>
      <c r="F3" s="5" t="s">
        <v>38</v>
      </c>
      <c r="G3" s="15" t="s">
        <v>39</v>
      </c>
      <c r="H3" s="7" t="s">
        <v>31</v>
      </c>
    </row>
    <row r="4" spans="1:8" ht="15" customHeight="1" x14ac:dyDescent="0.25">
      <c r="A4" s="8">
        <v>3</v>
      </c>
      <c r="B4" s="9" t="s">
        <v>14</v>
      </c>
      <c r="C4" s="9" t="s">
        <v>15</v>
      </c>
      <c r="D4" s="9" t="s">
        <v>22</v>
      </c>
      <c r="E4" s="9" t="s">
        <v>32</v>
      </c>
      <c r="F4" s="9" t="s">
        <v>32</v>
      </c>
      <c r="G4" s="9" t="s">
        <v>32</v>
      </c>
      <c r="H4" s="10" t="s">
        <v>29</v>
      </c>
    </row>
    <row r="5" spans="1:8" ht="15" customHeight="1" x14ac:dyDescent="0.25">
      <c r="A5" s="8">
        <v>4</v>
      </c>
      <c r="B5" s="9" t="s">
        <v>12</v>
      </c>
      <c r="C5" s="9" t="s">
        <v>13</v>
      </c>
      <c r="D5" s="9" t="s">
        <v>23</v>
      </c>
      <c r="E5" s="9" t="s">
        <v>32</v>
      </c>
      <c r="F5" s="9" t="s">
        <v>32</v>
      </c>
      <c r="G5" s="9" t="s">
        <v>32</v>
      </c>
      <c r="H5" s="10" t="s">
        <v>29</v>
      </c>
    </row>
    <row r="6" spans="1:8" ht="15" customHeight="1" x14ac:dyDescent="0.25">
      <c r="A6" s="8">
        <v>5</v>
      </c>
      <c r="B6" s="9" t="s">
        <v>19</v>
      </c>
      <c r="C6" s="9" t="s">
        <v>20</v>
      </c>
      <c r="D6" s="9" t="s">
        <v>24</v>
      </c>
      <c r="E6" s="9" t="s">
        <v>32</v>
      </c>
      <c r="F6" s="9" t="s">
        <v>32</v>
      </c>
      <c r="G6" s="9" t="s">
        <v>32</v>
      </c>
      <c r="H6" s="10" t="s">
        <v>29</v>
      </c>
    </row>
    <row r="7" spans="1:8" ht="15" customHeight="1" x14ac:dyDescent="0.25">
      <c r="A7" s="4">
        <v>6</v>
      </c>
      <c r="B7" s="5" t="s">
        <v>16</v>
      </c>
      <c r="C7" s="5" t="s">
        <v>17</v>
      </c>
      <c r="D7" s="5" t="s">
        <v>25</v>
      </c>
      <c r="E7" s="5" t="s">
        <v>41</v>
      </c>
      <c r="F7" s="5" t="s">
        <v>42</v>
      </c>
      <c r="G7" s="15" t="s">
        <v>43</v>
      </c>
      <c r="H7" s="7" t="s">
        <v>31</v>
      </c>
    </row>
    <row r="8" spans="1:8" ht="15" customHeight="1" x14ac:dyDescent="0.25">
      <c r="A8" s="8">
        <v>7</v>
      </c>
      <c r="B8" s="9" t="s">
        <v>8</v>
      </c>
      <c r="C8" s="9" t="s">
        <v>9</v>
      </c>
      <c r="D8" s="9" t="s">
        <v>26</v>
      </c>
      <c r="E8" s="9" t="s">
        <v>32</v>
      </c>
      <c r="F8" s="9" t="s">
        <v>32</v>
      </c>
      <c r="G8" s="9" t="s">
        <v>32</v>
      </c>
      <c r="H8" s="10" t="s">
        <v>29</v>
      </c>
    </row>
    <row r="9" spans="1:8" ht="15" customHeight="1" thickBot="1" x14ac:dyDescent="0.3">
      <c r="A9" s="11">
        <v>8</v>
      </c>
      <c r="B9" s="12" t="s">
        <v>18</v>
      </c>
      <c r="C9" s="12" t="s">
        <v>18</v>
      </c>
      <c r="D9" s="12" t="s">
        <v>27</v>
      </c>
      <c r="E9" s="12" t="s">
        <v>32</v>
      </c>
      <c r="F9" s="12" t="s">
        <v>32</v>
      </c>
      <c r="G9" s="12" t="s">
        <v>32</v>
      </c>
      <c r="H9" s="13" t="s">
        <v>29</v>
      </c>
    </row>
    <row r="10" spans="1:8" ht="30" customHeight="1" thickBot="1" x14ac:dyDescent="0.55000000000000004">
      <c r="A10" s="60" t="s">
        <v>131</v>
      </c>
      <c r="B10" s="61"/>
      <c r="C10" s="61"/>
      <c r="D10" s="61"/>
      <c r="E10" s="61"/>
      <c r="F10" s="61"/>
      <c r="G10" s="61"/>
      <c r="H10" s="62"/>
    </row>
    <row r="11" spans="1:8" ht="30" customHeight="1" x14ac:dyDescent="0.25">
      <c r="A11" s="63"/>
      <c r="B11" s="64"/>
      <c r="C11" s="64"/>
      <c r="D11" s="64"/>
      <c r="E11" s="64"/>
      <c r="F11" s="64"/>
      <c r="G11" s="64"/>
      <c r="H11" s="65"/>
    </row>
    <row r="12" spans="1:8" ht="30" customHeight="1" x14ac:dyDescent="0.25">
      <c r="A12" s="66"/>
      <c r="B12" s="67"/>
      <c r="C12" s="67"/>
      <c r="D12" s="67"/>
      <c r="E12" s="67"/>
      <c r="F12" s="67"/>
      <c r="G12" s="67"/>
      <c r="H12" s="68"/>
    </row>
    <row r="13" spans="1:8" ht="30" customHeight="1" x14ac:dyDescent="0.25">
      <c r="A13" s="66"/>
      <c r="B13" s="67"/>
      <c r="C13" s="67"/>
      <c r="D13" s="67"/>
      <c r="E13" s="67"/>
      <c r="F13" s="67"/>
      <c r="G13" s="67"/>
      <c r="H13" s="68"/>
    </row>
    <row r="14" spans="1:8" ht="30" customHeight="1" x14ac:dyDescent="0.25">
      <c r="A14" s="66"/>
      <c r="B14" s="67"/>
      <c r="C14" s="67"/>
      <c r="D14" s="67"/>
      <c r="E14" s="67"/>
      <c r="F14" s="67"/>
      <c r="G14" s="67"/>
      <c r="H14" s="68"/>
    </row>
    <row r="15" spans="1:8" ht="30" customHeight="1" x14ac:dyDescent="0.25">
      <c r="A15" s="66"/>
      <c r="B15" s="67"/>
      <c r="C15" s="67"/>
      <c r="D15" s="67"/>
      <c r="E15" s="67"/>
      <c r="F15" s="67"/>
      <c r="G15" s="67"/>
      <c r="H15" s="68"/>
    </row>
    <row r="16" spans="1:8" ht="30" customHeight="1" x14ac:dyDescent="0.25">
      <c r="A16" s="66"/>
      <c r="B16" s="67"/>
      <c r="C16" s="67"/>
      <c r="D16" s="67"/>
      <c r="E16" s="67"/>
      <c r="F16" s="67"/>
      <c r="G16" s="67"/>
      <c r="H16" s="68"/>
    </row>
    <row r="17" spans="1:8" ht="30" customHeight="1" x14ac:dyDescent="0.25">
      <c r="A17" s="66"/>
      <c r="B17" s="67"/>
      <c r="C17" s="67"/>
      <c r="D17" s="67"/>
      <c r="E17" s="67"/>
      <c r="F17" s="67"/>
      <c r="G17" s="67"/>
      <c r="H17" s="68"/>
    </row>
    <row r="18" spans="1:8" ht="30" customHeight="1" thickBot="1" x14ac:dyDescent="0.3">
      <c r="A18" s="69"/>
      <c r="B18" s="70"/>
      <c r="C18" s="70"/>
      <c r="D18" s="70"/>
      <c r="E18" s="70"/>
      <c r="F18" s="70"/>
      <c r="G18" s="70"/>
      <c r="H18" s="71"/>
    </row>
  </sheetData>
  <mergeCells count="2">
    <mergeCell ref="A10:H10"/>
    <mergeCell ref="A11:H18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A770-9072-4FFF-9366-EC0C0A01E855}">
  <dimension ref="A1:Q10"/>
  <sheetViews>
    <sheetView topLeftCell="A5" zoomScale="55" zoomScaleNormal="55" workbookViewId="0">
      <selection activeCell="I28" sqref="I28"/>
    </sheetView>
  </sheetViews>
  <sheetFormatPr baseColWidth="10" defaultRowHeight="15" x14ac:dyDescent="0.25"/>
  <cols>
    <col min="1" max="1" width="17" customWidth="1"/>
    <col min="2" max="2" width="15.5703125" customWidth="1"/>
    <col min="3" max="3" width="15.7109375" customWidth="1"/>
    <col min="4" max="4" width="18.5703125" customWidth="1"/>
    <col min="6" max="6" width="15" customWidth="1"/>
    <col min="7" max="7" width="23.42578125" customWidth="1"/>
    <col min="8" max="8" width="20.42578125" customWidth="1"/>
    <col min="9" max="9" width="27.5703125" customWidth="1"/>
    <col min="10" max="10" width="24.42578125" customWidth="1"/>
    <col min="11" max="11" width="22.5703125" customWidth="1"/>
    <col min="12" max="12" width="21.85546875" customWidth="1"/>
    <col min="13" max="13" width="30.5703125" customWidth="1"/>
    <col min="14" max="14" width="18.42578125" customWidth="1"/>
    <col min="15" max="15" width="28.140625" customWidth="1"/>
    <col min="16" max="16" width="23.5703125" customWidth="1"/>
    <col min="17" max="17" width="23.140625" customWidth="1"/>
  </cols>
  <sheetData>
    <row r="1" spans="1:17" ht="30" customHeight="1" x14ac:dyDescent="0.25">
      <c r="A1" s="22" t="s">
        <v>44</v>
      </c>
      <c r="B1" s="23" t="s">
        <v>50</v>
      </c>
      <c r="C1" s="23" t="s">
        <v>45</v>
      </c>
      <c r="D1" s="23" t="s">
        <v>109</v>
      </c>
      <c r="E1" s="23" t="s">
        <v>48</v>
      </c>
      <c r="F1" s="23" t="s">
        <v>47</v>
      </c>
      <c r="G1" s="23" t="s">
        <v>51</v>
      </c>
      <c r="H1" s="23" t="s">
        <v>52</v>
      </c>
      <c r="I1" s="23" t="s">
        <v>54</v>
      </c>
      <c r="J1" s="23" t="s">
        <v>53</v>
      </c>
      <c r="K1" s="23" t="s">
        <v>56</v>
      </c>
      <c r="L1" s="23" t="s">
        <v>55</v>
      </c>
      <c r="M1" s="23" t="s">
        <v>23</v>
      </c>
      <c r="N1" s="23" t="s">
        <v>57</v>
      </c>
      <c r="O1" s="24" t="s">
        <v>4</v>
      </c>
      <c r="P1" s="23" t="s">
        <v>96</v>
      </c>
      <c r="Q1" s="23" t="s">
        <v>108</v>
      </c>
    </row>
    <row r="2" spans="1:17" ht="87" customHeight="1" x14ac:dyDescent="0.25">
      <c r="A2" s="25" t="s">
        <v>58</v>
      </c>
      <c r="B2" s="30" t="s">
        <v>11</v>
      </c>
      <c r="C2" s="30" t="s">
        <v>59</v>
      </c>
      <c r="D2" s="49">
        <v>22.635000000000002</v>
      </c>
      <c r="E2" s="30" t="s">
        <v>60</v>
      </c>
      <c r="F2" s="18" t="s">
        <v>61</v>
      </c>
      <c r="G2" s="30" t="s">
        <v>62</v>
      </c>
      <c r="H2" s="18" t="s">
        <v>63</v>
      </c>
      <c r="I2" s="30" t="s">
        <v>64</v>
      </c>
      <c r="J2" s="20" t="s">
        <v>76</v>
      </c>
      <c r="K2" s="20" t="s">
        <v>65</v>
      </c>
      <c r="L2" s="20" t="s">
        <v>66</v>
      </c>
      <c r="M2" s="30" t="s">
        <v>67</v>
      </c>
      <c r="N2" s="30" t="s">
        <v>68</v>
      </c>
      <c r="O2" s="31" t="s">
        <v>78</v>
      </c>
      <c r="P2" s="33" t="s">
        <v>97</v>
      </c>
      <c r="Q2" s="27">
        <v>0</v>
      </c>
    </row>
    <row r="3" spans="1:17" ht="118.5" customHeight="1" x14ac:dyDescent="0.25">
      <c r="A3" s="25">
        <v>1</v>
      </c>
      <c r="B3" s="26" t="s">
        <v>69</v>
      </c>
      <c r="C3" s="26" t="s">
        <v>70</v>
      </c>
      <c r="D3" s="50">
        <v>3.03</v>
      </c>
      <c r="E3" s="26" t="s">
        <v>71</v>
      </c>
      <c r="F3" s="26" t="s">
        <v>72</v>
      </c>
      <c r="G3" s="26" t="s">
        <v>62</v>
      </c>
      <c r="H3" s="26" t="s">
        <v>73</v>
      </c>
      <c r="I3" s="26" t="s">
        <v>98</v>
      </c>
      <c r="J3" s="19" t="s">
        <v>75</v>
      </c>
      <c r="K3" s="26" t="s">
        <v>100</v>
      </c>
      <c r="L3" s="21" t="s">
        <v>99</v>
      </c>
      <c r="M3" s="21" t="s">
        <v>101</v>
      </c>
      <c r="N3" s="26" t="s">
        <v>83</v>
      </c>
      <c r="O3" s="18" t="s">
        <v>79</v>
      </c>
      <c r="P3" s="26" t="s">
        <v>102</v>
      </c>
      <c r="Q3" s="26">
        <f>8+5+5+4</f>
        <v>22</v>
      </c>
    </row>
    <row r="4" spans="1:17" ht="120.75" customHeight="1" thickBot="1" x14ac:dyDescent="0.3">
      <c r="A4" s="28">
        <v>2</v>
      </c>
      <c r="B4" s="29" t="s">
        <v>80</v>
      </c>
      <c r="C4" s="29" t="s">
        <v>70</v>
      </c>
      <c r="D4" s="51">
        <v>4.8780000000000001</v>
      </c>
      <c r="E4" s="29" t="s">
        <v>71</v>
      </c>
      <c r="F4" s="29" t="s">
        <v>81</v>
      </c>
      <c r="G4" s="29" t="s">
        <v>62</v>
      </c>
      <c r="H4" s="29" t="s">
        <v>73</v>
      </c>
      <c r="I4" s="29" t="s">
        <v>74</v>
      </c>
      <c r="J4" s="29" t="s">
        <v>75</v>
      </c>
      <c r="K4" s="29" t="s">
        <v>100</v>
      </c>
      <c r="L4" s="32" t="s">
        <v>99</v>
      </c>
      <c r="M4" s="32" t="s">
        <v>101</v>
      </c>
      <c r="N4" s="32" t="s">
        <v>82</v>
      </c>
      <c r="O4" s="18" t="s">
        <v>79</v>
      </c>
      <c r="P4" s="29" t="s">
        <v>102</v>
      </c>
      <c r="Q4" s="29">
        <f>5+4+4</f>
        <v>13</v>
      </c>
    </row>
    <row r="5" spans="1:17" ht="91.5" customHeight="1" thickBot="1" x14ac:dyDescent="0.3">
      <c r="A5" s="39">
        <v>3</v>
      </c>
      <c r="B5" s="40" t="s">
        <v>84</v>
      </c>
      <c r="C5" s="40" t="s">
        <v>59</v>
      </c>
      <c r="D5" s="52">
        <v>3.95</v>
      </c>
      <c r="E5" s="40" t="s">
        <v>71</v>
      </c>
      <c r="F5" s="41" t="s">
        <v>85</v>
      </c>
      <c r="G5" s="40" t="s">
        <v>62</v>
      </c>
      <c r="H5" s="40" t="s">
        <v>86</v>
      </c>
      <c r="I5" s="40" t="s">
        <v>87</v>
      </c>
      <c r="J5" s="40" t="s">
        <v>88</v>
      </c>
      <c r="K5" s="40" t="s">
        <v>103</v>
      </c>
      <c r="L5" s="40" t="s">
        <v>104</v>
      </c>
      <c r="M5" s="40" t="s">
        <v>67</v>
      </c>
      <c r="N5" s="42" t="s">
        <v>77</v>
      </c>
      <c r="O5" s="43" t="s">
        <v>89</v>
      </c>
      <c r="P5" s="41" t="s">
        <v>105</v>
      </c>
      <c r="Q5" s="44">
        <f t="shared" ref="Q5" si="0">9+8+7</f>
        <v>24</v>
      </c>
    </row>
    <row r="6" spans="1:17" ht="75" x14ac:dyDescent="0.25">
      <c r="A6" s="35">
        <v>4</v>
      </c>
      <c r="B6" s="36" t="s">
        <v>90</v>
      </c>
      <c r="C6" s="36" t="s">
        <v>59</v>
      </c>
      <c r="D6" s="53">
        <v>5.07</v>
      </c>
      <c r="E6" s="36" t="s">
        <v>71</v>
      </c>
      <c r="F6" s="27" t="s">
        <v>72</v>
      </c>
      <c r="G6" s="36" t="s">
        <v>62</v>
      </c>
      <c r="H6" s="37" t="s">
        <v>91</v>
      </c>
      <c r="I6" s="36" t="s">
        <v>87</v>
      </c>
      <c r="J6" s="36" t="s">
        <v>92</v>
      </c>
      <c r="K6" s="37" t="s">
        <v>106</v>
      </c>
      <c r="L6" s="36" t="s">
        <v>93</v>
      </c>
      <c r="M6" s="37" t="s">
        <v>101</v>
      </c>
      <c r="N6" s="36" t="s">
        <v>94</v>
      </c>
      <c r="O6" s="38" t="s">
        <v>95</v>
      </c>
      <c r="P6" s="37" t="s">
        <v>105</v>
      </c>
      <c r="Q6" s="27">
        <f>8+7+4</f>
        <v>19</v>
      </c>
    </row>
    <row r="7" spans="1:17" ht="63.75" customHeight="1" thickBot="1" x14ac:dyDescent="0.3">
      <c r="A7" s="34" t="s">
        <v>107</v>
      </c>
      <c r="B7" s="45">
        <v>0</v>
      </c>
      <c r="C7" s="45">
        <v>0</v>
      </c>
      <c r="D7" s="48">
        <v>8</v>
      </c>
      <c r="E7" s="45">
        <v>0</v>
      </c>
      <c r="F7" s="46">
        <v>9</v>
      </c>
      <c r="G7" s="45">
        <v>0</v>
      </c>
      <c r="H7" s="45">
        <v>0</v>
      </c>
      <c r="I7" s="45">
        <v>0</v>
      </c>
      <c r="J7" s="45">
        <v>5</v>
      </c>
      <c r="K7" s="45">
        <v>0</v>
      </c>
      <c r="L7" s="45">
        <v>5</v>
      </c>
      <c r="M7" s="45">
        <v>4</v>
      </c>
      <c r="N7" s="45">
        <v>4</v>
      </c>
      <c r="O7" s="47">
        <v>7</v>
      </c>
      <c r="P7" s="45">
        <v>8</v>
      </c>
      <c r="Q7" s="29"/>
    </row>
    <row r="8" spans="1:17" x14ac:dyDescent="0.25">
      <c r="A8" s="72" t="s">
        <v>131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</row>
    <row r="9" spans="1:17" x14ac:dyDescent="0.2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7"/>
    </row>
    <row r="10" spans="1:17" ht="15.75" thickBot="1" x14ac:dyDescent="0.3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80"/>
    </row>
  </sheetData>
  <mergeCells count="1">
    <mergeCell ref="A8:Q1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3CE6-351B-4AF8-9EAA-1C4D8F42B8F2}">
  <dimension ref="A1:L6"/>
  <sheetViews>
    <sheetView tabSelected="1" zoomScale="85" zoomScaleNormal="85" workbookViewId="0">
      <selection activeCell="M15" sqref="M15"/>
    </sheetView>
  </sheetViews>
  <sheetFormatPr baseColWidth="10" defaultRowHeight="15" x14ac:dyDescent="0.25"/>
  <cols>
    <col min="1" max="1" width="11.85546875" customWidth="1"/>
    <col min="2" max="2" width="21.85546875" customWidth="1"/>
    <col min="3" max="3" width="14.85546875" customWidth="1"/>
    <col min="4" max="4" width="15.7109375" customWidth="1"/>
    <col min="8" max="8" width="12.140625" customWidth="1"/>
    <col min="10" max="10" width="20.7109375" customWidth="1"/>
    <col min="11" max="11" width="20.140625" customWidth="1"/>
  </cols>
  <sheetData>
    <row r="1" spans="1:12" ht="27.75" customHeight="1" x14ac:dyDescent="0.25">
      <c r="A1" s="17" t="s">
        <v>44</v>
      </c>
      <c r="B1" s="17" t="s">
        <v>50</v>
      </c>
      <c r="C1" s="17" t="s">
        <v>45</v>
      </c>
      <c r="D1" s="17" t="s">
        <v>46</v>
      </c>
      <c r="E1" s="17" t="s">
        <v>48</v>
      </c>
      <c r="F1" s="17" t="s">
        <v>113</v>
      </c>
      <c r="G1" s="17" t="s">
        <v>49</v>
      </c>
      <c r="H1" s="17" t="s">
        <v>116</v>
      </c>
      <c r="I1" s="17" t="s">
        <v>118</v>
      </c>
      <c r="J1" s="17" t="s">
        <v>119</v>
      </c>
      <c r="K1" s="17" t="s">
        <v>121</v>
      </c>
      <c r="L1" s="17"/>
    </row>
    <row r="2" spans="1:12" ht="42" customHeight="1" thickBot="1" x14ac:dyDescent="0.3">
      <c r="A2" s="29">
        <v>1</v>
      </c>
      <c r="B2" s="29" t="s">
        <v>110</v>
      </c>
      <c r="C2" s="29" t="s">
        <v>111</v>
      </c>
      <c r="D2" s="32">
        <v>8.5999999999999993E-2</v>
      </c>
      <c r="E2" s="29" t="s">
        <v>112</v>
      </c>
      <c r="F2" s="29" t="s">
        <v>114</v>
      </c>
      <c r="G2" s="29" t="s">
        <v>115</v>
      </c>
      <c r="H2" s="29" t="s">
        <v>117</v>
      </c>
      <c r="I2" s="54">
        <v>0.02</v>
      </c>
      <c r="J2" s="29" t="s">
        <v>120</v>
      </c>
      <c r="K2" s="29" t="s">
        <v>102</v>
      </c>
    </row>
    <row r="3" spans="1:12" ht="45" customHeight="1" thickBot="1" x14ac:dyDescent="0.3">
      <c r="A3" s="55">
        <v>2</v>
      </c>
      <c r="B3" s="56" t="s">
        <v>122</v>
      </c>
      <c r="C3" s="56" t="s">
        <v>59</v>
      </c>
      <c r="D3" s="56">
        <v>0.28299999999999997</v>
      </c>
      <c r="E3" s="56" t="s">
        <v>123</v>
      </c>
      <c r="F3" s="57" t="s">
        <v>124</v>
      </c>
      <c r="G3" s="40" t="s">
        <v>115</v>
      </c>
      <c r="H3" s="40" t="s">
        <v>117</v>
      </c>
      <c r="I3" s="58">
        <v>0.02</v>
      </c>
      <c r="J3" s="40" t="s">
        <v>125</v>
      </c>
      <c r="K3" s="59" t="s">
        <v>105</v>
      </c>
    </row>
    <row r="4" spans="1:12" ht="44.25" customHeight="1" thickBot="1" x14ac:dyDescent="0.3">
      <c r="A4" s="81">
        <v>3</v>
      </c>
      <c r="B4" s="81" t="s">
        <v>126</v>
      </c>
      <c r="C4" s="81" t="s">
        <v>127</v>
      </c>
      <c r="D4" s="81">
        <v>0.89</v>
      </c>
      <c r="E4" s="81" t="s">
        <v>128</v>
      </c>
      <c r="F4" s="81" t="s">
        <v>129</v>
      </c>
      <c r="G4" s="36" t="s">
        <v>115</v>
      </c>
      <c r="H4" s="36" t="s">
        <v>117</v>
      </c>
      <c r="I4" s="82">
        <v>0.04</v>
      </c>
      <c r="J4" s="36" t="s">
        <v>130</v>
      </c>
      <c r="K4" s="36" t="s">
        <v>102</v>
      </c>
    </row>
    <row r="5" spans="1:12" x14ac:dyDescent="0.25">
      <c r="A5" s="83" t="s">
        <v>131</v>
      </c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2" ht="15.75" thickBot="1" x14ac:dyDescent="0.3">
      <c r="A6" s="86"/>
      <c r="B6" s="87"/>
      <c r="C6" s="87"/>
      <c r="D6" s="87"/>
      <c r="E6" s="87"/>
      <c r="F6" s="87"/>
      <c r="G6" s="87"/>
      <c r="H6" s="87"/>
      <c r="I6" s="87"/>
      <c r="J6" s="87"/>
      <c r="K6" s="88"/>
    </row>
  </sheetData>
  <mergeCells count="1">
    <mergeCell ref="A5:K6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de los componentes </vt:lpstr>
      <vt:lpstr>Sensor de movimiento</vt:lpstr>
      <vt:lpstr>Alimentación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Latre Ayen</dc:creator>
  <cp:lastModifiedBy>Ignacio Latre Ayen</cp:lastModifiedBy>
  <dcterms:created xsi:type="dcterms:W3CDTF">2024-04-18T23:38:34Z</dcterms:created>
  <dcterms:modified xsi:type="dcterms:W3CDTF">2024-04-23T18:19:55Z</dcterms:modified>
</cp:coreProperties>
</file>