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K28" i="1"/>
  <c r="K27" i="1"/>
  <c r="K26" i="1"/>
  <c r="K25" i="1"/>
  <c r="K24" i="1"/>
  <c r="K23" i="1"/>
  <c r="K22" i="1"/>
  <c r="K21" i="1"/>
  <c r="K19" i="1"/>
  <c r="K18" i="1"/>
  <c r="K16" i="1"/>
  <c r="K15" i="1"/>
  <c r="K14" i="1"/>
  <c r="K12" i="1"/>
  <c r="K11" i="1"/>
  <c r="K9" i="1"/>
  <c r="K8" i="1"/>
  <c r="K7" i="1"/>
  <c r="K5" i="1"/>
  <c r="K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Y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E23" i="1" l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Q5" i="1" l="1"/>
  <c r="R5" i="1"/>
  <c r="Q6" i="1"/>
  <c r="R6" i="1"/>
  <c r="Q7" i="1"/>
  <c r="R7" i="1"/>
  <c r="Q8" i="1"/>
  <c r="R8" i="1"/>
  <c r="Q9" i="1"/>
  <c r="R9" i="1"/>
  <c r="AD9" i="1"/>
  <c r="AC8" i="1"/>
  <c r="AC9" i="1"/>
  <c r="AB8" i="1"/>
  <c r="AB7" i="1"/>
  <c r="AA7" i="1"/>
  <c r="AA6" i="1"/>
  <c r="Z6" i="1"/>
  <c r="Y5" i="1"/>
  <c r="AB9" i="1"/>
  <c r="AA9" i="1"/>
  <c r="AA8" i="1"/>
  <c r="Z8" i="1"/>
  <c r="Z9" i="1"/>
  <c r="Z7" i="1"/>
  <c r="Y7" i="1"/>
  <c r="Y8" i="1"/>
  <c r="Y9" i="1"/>
  <c r="Y6" i="1"/>
  <c r="X6" i="1"/>
  <c r="X7" i="1"/>
  <c r="X8" i="1"/>
  <c r="X9" i="1"/>
  <c r="X5" i="1"/>
  <c r="W5" i="1"/>
  <c r="W6" i="1"/>
  <c r="W7" i="1"/>
  <c r="W8" i="1"/>
  <c r="W9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Z5" i="1"/>
  <c r="S5" i="1"/>
  <c r="S6" i="1"/>
  <c r="S7" i="1"/>
  <c r="S8" i="1"/>
  <c r="S9" i="1"/>
  <c r="Y3" i="1"/>
  <c r="Z3" i="1"/>
  <c r="AA3" i="1"/>
  <c r="AB3" i="1"/>
  <c r="AC3" i="1"/>
  <c r="AD3" i="1"/>
  <c r="AE3" i="1"/>
  <c r="Z4" i="1"/>
  <c r="AA4" i="1"/>
  <c r="AB4" i="1"/>
  <c r="AC4" i="1"/>
  <c r="AD4" i="1"/>
  <c r="AE4" i="1"/>
  <c r="AA5" i="1"/>
  <c r="AB5" i="1"/>
  <c r="AC5" i="1"/>
  <c r="AD5" i="1"/>
  <c r="AE5" i="1"/>
  <c r="AB6" i="1"/>
  <c r="AC6" i="1"/>
  <c r="AD6" i="1"/>
  <c r="AE6" i="1"/>
  <c r="AC7" i="1"/>
  <c r="AD7" i="1"/>
  <c r="AE7" i="1"/>
  <c r="AD8" i="1"/>
  <c r="AE8" i="1"/>
  <c r="AE9" i="1"/>
  <c r="AF4" i="1"/>
  <c r="AG4" i="1"/>
  <c r="AH4" i="1"/>
  <c r="AI4" i="1"/>
  <c r="AJ4" i="1"/>
  <c r="AK4" i="1"/>
  <c r="AL4" i="1"/>
  <c r="AF5" i="1"/>
  <c r="AG5" i="1"/>
  <c r="AH5" i="1"/>
  <c r="AI5" i="1"/>
  <c r="AJ5" i="1"/>
  <c r="AK5" i="1"/>
  <c r="AL5" i="1"/>
  <c r="AF6" i="1"/>
  <c r="AG6" i="1"/>
  <c r="AH6" i="1"/>
  <c r="AI6" i="1"/>
  <c r="AJ6" i="1"/>
  <c r="AK6" i="1"/>
  <c r="AL6" i="1"/>
  <c r="AF7" i="1"/>
  <c r="AG7" i="1"/>
  <c r="AH7" i="1"/>
  <c r="AI7" i="1"/>
  <c r="AJ7" i="1"/>
  <c r="AK7" i="1"/>
  <c r="AL7" i="1"/>
  <c r="AF8" i="1"/>
  <c r="AG8" i="1"/>
  <c r="AH8" i="1"/>
  <c r="AI8" i="1"/>
  <c r="AJ8" i="1"/>
  <c r="AK8" i="1"/>
  <c r="AL8" i="1"/>
  <c r="AF9" i="1"/>
  <c r="AG9" i="1"/>
  <c r="AH9" i="1"/>
  <c r="AI9" i="1"/>
  <c r="AJ9" i="1"/>
  <c r="AK9" i="1"/>
  <c r="AL9" i="1"/>
  <c r="AF10" i="1"/>
  <c r="AG10" i="1"/>
  <c r="AH10" i="1"/>
  <c r="AI10" i="1"/>
  <c r="AJ10" i="1"/>
  <c r="AK10" i="1"/>
  <c r="AL10" i="1"/>
  <c r="AF11" i="1"/>
  <c r="AG11" i="1"/>
  <c r="AH11" i="1"/>
  <c r="AI11" i="1"/>
  <c r="AJ11" i="1"/>
  <c r="AK11" i="1"/>
  <c r="AL11" i="1"/>
  <c r="AF12" i="1"/>
  <c r="AG12" i="1"/>
  <c r="AH12" i="1"/>
  <c r="AI12" i="1"/>
  <c r="AJ12" i="1"/>
  <c r="AK12" i="1"/>
  <c r="AL12" i="1"/>
  <c r="AF13" i="1"/>
  <c r="AG13" i="1"/>
  <c r="AH13" i="1"/>
  <c r="AI13" i="1"/>
  <c r="AJ13" i="1"/>
  <c r="AK13" i="1"/>
  <c r="AL13" i="1"/>
  <c r="AF14" i="1"/>
  <c r="AG14" i="1"/>
  <c r="AH14" i="1"/>
  <c r="AI14" i="1"/>
  <c r="AJ14" i="1"/>
  <c r="AK14" i="1"/>
  <c r="AL14" i="1"/>
  <c r="AF15" i="1"/>
  <c r="AG15" i="1"/>
  <c r="AH15" i="1"/>
  <c r="AI15" i="1"/>
  <c r="AJ15" i="1"/>
  <c r="AK15" i="1"/>
  <c r="AL15" i="1"/>
  <c r="AF16" i="1"/>
  <c r="AG16" i="1"/>
  <c r="AH16" i="1"/>
  <c r="AI16" i="1"/>
  <c r="AJ16" i="1"/>
  <c r="AK16" i="1"/>
  <c r="AL16" i="1"/>
  <c r="AF17" i="1"/>
  <c r="AG17" i="1"/>
  <c r="AH17" i="1"/>
  <c r="AI17" i="1"/>
  <c r="AJ17" i="1"/>
  <c r="AK17" i="1"/>
  <c r="AL17" i="1"/>
  <c r="AF18" i="1"/>
  <c r="AG18" i="1"/>
  <c r="AH18" i="1"/>
  <c r="AI18" i="1"/>
  <c r="AJ18" i="1"/>
  <c r="AK18" i="1"/>
  <c r="AL18" i="1"/>
  <c r="AF19" i="1"/>
  <c r="AG19" i="1"/>
  <c r="AH19" i="1"/>
  <c r="AI19" i="1"/>
  <c r="AJ19" i="1"/>
  <c r="AK19" i="1"/>
  <c r="AL19" i="1"/>
  <c r="AF20" i="1"/>
  <c r="AG20" i="1"/>
  <c r="AH20" i="1"/>
  <c r="AI20" i="1"/>
  <c r="AJ20" i="1"/>
  <c r="AK20" i="1"/>
  <c r="AL20" i="1"/>
  <c r="AF21" i="1"/>
  <c r="AG21" i="1"/>
  <c r="AH21" i="1"/>
  <c r="AI21" i="1"/>
  <c r="AJ21" i="1"/>
  <c r="AK21" i="1"/>
  <c r="AL21" i="1"/>
  <c r="AF22" i="1"/>
  <c r="AG22" i="1"/>
  <c r="AH22" i="1"/>
  <c r="AI22" i="1"/>
  <c r="AJ22" i="1"/>
  <c r="AK22" i="1"/>
  <c r="AL22" i="1"/>
  <c r="AF23" i="1"/>
  <c r="AG23" i="1"/>
  <c r="AH23" i="1"/>
  <c r="AI23" i="1"/>
  <c r="AJ23" i="1"/>
  <c r="AK23" i="1"/>
  <c r="AL23" i="1"/>
  <c r="AG3" i="1"/>
  <c r="AH3" i="1"/>
  <c r="AI3" i="1"/>
  <c r="AJ3" i="1"/>
  <c r="AK3" i="1"/>
  <c r="AL3" i="1"/>
  <c r="AF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comments1.xml><?xml version="1.0" encoding="utf-8"?>
<comments xmlns="http://schemas.openxmlformats.org/spreadsheetml/2006/main">
  <authors>
    <author>Perry Johnson</author>
  </authors>
  <commentList>
    <comment ref="F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G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H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<sst xmlns="http://schemas.openxmlformats.org/spreadsheetml/2006/main" count="156" uniqueCount="71">
  <si>
    <t>test #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</si>
  <si>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</si>
  <si>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</si>
  <si>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</si>
  <si>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</si>
  <si>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</si>
  <si>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</si>
  <si>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</si>
  <si>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</si>
  <si>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</si>
  <si>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</si>
  <si>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</si>
  <si>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</si>
  <si>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</si>
  <si>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</si>
  <si>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</si>
  <si>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</si>
  <si>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</si>
  <si>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</si>
  <si>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</si>
  <si>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</si>
  <si>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</si>
  <si>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</si>
  <si>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</si>
  <si>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</si>
  <si>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</si>
  <si>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</si>
  <si>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</si>
  <si>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</si>
  <si>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</si>
  <si>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</si>
  <si>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</si>
  <si>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</si>
  <si>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</si>
  <si>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</si>
  <si>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</si>
  <si>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</si>
  <si>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</si>
  <si>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</si>
  <si>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</si>
  <si>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</si>
  <si>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</si>
  <si>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</si>
  <si>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</si>
  <si>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</si>
  <si>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</si>
  <si>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</si>
  <si>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</si>
  <si>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</si>
  <si>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</si>
  <si>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</si>
  <si>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</si>
  <si>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</si>
  <si>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</si>
  <si>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</si>
  <si>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</si>
  <si>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</si>
  <si>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</si>
  <si>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</si>
  <si>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</si>
  <si>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eta</t>
  </si>
  <si>
    <t>rj/R</t>
  </si>
  <si>
    <t>constload tip deflection [m]</t>
  </si>
  <si>
    <t>completed</t>
  </si>
  <si>
    <t>22-bispar-rj245-g125</t>
  </si>
  <si>
    <t>23-bispar-rj274-g125</t>
  </si>
  <si>
    <t>24-bispar-rj452-g125</t>
  </si>
  <si>
    <t>25-bispar-rj540-g125</t>
  </si>
  <si>
    <t>26-bispar-rj629-g125</t>
  </si>
  <si>
    <t>dimless params</t>
  </si>
  <si>
    <t>0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</si>
</sst>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6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10" xfId="0" applyFill="1" applyBorder="1"/>
    <xf numFmtId="164" fontId="0" fillId="0" borderId="0" xfId="0" applyNumberFormat="1" applyFill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3" xfId="0" applyBorder="1"/>
    <xf numFmtId="165" fontId="0" fillId="0" borderId="23" xfId="0" applyNumberFormat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20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6" xfId="1" applyFont="1" applyBorder="1" applyAlignment="1">
      <alignment horizontal="center" vertical="center" wrapText="1"/>
    </xf>
    <xf numFmtId="0" fontId="6" fillId="9" borderId="6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26" xfId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9" xfId="3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29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166" fontId="0" fillId="11" borderId="27" xfId="0" applyNumberFormat="1" applyFill="1" applyBorder="1" applyAlignment="1">
      <alignment horizontal="center"/>
    </xf>
    <xf numFmtId="166" fontId="0" fillId="11" borderId="16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8" xfId="0" applyFont="1" applyFill="1" applyBorder="1"/>
    <xf numFmtId="0" fontId="0" fillId="0" borderId="2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3" xfId="0" applyNumberFormat="1" applyBorder="1"/>
    <xf numFmtId="0" fontId="0" fillId="12" borderId="31" xfId="5" applyFont="1" applyBorder="1" applyAlignment="1">
      <alignment horizontal="center"/>
    </xf>
    <xf numFmtId="0" fontId="0" fillId="2" borderId="32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0" fillId="0" borderId="33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11" fillId="13" borderId="0" xfId="6" applyAlignment="1">
      <alignment horizontal="center"/>
    </xf>
    <xf numFmtId="0" fontId="12" fillId="14" borderId="0" xfId="7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8" xfId="0" applyNumberFormat="1" applyBorder="1"/>
    <xf numFmtId="164" fontId="0" fillId="0" borderId="36" xfId="0" applyNumberFormat="1" applyBorder="1"/>
    <xf numFmtId="164" fontId="0" fillId="0" borderId="35" xfId="0" applyNumberFormat="1" applyBorder="1"/>
    <xf numFmtId="164" fontId="0" fillId="0" borderId="39" xfId="0" applyNumberFormat="1" applyBorder="1"/>
    <xf numFmtId="0" fontId="0" fillId="0" borderId="40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36" xfId="0" applyNumberFormat="1" applyBorder="1"/>
    <xf numFmtId="0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right"/>
    </xf>
    <xf numFmtId="164" fontId="0" fillId="0" borderId="36" xfId="0" applyNumberFormat="1" applyFill="1" applyBorder="1" applyAlignment="1">
      <alignment horizontal="right"/>
    </xf>
    <xf numFmtId="164" fontId="0" fillId="0" borderId="35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40" xfId="0" applyBorder="1" applyAlignment="1">
      <alignment horizontal="center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10" fillId="0" borderId="34" xfId="0" applyNumberFormat="1" applyFont="1" applyBorder="1" applyAlignment="1">
      <alignment horizontal="right"/>
    </xf>
    <xf numFmtId="164" fontId="10" fillId="0" borderId="13" xfId="0" applyNumberFormat="1" applyFont="1" applyFill="1" applyBorder="1" applyAlignment="1">
      <alignment horizontal="right"/>
    </xf>
    <xf numFmtId="164" fontId="10" fillId="0" borderId="13" xfId="0" applyNumberFormat="1" applyFont="1" applyBorder="1" applyAlignment="1">
      <alignment horizontal="right"/>
    </xf>
    <xf numFmtId="164" fontId="10" fillId="6" borderId="13" xfId="0" applyNumberFormat="1" applyFont="1" applyFill="1" applyBorder="1" applyAlignment="1">
      <alignment horizontal="right"/>
    </xf>
    <xf numFmtId="164" fontId="10" fillId="5" borderId="13" xfId="0" applyNumberFormat="1" applyFont="1" applyFill="1" applyBorder="1" applyAlignment="1">
      <alignment horizontal="right"/>
    </xf>
    <xf numFmtId="164" fontId="10" fillId="0" borderId="12" xfId="0" applyNumberFormat="1" applyFont="1" applyBorder="1" applyAlignment="1">
      <alignment horizontal="right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2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</cellXfs>
  <cellStyles count="8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Bad" xfId="7" builtinId="27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0 (mono)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0.56385624898730002</c:v>
                </c:pt>
                <c:pt idx="1">
                  <c:v>0.50484503415899995</c:v>
                </c:pt>
                <c:pt idx="2">
                  <c:v>0.49601387384309997</c:v>
                </c:pt>
                <c:pt idx="3">
                  <c:v>0.39042208149230001</c:v>
                </c:pt>
                <c:pt idx="4">
                  <c:v>0.33874927541130001</c:v>
                </c:pt>
                <c:pt idx="5">
                  <c:v>0.28565397168509998</c:v>
                </c:pt>
                <c:pt idx="6">
                  <c:v>0.49932887540240001</c:v>
                </c:pt>
                <c:pt idx="7">
                  <c:v>0.48964135727449998</c:v>
                </c:pt>
                <c:pt idx="8">
                  <c:v>0.37648172890909998</c:v>
                </c:pt>
                <c:pt idx="9">
                  <c:v>0.32350813634699999</c:v>
                </c:pt>
                <c:pt idx="10">
                  <c:v>0.27052430519550003</c:v>
                </c:pt>
                <c:pt idx="11">
                  <c:v>0.49518678690250001</c:v>
                </c:pt>
                <c:pt idx="12">
                  <c:v>0.48483829699800002</c:v>
                </c:pt>
                <c:pt idx="13">
                  <c:v>0.3686266592145</c:v>
                </c:pt>
                <c:pt idx="14">
                  <c:v>0.31507954093340002</c:v>
                </c:pt>
                <c:pt idx="15">
                  <c:v>0.26111821018469999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6032"/>
        <c:axId val="43626880"/>
      </c:barChart>
      <c:catAx>
        <c:axId val="435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26880"/>
        <c:crosses val="autoZero"/>
        <c:auto val="1"/>
        <c:lblAlgn val="ctr"/>
        <c:lblOffset val="100"/>
        <c:noMultiLvlLbl val="0"/>
      </c:catAx>
      <c:valAx>
        <c:axId val="436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359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"/>
  <sheetViews>
    <sheetView zoomScale="97" zoomScaleNormal="97" workbookViewId="0">
      <pane ySplit="2" topLeftCell="A3" activePane="bottomLeft" state="frozen"/>
      <selection pane="bottomLeft" activeCell="A29" sqref="A29"/>
    </sheetView>
  </sheetViews>
  <sheetFormatPr defaultRowHeight="15" x14ac:dyDescent="0.25"/>
  <cols>
    <col min="1" max="1" width="11" style="1" bestFit="1" customWidth="1"/>
    <col min="2" max="2" width="9.140625" style="18"/>
    <col min="3" max="3" width="26.140625" style="2" customWidth="1"/>
    <col min="4" max="4" width="17.140625" style="1" customWidth="1"/>
    <col min="5" max="5" width="17.140625" style="3" customWidth="1"/>
    <col min="6" max="7" width="5.7109375" customWidth="1"/>
    <col min="8" max="8" width="5.7109375" style="7" customWidth="1"/>
    <col min="9" max="9" width="3.7109375" style="61" bestFit="1" customWidth="1"/>
    <col min="10" max="10" width="6.5703125" style="61" customWidth="1"/>
    <col min="11" max="11" width="6.5703125" style="61" bestFit="1" customWidth="1"/>
    <col min="12" max="14" width="6.5703125" style="61" customWidth="1"/>
    <col min="15" max="37" width="5.7109375" customWidth="1"/>
    <col min="38" max="38" width="5.7109375" style="7" customWidth="1"/>
    <col min="39" max="39" width="108.85546875" style="19" customWidth="1"/>
    <col min="40" max="40" width="23.85546875" style="19" customWidth="1"/>
  </cols>
  <sheetData>
    <row r="1" spans="1:40" s="5" customFormat="1" x14ac:dyDescent="0.25">
      <c r="A1" s="118" t="s">
        <v>7</v>
      </c>
      <c r="B1" s="126" t="s">
        <v>0</v>
      </c>
      <c r="C1" s="119" t="s">
        <v>8</v>
      </c>
      <c r="D1" s="121" t="s">
        <v>3</v>
      </c>
      <c r="E1" s="122"/>
      <c r="F1" s="123" t="s">
        <v>69</v>
      </c>
      <c r="G1" s="124"/>
      <c r="H1" s="125"/>
      <c r="I1" s="127" t="s">
        <v>53</v>
      </c>
      <c r="J1" s="124"/>
      <c r="K1" s="124"/>
      <c r="L1" s="124"/>
      <c r="M1" s="128"/>
      <c r="N1" s="125"/>
      <c r="O1" s="63" t="s">
        <v>32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120" t="s">
        <v>30</v>
      </c>
      <c r="AN1" s="117" t="s">
        <v>36</v>
      </c>
    </row>
    <row r="2" spans="1:40" s="5" customFormat="1" ht="20.25" x14ac:dyDescent="0.35">
      <c r="A2" s="118"/>
      <c r="B2" s="126"/>
      <c r="C2" s="119"/>
      <c r="D2" s="4" t="s">
        <v>1</v>
      </c>
      <c r="E2" s="17" t="s">
        <v>2</v>
      </c>
      <c r="F2" s="10" t="s">
        <v>5</v>
      </c>
      <c r="G2" s="6" t="s">
        <v>6</v>
      </c>
      <c r="H2" s="11" t="s">
        <v>4</v>
      </c>
      <c r="I2" s="62" t="s">
        <v>52</v>
      </c>
      <c r="J2" s="62" t="s">
        <v>60</v>
      </c>
      <c r="K2" s="62" t="s">
        <v>49</v>
      </c>
      <c r="L2" s="62" t="s">
        <v>50</v>
      </c>
      <c r="M2" s="69" t="s">
        <v>51</v>
      </c>
      <c r="N2" s="70" t="s">
        <v>57</v>
      </c>
      <c r="O2" s="22">
        <v>1</v>
      </c>
      <c r="P2" s="22">
        <v>2</v>
      </c>
      <c r="Q2" s="22">
        <v>3</v>
      </c>
      <c r="R2" s="22">
        <v>4</v>
      </c>
      <c r="S2" s="22">
        <v>5</v>
      </c>
      <c r="T2" s="22">
        <v>6</v>
      </c>
      <c r="U2" s="22">
        <v>7</v>
      </c>
      <c r="V2" s="22">
        <v>8</v>
      </c>
      <c r="W2" s="22">
        <v>9</v>
      </c>
      <c r="X2" s="22">
        <v>10</v>
      </c>
      <c r="Y2" s="22">
        <v>11</v>
      </c>
      <c r="Z2" s="22">
        <v>12</v>
      </c>
      <c r="AA2" s="22">
        <v>13</v>
      </c>
      <c r="AB2" s="22">
        <v>14</v>
      </c>
      <c r="AC2" s="22">
        <v>15</v>
      </c>
      <c r="AD2" s="22">
        <v>16</v>
      </c>
      <c r="AE2" s="23">
        <v>17</v>
      </c>
      <c r="AF2" s="4">
        <v>18</v>
      </c>
      <c r="AG2" s="4">
        <v>19</v>
      </c>
      <c r="AH2" s="4">
        <v>20</v>
      </c>
      <c r="AI2" s="4">
        <v>21</v>
      </c>
      <c r="AJ2" s="4">
        <v>22</v>
      </c>
      <c r="AK2" s="4">
        <v>23</v>
      </c>
      <c r="AL2" s="21">
        <v>24</v>
      </c>
      <c r="AM2" s="120"/>
      <c r="AN2" s="117"/>
    </row>
    <row r="3" spans="1:40" x14ac:dyDescent="0.25">
      <c r="A3" s="1" t="s">
        <v>48</v>
      </c>
      <c r="B3" s="71">
        <v>1</v>
      </c>
      <c r="C3" s="72" t="s">
        <v>9</v>
      </c>
      <c r="D3" s="73">
        <f>E3-2</f>
        <v>9</v>
      </c>
      <c r="E3" s="74">
        <v>11</v>
      </c>
      <c r="F3" s="75">
        <v>0.215</v>
      </c>
      <c r="G3" s="75">
        <v>0.217</v>
      </c>
      <c r="H3" s="76">
        <v>1</v>
      </c>
      <c r="I3" s="81">
        <v>10</v>
      </c>
      <c r="J3" s="82"/>
      <c r="K3" s="83">
        <v>1.5445</v>
      </c>
      <c r="L3" s="83">
        <v>2.2800000000000001E-2</v>
      </c>
      <c r="M3" s="83">
        <f t="shared" ref="M3:M28" si="0">K3*L3</f>
        <v>3.5214599999999999E-2</v>
      </c>
      <c r="N3" s="72" t="s">
        <v>58</v>
      </c>
      <c r="O3" s="106">
        <f>$O$29/2</f>
        <v>2.633</v>
      </c>
      <c r="P3" s="107">
        <f>$P$29/2</f>
        <v>2.6324999999999998</v>
      </c>
      <c r="Q3" s="106">
        <f>Q$29/2</f>
        <v>2.5045000000000002</v>
      </c>
      <c r="R3" s="107">
        <f>R$29/2</f>
        <v>2.3704999999999998</v>
      </c>
      <c r="S3" s="107">
        <f>S$29/2</f>
        <v>2.2124999999999999</v>
      </c>
      <c r="T3" s="106">
        <f>T$29/2</f>
        <v>2.0455000000000001</v>
      </c>
      <c r="U3" s="106">
        <f t="shared" ref="U3:AB18" si="1">U$29/2</f>
        <v>1.84</v>
      </c>
      <c r="V3" s="106">
        <f t="shared" si="1"/>
        <v>1.74</v>
      </c>
      <c r="W3" s="108">
        <f>W$29/2</f>
        <v>1.6425000000000001</v>
      </c>
      <c r="X3" s="109">
        <f>X$29/2</f>
        <v>1.5445</v>
      </c>
      <c r="Y3" s="110">
        <f t="shared" ref="Y3:AE18" si="2">Y$29</f>
        <v>2.8820000000000001</v>
      </c>
      <c r="Z3" s="109">
        <f t="shared" si="2"/>
        <v>2.6960000000000002</v>
      </c>
      <c r="AA3" s="109">
        <f t="shared" si="2"/>
        <v>2.4980000000000002</v>
      </c>
      <c r="AB3" s="109">
        <f t="shared" si="2"/>
        <v>2.077</v>
      </c>
      <c r="AC3" s="109">
        <f t="shared" si="2"/>
        <v>1.6719999999999999</v>
      </c>
      <c r="AD3" s="109">
        <f t="shared" si="2"/>
        <v>1.36</v>
      </c>
      <c r="AE3" s="109">
        <f t="shared" si="2"/>
        <v>1.1379999999999999</v>
      </c>
      <c r="AF3" s="106">
        <f>AF$29</f>
        <v>0.95399999999999996</v>
      </c>
      <c r="AG3" s="106">
        <f t="shared" ref="AG3:AL18" si="3">AG$29</f>
        <v>0.91</v>
      </c>
      <c r="AH3" s="106">
        <f t="shared" si="3"/>
        <v>0.83199999999999996</v>
      </c>
      <c r="AI3" s="106">
        <f t="shared" si="3"/>
        <v>0.79600000000000004</v>
      </c>
      <c r="AJ3" s="106">
        <f t="shared" si="3"/>
        <v>0.70699999999999996</v>
      </c>
      <c r="AK3" s="106">
        <f t="shared" si="3"/>
        <v>0.65100000000000002</v>
      </c>
      <c r="AL3" s="106">
        <f t="shared" si="3"/>
        <v>0.50800000000000001</v>
      </c>
      <c r="AM3" s="19" t="s">
        <v>54</v>
      </c>
      <c r="AN3" s="41"/>
    </row>
    <row r="4" spans="1:40" x14ac:dyDescent="0.25">
      <c r="A4" s="1" t="s">
        <v>63</v>
      </c>
      <c r="B4" s="18">
        <v>2</v>
      </c>
      <c r="C4" s="2" t="s">
        <v>10</v>
      </c>
      <c r="D4" s="1">
        <f t="shared" ref="D4:D23" si="4">E4-2</f>
        <v>10</v>
      </c>
      <c r="E4" s="3">
        <v>12</v>
      </c>
      <c r="F4" s="8">
        <v>0.245</v>
      </c>
      <c r="G4" s="8">
        <v>0.24</v>
      </c>
      <c r="H4" s="9">
        <v>1</v>
      </c>
      <c r="I4" s="65">
        <v>11</v>
      </c>
      <c r="J4" s="79">
        <v>0.5</v>
      </c>
      <c r="K4" s="67">
        <f>Y29</f>
        <v>2.8820000000000001</v>
      </c>
      <c r="L4" s="67">
        <v>0</v>
      </c>
      <c r="M4" s="67">
        <f t="shared" si="0"/>
        <v>0</v>
      </c>
      <c r="N4" s="2" t="s">
        <v>59</v>
      </c>
      <c r="O4" s="106">
        <f t="shared" ref="O4:O23" si="5">$O$29/2</f>
        <v>2.633</v>
      </c>
      <c r="P4" s="107">
        <f t="shared" ref="P4:P23" si="6">$P$29/2</f>
        <v>2.6324999999999998</v>
      </c>
      <c r="Q4" s="106">
        <f t="shared" ref="Q4:R19" si="7">Q$29/2</f>
        <v>2.5045000000000002</v>
      </c>
      <c r="R4" s="107">
        <f t="shared" si="7"/>
        <v>2.3704999999999998</v>
      </c>
      <c r="S4" s="107">
        <f t="shared" ref="S4:X19" si="8">S$29/2</f>
        <v>2.2124999999999999</v>
      </c>
      <c r="T4" s="106">
        <f t="shared" si="8"/>
        <v>2.0455000000000001</v>
      </c>
      <c r="U4" s="106">
        <f t="shared" si="1"/>
        <v>1.84</v>
      </c>
      <c r="V4" s="106">
        <f t="shared" si="1"/>
        <v>1.74</v>
      </c>
      <c r="W4" s="106">
        <f t="shared" si="1"/>
        <v>1.6425000000000001</v>
      </c>
      <c r="X4" s="108">
        <f>X$29/2</f>
        <v>1.5445</v>
      </c>
      <c r="Y4" s="109">
        <f>Y$29/2</f>
        <v>1.4410000000000001</v>
      </c>
      <c r="Z4" s="110">
        <f t="shared" si="2"/>
        <v>2.6960000000000002</v>
      </c>
      <c r="AA4" s="109">
        <f t="shared" si="2"/>
        <v>2.4980000000000002</v>
      </c>
      <c r="AB4" s="109">
        <f t="shared" si="2"/>
        <v>2.077</v>
      </c>
      <c r="AC4" s="109">
        <f t="shared" si="2"/>
        <v>1.6719999999999999</v>
      </c>
      <c r="AD4" s="109">
        <f t="shared" si="2"/>
        <v>1.36</v>
      </c>
      <c r="AE4" s="109">
        <f t="shared" si="2"/>
        <v>1.1379999999999999</v>
      </c>
      <c r="AF4" s="106">
        <f t="shared" ref="AF4:AL23" si="9">AF$29</f>
        <v>0.95399999999999996</v>
      </c>
      <c r="AG4" s="106">
        <f t="shared" si="3"/>
        <v>0.91</v>
      </c>
      <c r="AH4" s="106">
        <f t="shared" si="3"/>
        <v>0.83199999999999996</v>
      </c>
      <c r="AI4" s="106">
        <f t="shared" si="3"/>
        <v>0.79600000000000004</v>
      </c>
      <c r="AJ4" s="106">
        <f t="shared" si="3"/>
        <v>0.70699999999999996</v>
      </c>
      <c r="AK4" s="106">
        <f t="shared" si="3"/>
        <v>0.65100000000000002</v>
      </c>
      <c r="AL4" s="106">
        <f t="shared" si="3"/>
        <v>0.50800000000000001</v>
      </c>
      <c r="AN4" s="41"/>
    </row>
    <row r="5" spans="1:40" x14ac:dyDescent="0.25">
      <c r="A5" s="1" t="s">
        <v>63</v>
      </c>
      <c r="B5" s="18">
        <v>3</v>
      </c>
      <c r="C5" s="2" t="s">
        <v>11</v>
      </c>
      <c r="D5" s="1">
        <f t="shared" si="4"/>
        <v>11</v>
      </c>
      <c r="E5" s="3">
        <v>13</v>
      </c>
      <c r="F5" s="8">
        <v>0.27400000000000002</v>
      </c>
      <c r="G5" s="8">
        <v>0.214</v>
      </c>
      <c r="H5" s="9">
        <v>1</v>
      </c>
      <c r="I5" s="65">
        <v>12</v>
      </c>
      <c r="J5" s="79">
        <v>0.5</v>
      </c>
      <c r="K5" s="67">
        <f>Z29</f>
        <v>2.6960000000000002</v>
      </c>
      <c r="L5" s="67">
        <v>0</v>
      </c>
      <c r="M5" s="67">
        <f t="shared" si="0"/>
        <v>0</v>
      </c>
      <c r="N5" s="2" t="s">
        <v>59</v>
      </c>
      <c r="O5" s="106">
        <f t="shared" si="5"/>
        <v>2.633</v>
      </c>
      <c r="P5" s="107">
        <f t="shared" si="6"/>
        <v>2.6324999999999998</v>
      </c>
      <c r="Q5" s="106">
        <f t="shared" si="7"/>
        <v>2.5045000000000002</v>
      </c>
      <c r="R5" s="107">
        <f t="shared" si="7"/>
        <v>2.3704999999999998</v>
      </c>
      <c r="S5" s="107">
        <f t="shared" si="8"/>
        <v>2.2124999999999999</v>
      </c>
      <c r="T5" s="106">
        <f t="shared" si="8"/>
        <v>2.0455000000000001</v>
      </c>
      <c r="U5" s="106">
        <f t="shared" si="1"/>
        <v>1.84</v>
      </c>
      <c r="V5" s="106">
        <f t="shared" si="1"/>
        <v>1.74</v>
      </c>
      <c r="W5" s="106">
        <f t="shared" si="1"/>
        <v>1.6425000000000001</v>
      </c>
      <c r="X5" s="106">
        <f t="shared" si="1"/>
        <v>1.5445</v>
      </c>
      <c r="Y5" s="108">
        <f>Y$29/2</f>
        <v>1.4410000000000001</v>
      </c>
      <c r="Z5" s="109">
        <f>Z$29/2</f>
        <v>1.3480000000000001</v>
      </c>
      <c r="AA5" s="110">
        <f t="shared" si="2"/>
        <v>2.4980000000000002</v>
      </c>
      <c r="AB5" s="109">
        <f t="shared" si="2"/>
        <v>2.077</v>
      </c>
      <c r="AC5" s="109">
        <f t="shared" si="2"/>
        <v>1.6719999999999999</v>
      </c>
      <c r="AD5" s="109">
        <f t="shared" si="2"/>
        <v>1.36</v>
      </c>
      <c r="AE5" s="109">
        <f t="shared" si="2"/>
        <v>1.1379999999999999</v>
      </c>
      <c r="AF5" s="106">
        <f t="shared" si="9"/>
        <v>0.95399999999999996</v>
      </c>
      <c r="AG5" s="106">
        <f t="shared" si="3"/>
        <v>0.91</v>
      </c>
      <c r="AH5" s="106">
        <f t="shared" si="3"/>
        <v>0.83199999999999996</v>
      </c>
      <c r="AI5" s="106">
        <f t="shared" si="3"/>
        <v>0.79600000000000004</v>
      </c>
      <c r="AJ5" s="106">
        <f t="shared" si="3"/>
        <v>0.70699999999999996</v>
      </c>
      <c r="AK5" s="106">
        <f t="shared" si="3"/>
        <v>0.65100000000000002</v>
      </c>
      <c r="AL5" s="106">
        <f t="shared" si="3"/>
        <v>0.50800000000000001</v>
      </c>
      <c r="AN5" s="41"/>
    </row>
    <row r="6" spans="1:40" x14ac:dyDescent="0.25">
      <c r="A6" s="1" t="s">
        <v>48</v>
      </c>
      <c r="B6" s="71">
        <v>4</v>
      </c>
      <c r="C6" s="72" t="s">
        <v>12</v>
      </c>
      <c r="D6" s="73">
        <f t="shared" si="4"/>
        <v>12</v>
      </c>
      <c r="E6" s="74">
        <v>14</v>
      </c>
      <c r="F6" s="75">
        <v>0.36299999999999999</v>
      </c>
      <c r="G6" s="75">
        <v>0.32600000000000001</v>
      </c>
      <c r="H6" s="76">
        <v>1</v>
      </c>
      <c r="I6" s="81">
        <v>13</v>
      </c>
      <c r="J6" s="82"/>
      <c r="K6" s="83">
        <v>1.2490000000000001</v>
      </c>
      <c r="L6" s="83">
        <v>4.1599999999999998E-2</v>
      </c>
      <c r="M6" s="83">
        <f t="shared" si="0"/>
        <v>5.1958400000000002E-2</v>
      </c>
      <c r="N6" s="72" t="s">
        <v>58</v>
      </c>
      <c r="O6" s="106">
        <f t="shared" si="5"/>
        <v>2.633</v>
      </c>
      <c r="P6" s="107">
        <f t="shared" si="6"/>
        <v>2.6324999999999998</v>
      </c>
      <c r="Q6" s="106">
        <f t="shared" si="7"/>
        <v>2.5045000000000002</v>
      </c>
      <c r="R6" s="107">
        <f t="shared" si="7"/>
        <v>2.3704999999999998</v>
      </c>
      <c r="S6" s="107">
        <f t="shared" si="8"/>
        <v>2.2124999999999999</v>
      </c>
      <c r="T6" s="106">
        <f t="shared" si="8"/>
        <v>2.0455000000000001</v>
      </c>
      <c r="U6" s="106">
        <f t="shared" si="1"/>
        <v>1.84</v>
      </c>
      <c r="V6" s="106">
        <f t="shared" si="1"/>
        <v>1.74</v>
      </c>
      <c r="W6" s="106">
        <f t="shared" si="1"/>
        <v>1.6425000000000001</v>
      </c>
      <c r="X6" s="106">
        <f t="shared" si="1"/>
        <v>1.5445</v>
      </c>
      <c r="Y6" s="106">
        <f t="shared" si="1"/>
        <v>1.4410000000000001</v>
      </c>
      <c r="Z6" s="108">
        <f>Z$29/2</f>
        <v>1.3480000000000001</v>
      </c>
      <c r="AA6" s="109">
        <f>AA$29/2</f>
        <v>1.2490000000000001</v>
      </c>
      <c r="AB6" s="110">
        <f t="shared" si="2"/>
        <v>2.077</v>
      </c>
      <c r="AC6" s="109">
        <f t="shared" si="2"/>
        <v>1.6719999999999999</v>
      </c>
      <c r="AD6" s="109">
        <f t="shared" si="2"/>
        <v>1.36</v>
      </c>
      <c r="AE6" s="109">
        <f t="shared" si="2"/>
        <v>1.1379999999999999</v>
      </c>
      <c r="AF6" s="106">
        <f t="shared" si="9"/>
        <v>0.95399999999999996</v>
      </c>
      <c r="AG6" s="106">
        <f t="shared" si="3"/>
        <v>0.91</v>
      </c>
      <c r="AH6" s="106">
        <f t="shared" si="3"/>
        <v>0.83199999999999996</v>
      </c>
      <c r="AI6" s="106">
        <f t="shared" si="3"/>
        <v>0.79600000000000004</v>
      </c>
      <c r="AJ6" s="106">
        <f t="shared" si="3"/>
        <v>0.70699999999999996</v>
      </c>
      <c r="AK6" s="106">
        <f t="shared" si="3"/>
        <v>0.65100000000000002</v>
      </c>
      <c r="AL6" s="106">
        <f t="shared" si="3"/>
        <v>0.50800000000000001</v>
      </c>
      <c r="AN6" s="41"/>
    </row>
    <row r="7" spans="1:40" x14ac:dyDescent="0.25">
      <c r="A7" s="1" t="s">
        <v>63</v>
      </c>
      <c r="B7" s="18">
        <v>5</v>
      </c>
      <c r="C7" s="2" t="s">
        <v>13</v>
      </c>
      <c r="D7" s="1">
        <f t="shared" si="4"/>
        <v>13</v>
      </c>
      <c r="E7" s="3">
        <v>15</v>
      </c>
      <c r="F7" s="8">
        <v>0.45200000000000001</v>
      </c>
      <c r="G7" s="8">
        <v>0.39300000000000002</v>
      </c>
      <c r="H7" s="9">
        <v>1</v>
      </c>
      <c r="I7" s="65">
        <v>14</v>
      </c>
      <c r="J7" s="79">
        <v>0.50409999999999999</v>
      </c>
      <c r="K7" s="67">
        <f>AB29</f>
        <v>2.077</v>
      </c>
      <c r="L7" s="67">
        <v>1.9E-3</v>
      </c>
      <c r="M7" s="67">
        <f t="shared" si="0"/>
        <v>3.9462999999999998E-3</v>
      </c>
      <c r="N7" s="2" t="s">
        <v>59</v>
      </c>
      <c r="O7" s="106">
        <f t="shared" si="5"/>
        <v>2.633</v>
      </c>
      <c r="P7" s="107">
        <f t="shared" si="6"/>
        <v>2.6324999999999998</v>
      </c>
      <c r="Q7" s="106">
        <f t="shared" si="7"/>
        <v>2.5045000000000002</v>
      </c>
      <c r="R7" s="107">
        <f t="shared" si="7"/>
        <v>2.3704999999999998</v>
      </c>
      <c r="S7" s="107">
        <f t="shared" si="8"/>
        <v>2.2124999999999999</v>
      </c>
      <c r="T7" s="106">
        <f t="shared" si="8"/>
        <v>2.0455000000000001</v>
      </c>
      <c r="U7" s="106">
        <f t="shared" si="1"/>
        <v>1.84</v>
      </c>
      <c r="V7" s="106">
        <f t="shared" si="1"/>
        <v>1.74</v>
      </c>
      <c r="W7" s="106">
        <f t="shared" si="1"/>
        <v>1.6425000000000001</v>
      </c>
      <c r="X7" s="106">
        <f t="shared" si="1"/>
        <v>1.5445</v>
      </c>
      <c r="Y7" s="106">
        <f t="shared" si="1"/>
        <v>1.4410000000000001</v>
      </c>
      <c r="Z7" s="106">
        <f t="shared" si="1"/>
        <v>1.3480000000000001</v>
      </c>
      <c r="AA7" s="108">
        <f>AA$29/2</f>
        <v>1.2490000000000001</v>
      </c>
      <c r="AB7" s="109">
        <f>AB$29/2</f>
        <v>1.0385</v>
      </c>
      <c r="AC7" s="110">
        <f t="shared" si="2"/>
        <v>1.6719999999999999</v>
      </c>
      <c r="AD7" s="109">
        <f t="shared" si="2"/>
        <v>1.36</v>
      </c>
      <c r="AE7" s="109">
        <f t="shared" si="2"/>
        <v>1.1379999999999999</v>
      </c>
      <c r="AF7" s="106">
        <f t="shared" si="9"/>
        <v>0.95399999999999996</v>
      </c>
      <c r="AG7" s="106">
        <f t="shared" si="3"/>
        <v>0.91</v>
      </c>
      <c r="AH7" s="106">
        <f t="shared" si="3"/>
        <v>0.83199999999999996</v>
      </c>
      <c r="AI7" s="106">
        <f t="shared" si="3"/>
        <v>0.79600000000000004</v>
      </c>
      <c r="AJ7" s="106">
        <f t="shared" si="3"/>
        <v>0.70699999999999996</v>
      </c>
      <c r="AK7" s="106">
        <f t="shared" si="3"/>
        <v>0.65100000000000002</v>
      </c>
      <c r="AL7" s="106">
        <f t="shared" si="3"/>
        <v>0.50800000000000001</v>
      </c>
      <c r="AN7" s="41"/>
    </row>
    <row r="8" spans="1:40" x14ac:dyDescent="0.25">
      <c r="A8" s="1" t="s">
        <v>63</v>
      </c>
      <c r="B8" s="18">
        <v>6</v>
      </c>
      <c r="C8" s="2" t="s">
        <v>14</v>
      </c>
      <c r="D8" s="1">
        <f t="shared" si="4"/>
        <v>14</v>
      </c>
      <c r="E8" s="3">
        <v>16</v>
      </c>
      <c r="F8" s="8">
        <v>0.54</v>
      </c>
      <c r="G8" s="8">
        <v>0.32700000000000001</v>
      </c>
      <c r="H8" s="9">
        <v>1</v>
      </c>
      <c r="I8" s="65">
        <v>15</v>
      </c>
      <c r="J8" s="79">
        <v>0.5</v>
      </c>
      <c r="K8" s="67">
        <f>AC29</f>
        <v>1.6719999999999999</v>
      </c>
      <c r="L8" s="67">
        <v>0</v>
      </c>
      <c r="M8" s="67">
        <f t="shared" si="0"/>
        <v>0</v>
      </c>
      <c r="N8" s="2" t="s">
        <v>59</v>
      </c>
      <c r="O8" s="106">
        <f t="shared" si="5"/>
        <v>2.633</v>
      </c>
      <c r="P8" s="107">
        <f t="shared" si="6"/>
        <v>2.6324999999999998</v>
      </c>
      <c r="Q8" s="106">
        <f t="shared" si="7"/>
        <v>2.5045000000000002</v>
      </c>
      <c r="R8" s="107">
        <f t="shared" si="7"/>
        <v>2.3704999999999998</v>
      </c>
      <c r="S8" s="107">
        <f t="shared" si="8"/>
        <v>2.2124999999999999</v>
      </c>
      <c r="T8" s="106">
        <f t="shared" si="8"/>
        <v>2.0455000000000001</v>
      </c>
      <c r="U8" s="106">
        <f t="shared" si="1"/>
        <v>1.84</v>
      </c>
      <c r="V8" s="106">
        <f t="shared" si="1"/>
        <v>1.74</v>
      </c>
      <c r="W8" s="106">
        <f t="shared" si="1"/>
        <v>1.6425000000000001</v>
      </c>
      <c r="X8" s="106">
        <f t="shared" si="1"/>
        <v>1.5445</v>
      </c>
      <c r="Y8" s="106">
        <f t="shared" si="1"/>
        <v>1.4410000000000001</v>
      </c>
      <c r="Z8" s="106">
        <f t="shared" si="1"/>
        <v>1.3480000000000001</v>
      </c>
      <c r="AA8" s="106">
        <f t="shared" si="1"/>
        <v>1.2490000000000001</v>
      </c>
      <c r="AB8" s="108">
        <f>AB$29/2</f>
        <v>1.0385</v>
      </c>
      <c r="AC8" s="109">
        <f>AC$29/2</f>
        <v>0.83599999999999997</v>
      </c>
      <c r="AD8" s="110">
        <f t="shared" si="2"/>
        <v>1.36</v>
      </c>
      <c r="AE8" s="109">
        <f t="shared" si="2"/>
        <v>1.1379999999999999</v>
      </c>
      <c r="AF8" s="106">
        <f t="shared" si="9"/>
        <v>0.95399999999999996</v>
      </c>
      <c r="AG8" s="106">
        <f t="shared" si="3"/>
        <v>0.91</v>
      </c>
      <c r="AH8" s="106">
        <f t="shared" si="3"/>
        <v>0.83199999999999996</v>
      </c>
      <c r="AI8" s="106">
        <f t="shared" si="3"/>
        <v>0.79600000000000004</v>
      </c>
      <c r="AJ8" s="106">
        <f t="shared" si="3"/>
        <v>0.70699999999999996</v>
      </c>
      <c r="AK8" s="106">
        <f t="shared" si="3"/>
        <v>0.65100000000000002</v>
      </c>
      <c r="AL8" s="106">
        <f t="shared" si="3"/>
        <v>0.50800000000000001</v>
      </c>
      <c r="AN8" s="41"/>
    </row>
    <row r="9" spans="1:40" x14ac:dyDescent="0.25">
      <c r="A9" s="13" t="s">
        <v>63</v>
      </c>
      <c r="B9" s="13">
        <v>7</v>
      </c>
      <c r="C9" s="12" t="s">
        <v>15</v>
      </c>
      <c r="D9" s="77">
        <f t="shared" si="4"/>
        <v>15</v>
      </c>
      <c r="E9" s="14">
        <v>17</v>
      </c>
      <c r="F9" s="15">
        <v>0.629</v>
      </c>
      <c r="G9" s="15">
        <v>0.28199999999999997</v>
      </c>
      <c r="H9" s="16">
        <v>1</v>
      </c>
      <c r="I9" s="66">
        <v>16</v>
      </c>
      <c r="J9" s="80">
        <v>0.49590000000000001</v>
      </c>
      <c r="K9" s="68">
        <f>AD29</f>
        <v>1.36</v>
      </c>
      <c r="L9" s="68">
        <v>1.9E-3</v>
      </c>
      <c r="M9" s="68">
        <f t="shared" si="0"/>
        <v>2.5840000000000004E-3</v>
      </c>
      <c r="N9" s="12" t="s">
        <v>59</v>
      </c>
      <c r="O9" s="111">
        <f t="shared" si="5"/>
        <v>2.633</v>
      </c>
      <c r="P9" s="112">
        <f t="shared" si="6"/>
        <v>2.6324999999999998</v>
      </c>
      <c r="Q9" s="113">
        <f t="shared" si="7"/>
        <v>2.5045000000000002</v>
      </c>
      <c r="R9" s="112">
        <f t="shared" si="7"/>
        <v>2.3704999999999998</v>
      </c>
      <c r="S9" s="112">
        <f t="shared" si="8"/>
        <v>2.2124999999999999</v>
      </c>
      <c r="T9" s="113">
        <f t="shared" si="8"/>
        <v>2.0455000000000001</v>
      </c>
      <c r="U9" s="113">
        <f t="shared" si="1"/>
        <v>1.84</v>
      </c>
      <c r="V9" s="113">
        <f t="shared" si="1"/>
        <v>1.74</v>
      </c>
      <c r="W9" s="113">
        <f t="shared" si="1"/>
        <v>1.6425000000000001</v>
      </c>
      <c r="X9" s="113">
        <f t="shared" si="1"/>
        <v>1.5445</v>
      </c>
      <c r="Y9" s="113">
        <f t="shared" si="1"/>
        <v>1.4410000000000001</v>
      </c>
      <c r="Z9" s="113">
        <f t="shared" si="1"/>
        <v>1.3480000000000001</v>
      </c>
      <c r="AA9" s="113">
        <f t="shared" si="1"/>
        <v>1.2490000000000001</v>
      </c>
      <c r="AB9" s="113">
        <f t="shared" si="1"/>
        <v>1.0385</v>
      </c>
      <c r="AC9" s="114">
        <f>AC$29/2</f>
        <v>0.83599999999999997</v>
      </c>
      <c r="AD9" s="113">
        <f>AD$29/2</f>
        <v>0.68</v>
      </c>
      <c r="AE9" s="115">
        <f>AE$29</f>
        <v>1.1379999999999999</v>
      </c>
      <c r="AF9" s="113">
        <f t="shared" si="9"/>
        <v>0.95399999999999996</v>
      </c>
      <c r="AG9" s="113">
        <f t="shared" si="3"/>
        <v>0.91</v>
      </c>
      <c r="AH9" s="113">
        <f t="shared" si="3"/>
        <v>0.83199999999999996</v>
      </c>
      <c r="AI9" s="113">
        <f t="shared" si="3"/>
        <v>0.79600000000000004</v>
      </c>
      <c r="AJ9" s="113">
        <f t="shared" si="3"/>
        <v>0.70699999999999996</v>
      </c>
      <c r="AK9" s="113">
        <f t="shared" si="3"/>
        <v>0.65100000000000002</v>
      </c>
      <c r="AL9" s="116">
        <f t="shared" si="3"/>
        <v>0.50800000000000001</v>
      </c>
      <c r="AM9" s="19" t="s">
        <v>31</v>
      </c>
      <c r="AN9" s="42"/>
    </row>
    <row r="10" spans="1:40" x14ac:dyDescent="0.25">
      <c r="A10" s="1" t="s">
        <v>48</v>
      </c>
      <c r="B10" s="71">
        <v>8</v>
      </c>
      <c r="C10" s="72" t="s">
        <v>16</v>
      </c>
      <c r="D10" s="73">
        <f t="shared" si="4"/>
        <v>9</v>
      </c>
      <c r="E10" s="74">
        <v>11</v>
      </c>
      <c r="F10" s="75">
        <v>0.215</v>
      </c>
      <c r="G10" s="75">
        <v>0.217</v>
      </c>
      <c r="H10" s="76">
        <v>0.75</v>
      </c>
      <c r="I10" s="81">
        <v>10</v>
      </c>
      <c r="J10" s="82"/>
      <c r="K10" s="83">
        <v>1.5445</v>
      </c>
      <c r="L10" s="83">
        <v>0.25390000000000001</v>
      </c>
      <c r="M10" s="83">
        <f t="shared" si="0"/>
        <v>0.39214855000000004</v>
      </c>
      <c r="N10" s="72"/>
      <c r="O10" s="106">
        <f t="shared" si="5"/>
        <v>2.633</v>
      </c>
      <c r="P10" s="107">
        <f t="shared" si="6"/>
        <v>2.6324999999999998</v>
      </c>
      <c r="Q10" s="106">
        <f>Q$29/2</f>
        <v>2.5045000000000002</v>
      </c>
      <c r="R10" s="107">
        <f>R$29/2</f>
        <v>2.3704999999999998</v>
      </c>
      <c r="S10" s="107">
        <f>S$29/2</f>
        <v>2.2124999999999999</v>
      </c>
      <c r="T10" s="106">
        <f>T$29/2</f>
        <v>2.0455000000000001</v>
      </c>
      <c r="U10" s="106">
        <f t="shared" si="1"/>
        <v>1.84</v>
      </c>
      <c r="V10" s="106">
        <f t="shared" si="1"/>
        <v>1.74</v>
      </c>
      <c r="W10" s="108">
        <f>W$29/2</f>
        <v>1.6425000000000001</v>
      </c>
      <c r="X10" s="109">
        <f>X$29/2</f>
        <v>1.5445</v>
      </c>
      <c r="Y10" s="110">
        <f t="shared" si="2"/>
        <v>2.8820000000000001</v>
      </c>
      <c r="Z10" s="109">
        <f t="shared" si="2"/>
        <v>2.6960000000000002</v>
      </c>
      <c r="AA10" s="109">
        <f t="shared" si="2"/>
        <v>2.4980000000000002</v>
      </c>
      <c r="AB10" s="109">
        <f t="shared" si="2"/>
        <v>2.077</v>
      </c>
      <c r="AC10" s="109">
        <f t="shared" si="2"/>
        <v>1.6719999999999999</v>
      </c>
      <c r="AD10" s="109">
        <f t="shared" si="2"/>
        <v>1.36</v>
      </c>
      <c r="AE10" s="109">
        <f t="shared" si="2"/>
        <v>1.1379999999999999</v>
      </c>
      <c r="AF10" s="106">
        <f t="shared" si="9"/>
        <v>0.95399999999999996</v>
      </c>
      <c r="AG10" s="106">
        <f t="shared" si="3"/>
        <v>0.91</v>
      </c>
      <c r="AH10" s="106">
        <f t="shared" si="3"/>
        <v>0.83199999999999996</v>
      </c>
      <c r="AI10" s="106">
        <f t="shared" si="3"/>
        <v>0.79600000000000004</v>
      </c>
      <c r="AJ10" s="106">
        <f t="shared" si="3"/>
        <v>0.70699999999999996</v>
      </c>
      <c r="AK10" s="106">
        <f t="shared" si="3"/>
        <v>0.65100000000000002</v>
      </c>
      <c r="AL10" s="106">
        <f t="shared" si="3"/>
        <v>0.50800000000000001</v>
      </c>
      <c r="AM10" s="20" t="s">
        <v>55</v>
      </c>
      <c r="AN10" s="41"/>
    </row>
    <row r="11" spans="1:40" x14ac:dyDescent="0.25">
      <c r="A11" s="1" t="s">
        <v>63</v>
      </c>
      <c r="B11" s="18">
        <v>9</v>
      </c>
      <c r="C11" s="2" t="s">
        <v>17</v>
      </c>
      <c r="D11" s="1">
        <f t="shared" si="4"/>
        <v>10</v>
      </c>
      <c r="E11" s="3">
        <v>12</v>
      </c>
      <c r="F11" s="8">
        <v>0.245</v>
      </c>
      <c r="G11" s="8">
        <v>0.24</v>
      </c>
      <c r="H11" s="9">
        <v>0.75</v>
      </c>
      <c r="I11" s="65">
        <v>11</v>
      </c>
      <c r="J11" s="79">
        <v>0.5</v>
      </c>
      <c r="K11" s="67">
        <f>K4</f>
        <v>2.8820000000000001</v>
      </c>
      <c r="L11" s="67">
        <v>0</v>
      </c>
      <c r="M11" s="67">
        <f t="shared" si="0"/>
        <v>0</v>
      </c>
      <c r="N11" s="2" t="s">
        <v>59</v>
      </c>
      <c r="O11" s="106">
        <f t="shared" si="5"/>
        <v>2.633</v>
      </c>
      <c r="P11" s="107">
        <f t="shared" si="6"/>
        <v>2.6324999999999998</v>
      </c>
      <c r="Q11" s="106">
        <f t="shared" si="7"/>
        <v>2.5045000000000002</v>
      </c>
      <c r="R11" s="107">
        <f t="shared" si="7"/>
        <v>2.3704999999999998</v>
      </c>
      <c r="S11" s="107">
        <f t="shared" si="8"/>
        <v>2.2124999999999999</v>
      </c>
      <c r="T11" s="106">
        <f t="shared" si="8"/>
        <v>2.0455000000000001</v>
      </c>
      <c r="U11" s="106">
        <f t="shared" si="1"/>
        <v>1.84</v>
      </c>
      <c r="V11" s="106">
        <f t="shared" si="1"/>
        <v>1.74</v>
      </c>
      <c r="W11" s="106">
        <f t="shared" si="1"/>
        <v>1.6425000000000001</v>
      </c>
      <c r="X11" s="108">
        <f>X$29/2</f>
        <v>1.5445</v>
      </c>
      <c r="Y11" s="109">
        <f>Y$29/2</f>
        <v>1.4410000000000001</v>
      </c>
      <c r="Z11" s="110">
        <f t="shared" si="2"/>
        <v>2.6960000000000002</v>
      </c>
      <c r="AA11" s="109">
        <f t="shared" si="2"/>
        <v>2.4980000000000002</v>
      </c>
      <c r="AB11" s="109">
        <f t="shared" si="2"/>
        <v>2.077</v>
      </c>
      <c r="AC11" s="109">
        <f t="shared" si="2"/>
        <v>1.6719999999999999</v>
      </c>
      <c r="AD11" s="109">
        <f t="shared" si="2"/>
        <v>1.36</v>
      </c>
      <c r="AE11" s="109">
        <f t="shared" si="2"/>
        <v>1.1379999999999999</v>
      </c>
      <c r="AF11" s="106">
        <f t="shared" si="9"/>
        <v>0.95399999999999996</v>
      </c>
      <c r="AG11" s="106">
        <f t="shared" si="3"/>
        <v>0.91</v>
      </c>
      <c r="AH11" s="106">
        <f t="shared" si="3"/>
        <v>0.83199999999999996</v>
      </c>
      <c r="AI11" s="106">
        <f t="shared" si="3"/>
        <v>0.79600000000000004</v>
      </c>
      <c r="AJ11" s="106">
        <f t="shared" si="3"/>
        <v>0.70699999999999996</v>
      </c>
      <c r="AK11" s="106">
        <f t="shared" si="3"/>
        <v>0.65100000000000002</v>
      </c>
      <c r="AL11" s="106">
        <f t="shared" si="3"/>
        <v>0.50800000000000001</v>
      </c>
      <c r="AN11" s="41"/>
    </row>
    <row r="12" spans="1:40" x14ac:dyDescent="0.25">
      <c r="A12" s="1" t="s">
        <v>63</v>
      </c>
      <c r="B12" s="18">
        <v>10</v>
      </c>
      <c r="C12" s="2" t="s">
        <v>18</v>
      </c>
      <c r="D12" s="1">
        <f t="shared" si="4"/>
        <v>11</v>
      </c>
      <c r="E12" s="3">
        <v>13</v>
      </c>
      <c r="F12" s="8">
        <v>0.27400000000000002</v>
      </c>
      <c r="G12" s="8">
        <v>0.214</v>
      </c>
      <c r="H12" s="9">
        <v>0.75</v>
      </c>
      <c r="I12" s="65">
        <v>12</v>
      </c>
      <c r="J12" s="79">
        <v>0.5</v>
      </c>
      <c r="K12" s="67">
        <f>K5</f>
        <v>2.6960000000000002</v>
      </c>
      <c r="L12" s="67">
        <v>0</v>
      </c>
      <c r="M12" s="67">
        <f t="shared" si="0"/>
        <v>0</v>
      </c>
      <c r="N12" s="2" t="s">
        <v>59</v>
      </c>
      <c r="O12" s="106">
        <f t="shared" si="5"/>
        <v>2.633</v>
      </c>
      <c r="P12" s="107">
        <f t="shared" si="6"/>
        <v>2.6324999999999998</v>
      </c>
      <c r="Q12" s="106">
        <f t="shared" si="7"/>
        <v>2.5045000000000002</v>
      </c>
      <c r="R12" s="107">
        <f t="shared" si="7"/>
        <v>2.3704999999999998</v>
      </c>
      <c r="S12" s="107">
        <f t="shared" si="8"/>
        <v>2.2124999999999999</v>
      </c>
      <c r="T12" s="106">
        <f t="shared" si="8"/>
        <v>2.0455000000000001</v>
      </c>
      <c r="U12" s="106">
        <f t="shared" si="1"/>
        <v>1.84</v>
      </c>
      <c r="V12" s="106">
        <f t="shared" si="1"/>
        <v>1.74</v>
      </c>
      <c r="W12" s="106">
        <f t="shared" si="1"/>
        <v>1.6425000000000001</v>
      </c>
      <c r="X12" s="106">
        <f t="shared" si="1"/>
        <v>1.5445</v>
      </c>
      <c r="Y12" s="108">
        <f>Y$29/2</f>
        <v>1.4410000000000001</v>
      </c>
      <c r="Z12" s="109">
        <f>Z$29/2</f>
        <v>1.3480000000000001</v>
      </c>
      <c r="AA12" s="110">
        <f t="shared" si="2"/>
        <v>2.4980000000000002</v>
      </c>
      <c r="AB12" s="109">
        <f t="shared" si="2"/>
        <v>2.077</v>
      </c>
      <c r="AC12" s="109">
        <f t="shared" si="2"/>
        <v>1.6719999999999999</v>
      </c>
      <c r="AD12" s="109">
        <f t="shared" si="2"/>
        <v>1.36</v>
      </c>
      <c r="AE12" s="109">
        <f t="shared" si="2"/>
        <v>1.1379999999999999</v>
      </c>
      <c r="AF12" s="106">
        <f t="shared" si="9"/>
        <v>0.95399999999999996</v>
      </c>
      <c r="AG12" s="106">
        <f t="shared" si="3"/>
        <v>0.91</v>
      </c>
      <c r="AH12" s="106">
        <f t="shared" si="3"/>
        <v>0.83199999999999996</v>
      </c>
      <c r="AI12" s="106">
        <f t="shared" si="3"/>
        <v>0.79600000000000004</v>
      </c>
      <c r="AJ12" s="106">
        <f t="shared" si="3"/>
        <v>0.70699999999999996</v>
      </c>
      <c r="AK12" s="106">
        <f t="shared" si="3"/>
        <v>0.65100000000000002</v>
      </c>
      <c r="AL12" s="106">
        <f t="shared" si="3"/>
        <v>0.50800000000000001</v>
      </c>
      <c r="AN12" s="41"/>
    </row>
    <row r="13" spans="1:40" x14ac:dyDescent="0.25">
      <c r="A13" s="1" t="s">
        <v>48</v>
      </c>
      <c r="B13" s="71">
        <v>11</v>
      </c>
      <c r="C13" s="72" t="s">
        <v>19</v>
      </c>
      <c r="D13" s="73">
        <f t="shared" si="4"/>
        <v>12</v>
      </c>
      <c r="E13" s="74">
        <v>14</v>
      </c>
      <c r="F13" s="75">
        <v>0.36299999999999999</v>
      </c>
      <c r="G13" s="75">
        <v>0.32600000000000001</v>
      </c>
      <c r="H13" s="76">
        <v>0.75</v>
      </c>
      <c r="I13" s="81">
        <v>13</v>
      </c>
      <c r="J13" s="82"/>
      <c r="K13" s="83">
        <v>1.2490000000000001</v>
      </c>
      <c r="L13" s="83">
        <v>0.11210000000000001</v>
      </c>
      <c r="M13" s="83">
        <f t="shared" si="0"/>
        <v>0.14001290000000002</v>
      </c>
      <c r="N13" s="72"/>
      <c r="O13" s="106">
        <f t="shared" si="5"/>
        <v>2.633</v>
      </c>
      <c r="P13" s="107">
        <f t="shared" si="6"/>
        <v>2.6324999999999998</v>
      </c>
      <c r="Q13" s="106">
        <f t="shared" si="7"/>
        <v>2.5045000000000002</v>
      </c>
      <c r="R13" s="107">
        <f t="shared" si="7"/>
        <v>2.3704999999999998</v>
      </c>
      <c r="S13" s="107">
        <f t="shared" si="8"/>
        <v>2.2124999999999999</v>
      </c>
      <c r="T13" s="106">
        <f t="shared" si="8"/>
        <v>2.0455000000000001</v>
      </c>
      <c r="U13" s="106">
        <f t="shared" si="1"/>
        <v>1.84</v>
      </c>
      <c r="V13" s="106">
        <f t="shared" si="1"/>
        <v>1.74</v>
      </c>
      <c r="W13" s="106">
        <f t="shared" si="1"/>
        <v>1.6425000000000001</v>
      </c>
      <c r="X13" s="106">
        <f t="shared" si="1"/>
        <v>1.5445</v>
      </c>
      <c r="Y13" s="106">
        <f t="shared" si="1"/>
        <v>1.4410000000000001</v>
      </c>
      <c r="Z13" s="108">
        <f>Z$29/2</f>
        <v>1.3480000000000001</v>
      </c>
      <c r="AA13" s="109">
        <f>AA$29/2</f>
        <v>1.2490000000000001</v>
      </c>
      <c r="AB13" s="110">
        <f t="shared" si="2"/>
        <v>2.077</v>
      </c>
      <c r="AC13" s="109">
        <f t="shared" si="2"/>
        <v>1.6719999999999999</v>
      </c>
      <c r="AD13" s="109">
        <f t="shared" si="2"/>
        <v>1.36</v>
      </c>
      <c r="AE13" s="109">
        <f t="shared" si="2"/>
        <v>1.1379999999999999</v>
      </c>
      <c r="AF13" s="106">
        <f t="shared" si="9"/>
        <v>0.95399999999999996</v>
      </c>
      <c r="AG13" s="106">
        <f t="shared" si="3"/>
        <v>0.91</v>
      </c>
      <c r="AH13" s="106">
        <f t="shared" si="3"/>
        <v>0.83199999999999996</v>
      </c>
      <c r="AI13" s="106">
        <f t="shared" si="3"/>
        <v>0.79600000000000004</v>
      </c>
      <c r="AJ13" s="106">
        <f t="shared" si="3"/>
        <v>0.70699999999999996</v>
      </c>
      <c r="AK13" s="106">
        <f t="shared" si="3"/>
        <v>0.65100000000000002</v>
      </c>
      <c r="AL13" s="106">
        <f t="shared" si="3"/>
        <v>0.50800000000000001</v>
      </c>
      <c r="AN13" s="41"/>
    </row>
    <row r="14" spans="1:40" x14ac:dyDescent="0.25">
      <c r="A14" s="1" t="s">
        <v>63</v>
      </c>
      <c r="B14" s="18">
        <v>12</v>
      </c>
      <c r="C14" s="2" t="s">
        <v>20</v>
      </c>
      <c r="D14" s="1">
        <f t="shared" si="4"/>
        <v>13</v>
      </c>
      <c r="E14" s="3">
        <v>15</v>
      </c>
      <c r="F14" s="8">
        <v>0.45200000000000001</v>
      </c>
      <c r="G14" s="8">
        <v>0.39300000000000002</v>
      </c>
      <c r="H14" s="9">
        <v>0.75</v>
      </c>
      <c r="I14" s="65">
        <v>14</v>
      </c>
      <c r="J14" s="79">
        <v>0.50409999999999999</v>
      </c>
      <c r="K14" s="67">
        <f>K7</f>
        <v>2.077</v>
      </c>
      <c r="L14" s="67">
        <v>1.6000000000000001E-3</v>
      </c>
      <c r="M14" s="67">
        <f t="shared" si="0"/>
        <v>3.3232000000000001E-3</v>
      </c>
      <c r="N14" s="2" t="s">
        <v>59</v>
      </c>
      <c r="O14" s="106">
        <f t="shared" si="5"/>
        <v>2.633</v>
      </c>
      <c r="P14" s="107">
        <f t="shared" si="6"/>
        <v>2.6324999999999998</v>
      </c>
      <c r="Q14" s="106">
        <f t="shared" si="7"/>
        <v>2.5045000000000002</v>
      </c>
      <c r="R14" s="107">
        <f t="shared" si="7"/>
        <v>2.3704999999999998</v>
      </c>
      <c r="S14" s="107">
        <f t="shared" si="8"/>
        <v>2.2124999999999999</v>
      </c>
      <c r="T14" s="106">
        <f t="shared" si="8"/>
        <v>2.0455000000000001</v>
      </c>
      <c r="U14" s="106">
        <f t="shared" si="1"/>
        <v>1.84</v>
      </c>
      <c r="V14" s="106">
        <f t="shared" si="1"/>
        <v>1.74</v>
      </c>
      <c r="W14" s="106">
        <f t="shared" si="1"/>
        <v>1.6425000000000001</v>
      </c>
      <c r="X14" s="106">
        <f t="shared" si="1"/>
        <v>1.5445</v>
      </c>
      <c r="Y14" s="106">
        <f t="shared" si="1"/>
        <v>1.4410000000000001</v>
      </c>
      <c r="Z14" s="106">
        <f t="shared" si="1"/>
        <v>1.3480000000000001</v>
      </c>
      <c r="AA14" s="108">
        <f>AA$29/2</f>
        <v>1.2490000000000001</v>
      </c>
      <c r="AB14" s="109">
        <f>AB$29/2</f>
        <v>1.0385</v>
      </c>
      <c r="AC14" s="110">
        <f t="shared" si="2"/>
        <v>1.6719999999999999</v>
      </c>
      <c r="AD14" s="109">
        <f t="shared" si="2"/>
        <v>1.36</v>
      </c>
      <c r="AE14" s="109">
        <f t="shared" si="2"/>
        <v>1.1379999999999999</v>
      </c>
      <c r="AF14" s="106">
        <f t="shared" si="9"/>
        <v>0.95399999999999996</v>
      </c>
      <c r="AG14" s="106">
        <f t="shared" si="3"/>
        <v>0.91</v>
      </c>
      <c r="AH14" s="106">
        <f t="shared" si="3"/>
        <v>0.83199999999999996</v>
      </c>
      <c r="AI14" s="106">
        <f t="shared" si="3"/>
        <v>0.79600000000000004</v>
      </c>
      <c r="AJ14" s="106">
        <f t="shared" si="3"/>
        <v>0.70699999999999996</v>
      </c>
      <c r="AK14" s="106">
        <f t="shared" si="3"/>
        <v>0.65100000000000002</v>
      </c>
      <c r="AL14" s="106">
        <f t="shared" si="3"/>
        <v>0.50800000000000001</v>
      </c>
      <c r="AN14" s="41"/>
    </row>
    <row r="15" spans="1:40" x14ac:dyDescent="0.25">
      <c r="A15" s="1" t="s">
        <v>63</v>
      </c>
      <c r="B15" s="18">
        <v>13</v>
      </c>
      <c r="C15" s="2" t="s">
        <v>21</v>
      </c>
      <c r="D15" s="1">
        <f t="shared" si="4"/>
        <v>14</v>
      </c>
      <c r="E15" s="3">
        <v>16</v>
      </c>
      <c r="F15" s="8">
        <v>0.54</v>
      </c>
      <c r="G15" s="8">
        <v>0.32700000000000001</v>
      </c>
      <c r="H15" s="9">
        <v>0.75</v>
      </c>
      <c r="I15" s="65">
        <v>15</v>
      </c>
      <c r="J15" s="79">
        <v>0.5</v>
      </c>
      <c r="K15" s="67">
        <f>K8</f>
        <v>1.6719999999999999</v>
      </c>
      <c r="L15" s="67">
        <v>0</v>
      </c>
      <c r="M15" s="67">
        <f t="shared" si="0"/>
        <v>0</v>
      </c>
      <c r="N15" s="2" t="s">
        <v>59</v>
      </c>
      <c r="O15" s="106">
        <f t="shared" si="5"/>
        <v>2.633</v>
      </c>
      <c r="P15" s="107">
        <f t="shared" si="6"/>
        <v>2.6324999999999998</v>
      </c>
      <c r="Q15" s="106">
        <f t="shared" si="7"/>
        <v>2.5045000000000002</v>
      </c>
      <c r="R15" s="107">
        <f t="shared" si="7"/>
        <v>2.3704999999999998</v>
      </c>
      <c r="S15" s="107">
        <f t="shared" si="8"/>
        <v>2.2124999999999999</v>
      </c>
      <c r="T15" s="106">
        <f t="shared" si="8"/>
        <v>2.0455000000000001</v>
      </c>
      <c r="U15" s="106">
        <f t="shared" si="1"/>
        <v>1.84</v>
      </c>
      <c r="V15" s="106">
        <f t="shared" si="1"/>
        <v>1.74</v>
      </c>
      <c r="W15" s="106">
        <f t="shared" si="1"/>
        <v>1.6425000000000001</v>
      </c>
      <c r="X15" s="106">
        <f t="shared" si="1"/>
        <v>1.5445</v>
      </c>
      <c r="Y15" s="106">
        <f t="shared" si="1"/>
        <v>1.4410000000000001</v>
      </c>
      <c r="Z15" s="106">
        <f t="shared" si="1"/>
        <v>1.3480000000000001</v>
      </c>
      <c r="AA15" s="106">
        <f t="shared" si="1"/>
        <v>1.2490000000000001</v>
      </c>
      <c r="AB15" s="108">
        <f>AB$29/2</f>
        <v>1.0385</v>
      </c>
      <c r="AC15" s="109">
        <f>AC$29/2</f>
        <v>0.83599999999999997</v>
      </c>
      <c r="AD15" s="110">
        <f t="shared" si="2"/>
        <v>1.36</v>
      </c>
      <c r="AE15" s="109">
        <f t="shared" si="2"/>
        <v>1.1379999999999999</v>
      </c>
      <c r="AF15" s="106">
        <f t="shared" si="9"/>
        <v>0.95399999999999996</v>
      </c>
      <c r="AG15" s="106">
        <f t="shared" si="3"/>
        <v>0.91</v>
      </c>
      <c r="AH15" s="106">
        <f t="shared" si="3"/>
        <v>0.83199999999999996</v>
      </c>
      <c r="AI15" s="106">
        <f t="shared" si="3"/>
        <v>0.79600000000000004</v>
      </c>
      <c r="AJ15" s="106">
        <f t="shared" si="3"/>
        <v>0.70699999999999996</v>
      </c>
      <c r="AK15" s="106">
        <f t="shared" si="3"/>
        <v>0.65100000000000002</v>
      </c>
      <c r="AL15" s="106">
        <f t="shared" si="3"/>
        <v>0.50800000000000001</v>
      </c>
      <c r="AN15" s="41"/>
    </row>
    <row r="16" spans="1:40" x14ac:dyDescent="0.25">
      <c r="A16" s="13" t="s">
        <v>63</v>
      </c>
      <c r="B16" s="13">
        <v>14</v>
      </c>
      <c r="C16" s="12" t="s">
        <v>22</v>
      </c>
      <c r="D16" s="1">
        <f t="shared" si="4"/>
        <v>15</v>
      </c>
      <c r="E16" s="14">
        <v>17</v>
      </c>
      <c r="F16" s="15">
        <v>0.629</v>
      </c>
      <c r="G16" s="15">
        <v>0.28199999999999997</v>
      </c>
      <c r="H16" s="16">
        <v>0.75</v>
      </c>
      <c r="I16" s="66">
        <v>16</v>
      </c>
      <c r="J16" s="80">
        <v>0.49590000000000001</v>
      </c>
      <c r="K16" s="68">
        <f>K9</f>
        <v>1.36</v>
      </c>
      <c r="L16" s="68">
        <v>1.6000000000000001E-3</v>
      </c>
      <c r="M16" s="68">
        <f t="shared" si="0"/>
        <v>2.1760000000000004E-3</v>
      </c>
      <c r="N16" s="12" t="s">
        <v>59</v>
      </c>
      <c r="O16" s="111">
        <f t="shared" si="5"/>
        <v>2.633</v>
      </c>
      <c r="P16" s="112">
        <f t="shared" si="6"/>
        <v>2.6324999999999998</v>
      </c>
      <c r="Q16" s="113">
        <f t="shared" si="7"/>
        <v>2.5045000000000002</v>
      </c>
      <c r="R16" s="112">
        <f t="shared" si="7"/>
        <v>2.3704999999999998</v>
      </c>
      <c r="S16" s="112">
        <f t="shared" si="8"/>
        <v>2.2124999999999999</v>
      </c>
      <c r="T16" s="113">
        <f t="shared" si="8"/>
        <v>2.0455000000000001</v>
      </c>
      <c r="U16" s="113">
        <f t="shared" si="1"/>
        <v>1.84</v>
      </c>
      <c r="V16" s="113">
        <f t="shared" si="1"/>
        <v>1.74</v>
      </c>
      <c r="W16" s="113">
        <f t="shared" si="1"/>
        <v>1.6425000000000001</v>
      </c>
      <c r="X16" s="113">
        <f t="shared" si="1"/>
        <v>1.5445</v>
      </c>
      <c r="Y16" s="113">
        <f t="shared" si="1"/>
        <v>1.4410000000000001</v>
      </c>
      <c r="Z16" s="113">
        <f t="shared" si="1"/>
        <v>1.3480000000000001</v>
      </c>
      <c r="AA16" s="113">
        <f t="shared" si="1"/>
        <v>1.2490000000000001</v>
      </c>
      <c r="AB16" s="113">
        <f t="shared" si="1"/>
        <v>1.0385</v>
      </c>
      <c r="AC16" s="114">
        <f>AC$29/2</f>
        <v>0.83599999999999997</v>
      </c>
      <c r="AD16" s="113">
        <f>AD$29/2</f>
        <v>0.68</v>
      </c>
      <c r="AE16" s="115">
        <f>AE$29</f>
        <v>1.1379999999999999</v>
      </c>
      <c r="AF16" s="113">
        <f t="shared" si="9"/>
        <v>0.95399999999999996</v>
      </c>
      <c r="AG16" s="113">
        <f t="shared" si="3"/>
        <v>0.91</v>
      </c>
      <c r="AH16" s="113">
        <f t="shared" si="3"/>
        <v>0.83199999999999996</v>
      </c>
      <c r="AI16" s="113">
        <f t="shared" si="3"/>
        <v>0.79600000000000004</v>
      </c>
      <c r="AJ16" s="113">
        <f t="shared" si="3"/>
        <v>0.70699999999999996</v>
      </c>
      <c r="AK16" s="113">
        <f t="shared" si="3"/>
        <v>0.65100000000000002</v>
      </c>
      <c r="AL16" s="116">
        <f t="shared" si="3"/>
        <v>0.50800000000000001</v>
      </c>
      <c r="AN16" s="42"/>
    </row>
    <row r="17" spans="1:40" x14ac:dyDescent="0.25">
      <c r="A17" s="1" t="s">
        <v>48</v>
      </c>
      <c r="B17" s="71">
        <v>15</v>
      </c>
      <c r="C17" s="72" t="s">
        <v>23</v>
      </c>
      <c r="D17" s="78">
        <f t="shared" si="4"/>
        <v>9</v>
      </c>
      <c r="E17" s="74">
        <v>11</v>
      </c>
      <c r="F17" s="75">
        <v>0.215</v>
      </c>
      <c r="G17" s="75">
        <v>0.217</v>
      </c>
      <c r="H17" s="76">
        <v>0.5</v>
      </c>
      <c r="I17" s="81">
        <v>10</v>
      </c>
      <c r="J17" s="82"/>
      <c r="K17" s="83">
        <v>1.5445</v>
      </c>
      <c r="L17" s="83">
        <v>0.28689999999999999</v>
      </c>
      <c r="M17" s="83">
        <f t="shared" si="0"/>
        <v>0.44311704999999996</v>
      </c>
      <c r="N17" s="72"/>
      <c r="O17" s="106">
        <f t="shared" si="5"/>
        <v>2.633</v>
      </c>
      <c r="P17" s="107">
        <f t="shared" si="6"/>
        <v>2.6324999999999998</v>
      </c>
      <c r="Q17" s="106">
        <f>Q$29/2</f>
        <v>2.5045000000000002</v>
      </c>
      <c r="R17" s="107">
        <f>R$29/2</f>
        <v>2.3704999999999998</v>
      </c>
      <c r="S17" s="107">
        <f>S$29/2</f>
        <v>2.2124999999999999</v>
      </c>
      <c r="T17" s="106">
        <f>T$29/2</f>
        <v>2.0455000000000001</v>
      </c>
      <c r="U17" s="106">
        <f t="shared" si="1"/>
        <v>1.84</v>
      </c>
      <c r="V17" s="106">
        <f t="shared" si="1"/>
        <v>1.74</v>
      </c>
      <c r="W17" s="108">
        <f>W$29/2</f>
        <v>1.6425000000000001</v>
      </c>
      <c r="X17" s="109">
        <f>X$29/2</f>
        <v>1.5445</v>
      </c>
      <c r="Y17" s="110">
        <f t="shared" si="2"/>
        <v>2.8820000000000001</v>
      </c>
      <c r="Z17" s="109">
        <f t="shared" si="2"/>
        <v>2.6960000000000002</v>
      </c>
      <c r="AA17" s="109">
        <f t="shared" si="2"/>
        <v>2.4980000000000002</v>
      </c>
      <c r="AB17" s="109">
        <f t="shared" si="2"/>
        <v>2.077</v>
      </c>
      <c r="AC17" s="109">
        <f t="shared" si="2"/>
        <v>1.6719999999999999</v>
      </c>
      <c r="AD17" s="109">
        <f t="shared" si="2"/>
        <v>1.36</v>
      </c>
      <c r="AE17" s="109">
        <f t="shared" si="2"/>
        <v>1.1379999999999999</v>
      </c>
      <c r="AF17" s="106">
        <f t="shared" si="9"/>
        <v>0.95399999999999996</v>
      </c>
      <c r="AG17" s="106">
        <f t="shared" si="3"/>
        <v>0.91</v>
      </c>
      <c r="AH17" s="106">
        <f t="shared" si="3"/>
        <v>0.83199999999999996</v>
      </c>
      <c r="AI17" s="106">
        <f t="shared" si="3"/>
        <v>0.79600000000000004</v>
      </c>
      <c r="AJ17" s="106">
        <f t="shared" si="3"/>
        <v>0.70699999999999996</v>
      </c>
      <c r="AK17" s="106">
        <f t="shared" si="3"/>
        <v>0.65100000000000002</v>
      </c>
      <c r="AL17" s="106">
        <f t="shared" si="3"/>
        <v>0.50800000000000001</v>
      </c>
      <c r="AM17" s="20" t="s">
        <v>56</v>
      </c>
      <c r="AN17" s="41"/>
    </row>
    <row r="18" spans="1:40" x14ac:dyDescent="0.25">
      <c r="A18" s="88" t="s">
        <v>48</v>
      </c>
      <c r="B18" s="18">
        <v>16</v>
      </c>
      <c r="C18" s="2" t="s">
        <v>24</v>
      </c>
      <c r="D18" s="1">
        <f t="shared" si="4"/>
        <v>10</v>
      </c>
      <c r="E18" s="3">
        <v>12</v>
      </c>
      <c r="F18" s="8">
        <v>0.245</v>
      </c>
      <c r="G18" s="8">
        <v>0.24</v>
      </c>
      <c r="H18" s="9">
        <v>0.5</v>
      </c>
      <c r="I18" s="65">
        <v>11</v>
      </c>
      <c r="J18" s="79">
        <v>0.5</v>
      </c>
      <c r="K18" s="67">
        <f>K4</f>
        <v>2.8820000000000001</v>
      </c>
      <c r="L18" s="67">
        <v>0</v>
      </c>
      <c r="M18" s="67">
        <f t="shared" si="0"/>
        <v>0</v>
      </c>
      <c r="N18" s="2" t="s">
        <v>59</v>
      </c>
      <c r="O18" s="106">
        <f t="shared" si="5"/>
        <v>2.633</v>
      </c>
      <c r="P18" s="107">
        <f t="shared" si="6"/>
        <v>2.6324999999999998</v>
      </c>
      <c r="Q18" s="106">
        <f t="shared" si="7"/>
        <v>2.5045000000000002</v>
      </c>
      <c r="R18" s="107">
        <f t="shared" si="7"/>
        <v>2.3704999999999998</v>
      </c>
      <c r="S18" s="107">
        <f t="shared" si="8"/>
        <v>2.2124999999999999</v>
      </c>
      <c r="T18" s="106">
        <f t="shared" si="8"/>
        <v>2.0455000000000001</v>
      </c>
      <c r="U18" s="106">
        <f t="shared" si="1"/>
        <v>1.84</v>
      </c>
      <c r="V18" s="106">
        <f t="shared" si="1"/>
        <v>1.74</v>
      </c>
      <c r="W18" s="106">
        <f t="shared" si="1"/>
        <v>1.6425000000000001</v>
      </c>
      <c r="X18" s="108">
        <f>X$29/2</f>
        <v>1.5445</v>
      </c>
      <c r="Y18" s="109">
        <f>Y$29/2</f>
        <v>1.4410000000000001</v>
      </c>
      <c r="Z18" s="110">
        <f t="shared" si="2"/>
        <v>2.6960000000000002</v>
      </c>
      <c r="AA18" s="109">
        <f t="shared" si="2"/>
        <v>2.4980000000000002</v>
      </c>
      <c r="AB18" s="109">
        <f t="shared" si="2"/>
        <v>2.077</v>
      </c>
      <c r="AC18" s="109">
        <f t="shared" si="2"/>
        <v>1.6719999999999999</v>
      </c>
      <c r="AD18" s="109">
        <f t="shared" si="2"/>
        <v>1.36</v>
      </c>
      <c r="AE18" s="109">
        <f t="shared" si="2"/>
        <v>1.1379999999999999</v>
      </c>
      <c r="AF18" s="106">
        <f t="shared" si="9"/>
        <v>0.95399999999999996</v>
      </c>
      <c r="AG18" s="106">
        <f t="shared" si="3"/>
        <v>0.91</v>
      </c>
      <c r="AH18" s="106">
        <f t="shared" si="3"/>
        <v>0.83199999999999996</v>
      </c>
      <c r="AI18" s="106">
        <f t="shared" si="3"/>
        <v>0.79600000000000004</v>
      </c>
      <c r="AJ18" s="106">
        <f t="shared" si="3"/>
        <v>0.70699999999999996</v>
      </c>
      <c r="AK18" s="106">
        <f t="shared" si="3"/>
        <v>0.65100000000000002</v>
      </c>
      <c r="AL18" s="106">
        <f t="shared" si="3"/>
        <v>0.50800000000000001</v>
      </c>
      <c r="AN18" s="41"/>
    </row>
    <row r="19" spans="1:40" x14ac:dyDescent="0.25">
      <c r="A19" s="1" t="s">
        <v>48</v>
      </c>
      <c r="B19" s="18">
        <v>17</v>
      </c>
      <c r="C19" s="2" t="s">
        <v>25</v>
      </c>
      <c r="D19" s="1">
        <f t="shared" si="4"/>
        <v>11</v>
      </c>
      <c r="E19" s="3">
        <v>13</v>
      </c>
      <c r="F19" s="8">
        <v>0.27400000000000002</v>
      </c>
      <c r="G19" s="8">
        <v>0.214</v>
      </c>
      <c r="H19" s="9">
        <v>0.5</v>
      </c>
      <c r="I19" s="65">
        <v>12</v>
      </c>
      <c r="J19" s="79">
        <v>0.5</v>
      </c>
      <c r="K19" s="67">
        <f>K5</f>
        <v>2.6960000000000002</v>
      </c>
      <c r="L19" s="67">
        <v>0</v>
      </c>
      <c r="M19" s="67">
        <f t="shared" si="0"/>
        <v>0</v>
      </c>
      <c r="N19" s="2" t="s">
        <v>59</v>
      </c>
      <c r="O19" s="106">
        <f t="shared" si="5"/>
        <v>2.633</v>
      </c>
      <c r="P19" s="107">
        <f t="shared" si="6"/>
        <v>2.6324999999999998</v>
      </c>
      <c r="Q19" s="106">
        <f t="shared" si="7"/>
        <v>2.5045000000000002</v>
      </c>
      <c r="R19" s="107">
        <f t="shared" si="7"/>
        <v>2.3704999999999998</v>
      </c>
      <c r="S19" s="107">
        <f t="shared" si="8"/>
        <v>2.2124999999999999</v>
      </c>
      <c r="T19" s="106">
        <f t="shared" si="8"/>
        <v>2.0455000000000001</v>
      </c>
      <c r="U19" s="106">
        <f t="shared" si="8"/>
        <v>1.84</v>
      </c>
      <c r="V19" s="106">
        <f t="shared" si="8"/>
        <v>1.74</v>
      </c>
      <c r="W19" s="106">
        <f t="shared" si="8"/>
        <v>1.6425000000000001</v>
      </c>
      <c r="X19" s="106">
        <f t="shared" si="8"/>
        <v>1.5445</v>
      </c>
      <c r="Y19" s="108">
        <f>Y$29/2</f>
        <v>1.4410000000000001</v>
      </c>
      <c r="Z19" s="109">
        <f>Z$29/2</f>
        <v>1.3480000000000001</v>
      </c>
      <c r="AA19" s="110">
        <f t="shared" ref="AA19:AE22" si="10">AA$29</f>
        <v>2.4980000000000002</v>
      </c>
      <c r="AB19" s="109">
        <f t="shared" si="10"/>
        <v>2.077</v>
      </c>
      <c r="AC19" s="109">
        <f t="shared" si="10"/>
        <v>1.6719999999999999</v>
      </c>
      <c r="AD19" s="109">
        <f t="shared" si="10"/>
        <v>1.36</v>
      </c>
      <c r="AE19" s="109">
        <f t="shared" si="10"/>
        <v>1.1379999999999999</v>
      </c>
      <c r="AF19" s="106">
        <f t="shared" si="9"/>
        <v>0.95399999999999996</v>
      </c>
      <c r="AG19" s="106">
        <f t="shared" si="9"/>
        <v>0.91</v>
      </c>
      <c r="AH19" s="106">
        <f t="shared" si="9"/>
        <v>0.83199999999999996</v>
      </c>
      <c r="AI19" s="106">
        <f t="shared" si="9"/>
        <v>0.79600000000000004</v>
      </c>
      <c r="AJ19" s="106">
        <f t="shared" si="9"/>
        <v>0.70699999999999996</v>
      </c>
      <c r="AK19" s="106">
        <f t="shared" si="9"/>
        <v>0.65100000000000002</v>
      </c>
      <c r="AL19" s="106">
        <f t="shared" si="9"/>
        <v>0.50800000000000001</v>
      </c>
      <c r="AN19" s="41"/>
    </row>
    <row r="20" spans="1:40" x14ac:dyDescent="0.25">
      <c r="A20" s="1" t="s">
        <v>48</v>
      </c>
      <c r="B20" s="71">
        <v>18</v>
      </c>
      <c r="C20" s="72" t="s">
        <v>26</v>
      </c>
      <c r="D20" s="73">
        <f t="shared" si="4"/>
        <v>12</v>
      </c>
      <c r="E20" s="74">
        <v>14</v>
      </c>
      <c r="F20" s="75">
        <v>0.36299999999999999</v>
      </c>
      <c r="G20" s="75">
        <v>0.32600000000000001</v>
      </c>
      <c r="H20" s="76">
        <v>0.5</v>
      </c>
      <c r="I20" s="81">
        <v>13</v>
      </c>
      <c r="J20" s="82"/>
      <c r="K20" s="83">
        <v>1.2490000000000001</v>
      </c>
      <c r="L20" s="83">
        <v>7.8399999999999997E-2</v>
      </c>
      <c r="M20" s="83">
        <f t="shared" si="0"/>
        <v>9.7921600000000011E-2</v>
      </c>
      <c r="N20" s="72"/>
      <c r="O20" s="106">
        <f t="shared" si="5"/>
        <v>2.633</v>
      </c>
      <c r="P20" s="107">
        <f t="shared" si="6"/>
        <v>2.6324999999999998</v>
      </c>
      <c r="Q20" s="106">
        <f t="shared" ref="Q20:AB23" si="11">Q$29/2</f>
        <v>2.5045000000000002</v>
      </c>
      <c r="R20" s="107">
        <f t="shared" si="11"/>
        <v>2.3704999999999998</v>
      </c>
      <c r="S20" s="107">
        <f t="shared" si="11"/>
        <v>2.2124999999999999</v>
      </c>
      <c r="T20" s="106">
        <f t="shared" si="11"/>
        <v>2.0455000000000001</v>
      </c>
      <c r="U20" s="106">
        <f t="shared" si="11"/>
        <v>1.84</v>
      </c>
      <c r="V20" s="106">
        <f t="shared" si="11"/>
        <v>1.74</v>
      </c>
      <c r="W20" s="106">
        <f t="shared" si="11"/>
        <v>1.6425000000000001</v>
      </c>
      <c r="X20" s="106">
        <f t="shared" si="11"/>
        <v>1.5445</v>
      </c>
      <c r="Y20" s="106">
        <f t="shared" si="11"/>
        <v>1.4410000000000001</v>
      </c>
      <c r="Z20" s="108">
        <f>Z$29/2</f>
        <v>1.3480000000000001</v>
      </c>
      <c r="AA20" s="109">
        <f>AA$29/2</f>
        <v>1.2490000000000001</v>
      </c>
      <c r="AB20" s="110">
        <f t="shared" si="10"/>
        <v>2.077</v>
      </c>
      <c r="AC20" s="109">
        <f t="shared" si="10"/>
        <v>1.6719999999999999</v>
      </c>
      <c r="AD20" s="109">
        <f t="shared" si="10"/>
        <v>1.36</v>
      </c>
      <c r="AE20" s="109">
        <f t="shared" si="10"/>
        <v>1.1379999999999999</v>
      </c>
      <c r="AF20" s="106">
        <f t="shared" si="9"/>
        <v>0.95399999999999996</v>
      </c>
      <c r="AG20" s="106">
        <f t="shared" si="9"/>
        <v>0.91</v>
      </c>
      <c r="AH20" s="106">
        <f t="shared" si="9"/>
        <v>0.83199999999999996</v>
      </c>
      <c r="AI20" s="106">
        <f t="shared" si="9"/>
        <v>0.79600000000000004</v>
      </c>
      <c r="AJ20" s="106">
        <f t="shared" si="9"/>
        <v>0.70699999999999996</v>
      </c>
      <c r="AK20" s="106">
        <f t="shared" si="9"/>
        <v>0.65100000000000002</v>
      </c>
      <c r="AL20" s="106">
        <f t="shared" si="9"/>
        <v>0.50800000000000001</v>
      </c>
      <c r="AN20" s="41"/>
    </row>
    <row r="21" spans="1:40" x14ac:dyDescent="0.25">
      <c r="A21" s="1" t="s">
        <v>48</v>
      </c>
      <c r="B21" s="18">
        <v>19</v>
      </c>
      <c r="C21" s="2" t="s">
        <v>27</v>
      </c>
      <c r="D21" s="1">
        <f t="shared" si="4"/>
        <v>13</v>
      </c>
      <c r="E21" s="3">
        <v>15</v>
      </c>
      <c r="F21" s="8">
        <v>0.45200000000000001</v>
      </c>
      <c r="G21" s="8">
        <v>0.39300000000000002</v>
      </c>
      <c r="H21" s="9">
        <v>0.5</v>
      </c>
      <c r="I21" s="65">
        <v>14</v>
      </c>
      <c r="J21" s="79">
        <v>0.50409999999999999</v>
      </c>
      <c r="K21" s="67">
        <f>K7</f>
        <v>2.077</v>
      </c>
      <c r="L21" s="67">
        <v>1.1999999999999999E-3</v>
      </c>
      <c r="M21" s="67">
        <f t="shared" si="0"/>
        <v>2.4923999999999997E-3</v>
      </c>
      <c r="N21" s="2" t="s">
        <v>59</v>
      </c>
      <c r="O21" s="106">
        <f t="shared" si="5"/>
        <v>2.633</v>
      </c>
      <c r="P21" s="107">
        <f t="shared" si="6"/>
        <v>2.6324999999999998</v>
      </c>
      <c r="Q21" s="106">
        <f t="shared" si="11"/>
        <v>2.5045000000000002</v>
      </c>
      <c r="R21" s="107">
        <f t="shared" si="11"/>
        <v>2.3704999999999998</v>
      </c>
      <c r="S21" s="107">
        <f t="shared" si="11"/>
        <v>2.2124999999999999</v>
      </c>
      <c r="T21" s="106">
        <f t="shared" si="11"/>
        <v>2.0455000000000001</v>
      </c>
      <c r="U21" s="106">
        <f t="shared" si="11"/>
        <v>1.84</v>
      </c>
      <c r="V21" s="106">
        <f t="shared" si="11"/>
        <v>1.74</v>
      </c>
      <c r="W21" s="106">
        <f t="shared" si="11"/>
        <v>1.6425000000000001</v>
      </c>
      <c r="X21" s="106">
        <f t="shared" si="11"/>
        <v>1.5445</v>
      </c>
      <c r="Y21" s="106">
        <f t="shared" si="11"/>
        <v>1.4410000000000001</v>
      </c>
      <c r="Z21" s="106">
        <f t="shared" si="11"/>
        <v>1.3480000000000001</v>
      </c>
      <c r="AA21" s="108">
        <f>AA$29/2</f>
        <v>1.2490000000000001</v>
      </c>
      <c r="AB21" s="109">
        <f>AB$29/2</f>
        <v>1.0385</v>
      </c>
      <c r="AC21" s="110">
        <f t="shared" si="10"/>
        <v>1.6719999999999999</v>
      </c>
      <c r="AD21" s="109">
        <f t="shared" si="10"/>
        <v>1.36</v>
      </c>
      <c r="AE21" s="109">
        <f t="shared" si="10"/>
        <v>1.1379999999999999</v>
      </c>
      <c r="AF21" s="106">
        <f t="shared" si="9"/>
        <v>0.95399999999999996</v>
      </c>
      <c r="AG21" s="106">
        <f t="shared" si="9"/>
        <v>0.91</v>
      </c>
      <c r="AH21" s="106">
        <f t="shared" si="9"/>
        <v>0.83199999999999996</v>
      </c>
      <c r="AI21" s="106">
        <f t="shared" si="9"/>
        <v>0.79600000000000004</v>
      </c>
      <c r="AJ21" s="106">
        <f t="shared" si="9"/>
        <v>0.70699999999999996</v>
      </c>
      <c r="AK21" s="106">
        <f t="shared" si="9"/>
        <v>0.65100000000000002</v>
      </c>
      <c r="AL21" s="106">
        <f t="shared" si="9"/>
        <v>0.50800000000000001</v>
      </c>
      <c r="AN21" s="41"/>
    </row>
    <row r="22" spans="1:40" x14ac:dyDescent="0.25">
      <c r="A22" s="1" t="s">
        <v>48</v>
      </c>
      <c r="B22" s="18">
        <v>20</v>
      </c>
      <c r="C22" s="2" t="s">
        <v>28</v>
      </c>
      <c r="D22" s="1">
        <f t="shared" si="4"/>
        <v>14</v>
      </c>
      <c r="E22" s="3">
        <v>16</v>
      </c>
      <c r="F22" s="8">
        <v>0.54</v>
      </c>
      <c r="G22" s="8">
        <v>0.32700000000000001</v>
      </c>
      <c r="H22" s="9">
        <v>0.5</v>
      </c>
      <c r="I22" s="65">
        <v>15</v>
      </c>
      <c r="J22" s="79">
        <v>0.5</v>
      </c>
      <c r="K22" s="67">
        <f>K8</f>
        <v>1.6719999999999999</v>
      </c>
      <c r="L22" s="67">
        <v>0</v>
      </c>
      <c r="M22" s="67">
        <f t="shared" si="0"/>
        <v>0</v>
      </c>
      <c r="N22" s="2" t="s">
        <v>59</v>
      </c>
      <c r="O22" s="106">
        <f t="shared" si="5"/>
        <v>2.633</v>
      </c>
      <c r="P22" s="107">
        <f t="shared" si="6"/>
        <v>2.6324999999999998</v>
      </c>
      <c r="Q22" s="106">
        <f t="shared" si="11"/>
        <v>2.5045000000000002</v>
      </c>
      <c r="R22" s="107">
        <f t="shared" si="11"/>
        <v>2.3704999999999998</v>
      </c>
      <c r="S22" s="107">
        <f t="shared" si="11"/>
        <v>2.2124999999999999</v>
      </c>
      <c r="T22" s="106">
        <f t="shared" si="11"/>
        <v>2.0455000000000001</v>
      </c>
      <c r="U22" s="106">
        <f t="shared" si="11"/>
        <v>1.84</v>
      </c>
      <c r="V22" s="106">
        <f t="shared" si="11"/>
        <v>1.74</v>
      </c>
      <c r="W22" s="106">
        <f t="shared" si="11"/>
        <v>1.6425000000000001</v>
      </c>
      <c r="X22" s="106">
        <f t="shared" si="11"/>
        <v>1.5445</v>
      </c>
      <c r="Y22" s="106">
        <f t="shared" si="11"/>
        <v>1.4410000000000001</v>
      </c>
      <c r="Z22" s="106">
        <f t="shared" si="11"/>
        <v>1.3480000000000001</v>
      </c>
      <c r="AA22" s="106">
        <f t="shared" si="11"/>
        <v>1.2490000000000001</v>
      </c>
      <c r="AB22" s="108">
        <f>AB$29/2</f>
        <v>1.0385</v>
      </c>
      <c r="AC22" s="109">
        <f>AC$29/2</f>
        <v>0.83599999999999997</v>
      </c>
      <c r="AD22" s="110">
        <f t="shared" si="10"/>
        <v>1.36</v>
      </c>
      <c r="AE22" s="109">
        <f t="shared" si="10"/>
        <v>1.1379999999999999</v>
      </c>
      <c r="AF22" s="106">
        <f t="shared" si="9"/>
        <v>0.95399999999999996</v>
      </c>
      <c r="AG22" s="106">
        <f t="shared" si="9"/>
        <v>0.91</v>
      </c>
      <c r="AH22" s="106">
        <f t="shared" si="9"/>
        <v>0.83199999999999996</v>
      </c>
      <c r="AI22" s="106">
        <f t="shared" si="9"/>
        <v>0.79600000000000004</v>
      </c>
      <c r="AJ22" s="106">
        <f t="shared" si="9"/>
        <v>0.70699999999999996</v>
      </c>
      <c r="AK22" s="106">
        <f t="shared" si="9"/>
        <v>0.65100000000000002</v>
      </c>
      <c r="AL22" s="106">
        <f t="shared" si="9"/>
        <v>0.50800000000000001</v>
      </c>
      <c r="AN22" s="41"/>
    </row>
    <row r="23" spans="1:40" x14ac:dyDescent="0.25">
      <c r="A23" s="13" t="s">
        <v>48</v>
      </c>
      <c r="B23" s="13">
        <v>21</v>
      </c>
      <c r="C23" s="12" t="s">
        <v>29</v>
      </c>
      <c r="D23" s="1">
        <f t="shared" si="4"/>
        <v>15</v>
      </c>
      <c r="E23" s="14">
        <v>17</v>
      </c>
      <c r="F23" s="15">
        <v>0.629</v>
      </c>
      <c r="G23" s="15">
        <v>0.28199999999999997</v>
      </c>
      <c r="H23" s="16">
        <v>0.5</v>
      </c>
      <c r="I23" s="66">
        <v>16</v>
      </c>
      <c r="J23" s="80">
        <v>0.49590000000000001</v>
      </c>
      <c r="K23" s="68">
        <f>K9</f>
        <v>1.36</v>
      </c>
      <c r="L23" s="68">
        <v>1.1999999999999999E-3</v>
      </c>
      <c r="M23" s="68">
        <f t="shared" si="0"/>
        <v>1.632E-3</v>
      </c>
      <c r="N23" s="12" t="s">
        <v>59</v>
      </c>
      <c r="O23" s="111">
        <f t="shared" si="5"/>
        <v>2.633</v>
      </c>
      <c r="P23" s="112">
        <f t="shared" si="6"/>
        <v>2.6324999999999998</v>
      </c>
      <c r="Q23" s="113">
        <f t="shared" si="11"/>
        <v>2.5045000000000002</v>
      </c>
      <c r="R23" s="112">
        <f t="shared" si="11"/>
        <v>2.3704999999999998</v>
      </c>
      <c r="S23" s="112">
        <f t="shared" si="11"/>
        <v>2.2124999999999999</v>
      </c>
      <c r="T23" s="113">
        <f t="shared" si="11"/>
        <v>2.0455000000000001</v>
      </c>
      <c r="U23" s="113">
        <f t="shared" si="11"/>
        <v>1.84</v>
      </c>
      <c r="V23" s="113">
        <f t="shared" si="11"/>
        <v>1.74</v>
      </c>
      <c r="W23" s="113">
        <f t="shared" si="11"/>
        <v>1.6425000000000001</v>
      </c>
      <c r="X23" s="113">
        <f t="shared" si="11"/>
        <v>1.5445</v>
      </c>
      <c r="Y23" s="113">
        <f t="shared" si="11"/>
        <v>1.4410000000000001</v>
      </c>
      <c r="Z23" s="113">
        <f t="shared" si="11"/>
        <v>1.3480000000000001</v>
      </c>
      <c r="AA23" s="113">
        <f t="shared" si="11"/>
        <v>1.2490000000000001</v>
      </c>
      <c r="AB23" s="113">
        <f t="shared" si="11"/>
        <v>1.0385</v>
      </c>
      <c r="AC23" s="114">
        <f>AC$29/2</f>
        <v>0.83599999999999997</v>
      </c>
      <c r="AD23" s="113">
        <f>AD$29/2</f>
        <v>0.68</v>
      </c>
      <c r="AE23" s="115">
        <f>AE$29</f>
        <v>1.1379999999999999</v>
      </c>
      <c r="AF23" s="113">
        <f t="shared" si="9"/>
        <v>0.95399999999999996</v>
      </c>
      <c r="AG23" s="113">
        <f t="shared" si="9"/>
        <v>0.91</v>
      </c>
      <c r="AH23" s="113">
        <f t="shared" si="9"/>
        <v>0.83199999999999996</v>
      </c>
      <c r="AI23" s="113">
        <f t="shared" si="9"/>
        <v>0.79600000000000004</v>
      </c>
      <c r="AJ23" s="113">
        <f t="shared" si="9"/>
        <v>0.70699999999999996</v>
      </c>
      <c r="AK23" s="113">
        <f t="shared" si="9"/>
        <v>0.65100000000000002</v>
      </c>
      <c r="AL23" s="116">
        <f t="shared" si="9"/>
        <v>0.50800000000000001</v>
      </c>
      <c r="AN23" s="42"/>
    </row>
    <row r="24" spans="1:40" x14ac:dyDescent="0.25">
      <c r="A24" s="89" t="s">
        <v>63</v>
      </c>
      <c r="B24" s="89">
        <v>22</v>
      </c>
      <c r="C24" s="90" t="s">
        <v>64</v>
      </c>
      <c r="D24" s="105">
        <v>10</v>
      </c>
      <c r="E24" s="91">
        <v>12</v>
      </c>
      <c r="F24" s="92">
        <v>0.245</v>
      </c>
      <c r="G24" s="93">
        <v>0.24</v>
      </c>
      <c r="H24" s="94">
        <v>1.25</v>
      </c>
      <c r="I24" s="96">
        <v>11</v>
      </c>
      <c r="J24" s="97">
        <v>0.5</v>
      </c>
      <c r="K24" s="98">
        <f>K4</f>
        <v>2.8820000000000001</v>
      </c>
      <c r="L24" s="98">
        <v>0</v>
      </c>
      <c r="M24" s="98">
        <f t="shared" si="0"/>
        <v>0</v>
      </c>
      <c r="N24" s="90" t="s">
        <v>59</v>
      </c>
      <c r="O24" s="25"/>
      <c r="P24" s="30"/>
      <c r="Q24" s="100"/>
      <c r="R24" s="101"/>
      <c r="S24" s="101"/>
      <c r="T24" s="100"/>
      <c r="U24" s="100"/>
      <c r="V24" s="100"/>
      <c r="W24" s="100"/>
      <c r="X24" s="100"/>
      <c r="Y24" s="100"/>
      <c r="Z24" s="100"/>
      <c r="AA24" s="100"/>
      <c r="AB24" s="100"/>
      <c r="AC24" s="101"/>
      <c r="AD24" s="101"/>
      <c r="AE24" s="101"/>
      <c r="AF24" s="100"/>
      <c r="AG24" s="100"/>
      <c r="AH24" s="100"/>
      <c r="AI24" s="100"/>
      <c r="AJ24" s="100"/>
      <c r="AK24" s="100"/>
      <c r="AL24" s="102"/>
      <c r="AM24" s="20"/>
      <c r="AN24" s="41"/>
    </row>
    <row r="25" spans="1:40" x14ac:dyDescent="0.25">
      <c r="A25" s="18" t="s">
        <v>63</v>
      </c>
      <c r="B25" s="18">
        <v>23</v>
      </c>
      <c r="C25" s="2" t="s">
        <v>65</v>
      </c>
      <c r="D25" s="1">
        <v>11</v>
      </c>
      <c r="E25" s="3">
        <v>13</v>
      </c>
      <c r="F25" s="95">
        <v>0.27400000000000002</v>
      </c>
      <c r="G25" s="60">
        <v>0.214</v>
      </c>
      <c r="H25" s="9">
        <v>1.25</v>
      </c>
      <c r="I25" s="99">
        <v>12</v>
      </c>
      <c r="J25" s="79">
        <v>0.5</v>
      </c>
      <c r="K25" s="67">
        <f>K5</f>
        <v>2.6960000000000002</v>
      </c>
      <c r="L25" s="67">
        <v>0</v>
      </c>
      <c r="M25" s="67">
        <f t="shared" si="0"/>
        <v>0</v>
      </c>
      <c r="N25" s="2" t="s">
        <v>59</v>
      </c>
      <c r="O25" s="25"/>
      <c r="P25" s="30"/>
      <c r="Q25" s="27"/>
      <c r="R25" s="103"/>
      <c r="S25" s="103"/>
      <c r="T25" s="27"/>
      <c r="U25" s="27"/>
      <c r="V25" s="27"/>
      <c r="W25" s="27"/>
      <c r="X25" s="27"/>
      <c r="Y25" s="27"/>
      <c r="Z25" s="27"/>
      <c r="AA25" s="27"/>
      <c r="AB25" s="27"/>
      <c r="AC25" s="103"/>
      <c r="AD25" s="103"/>
      <c r="AE25" s="103"/>
      <c r="AF25" s="27"/>
      <c r="AG25" s="27"/>
      <c r="AH25" s="27"/>
      <c r="AI25" s="27"/>
      <c r="AJ25" s="27"/>
      <c r="AK25" s="27"/>
      <c r="AL25" s="27"/>
      <c r="AN25" s="41"/>
    </row>
    <row r="26" spans="1:40" x14ac:dyDescent="0.25">
      <c r="A26" s="18" t="s">
        <v>63</v>
      </c>
      <c r="B26" s="18">
        <v>24</v>
      </c>
      <c r="C26" s="2" t="s">
        <v>66</v>
      </c>
      <c r="D26" s="1">
        <v>13</v>
      </c>
      <c r="E26" s="3">
        <v>15</v>
      </c>
      <c r="F26" s="95">
        <v>0.45200000000000001</v>
      </c>
      <c r="G26" s="60">
        <v>0.39300000000000002</v>
      </c>
      <c r="H26" s="9">
        <v>1.25</v>
      </c>
      <c r="I26" s="99">
        <v>14</v>
      </c>
      <c r="J26" s="79">
        <v>0.50409999999999999</v>
      </c>
      <c r="K26" s="67">
        <f>K7</f>
        <v>2.077</v>
      </c>
      <c r="L26" s="67">
        <v>2E-3</v>
      </c>
      <c r="M26" s="67">
        <f t="shared" si="0"/>
        <v>4.1539999999999997E-3</v>
      </c>
      <c r="N26" s="2" t="s">
        <v>59</v>
      </c>
      <c r="O26" s="25"/>
      <c r="P26" s="30"/>
      <c r="Q26" s="27"/>
      <c r="R26" s="103"/>
      <c r="S26" s="103"/>
      <c r="T26" s="27"/>
      <c r="U26" s="27"/>
      <c r="V26" s="27"/>
      <c r="W26" s="27"/>
      <c r="X26" s="27"/>
      <c r="Y26" s="27"/>
      <c r="Z26" s="27"/>
      <c r="AA26" s="27"/>
      <c r="AB26" s="27"/>
      <c r="AC26" s="103"/>
      <c r="AD26" s="103"/>
      <c r="AE26" s="103"/>
      <c r="AF26" s="27"/>
      <c r="AG26" s="27"/>
      <c r="AH26" s="27"/>
      <c r="AI26" s="27"/>
      <c r="AJ26" s="27"/>
      <c r="AK26" s="27"/>
      <c r="AL26" s="104"/>
      <c r="AN26" s="41"/>
    </row>
    <row r="27" spans="1:40" x14ac:dyDescent="0.25">
      <c r="A27" s="18" t="s">
        <v>63</v>
      </c>
      <c r="B27" s="18">
        <v>25</v>
      </c>
      <c r="C27" s="2" t="s">
        <v>67</v>
      </c>
      <c r="D27" s="1">
        <v>14</v>
      </c>
      <c r="E27" s="3">
        <v>16</v>
      </c>
      <c r="F27" s="95">
        <v>0.54</v>
      </c>
      <c r="G27" s="60">
        <v>0.32700000000000001</v>
      </c>
      <c r="H27" s="9">
        <v>1.25</v>
      </c>
      <c r="I27" s="99">
        <v>15</v>
      </c>
      <c r="J27" s="79">
        <v>0.5</v>
      </c>
      <c r="K27" s="67">
        <f>K8</f>
        <v>1.6719999999999999</v>
      </c>
      <c r="L27" s="67">
        <v>0</v>
      </c>
      <c r="M27" s="67">
        <f t="shared" si="0"/>
        <v>0</v>
      </c>
      <c r="N27" s="2" t="s">
        <v>59</v>
      </c>
      <c r="O27" s="25"/>
      <c r="P27" s="30"/>
      <c r="Q27" s="27"/>
      <c r="R27" s="103"/>
      <c r="S27" s="103"/>
      <c r="T27" s="27"/>
      <c r="U27" s="27"/>
      <c r="V27" s="27"/>
      <c r="W27" s="27"/>
      <c r="X27" s="27"/>
      <c r="Y27" s="27"/>
      <c r="Z27" s="27"/>
      <c r="AA27" s="27"/>
      <c r="AB27" s="27"/>
      <c r="AC27" s="103"/>
      <c r="AD27" s="103"/>
      <c r="AE27" s="103"/>
      <c r="AF27" s="27"/>
      <c r="AG27" s="27"/>
      <c r="AH27" s="27"/>
      <c r="AI27" s="27"/>
      <c r="AJ27" s="27"/>
      <c r="AK27" s="27"/>
      <c r="AL27" s="104"/>
      <c r="AN27" s="41"/>
    </row>
    <row r="28" spans="1:40" x14ac:dyDescent="0.25">
      <c r="A28" s="13" t="s">
        <v>63</v>
      </c>
      <c r="B28" s="13">
        <v>26</v>
      </c>
      <c r="C28" s="12" t="s">
        <v>68</v>
      </c>
      <c r="D28" s="1">
        <v>15</v>
      </c>
      <c r="E28" s="14">
        <v>17</v>
      </c>
      <c r="F28" s="15">
        <v>0.629</v>
      </c>
      <c r="G28" s="15">
        <v>0.28199999999999997</v>
      </c>
      <c r="H28" s="16">
        <v>1.25</v>
      </c>
      <c r="I28" s="66">
        <v>16</v>
      </c>
      <c r="J28" s="80">
        <v>0.49590000000000001</v>
      </c>
      <c r="K28" s="68">
        <f>K9</f>
        <v>1.36</v>
      </c>
      <c r="L28" s="68">
        <v>2E-3</v>
      </c>
      <c r="M28" s="68">
        <f t="shared" si="0"/>
        <v>2.7200000000000002E-3</v>
      </c>
      <c r="N28" s="12" t="s">
        <v>59</v>
      </c>
      <c r="O28" s="25"/>
      <c r="P28" s="30"/>
      <c r="Q28" s="26"/>
      <c r="R28" s="31"/>
      <c r="S28" s="31"/>
      <c r="T28" s="26"/>
      <c r="U28" s="26"/>
      <c r="V28" s="26"/>
      <c r="W28" s="26"/>
      <c r="X28" s="26"/>
      <c r="Y28" s="26"/>
      <c r="Z28" s="26"/>
      <c r="AA28" s="26"/>
      <c r="AB28" s="26"/>
      <c r="AC28" s="31"/>
      <c r="AD28" s="31"/>
      <c r="AE28" s="31"/>
      <c r="AF28" s="26"/>
      <c r="AG28" s="26"/>
      <c r="AH28" s="26"/>
      <c r="AI28" s="26"/>
      <c r="AJ28" s="26"/>
      <c r="AK28" s="26"/>
      <c r="AL28" s="26"/>
      <c r="AN28" s="41"/>
    </row>
    <row r="29" spans="1:40" x14ac:dyDescent="0.25">
      <c r="A29" s="35" t="s">
        <v>63</v>
      </c>
      <c r="B29" s="36">
        <v>0</v>
      </c>
      <c r="C29" s="37" t="s">
        <v>34</v>
      </c>
      <c r="D29" s="35" t="s">
        <v>33</v>
      </c>
      <c r="E29" s="38" t="s">
        <v>33</v>
      </c>
      <c r="F29" s="39" t="s">
        <v>33</v>
      </c>
      <c r="G29" s="39" t="s">
        <v>33</v>
      </c>
      <c r="H29" s="40" t="s">
        <v>33</v>
      </c>
      <c r="I29" s="64" t="s">
        <v>33</v>
      </c>
      <c r="J29" s="64" t="s">
        <v>33</v>
      </c>
      <c r="K29" s="39" t="s">
        <v>33</v>
      </c>
      <c r="L29" s="39" t="s">
        <v>33</v>
      </c>
      <c r="M29" s="39" t="s">
        <v>33</v>
      </c>
      <c r="N29" s="37" t="s">
        <v>33</v>
      </c>
      <c r="O29" s="32">
        <v>5.266</v>
      </c>
      <c r="P29" s="32">
        <v>5.2649999999999997</v>
      </c>
      <c r="Q29" s="32">
        <v>5.0090000000000003</v>
      </c>
      <c r="R29" s="32">
        <v>4.7409999999999997</v>
      </c>
      <c r="S29" s="32">
        <v>4.4249999999999998</v>
      </c>
      <c r="T29" s="32">
        <v>4.0910000000000002</v>
      </c>
      <c r="U29" s="32">
        <v>3.68</v>
      </c>
      <c r="V29" s="32">
        <v>3.48</v>
      </c>
      <c r="W29" s="32">
        <v>3.2850000000000001</v>
      </c>
      <c r="X29" s="32">
        <v>3.089</v>
      </c>
      <c r="Y29" s="32">
        <v>2.8820000000000001</v>
      </c>
      <c r="Z29" s="32">
        <v>2.6960000000000002</v>
      </c>
      <c r="AA29" s="32">
        <v>2.4980000000000002</v>
      </c>
      <c r="AB29" s="32">
        <v>2.077</v>
      </c>
      <c r="AC29" s="32">
        <v>1.6719999999999999</v>
      </c>
      <c r="AD29" s="32">
        <v>1.36</v>
      </c>
      <c r="AE29" s="32">
        <v>1.1379999999999999</v>
      </c>
      <c r="AF29" s="32">
        <v>0.95399999999999996</v>
      </c>
      <c r="AG29" s="32">
        <v>0.91</v>
      </c>
      <c r="AH29" s="32">
        <v>0.83199999999999996</v>
      </c>
      <c r="AI29" s="32">
        <v>0.79600000000000004</v>
      </c>
      <c r="AJ29" s="32">
        <v>0.70699999999999996</v>
      </c>
      <c r="AK29" s="32">
        <v>0.65100000000000002</v>
      </c>
      <c r="AL29" s="32">
        <v>0.50800000000000001</v>
      </c>
      <c r="AM29" s="33" t="s">
        <v>35</v>
      </c>
      <c r="AN29" s="34">
        <v>-0.56385624898730002</v>
      </c>
    </row>
    <row r="30" spans="1:40" x14ac:dyDescent="0.25">
      <c r="F30" s="8"/>
      <c r="G30" s="8"/>
      <c r="H30" s="9"/>
      <c r="I30" s="60"/>
      <c r="J30" s="60"/>
      <c r="K30" s="60"/>
      <c r="L30" s="60"/>
      <c r="M30" s="60"/>
      <c r="N30" s="60"/>
    </row>
    <row r="31" spans="1:40" x14ac:dyDescent="0.25">
      <c r="F31" s="8"/>
      <c r="G31" s="8"/>
      <c r="H31" s="9"/>
      <c r="I31" s="60"/>
      <c r="J31" s="60"/>
      <c r="K31" s="60"/>
      <c r="L31" s="60"/>
      <c r="M31" s="60"/>
      <c r="N31" s="60"/>
    </row>
    <row r="32" spans="1:40" x14ac:dyDescent="0.25">
      <c r="F32" s="8"/>
      <c r="G32" s="8"/>
      <c r="H32" s="9"/>
      <c r="I32" s="60"/>
      <c r="J32" s="60"/>
      <c r="K32" s="60"/>
      <c r="L32" s="60"/>
      <c r="M32" s="60"/>
      <c r="N32" s="60"/>
    </row>
    <row r="33" spans="6:14" x14ac:dyDescent="0.25">
      <c r="F33" s="8"/>
      <c r="G33" s="8"/>
      <c r="H33" s="9"/>
      <c r="I33" s="60"/>
      <c r="J33" s="60"/>
      <c r="K33" s="60"/>
      <c r="L33" s="60"/>
      <c r="M33" s="60"/>
      <c r="N33" s="60"/>
    </row>
    <row r="34" spans="6:14" x14ac:dyDescent="0.25">
      <c r="F34" s="8"/>
      <c r="G34" s="8"/>
      <c r="H34" s="9"/>
      <c r="I34" s="60"/>
      <c r="J34" s="60"/>
      <c r="K34" s="60"/>
      <c r="L34" s="60"/>
      <c r="M34" s="60"/>
      <c r="N34" s="60"/>
    </row>
    <row r="35" spans="6:14" x14ac:dyDescent="0.25">
      <c r="F35" s="8"/>
      <c r="G35" s="8"/>
      <c r="H35" s="9"/>
      <c r="I35" s="60"/>
      <c r="J35" s="60"/>
      <c r="K35" s="60"/>
      <c r="L35" s="60"/>
      <c r="M35" s="60"/>
      <c r="N35" s="60"/>
    </row>
    <row r="36" spans="6:14" x14ac:dyDescent="0.25">
      <c r="F36" s="8"/>
      <c r="G36" s="8"/>
      <c r="H36" s="9"/>
      <c r="I36" s="60"/>
      <c r="J36" s="60"/>
      <c r="K36" s="60"/>
      <c r="L36" s="60"/>
      <c r="M36" s="60"/>
      <c r="N36" s="60"/>
    </row>
    <row r="37" spans="6:14" x14ac:dyDescent="0.25">
      <c r="F37" s="8"/>
      <c r="G37" s="8"/>
      <c r="H37" s="9"/>
      <c r="I37" s="60"/>
      <c r="J37" s="60"/>
      <c r="K37" s="60"/>
      <c r="L37" s="60"/>
      <c r="M37" s="60"/>
      <c r="N37" s="60"/>
    </row>
    <row r="38" spans="6:14" x14ac:dyDescent="0.25">
      <c r="F38" s="8"/>
      <c r="G38" s="8"/>
      <c r="H38" s="9"/>
      <c r="I38" s="60"/>
      <c r="J38" s="60"/>
      <c r="K38" s="60"/>
      <c r="L38" s="60"/>
      <c r="M38" s="60"/>
      <c r="N38" s="60"/>
    </row>
    <row r="39" spans="6:14" x14ac:dyDescent="0.25">
      <c r="F39" s="8"/>
      <c r="G39" s="8"/>
      <c r="H39" s="9"/>
      <c r="I39" s="60"/>
      <c r="J39" s="60"/>
      <c r="K39" s="60"/>
      <c r="L39" s="60"/>
      <c r="M39" s="60"/>
      <c r="N39" s="60"/>
    </row>
    <row r="40" spans="6:14" x14ac:dyDescent="0.25">
      <c r="F40" s="8"/>
      <c r="G40" s="8"/>
      <c r="H40" s="9"/>
      <c r="I40" s="60"/>
      <c r="J40" s="60"/>
      <c r="K40" s="60"/>
      <c r="L40" s="60"/>
      <c r="M40" s="60"/>
      <c r="N40" s="60"/>
    </row>
    <row r="41" spans="6:14" x14ac:dyDescent="0.25">
      <c r="F41" s="8"/>
      <c r="G41" s="8"/>
      <c r="H41" s="9"/>
      <c r="I41" s="60"/>
      <c r="J41" s="60"/>
      <c r="K41" s="60"/>
      <c r="L41" s="60"/>
      <c r="M41" s="60"/>
      <c r="N41" s="60"/>
    </row>
    <row r="42" spans="6:14" x14ac:dyDescent="0.25">
      <c r="F42" s="8"/>
      <c r="G42" s="8"/>
      <c r="H42" s="9"/>
      <c r="I42" s="60"/>
      <c r="J42" s="60"/>
      <c r="K42" s="60"/>
      <c r="L42" s="60"/>
      <c r="M42" s="60"/>
      <c r="N42" s="60"/>
    </row>
    <row r="43" spans="6:14" x14ac:dyDescent="0.25">
      <c r="F43" s="8"/>
      <c r="G43" s="8"/>
      <c r="H43" s="9"/>
      <c r="I43" s="60"/>
      <c r="J43" s="60"/>
      <c r="K43" s="60"/>
      <c r="L43" s="60"/>
      <c r="M43" s="60"/>
      <c r="N43" s="60"/>
    </row>
    <row r="44" spans="6:14" x14ac:dyDescent="0.25">
      <c r="F44" s="8"/>
      <c r="G44" s="8"/>
      <c r="H44" s="9"/>
      <c r="I44" s="60"/>
      <c r="J44" s="60"/>
      <c r="K44" s="60"/>
      <c r="L44" s="60"/>
      <c r="M44" s="60"/>
      <c r="N44" s="60"/>
    </row>
    <row r="45" spans="6:14" x14ac:dyDescent="0.25">
      <c r="F45" s="8"/>
      <c r="G45" s="8"/>
      <c r="H45" s="9"/>
      <c r="I45" s="60"/>
      <c r="J45" s="60"/>
      <c r="K45" s="60"/>
      <c r="L45" s="60"/>
      <c r="M45" s="60"/>
      <c r="N45" s="60"/>
    </row>
    <row r="46" spans="6:14" x14ac:dyDescent="0.25">
      <c r="F46" s="8"/>
      <c r="G46" s="8"/>
      <c r="H46" s="9"/>
      <c r="I46" s="60"/>
      <c r="J46" s="60"/>
      <c r="K46" s="60"/>
      <c r="L46" s="60"/>
      <c r="M46" s="60"/>
      <c r="N46" s="60"/>
    </row>
    <row r="47" spans="6:14" x14ac:dyDescent="0.25">
      <c r="F47" s="8"/>
      <c r="G47" s="8"/>
      <c r="H47" s="9"/>
      <c r="I47" s="60"/>
      <c r="J47" s="60"/>
      <c r="K47" s="60"/>
      <c r="L47" s="60"/>
      <c r="M47" s="60"/>
      <c r="N47" s="60"/>
    </row>
    <row r="48" spans="6:14" x14ac:dyDescent="0.25">
      <c r="F48" s="8"/>
      <c r="G48" s="8"/>
      <c r="H48" s="9"/>
      <c r="I48" s="60"/>
      <c r="J48" s="60"/>
      <c r="K48" s="60"/>
      <c r="L48" s="60"/>
      <c r="M48" s="60"/>
      <c r="N48" s="60"/>
    </row>
    <row r="49" spans="6:14" x14ac:dyDescent="0.25">
      <c r="F49" s="8"/>
      <c r="G49" s="8"/>
      <c r="H49" s="9"/>
      <c r="I49" s="60"/>
      <c r="J49" s="60"/>
      <c r="K49" s="60"/>
      <c r="L49" s="60"/>
      <c r="M49" s="60"/>
      <c r="N49" s="60"/>
    </row>
  </sheetData>
  <mergeCells count="8">
    <mergeCell ref="AN1:AN2"/>
    <mergeCell ref="A1:A2"/>
    <mergeCell ref="C1:C2"/>
    <mergeCell ref="AM1:AM2"/>
    <mergeCell ref="D1:E1"/>
    <mergeCell ref="F1:H1"/>
    <mergeCell ref="B1:B2"/>
    <mergeCell ref="I1:N1"/>
  </mergeCells>
  <conditionalFormatting sqref="M3:M28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N3:N28">
    <cfRule type="containsText" dxfId="4" priority="4" operator="containsText" text="YES">
      <formula>NOT(ISERROR(SEARCH("YES",N3)))</formula>
    </cfRule>
    <cfRule type="containsText" dxfId="3" priority="5" operator="containsText" text="NO">
      <formula>NOT(ISERROR(SEARCH("NO",N3)))</formula>
    </cfRule>
  </conditionalFormatting>
  <conditionalFormatting sqref="A19:A29 A3:A17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4" sqref="D24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86" t="s">
        <v>0</v>
      </c>
      <c r="B1" s="86" t="s">
        <v>61</v>
      </c>
      <c r="C1" s="86" t="s">
        <v>4</v>
      </c>
      <c r="D1" s="86" t="s">
        <v>62</v>
      </c>
    </row>
    <row r="2" spans="1:4" x14ac:dyDescent="0.25">
      <c r="A2" s="1" t="s">
        <v>70</v>
      </c>
      <c r="B2" s="1" t="s">
        <v>33</v>
      </c>
      <c r="C2" s="1" t="s">
        <v>33</v>
      </c>
      <c r="D2" s="85">
        <v>0.56385624898730002</v>
      </c>
    </row>
    <row r="3" spans="1:4" x14ac:dyDescent="0.25">
      <c r="A3" s="1">
        <v>9</v>
      </c>
      <c r="B3" s="24">
        <v>0.245</v>
      </c>
      <c r="C3" s="84">
        <v>0.75</v>
      </c>
      <c r="D3" s="85">
        <v>0.50484503415899995</v>
      </c>
    </row>
    <row r="4" spans="1:4" x14ac:dyDescent="0.25">
      <c r="A4" s="1">
        <v>10</v>
      </c>
      <c r="B4" s="24">
        <v>0.27400000000000002</v>
      </c>
      <c r="C4" s="84">
        <v>0.75</v>
      </c>
      <c r="D4" s="85">
        <v>0.49601387384309997</v>
      </c>
    </row>
    <row r="5" spans="1:4" x14ac:dyDescent="0.25">
      <c r="A5" s="1">
        <v>12</v>
      </c>
      <c r="B5" s="24">
        <v>0.45200000000000001</v>
      </c>
      <c r="C5" s="84">
        <v>0.75</v>
      </c>
      <c r="D5" s="85">
        <v>0.39042208149230001</v>
      </c>
    </row>
    <row r="6" spans="1:4" x14ac:dyDescent="0.25">
      <c r="A6" s="1">
        <v>13</v>
      </c>
      <c r="B6" s="24">
        <v>0.54</v>
      </c>
      <c r="C6" s="84">
        <v>0.75</v>
      </c>
      <c r="D6" s="85">
        <v>0.33874927541130001</v>
      </c>
    </row>
    <row r="7" spans="1:4" x14ac:dyDescent="0.25">
      <c r="A7" s="87">
        <v>14</v>
      </c>
      <c r="B7" s="24">
        <v>0.629</v>
      </c>
      <c r="C7" s="84">
        <v>0.75</v>
      </c>
      <c r="D7" s="85">
        <v>0.28565397168509998</v>
      </c>
    </row>
    <row r="8" spans="1:4" x14ac:dyDescent="0.25">
      <c r="A8" s="1">
        <v>2</v>
      </c>
      <c r="B8" s="24">
        <v>0.245</v>
      </c>
      <c r="C8" s="84">
        <v>1</v>
      </c>
      <c r="D8" s="85">
        <v>0.49932887540240001</v>
      </c>
    </row>
    <row r="9" spans="1:4" x14ac:dyDescent="0.25">
      <c r="A9" s="1">
        <v>3</v>
      </c>
      <c r="B9" s="24">
        <v>0.27400000000000002</v>
      </c>
      <c r="C9" s="84">
        <v>1</v>
      </c>
      <c r="D9" s="85">
        <v>0.48964135727449998</v>
      </c>
    </row>
    <row r="10" spans="1:4" x14ac:dyDescent="0.25">
      <c r="A10" s="1">
        <v>5</v>
      </c>
      <c r="B10" s="24">
        <v>0.45200000000000001</v>
      </c>
      <c r="C10" s="84">
        <v>1</v>
      </c>
      <c r="D10" s="85">
        <v>0.37648172890909998</v>
      </c>
    </row>
    <row r="11" spans="1:4" x14ac:dyDescent="0.25">
      <c r="A11" s="1">
        <v>6</v>
      </c>
      <c r="B11" s="24">
        <v>0.54</v>
      </c>
      <c r="C11" s="84">
        <v>1</v>
      </c>
      <c r="D11" s="85">
        <v>0.32350813634699999</v>
      </c>
    </row>
    <row r="12" spans="1:4" x14ac:dyDescent="0.25">
      <c r="A12" s="87">
        <v>7</v>
      </c>
      <c r="B12" s="24">
        <v>0.629</v>
      </c>
      <c r="C12" s="84">
        <v>1</v>
      </c>
      <c r="D12" s="85">
        <v>0.27052430519550003</v>
      </c>
    </row>
    <row r="13" spans="1:4" x14ac:dyDescent="0.25">
      <c r="A13" s="1">
        <v>22</v>
      </c>
      <c r="B13" s="24">
        <v>0.245</v>
      </c>
      <c r="C13" s="84">
        <v>1.25</v>
      </c>
      <c r="D13" s="85">
        <v>0.49518678690250001</v>
      </c>
    </row>
    <row r="14" spans="1:4" x14ac:dyDescent="0.25">
      <c r="A14" s="1">
        <v>23</v>
      </c>
      <c r="B14" s="24">
        <v>0.27400000000000002</v>
      </c>
      <c r="C14" s="84">
        <v>1.25</v>
      </c>
      <c r="D14" s="85">
        <v>0.48483829699800002</v>
      </c>
    </row>
    <row r="15" spans="1:4" x14ac:dyDescent="0.25">
      <c r="A15" s="1">
        <v>24</v>
      </c>
      <c r="B15" s="24">
        <v>0.45200000000000001</v>
      </c>
      <c r="C15" s="84">
        <v>1.25</v>
      </c>
      <c r="D15" s="85">
        <v>0.3686266592145</v>
      </c>
    </row>
    <row r="16" spans="1:4" x14ac:dyDescent="0.25">
      <c r="A16" s="1">
        <v>25</v>
      </c>
      <c r="B16" s="24">
        <v>0.54</v>
      </c>
      <c r="C16" s="84">
        <v>1.25</v>
      </c>
      <c r="D16" s="85">
        <v>0.31507954093340002</v>
      </c>
    </row>
    <row r="17" spans="1:4" x14ac:dyDescent="0.25">
      <c r="A17" s="1">
        <v>26</v>
      </c>
      <c r="B17" s="24">
        <v>0.629</v>
      </c>
      <c r="C17" s="84">
        <v>1.25</v>
      </c>
      <c r="D17" s="85">
        <v>0.26111821018469999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7"/>
      <c r="B1" s="129" t="s">
        <v>41</v>
      </c>
      <c r="C1" s="129"/>
      <c r="D1" s="130"/>
      <c r="E1" s="131" t="s">
        <v>42</v>
      </c>
      <c r="F1" s="131"/>
      <c r="G1" s="132"/>
    </row>
    <row r="2" spans="1:9" ht="36.75" customHeight="1" x14ac:dyDescent="0.25">
      <c r="A2" s="49" t="s">
        <v>40</v>
      </c>
      <c r="B2" s="43" t="s">
        <v>37</v>
      </c>
      <c r="C2" s="44" t="s">
        <v>38</v>
      </c>
      <c r="D2" s="47" t="s">
        <v>39</v>
      </c>
      <c r="E2" s="46" t="s">
        <v>37</v>
      </c>
      <c r="F2" s="45" t="s">
        <v>38</v>
      </c>
      <c r="G2" s="50" t="s">
        <v>39</v>
      </c>
    </row>
    <row r="3" spans="1:9" x14ac:dyDescent="0.25">
      <c r="A3" s="2">
        <v>1</v>
      </c>
      <c r="B3" s="24">
        <v>5.266</v>
      </c>
      <c r="C3" s="24">
        <v>6.3E-2</v>
      </c>
      <c r="D3" s="48">
        <f>B3+2*C3</f>
        <v>5.3920000000000003</v>
      </c>
      <c r="E3" s="24">
        <f>B3</f>
        <v>5.266</v>
      </c>
      <c r="F3" s="24">
        <f>C3</f>
        <v>6.3E-2</v>
      </c>
      <c r="G3" s="2">
        <f>E3+2*F3</f>
        <v>5.3920000000000003</v>
      </c>
      <c r="H3" t="s">
        <v>43</v>
      </c>
    </row>
    <row r="4" spans="1:9" x14ac:dyDescent="0.25">
      <c r="A4" s="2">
        <v>2</v>
      </c>
      <c r="B4" s="24">
        <v>5.2649999999999997</v>
      </c>
      <c r="C4" s="24">
        <v>5.5E-2</v>
      </c>
      <c r="D4" s="48">
        <f t="shared" ref="D4:D26" si="0">B4+2*C4</f>
        <v>5.375</v>
      </c>
      <c r="E4" s="24">
        <f>B4</f>
        <v>5.2649999999999997</v>
      </c>
      <c r="F4" s="24">
        <f>C4</f>
        <v>5.5E-2</v>
      </c>
      <c r="G4" s="2">
        <f t="shared" ref="G4:G25" si="1">E4+2*F4</f>
        <v>5.375</v>
      </c>
      <c r="H4" t="s">
        <v>43</v>
      </c>
      <c r="I4" t="s">
        <v>44</v>
      </c>
    </row>
    <row r="5" spans="1:9" x14ac:dyDescent="0.25">
      <c r="A5" s="2">
        <v>3</v>
      </c>
      <c r="B5" s="24">
        <v>5.0090000000000003</v>
      </c>
      <c r="C5" s="24">
        <v>0.04</v>
      </c>
      <c r="D5" s="48">
        <f t="shared" si="0"/>
        <v>5.0890000000000004</v>
      </c>
      <c r="E5" s="54">
        <f t="shared" ref="E5:F12" si="2">B5/2</f>
        <v>2.5045000000000002</v>
      </c>
      <c r="F5" s="55">
        <f t="shared" si="2"/>
        <v>0.02</v>
      </c>
      <c r="G5" s="56">
        <f t="shared" si="1"/>
        <v>2.5445000000000002</v>
      </c>
      <c r="I5" t="s">
        <v>44</v>
      </c>
    </row>
    <row r="6" spans="1:9" x14ac:dyDescent="0.25">
      <c r="A6" s="2">
        <v>4</v>
      </c>
      <c r="B6" s="24">
        <v>4.7409999999999997</v>
      </c>
      <c r="C6" s="24">
        <v>2.5000000000000001E-2</v>
      </c>
      <c r="D6" s="48">
        <f t="shared" si="0"/>
        <v>4.7909999999999995</v>
      </c>
      <c r="E6" s="54">
        <f t="shared" si="2"/>
        <v>2.3704999999999998</v>
      </c>
      <c r="F6" s="55">
        <f t="shared" si="2"/>
        <v>1.2500000000000001E-2</v>
      </c>
      <c r="G6" s="56">
        <f t="shared" si="1"/>
        <v>2.3954999999999997</v>
      </c>
      <c r="H6" t="s">
        <v>45</v>
      </c>
      <c r="I6" t="s">
        <v>44</v>
      </c>
    </row>
    <row r="7" spans="1:9" x14ac:dyDescent="0.25">
      <c r="A7" s="2">
        <v>5</v>
      </c>
      <c r="B7" s="24">
        <v>4.4249999999999998</v>
      </c>
      <c r="C7" s="24">
        <v>1.4999999999999999E-2</v>
      </c>
      <c r="D7" s="48">
        <f t="shared" si="0"/>
        <v>4.4550000000000001</v>
      </c>
      <c r="E7" s="54">
        <f t="shared" si="2"/>
        <v>2.2124999999999999</v>
      </c>
      <c r="F7" s="55">
        <f t="shared" si="2"/>
        <v>7.4999999999999997E-3</v>
      </c>
      <c r="G7" s="56">
        <f t="shared" si="1"/>
        <v>2.2275</v>
      </c>
      <c r="H7" t="s">
        <v>45</v>
      </c>
    </row>
    <row r="8" spans="1:9" x14ac:dyDescent="0.25">
      <c r="A8" s="2">
        <v>6</v>
      </c>
      <c r="B8" s="24">
        <v>4.0910000000000002</v>
      </c>
      <c r="C8" s="24">
        <v>5.0000000000000001E-3</v>
      </c>
      <c r="D8" s="48">
        <f t="shared" si="0"/>
        <v>4.101</v>
      </c>
      <c r="E8" s="54">
        <f t="shared" si="2"/>
        <v>2.0455000000000001</v>
      </c>
      <c r="F8" s="55">
        <f t="shared" si="2"/>
        <v>2.5000000000000001E-3</v>
      </c>
      <c r="G8" s="56">
        <f t="shared" si="1"/>
        <v>2.0505</v>
      </c>
      <c r="H8" t="s">
        <v>45</v>
      </c>
    </row>
    <row r="9" spans="1:9" x14ac:dyDescent="0.25">
      <c r="A9" s="2">
        <v>7</v>
      </c>
      <c r="B9" s="24">
        <v>3.68</v>
      </c>
      <c r="C9" s="24">
        <v>0</v>
      </c>
      <c r="D9" s="48">
        <f t="shared" si="0"/>
        <v>3.68</v>
      </c>
      <c r="E9" s="54">
        <f t="shared" si="2"/>
        <v>1.84</v>
      </c>
      <c r="F9" s="55">
        <f t="shared" si="2"/>
        <v>0</v>
      </c>
      <c r="G9" s="56">
        <f t="shared" si="1"/>
        <v>1.84</v>
      </c>
      <c r="H9" t="s">
        <v>45</v>
      </c>
    </row>
    <row r="10" spans="1:9" x14ac:dyDescent="0.25">
      <c r="A10" s="2">
        <v>8</v>
      </c>
      <c r="B10" s="24">
        <v>3.48</v>
      </c>
      <c r="C10" s="24">
        <v>0</v>
      </c>
      <c r="D10" s="48">
        <f t="shared" si="0"/>
        <v>3.48</v>
      </c>
      <c r="E10" s="54">
        <f t="shared" si="2"/>
        <v>1.74</v>
      </c>
      <c r="F10" s="55">
        <f t="shared" si="2"/>
        <v>0</v>
      </c>
      <c r="G10" s="56">
        <f t="shared" si="1"/>
        <v>1.74</v>
      </c>
      <c r="H10" t="s">
        <v>45</v>
      </c>
    </row>
    <row r="11" spans="1:9" x14ac:dyDescent="0.25">
      <c r="A11" s="2">
        <v>9</v>
      </c>
      <c r="B11" s="24">
        <v>3.2850000000000001</v>
      </c>
      <c r="C11" s="24">
        <v>0</v>
      </c>
      <c r="D11" s="48">
        <f t="shared" si="0"/>
        <v>3.2850000000000001</v>
      </c>
      <c r="E11" s="54">
        <f t="shared" si="2"/>
        <v>1.6425000000000001</v>
      </c>
      <c r="F11" s="55">
        <f t="shared" si="2"/>
        <v>0</v>
      </c>
      <c r="G11" s="56">
        <f t="shared" si="1"/>
        <v>1.6425000000000001</v>
      </c>
      <c r="H11" t="s">
        <v>45</v>
      </c>
      <c r="I11" t="s">
        <v>46</v>
      </c>
    </row>
    <row r="12" spans="1:9" x14ac:dyDescent="0.25">
      <c r="A12" s="2">
        <v>10</v>
      </c>
      <c r="B12" s="24">
        <v>3.089</v>
      </c>
      <c r="C12" s="24">
        <v>0</v>
      </c>
      <c r="D12" s="48">
        <f t="shared" si="0"/>
        <v>3.089</v>
      </c>
      <c r="E12" s="57">
        <f t="shared" si="2"/>
        <v>1.5445</v>
      </c>
      <c r="F12" s="58">
        <f t="shared" si="2"/>
        <v>0</v>
      </c>
      <c r="G12" s="59">
        <f t="shared" si="1"/>
        <v>1.5445</v>
      </c>
      <c r="I12" t="s">
        <v>46</v>
      </c>
    </row>
    <row r="13" spans="1:9" x14ac:dyDescent="0.25">
      <c r="A13" s="2">
        <v>11</v>
      </c>
      <c r="B13" s="24">
        <v>2.8820000000000001</v>
      </c>
      <c r="C13" s="24">
        <v>0</v>
      </c>
      <c r="D13" s="48">
        <f t="shared" si="0"/>
        <v>2.8820000000000001</v>
      </c>
      <c r="E13" s="24">
        <f>B13</f>
        <v>2.8820000000000001</v>
      </c>
      <c r="F13" s="24">
        <f>C13</f>
        <v>0</v>
      </c>
      <c r="G13" s="2">
        <f t="shared" si="1"/>
        <v>2.8820000000000001</v>
      </c>
      <c r="H13" t="s">
        <v>47</v>
      </c>
      <c r="I13" t="s">
        <v>46</v>
      </c>
    </row>
    <row r="14" spans="1:9" x14ac:dyDescent="0.25">
      <c r="A14" s="2">
        <v>12</v>
      </c>
      <c r="B14" s="24">
        <v>2.6960000000000002</v>
      </c>
      <c r="C14" s="24">
        <v>0</v>
      </c>
      <c r="D14" s="48">
        <f t="shared" si="0"/>
        <v>2.6960000000000002</v>
      </c>
      <c r="E14" s="24">
        <f t="shared" ref="E14:E26" si="3">B14</f>
        <v>2.6960000000000002</v>
      </c>
      <c r="F14" s="24">
        <f t="shared" ref="F14:F25" si="4">C14</f>
        <v>0</v>
      </c>
      <c r="G14" s="2">
        <f t="shared" si="1"/>
        <v>2.6960000000000002</v>
      </c>
      <c r="H14" t="s">
        <v>47</v>
      </c>
    </row>
    <row r="15" spans="1:9" x14ac:dyDescent="0.25">
      <c r="A15" s="2">
        <v>13</v>
      </c>
      <c r="B15" s="24">
        <v>2.4980000000000002</v>
      </c>
      <c r="C15" s="24">
        <v>0</v>
      </c>
      <c r="D15" s="48">
        <f t="shared" si="0"/>
        <v>2.4980000000000002</v>
      </c>
      <c r="E15" s="24">
        <f t="shared" si="3"/>
        <v>2.4980000000000002</v>
      </c>
      <c r="F15" s="24">
        <f t="shared" si="4"/>
        <v>0</v>
      </c>
      <c r="G15" s="2">
        <f t="shared" si="1"/>
        <v>2.4980000000000002</v>
      </c>
      <c r="H15" t="s">
        <v>47</v>
      </c>
    </row>
    <row r="16" spans="1:9" x14ac:dyDescent="0.25">
      <c r="A16" s="2">
        <v>14</v>
      </c>
      <c r="B16" s="24">
        <v>2.077</v>
      </c>
      <c r="C16" s="24">
        <v>0</v>
      </c>
      <c r="D16" s="48">
        <f t="shared" si="0"/>
        <v>2.077</v>
      </c>
      <c r="E16" s="24">
        <f t="shared" si="3"/>
        <v>2.077</v>
      </c>
      <c r="F16" s="24">
        <f t="shared" si="4"/>
        <v>0</v>
      </c>
      <c r="G16" s="2">
        <f t="shared" si="1"/>
        <v>2.077</v>
      </c>
      <c r="H16" t="s">
        <v>47</v>
      </c>
    </row>
    <row r="17" spans="1:8" x14ac:dyDescent="0.25">
      <c r="A17" s="2">
        <v>15</v>
      </c>
      <c r="B17" s="24">
        <v>1.6719999999999999</v>
      </c>
      <c r="C17" s="24">
        <v>0</v>
      </c>
      <c r="D17" s="48">
        <f t="shared" si="0"/>
        <v>1.6719999999999999</v>
      </c>
      <c r="E17" s="24">
        <f t="shared" si="3"/>
        <v>1.6719999999999999</v>
      </c>
      <c r="F17" s="24">
        <f t="shared" si="4"/>
        <v>0</v>
      </c>
      <c r="G17" s="2">
        <f t="shared" si="1"/>
        <v>1.6719999999999999</v>
      </c>
      <c r="H17" t="s">
        <v>47</v>
      </c>
    </row>
    <row r="18" spans="1:8" x14ac:dyDescent="0.25">
      <c r="A18" s="2">
        <v>16</v>
      </c>
      <c r="B18" s="24">
        <v>1.36</v>
      </c>
      <c r="C18" s="24">
        <v>0</v>
      </c>
      <c r="D18" s="48">
        <f t="shared" si="0"/>
        <v>1.36</v>
      </c>
      <c r="E18" s="24">
        <f t="shared" si="3"/>
        <v>1.36</v>
      </c>
      <c r="F18" s="24">
        <f t="shared" si="4"/>
        <v>0</v>
      </c>
      <c r="G18" s="2">
        <f t="shared" si="1"/>
        <v>1.36</v>
      </c>
      <c r="H18" t="s">
        <v>47</v>
      </c>
    </row>
    <row r="19" spans="1:8" x14ac:dyDescent="0.25">
      <c r="A19" s="2">
        <v>17</v>
      </c>
      <c r="B19" s="24">
        <v>1.1379999999999999</v>
      </c>
      <c r="C19" s="24">
        <v>0</v>
      </c>
      <c r="D19" s="48">
        <f t="shared" si="0"/>
        <v>1.1379999999999999</v>
      </c>
      <c r="E19" s="24">
        <f t="shared" si="3"/>
        <v>1.1379999999999999</v>
      </c>
      <c r="F19" s="24">
        <f t="shared" si="4"/>
        <v>0</v>
      </c>
      <c r="G19" s="2">
        <f t="shared" si="1"/>
        <v>1.1379999999999999</v>
      </c>
      <c r="H19" t="s">
        <v>47</v>
      </c>
    </row>
    <row r="20" spans="1:8" x14ac:dyDescent="0.25">
      <c r="A20" s="2">
        <v>18</v>
      </c>
      <c r="B20" s="24">
        <v>0.95399999999999996</v>
      </c>
      <c r="C20" s="24">
        <v>0</v>
      </c>
      <c r="D20" s="48">
        <f t="shared" si="0"/>
        <v>0.95399999999999996</v>
      </c>
      <c r="E20" s="24">
        <f t="shared" si="3"/>
        <v>0.95399999999999996</v>
      </c>
      <c r="F20" s="24">
        <f t="shared" si="4"/>
        <v>0</v>
      </c>
      <c r="G20" s="2">
        <f t="shared" si="1"/>
        <v>0.95399999999999996</v>
      </c>
      <c r="H20" t="s">
        <v>47</v>
      </c>
    </row>
    <row r="21" spans="1:8" x14ac:dyDescent="0.25">
      <c r="A21" s="2">
        <v>19</v>
      </c>
      <c r="B21" s="24">
        <v>0.91</v>
      </c>
      <c r="C21" s="24">
        <v>0</v>
      </c>
      <c r="D21" s="48">
        <f t="shared" si="0"/>
        <v>0.91</v>
      </c>
      <c r="E21" s="24">
        <f t="shared" si="3"/>
        <v>0.91</v>
      </c>
      <c r="F21" s="24">
        <f t="shared" si="4"/>
        <v>0</v>
      </c>
      <c r="G21" s="2">
        <f t="shared" si="1"/>
        <v>0.91</v>
      </c>
      <c r="H21" t="s">
        <v>47</v>
      </c>
    </row>
    <row r="22" spans="1:8" x14ac:dyDescent="0.25">
      <c r="A22" s="2">
        <v>20</v>
      </c>
      <c r="B22" s="24">
        <v>0.83199999999999996</v>
      </c>
      <c r="C22" s="24">
        <v>0</v>
      </c>
      <c r="D22" s="48">
        <f t="shared" si="0"/>
        <v>0.83199999999999996</v>
      </c>
      <c r="E22" s="24">
        <f t="shared" si="3"/>
        <v>0.83199999999999996</v>
      </c>
      <c r="F22" s="24">
        <f t="shared" si="4"/>
        <v>0</v>
      </c>
      <c r="G22" s="2">
        <f t="shared" si="1"/>
        <v>0.83199999999999996</v>
      </c>
      <c r="H22" t="s">
        <v>47</v>
      </c>
    </row>
    <row r="23" spans="1:8" x14ac:dyDescent="0.25">
      <c r="A23" s="2">
        <v>21</v>
      </c>
      <c r="B23" s="24">
        <v>0.79600000000000004</v>
      </c>
      <c r="C23" s="24">
        <v>0</v>
      </c>
      <c r="D23" s="48">
        <f t="shared" si="0"/>
        <v>0.79600000000000004</v>
      </c>
      <c r="E23" s="24">
        <f t="shared" si="3"/>
        <v>0.79600000000000004</v>
      </c>
      <c r="F23" s="24">
        <f t="shared" si="4"/>
        <v>0</v>
      </c>
      <c r="G23" s="2">
        <f t="shared" si="1"/>
        <v>0.79600000000000004</v>
      </c>
      <c r="H23" t="s">
        <v>47</v>
      </c>
    </row>
    <row r="24" spans="1:8" x14ac:dyDescent="0.25">
      <c r="A24" s="2">
        <v>22</v>
      </c>
      <c r="B24" s="24">
        <v>0.70699999999999996</v>
      </c>
      <c r="C24" s="24">
        <v>0</v>
      </c>
      <c r="D24" s="48">
        <f t="shared" si="0"/>
        <v>0.70699999999999996</v>
      </c>
      <c r="E24" s="24">
        <f t="shared" si="3"/>
        <v>0.70699999999999996</v>
      </c>
      <c r="F24" s="24">
        <f t="shared" si="4"/>
        <v>0</v>
      </c>
      <c r="G24" s="2">
        <f t="shared" si="1"/>
        <v>0.70699999999999996</v>
      </c>
      <c r="H24" t="s">
        <v>47</v>
      </c>
    </row>
    <row r="25" spans="1:8" x14ac:dyDescent="0.25">
      <c r="A25" s="2">
        <v>23</v>
      </c>
      <c r="B25" s="24">
        <v>0.65100000000000002</v>
      </c>
      <c r="C25" s="24">
        <v>0</v>
      </c>
      <c r="D25" s="48">
        <f t="shared" si="0"/>
        <v>0.65100000000000002</v>
      </c>
      <c r="E25" s="24">
        <f t="shared" si="3"/>
        <v>0.65100000000000002</v>
      </c>
      <c r="F25" s="24">
        <f t="shared" si="4"/>
        <v>0</v>
      </c>
      <c r="G25" s="2">
        <f t="shared" si="1"/>
        <v>0.65100000000000002</v>
      </c>
      <c r="H25" t="s">
        <v>47</v>
      </c>
    </row>
    <row r="26" spans="1:8" x14ac:dyDescent="0.25">
      <c r="A26" s="51">
        <v>24</v>
      </c>
      <c r="B26" s="52">
        <v>0.50800000000000001</v>
      </c>
      <c r="C26" s="52">
        <v>0</v>
      </c>
      <c r="D26" s="53">
        <f t="shared" si="0"/>
        <v>0.50800000000000001</v>
      </c>
      <c r="E26" s="52">
        <f t="shared" si="3"/>
        <v>0.50800000000000001</v>
      </c>
      <c r="F26" s="52">
        <f>C26</f>
        <v>0</v>
      </c>
      <c r="G26" s="51">
        <f>E26+2*F26</f>
        <v>0.50800000000000001</v>
      </c>
      <c r="H26" t="s">
        <v>47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2012-05-22T18:42:27Z</dcterms:modified>
</cp:coreProperties>
</file>