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夺金伤害计算模拟\通用武器\"/>
    </mc:Choice>
  </mc:AlternateContent>
  <xr:revisionPtr revIDLastSave="0" documentId="13_ncr:1_{61C91455-2D78-4F31-9C51-746775E97A35}" xr6:coauthVersionLast="47" xr6:coauthVersionMax="47" xr10:uidLastSave="{00000000-0000-0000-0000-000000000000}"/>
  <bookViews>
    <workbookView xWindow="-108" yWindow="-108" windowWidth="30936" windowHeight="18696" xr2:uid="{8E229568-CDAF-4C35-BF60-FB3FC6A624B9}"/>
  </bookViews>
  <sheets>
    <sheet name="夺金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L38" i="1" s="1"/>
  <c r="J38" i="1"/>
  <c r="L69" i="1"/>
  <c r="J69" i="1"/>
  <c r="L68" i="1"/>
  <c r="J68" i="1"/>
  <c r="L67" i="1"/>
  <c r="J67" i="1"/>
  <c r="L66" i="1"/>
  <c r="J66" i="1"/>
  <c r="L65" i="1"/>
  <c r="J65" i="1"/>
  <c r="L64" i="1"/>
  <c r="J64" i="1"/>
  <c r="J62" i="1"/>
  <c r="J61" i="1"/>
  <c r="J60" i="1"/>
  <c r="J59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8" i="1"/>
  <c r="J48" i="1"/>
  <c r="L47" i="1"/>
  <c r="J47" i="1"/>
  <c r="L46" i="1"/>
  <c r="J46" i="1"/>
  <c r="V45" i="1"/>
  <c r="T45" i="1"/>
  <c r="L45" i="1"/>
  <c r="J45" i="1"/>
  <c r="L44" i="1"/>
  <c r="J44" i="1"/>
  <c r="L43" i="1"/>
  <c r="J43" i="1"/>
  <c r="K41" i="1"/>
  <c r="L41" i="1" s="1"/>
  <c r="J41" i="1"/>
  <c r="K40" i="1"/>
  <c r="L40" i="1" s="1"/>
  <c r="J40" i="1"/>
  <c r="K39" i="1"/>
  <c r="L39" i="1" s="1"/>
  <c r="J39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Z27" i="1"/>
  <c r="X27" i="1"/>
  <c r="V27" i="1"/>
  <c r="T27" i="1"/>
  <c r="L27" i="1"/>
  <c r="J27" i="1"/>
  <c r="L26" i="1"/>
  <c r="J26" i="1"/>
  <c r="L25" i="1"/>
  <c r="J25" i="1"/>
  <c r="L23" i="1"/>
  <c r="J23" i="1"/>
  <c r="V22" i="1"/>
  <c r="T22" i="1"/>
  <c r="L22" i="1"/>
  <c r="J22" i="1"/>
  <c r="H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</calcChain>
</file>

<file path=xl/sharedStrings.xml><?xml version="1.0" encoding="utf-8"?>
<sst xmlns="http://schemas.openxmlformats.org/spreadsheetml/2006/main" count="458" uniqueCount="120">
  <si>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</si>
  <si>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</si>
  <si>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武器名称</t>
  </si>
  <si>
    <t>射击模式(这一列给玩家看)</t>
  </si>
  <si>
    <t>射击模式(这一列输入程序)</t>
  </si>
  <si>
    <t>扳机延迟(ms)</t>
  </si>
  <si>
    <t>每分钟射速</t>
  </si>
  <si>
    <t>枪口初速</t>
  </si>
  <si>
    <t>基础伤害(霰弹为弹丸伤害)</t>
  </si>
  <si>
    <t>基础DPS</t>
  </si>
  <si>
    <t>护甲伤害</t>
  </si>
  <si>
    <t>护甲DPS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</si>
  <si>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</si>
  <si>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</si>
  <si>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</si>
  <si>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</si>
  <si>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</si>
  <si>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</si>
  <si>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</si>
  <si>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</si>
  <si>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衰减倍率</t>
  </si>
  <si>
    <t>第二次衰减</t>
  </si>
  <si>
    <t>第三次衰减</t>
  </si>
  <si>
    <t>第四次衰减</t>
  </si>
  <si>
    <t>突击步枪</t>
  </si>
  <si>
    <t>KC17突击步枪</t>
  </si>
  <si>
    <t>半自动/全自动</t>
  </si>
  <si>
    <t>/</t>
  </si>
  <si>
    <t>K437突击步枪</t>
  </si>
  <si>
    <t>腾龙突击步枪</t>
  </si>
  <si>
    <t>腾龙突击步枪（高速导气）</t>
  </si>
  <si>
    <t>腾龙突击步枪（稳固导气）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</si>
  <si>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</si>
  <si>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</si>
  <si>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</si>
  <si>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</si>
  <si>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</si>
  <si>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</si>
  <si>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</si>
  <si>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</si>
  <si>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</si>
  <si>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</si>
  <si>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</si>
  <si>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</si>
  <si>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</si>
  <si>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</si>
  <si>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</si>
  <si>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</si>
  <si>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AKM突击步枪（性能枪管）</t>
  </si>
  <si>
    <t>M4A1突击步枪</t>
  </si>
  <si>
    <t>冲锋枪</t>
  </si>
  <si>
    <t>QCQ171冲锋枪</t>
  </si>
  <si>
    <t>QCQ171冲锋枪（高速枪机）</t>
  </si>
  <si>
    <t>QCQ171冲锋枪（稳固枪机）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</si>
  <si>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</si>
  <si>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</si>
  <si>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</si>
  <si>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</si>
  <si>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</si>
  <si>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</si>
  <si>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</si>
  <si>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</si>
  <si>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</si>
  <si>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</si>
  <si>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M870霰弹枪</t>
  </si>
  <si>
    <t>泵动</t>
  </si>
  <si>
    <t>S12K霰弹枪</t>
  </si>
  <si>
    <t>半自动</t>
  </si>
  <si>
    <t>M1014霰弹枪</t>
  </si>
  <si>
    <t>轻机枪</t>
  </si>
  <si>
    <t>QBJ201轻机枪</t>
  </si>
  <si>
    <t>全自动</t>
  </si>
  <si>
    <t>QBJ201轻机枪（高速导气）</t>
  </si>
  <si>
    <t>QBJ201轻机枪（稳固导气）</t>
  </si>
  <si>
    <t>M250通用机枪</t>
  </si>
  <si>
    <t>M249轻机枪</t>
  </si>
  <si>
    <t>PKM通用机枪</t>
  </si>
  <si>
    <t>射手步枪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</si>
  <si>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</si>
  <si>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</si>
  <si>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</si>
  <si>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</si>
  <si>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</si>
  <si>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</si>
  <si>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</si>
  <si>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</si>
  <si>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</si>
  <si>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</si>
  <si>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</si>
  <si>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</si>
  <si>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</si>
  <si>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</si>
  <si>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手枪</t>
  </si>
  <si>
    <t>M1911</t>
  </si>
  <si>
    <t>G17</t>
  </si>
  <si>
    <t>G18</t>
  </si>
  <si>
    <t>沙漠之鹰</t>
  </si>
  <si>
    <t>.357左轮</t>
  </si>
  <si>
    <t>QSZ92G</t>
  </si>
  <si>
    <t>725双管霰弹枪</t>
  </si>
  <si>
    <t>双管单发</t>
  </si>
  <si>
    <t>子弹口径</t>
  </si>
  <si>
    <t>5.45x39mm</t>
  </si>
  <si>
    <t>5.56x45mm</t>
  </si>
  <si>
    <t>5.8x42mm</t>
  </si>
  <si>
    <t>9x39mm</t>
  </si>
  <si>
    <t>7.62x39mm</t>
  </si>
  <si>
    <t>7.62x51mm</t>
  </si>
  <si>
    <t>6.8x51mm</t>
  </si>
  <si>
    <t>12.7x55mm</t>
  </si>
  <si>
    <t>9x19mm</t>
  </si>
  <si>
    <t>4.6x30mm</t>
  </si>
  <si>
    <t>.45 ACP</t>
  </si>
  <si>
    <t>5.7x28mm</t>
  </si>
  <si>
    <t>12 Gauge</t>
  </si>
  <si>
    <t>7.62X54R</t>
  </si>
  <si>
    <t>.338 Lap Mag</t>
  </si>
  <si>
    <t>.50 AE</t>
  </si>
  <si>
    <t>.357马格南</t>
  </si>
  <si>
    <t>.300BLK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</si>
</sst>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9528-1283-454C-B327-B28DDDF9666A}">
  <dimension ref="A1:AF199"/>
  <sheetViews>
    <sheetView tabSelected="1" zoomScaleNormal="100" workbookViewId="0">
      <pane xSplit="2" ySplit="2" topLeftCell="C3" activePane="bottomRight" state="frozen"/>
      <selection pane="topRight"/>
      <selection pane="bottomLeft"/>
      <selection pane="bottomRight" activeCell="C4" sqref="C4"/>
    </sheetView>
  </sheetViews>
  <sheetFormatPr defaultRowHeight="13.8"/>
  <cols>
    <col min="1" max="32" width="22.109375" style="3" customWidth="1"/>
  </cols>
  <sheetData>
    <row r="1" spans="1:32" ht="18" customHeight="1">
      <c r="A1" s="1"/>
      <c r="B1" s="1"/>
      <c r="C1" s="2" t="s">
        <v>0</v>
      </c>
      <c r="E1" s="1"/>
      <c r="F1" s="1"/>
      <c r="G1" s="1"/>
      <c r="H1" s="1"/>
      <c r="I1" s="1"/>
      <c r="J1" s="2" t="s">
        <v>1</v>
      </c>
    </row>
    <row r="2" spans="1:32" ht="18" customHeight="1">
      <c r="A2" s="4"/>
      <c r="B2" s="3" t="s">
        <v>2</v>
      </c>
      <c r="C2" s="5" t="s">
        <v>101</v>
      </c>
      <c r="D2" s="1" t="s">
        <v>3</v>
      </c>
      <c r="E2" s="1" t="s">
        <v>4</v>
      </c>
      <c r="F2" s="1" t="s">
        <v>5</v>
      </c>
      <c r="G2" s="3" t="s">
        <v>6</v>
      </c>
      <c r="H2" s="4" t="s">
        <v>7</v>
      </c>
      <c r="I2" s="1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20</v>
      </c>
      <c r="X2" s="3" t="s">
        <v>22</v>
      </c>
      <c r="Y2" s="3" t="s">
        <v>20</v>
      </c>
      <c r="Z2" s="3" t="s">
        <v>23</v>
      </c>
      <c r="AA2" s="3" t="s">
        <v>20</v>
      </c>
    </row>
    <row r="3" spans="1:32" ht="18" customHeight="1">
      <c r="A3" s="6" t="s">
        <v>24</v>
      </c>
      <c r="B3" s="1" t="s">
        <v>25</v>
      </c>
      <c r="C3" s="5" t="s">
        <v>102</v>
      </c>
      <c r="D3" s="1" t="s">
        <v>26</v>
      </c>
      <c r="E3" s="1">
        <v>1</v>
      </c>
      <c r="F3" s="4">
        <v>0</v>
      </c>
      <c r="G3" s="1">
        <v>740</v>
      </c>
      <c r="H3" s="1">
        <v>575</v>
      </c>
      <c r="I3" s="4">
        <v>30</v>
      </c>
      <c r="J3" s="3">
        <f t="shared" ref="J3:J23" si="0">ROUND(I3*G3/60,2)</f>
        <v>370</v>
      </c>
      <c r="K3" s="4">
        <v>48</v>
      </c>
      <c r="L3" s="3">
        <f t="shared" ref="L3:L23" si="1">ROUND(K3*G3/60,2)</f>
        <v>592</v>
      </c>
      <c r="M3" s="4">
        <v>1.9</v>
      </c>
      <c r="N3" s="4">
        <v>1</v>
      </c>
      <c r="O3" s="4">
        <v>1</v>
      </c>
      <c r="P3" s="4">
        <v>0.9</v>
      </c>
      <c r="Q3" s="4">
        <v>0.9</v>
      </c>
      <c r="R3" s="4">
        <v>0.9</v>
      </c>
      <c r="S3" s="4">
        <v>0.9</v>
      </c>
      <c r="T3" s="4">
        <v>55</v>
      </c>
      <c r="U3" s="4">
        <v>0.85</v>
      </c>
      <c r="V3" s="4">
        <v>90</v>
      </c>
      <c r="W3" s="4">
        <v>0.8</v>
      </c>
      <c r="X3" s="1" t="s">
        <v>27</v>
      </c>
      <c r="Y3" s="1" t="s">
        <v>27</v>
      </c>
      <c r="Z3" s="1" t="s">
        <v>27</v>
      </c>
      <c r="AA3" s="1" t="s">
        <v>27</v>
      </c>
      <c r="AB3" s="4"/>
      <c r="AC3" s="4"/>
      <c r="AD3" s="4"/>
      <c r="AE3" s="4"/>
      <c r="AF3" s="4"/>
    </row>
    <row r="4" spans="1:32" ht="18" customHeight="1">
      <c r="A4" s="8"/>
      <c r="B4" s="1" t="s">
        <v>28</v>
      </c>
      <c r="C4" s="5" t="s">
        <v>119</v>
      </c>
      <c r="D4" s="1" t="s">
        <v>26</v>
      </c>
      <c r="E4" s="1">
        <v>1</v>
      </c>
      <c r="F4" s="3">
        <v>0</v>
      </c>
      <c r="G4" s="3">
        <v>780</v>
      </c>
      <c r="H4" s="1">
        <v>575</v>
      </c>
      <c r="I4" s="3">
        <v>34</v>
      </c>
      <c r="J4" s="3">
        <f t="shared" si="0"/>
        <v>442</v>
      </c>
      <c r="K4" s="3">
        <v>35</v>
      </c>
      <c r="L4" s="3">
        <f t="shared" si="1"/>
        <v>455</v>
      </c>
      <c r="M4" s="3">
        <v>1.9</v>
      </c>
      <c r="N4" s="3">
        <v>1</v>
      </c>
      <c r="O4" s="3">
        <v>0.9</v>
      </c>
      <c r="P4" s="3">
        <v>0.4</v>
      </c>
      <c r="Q4" s="3">
        <v>0.4</v>
      </c>
      <c r="R4" s="3">
        <v>0.4</v>
      </c>
      <c r="S4" s="3">
        <v>0.4</v>
      </c>
      <c r="T4" s="3">
        <v>35</v>
      </c>
      <c r="U4" s="3">
        <v>0.9</v>
      </c>
      <c r="V4" s="3">
        <v>60</v>
      </c>
      <c r="W4" s="3">
        <v>0.7</v>
      </c>
      <c r="X4" s="1" t="s">
        <v>27</v>
      </c>
      <c r="Y4" s="1" t="s">
        <v>27</v>
      </c>
      <c r="Z4" s="1" t="s">
        <v>27</v>
      </c>
      <c r="AA4" s="1" t="s">
        <v>27</v>
      </c>
    </row>
    <row r="5" spans="1:32" ht="18" customHeight="1">
      <c r="A5" s="8"/>
      <c r="B5" s="3" t="s">
        <v>29</v>
      </c>
      <c r="C5" s="5" t="s">
        <v>104</v>
      </c>
      <c r="D5" s="1" t="s">
        <v>26</v>
      </c>
      <c r="E5" s="1">
        <v>1</v>
      </c>
      <c r="F5" s="4">
        <v>0</v>
      </c>
      <c r="G5" s="3">
        <v>706</v>
      </c>
      <c r="H5" s="1">
        <v>575</v>
      </c>
      <c r="I5" s="3">
        <v>35</v>
      </c>
      <c r="J5" s="3">
        <f t="shared" si="0"/>
        <v>411.83</v>
      </c>
      <c r="K5" s="3">
        <v>38</v>
      </c>
      <c r="L5" s="4">
        <f t="shared" si="1"/>
        <v>447.13</v>
      </c>
      <c r="M5" s="3">
        <v>2.1</v>
      </c>
      <c r="N5" s="3">
        <v>1</v>
      </c>
      <c r="O5" s="3">
        <v>0.9</v>
      </c>
      <c r="P5" s="3">
        <v>0.4</v>
      </c>
      <c r="Q5" s="3">
        <v>0.4</v>
      </c>
      <c r="R5" s="3">
        <v>0.4</v>
      </c>
      <c r="S5" s="3">
        <v>0.4</v>
      </c>
      <c r="T5" s="3">
        <v>35</v>
      </c>
      <c r="U5" s="3">
        <v>0.85</v>
      </c>
      <c r="V5" s="3">
        <v>62</v>
      </c>
      <c r="W5" s="3">
        <v>0.7</v>
      </c>
      <c r="X5" s="1" t="s">
        <v>27</v>
      </c>
      <c r="Y5" s="1" t="s">
        <v>27</v>
      </c>
      <c r="Z5" s="1" t="s">
        <v>27</v>
      </c>
      <c r="AA5" s="1" t="s">
        <v>27</v>
      </c>
    </row>
    <row r="6" spans="1:32" ht="18" customHeight="1">
      <c r="A6" s="8"/>
      <c r="B6" s="3" t="s">
        <v>30</v>
      </c>
      <c r="C6" s="5" t="s">
        <v>104</v>
      </c>
      <c r="D6" s="1" t="s">
        <v>26</v>
      </c>
      <c r="E6" s="1">
        <v>1</v>
      </c>
      <c r="F6" s="4">
        <v>0</v>
      </c>
      <c r="G6" s="3">
        <v>759</v>
      </c>
      <c r="H6" s="1">
        <v>575</v>
      </c>
      <c r="I6" s="3">
        <v>35</v>
      </c>
      <c r="J6" s="3">
        <f t="shared" si="0"/>
        <v>442.75</v>
      </c>
      <c r="K6" s="3">
        <v>38</v>
      </c>
      <c r="L6" s="4">
        <f t="shared" si="1"/>
        <v>480.7</v>
      </c>
      <c r="M6" s="3">
        <v>2.1</v>
      </c>
      <c r="N6" s="3">
        <v>1</v>
      </c>
      <c r="O6" s="3">
        <v>0.9</v>
      </c>
      <c r="P6" s="3">
        <v>0.4</v>
      </c>
      <c r="Q6" s="3">
        <v>0.4</v>
      </c>
      <c r="R6" s="3">
        <v>0.4</v>
      </c>
      <c r="S6" s="3">
        <v>0.4</v>
      </c>
      <c r="T6" s="3">
        <v>35</v>
      </c>
      <c r="U6" s="3">
        <v>0.85</v>
      </c>
      <c r="V6" s="3">
        <v>62</v>
      </c>
      <c r="W6" s="3">
        <v>0.7</v>
      </c>
      <c r="X6" s="1" t="s">
        <v>27</v>
      </c>
      <c r="Y6" s="1" t="s">
        <v>27</v>
      </c>
      <c r="Z6" s="1" t="s">
        <v>27</v>
      </c>
      <c r="AA6" s="1" t="s">
        <v>27</v>
      </c>
    </row>
    <row r="7" spans="1:32" ht="18" customHeight="1">
      <c r="A7" s="8"/>
      <c r="B7" s="3" t="s">
        <v>31</v>
      </c>
      <c r="C7" s="5" t="s">
        <v>104</v>
      </c>
      <c r="D7" s="1" t="s">
        <v>26</v>
      </c>
      <c r="E7" s="1">
        <v>1</v>
      </c>
      <c r="F7" s="4">
        <v>0</v>
      </c>
      <c r="G7" s="3">
        <v>660</v>
      </c>
      <c r="H7" s="1">
        <v>575</v>
      </c>
      <c r="I7" s="3">
        <v>35</v>
      </c>
      <c r="J7" s="3">
        <f t="shared" si="0"/>
        <v>385</v>
      </c>
      <c r="K7" s="3">
        <v>38</v>
      </c>
      <c r="L7" s="4">
        <f t="shared" si="1"/>
        <v>418</v>
      </c>
      <c r="M7" s="3">
        <v>2.1</v>
      </c>
      <c r="N7" s="3">
        <v>1</v>
      </c>
      <c r="O7" s="3">
        <v>0.9</v>
      </c>
      <c r="P7" s="3">
        <v>0.4</v>
      </c>
      <c r="Q7" s="3">
        <v>0.4</v>
      </c>
      <c r="R7" s="3">
        <v>0.4</v>
      </c>
      <c r="S7" s="3">
        <v>0.4</v>
      </c>
      <c r="T7" s="3">
        <v>35</v>
      </c>
      <c r="U7" s="3">
        <v>0.85</v>
      </c>
      <c r="V7" s="3">
        <v>62</v>
      </c>
      <c r="W7" s="3">
        <v>0.7</v>
      </c>
      <c r="X7" s="1" t="s">
        <v>27</v>
      </c>
      <c r="Y7" s="1" t="s">
        <v>27</v>
      </c>
      <c r="Z7" s="1" t="s">
        <v>27</v>
      </c>
      <c r="AA7" s="1" t="s">
        <v>27</v>
      </c>
    </row>
    <row r="8" spans="1:32" ht="18" customHeight="1">
      <c r="A8" s="8"/>
      <c r="B8" s="3" t="s">
        <v>32</v>
      </c>
      <c r="C8" s="5" t="s">
        <v>105</v>
      </c>
      <c r="D8" s="1" t="s">
        <v>26</v>
      </c>
      <c r="E8" s="1">
        <v>1</v>
      </c>
      <c r="F8" s="4">
        <v>0</v>
      </c>
      <c r="G8" s="3">
        <v>972</v>
      </c>
      <c r="H8" s="3">
        <v>330</v>
      </c>
      <c r="I8" s="3">
        <v>29</v>
      </c>
      <c r="J8" s="3">
        <f t="shared" si="0"/>
        <v>469.8</v>
      </c>
      <c r="K8" s="3">
        <v>48</v>
      </c>
      <c r="L8" s="4">
        <f t="shared" si="1"/>
        <v>777.6</v>
      </c>
      <c r="M8" s="3">
        <v>1.9</v>
      </c>
      <c r="N8" s="3">
        <v>1</v>
      </c>
      <c r="O8" s="3">
        <v>0.9</v>
      </c>
      <c r="P8" s="3">
        <v>0.4</v>
      </c>
      <c r="Q8" s="3">
        <v>0.4</v>
      </c>
      <c r="R8" s="3">
        <v>0.4</v>
      </c>
      <c r="S8" s="3">
        <v>0.4</v>
      </c>
      <c r="T8" s="3">
        <v>27</v>
      </c>
      <c r="U8" s="3">
        <v>0.85</v>
      </c>
      <c r="V8" s="3">
        <v>54</v>
      </c>
      <c r="W8" s="3">
        <v>0.7</v>
      </c>
      <c r="X8" s="1" t="s">
        <v>27</v>
      </c>
      <c r="Y8" s="1" t="s">
        <v>27</v>
      </c>
      <c r="Z8" s="1" t="s">
        <v>27</v>
      </c>
      <c r="AA8" s="1" t="s">
        <v>27</v>
      </c>
    </row>
    <row r="9" spans="1:32" ht="18" customHeight="1">
      <c r="A9" s="8"/>
      <c r="B9" s="3" t="s">
        <v>33</v>
      </c>
      <c r="C9" s="5" t="s">
        <v>103</v>
      </c>
      <c r="D9" s="1" t="s">
        <v>26</v>
      </c>
      <c r="E9" s="1">
        <v>1</v>
      </c>
      <c r="F9" s="4">
        <v>0</v>
      </c>
      <c r="G9" s="3">
        <v>632</v>
      </c>
      <c r="H9" s="3">
        <v>575</v>
      </c>
      <c r="I9" s="3">
        <v>27</v>
      </c>
      <c r="J9" s="3">
        <f t="shared" si="0"/>
        <v>284.39999999999998</v>
      </c>
      <c r="K9" s="3">
        <v>32</v>
      </c>
      <c r="L9" s="4">
        <f t="shared" si="1"/>
        <v>337.07</v>
      </c>
      <c r="M9" s="3">
        <v>1.9</v>
      </c>
      <c r="N9" s="3">
        <v>1</v>
      </c>
      <c r="O9" s="3">
        <v>0.9</v>
      </c>
      <c r="P9" s="3">
        <v>0.4</v>
      </c>
      <c r="Q9" s="3">
        <v>0.4</v>
      </c>
      <c r="R9" s="3">
        <v>0.4</v>
      </c>
      <c r="S9" s="3">
        <v>0.4</v>
      </c>
      <c r="T9" s="3">
        <v>40</v>
      </c>
      <c r="U9" s="3">
        <v>0.85</v>
      </c>
      <c r="V9" s="3">
        <v>70</v>
      </c>
      <c r="W9" s="3">
        <v>0.7</v>
      </c>
      <c r="X9" s="1" t="s">
        <v>27</v>
      </c>
      <c r="Y9" s="1" t="s">
        <v>27</v>
      </c>
      <c r="Z9" s="1" t="s">
        <v>27</v>
      </c>
      <c r="AA9" s="1" t="s">
        <v>27</v>
      </c>
    </row>
    <row r="10" spans="1:32" ht="18" customHeight="1">
      <c r="A10" s="8"/>
      <c r="B10" s="1" t="s">
        <v>34</v>
      </c>
      <c r="C10" s="5" t="s">
        <v>106</v>
      </c>
      <c r="D10" s="1" t="s">
        <v>26</v>
      </c>
      <c r="E10" s="1">
        <v>1</v>
      </c>
      <c r="F10" s="4">
        <v>0</v>
      </c>
      <c r="G10" s="3">
        <v>632</v>
      </c>
      <c r="H10" s="3">
        <v>630</v>
      </c>
      <c r="I10" s="3">
        <v>34</v>
      </c>
      <c r="J10" s="3">
        <f t="shared" si="0"/>
        <v>358.13</v>
      </c>
      <c r="K10" s="3">
        <v>36</v>
      </c>
      <c r="L10" s="4">
        <f t="shared" si="1"/>
        <v>379.2</v>
      </c>
      <c r="M10" s="3">
        <v>1.9</v>
      </c>
      <c r="N10" s="3">
        <v>1</v>
      </c>
      <c r="O10" s="3">
        <v>0.9</v>
      </c>
      <c r="P10" s="4">
        <v>0.4</v>
      </c>
      <c r="Q10" s="4">
        <v>0.4</v>
      </c>
      <c r="R10" s="4">
        <v>0.4</v>
      </c>
      <c r="S10" s="4">
        <v>0.4</v>
      </c>
      <c r="T10" s="3">
        <v>40</v>
      </c>
      <c r="U10" s="3">
        <v>0.85</v>
      </c>
      <c r="V10" s="3">
        <v>70</v>
      </c>
      <c r="W10" s="3">
        <v>0.7</v>
      </c>
      <c r="X10" s="1" t="s">
        <v>27</v>
      </c>
      <c r="Y10" s="1" t="s">
        <v>27</v>
      </c>
      <c r="Z10" s="1" t="s">
        <v>27</v>
      </c>
      <c r="AA10" s="1" t="s">
        <v>27</v>
      </c>
    </row>
    <row r="11" spans="1:32" ht="18" customHeight="1">
      <c r="A11" s="8"/>
      <c r="B11" s="1" t="s">
        <v>35</v>
      </c>
      <c r="C11" s="5" t="s">
        <v>107</v>
      </c>
      <c r="D11" s="1" t="s">
        <v>26</v>
      </c>
      <c r="E11" s="1">
        <v>1</v>
      </c>
      <c r="F11" s="4">
        <v>0</v>
      </c>
      <c r="G11" s="3">
        <v>533</v>
      </c>
      <c r="H11" s="4">
        <v>630</v>
      </c>
      <c r="I11" s="3">
        <v>39</v>
      </c>
      <c r="J11" s="3">
        <f t="shared" si="0"/>
        <v>346.45</v>
      </c>
      <c r="K11" s="3">
        <v>42</v>
      </c>
      <c r="L11" s="4">
        <f t="shared" si="1"/>
        <v>373.1</v>
      </c>
      <c r="M11" s="3">
        <v>1.9</v>
      </c>
      <c r="N11" s="3">
        <v>1</v>
      </c>
      <c r="O11" s="3">
        <v>0.9</v>
      </c>
      <c r="P11" s="4">
        <v>0.4</v>
      </c>
      <c r="Q11" s="4">
        <v>0.4</v>
      </c>
      <c r="R11" s="4">
        <v>0.4</v>
      </c>
      <c r="S11" s="4">
        <v>0.4</v>
      </c>
      <c r="T11" s="3">
        <v>55</v>
      </c>
      <c r="U11" s="3">
        <v>0.9</v>
      </c>
      <c r="V11" s="3">
        <v>90</v>
      </c>
      <c r="W11" s="3">
        <v>0.8</v>
      </c>
      <c r="X11" s="1" t="s">
        <v>27</v>
      </c>
      <c r="Y11" s="1" t="s">
        <v>27</v>
      </c>
      <c r="Z11" s="1" t="s">
        <v>27</v>
      </c>
      <c r="AA11" s="1" t="s">
        <v>27</v>
      </c>
    </row>
    <row r="12" spans="1:32" ht="18" customHeight="1">
      <c r="A12" s="8"/>
      <c r="B12" s="1" t="s">
        <v>36</v>
      </c>
      <c r="C12" s="5" t="s">
        <v>107</v>
      </c>
      <c r="D12" s="1" t="s">
        <v>26</v>
      </c>
      <c r="E12" s="1">
        <v>1</v>
      </c>
      <c r="F12" s="4">
        <v>0</v>
      </c>
      <c r="G12" s="3">
        <v>585</v>
      </c>
      <c r="H12" s="4">
        <v>630</v>
      </c>
      <c r="I12" s="3">
        <v>40</v>
      </c>
      <c r="J12" s="3">
        <f t="shared" si="0"/>
        <v>390</v>
      </c>
      <c r="K12" s="3">
        <v>40</v>
      </c>
      <c r="L12" s="4">
        <f t="shared" si="1"/>
        <v>390</v>
      </c>
      <c r="M12" s="3">
        <v>1.9</v>
      </c>
      <c r="N12" s="3">
        <v>1</v>
      </c>
      <c r="O12" s="3">
        <v>0.9</v>
      </c>
      <c r="P12" s="4">
        <v>0.4</v>
      </c>
      <c r="Q12" s="4">
        <v>0.4</v>
      </c>
      <c r="R12" s="4">
        <v>0.4</v>
      </c>
      <c r="S12" s="4">
        <v>0.4</v>
      </c>
      <c r="T12" s="3">
        <v>40</v>
      </c>
      <c r="U12" s="3">
        <v>0.85</v>
      </c>
      <c r="V12" s="3">
        <v>70</v>
      </c>
      <c r="W12" s="3">
        <v>0.7</v>
      </c>
      <c r="X12" s="1" t="s">
        <v>27</v>
      </c>
      <c r="Y12" s="1" t="s">
        <v>27</v>
      </c>
      <c r="Z12" s="1" t="s">
        <v>27</v>
      </c>
      <c r="AA12" s="1" t="s">
        <v>27</v>
      </c>
    </row>
    <row r="13" spans="1:32" ht="18" customHeight="1">
      <c r="A13" s="8"/>
      <c r="B13" s="1" t="s">
        <v>37</v>
      </c>
      <c r="C13" s="5" t="s">
        <v>102</v>
      </c>
      <c r="D13" s="1" t="s">
        <v>38</v>
      </c>
      <c r="E13" s="1">
        <v>1</v>
      </c>
      <c r="F13" s="4">
        <v>0</v>
      </c>
      <c r="G13" s="3">
        <v>735</v>
      </c>
      <c r="H13" s="3">
        <v>575</v>
      </c>
      <c r="I13" s="3">
        <v>29</v>
      </c>
      <c r="J13" s="3">
        <f t="shared" si="0"/>
        <v>355.25</v>
      </c>
      <c r="K13" s="3">
        <v>41</v>
      </c>
      <c r="L13" s="4">
        <f t="shared" si="1"/>
        <v>502.25</v>
      </c>
      <c r="M13" s="3">
        <v>1.9</v>
      </c>
      <c r="N13" s="3">
        <v>1</v>
      </c>
      <c r="O13" s="3">
        <v>0.9</v>
      </c>
      <c r="P13" s="4">
        <v>0.4</v>
      </c>
      <c r="Q13" s="4">
        <v>0.4</v>
      </c>
      <c r="R13" s="4">
        <v>0.4</v>
      </c>
      <c r="S13" s="4">
        <v>0.4</v>
      </c>
      <c r="T13" s="4">
        <v>40</v>
      </c>
      <c r="U13" s="4">
        <v>0.85</v>
      </c>
      <c r="V13" s="4">
        <v>70</v>
      </c>
      <c r="W13" s="4">
        <v>0.7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32" ht="18" customHeight="1">
      <c r="A14" s="8"/>
      <c r="B14" s="1" t="s">
        <v>39</v>
      </c>
      <c r="C14" s="5" t="s">
        <v>103</v>
      </c>
      <c r="D14" s="1" t="s">
        <v>40</v>
      </c>
      <c r="E14" s="1">
        <v>1</v>
      </c>
      <c r="F14" s="4">
        <v>0</v>
      </c>
      <c r="G14" s="3">
        <v>906</v>
      </c>
      <c r="H14" s="4">
        <v>575</v>
      </c>
      <c r="I14" s="3">
        <v>24</v>
      </c>
      <c r="J14" s="3">
        <f t="shared" si="0"/>
        <v>362.4</v>
      </c>
      <c r="K14" s="3">
        <v>31</v>
      </c>
      <c r="L14" s="4">
        <f t="shared" si="1"/>
        <v>468.1</v>
      </c>
      <c r="M14" s="3">
        <v>1.9</v>
      </c>
      <c r="N14" s="3">
        <v>1</v>
      </c>
      <c r="O14" s="3">
        <v>0.9</v>
      </c>
      <c r="P14" s="4">
        <v>0.4</v>
      </c>
      <c r="Q14" s="4">
        <v>0.4</v>
      </c>
      <c r="R14" s="4">
        <v>0.4</v>
      </c>
      <c r="S14" s="4">
        <v>0.4</v>
      </c>
      <c r="T14" s="3">
        <v>35</v>
      </c>
      <c r="U14" s="3">
        <v>0.85</v>
      </c>
      <c r="V14" s="3">
        <v>65</v>
      </c>
      <c r="W14" s="3">
        <v>0.75</v>
      </c>
      <c r="X14" s="1" t="s">
        <v>27</v>
      </c>
      <c r="Y14" s="1" t="s">
        <v>27</v>
      </c>
      <c r="Z14" s="1" t="s">
        <v>27</v>
      </c>
      <c r="AA14" s="1" t="s">
        <v>27</v>
      </c>
    </row>
    <row r="15" spans="1:32" ht="18" customHeight="1">
      <c r="A15" s="8"/>
      <c r="B15" s="1" t="s">
        <v>41</v>
      </c>
      <c r="C15" s="5" t="s">
        <v>108</v>
      </c>
      <c r="D15" s="1" t="s">
        <v>26</v>
      </c>
      <c r="E15" s="1">
        <v>1</v>
      </c>
      <c r="F15" s="4">
        <v>0</v>
      </c>
      <c r="G15" s="3">
        <v>649</v>
      </c>
      <c r="H15" s="4">
        <v>630</v>
      </c>
      <c r="I15" s="3">
        <v>38</v>
      </c>
      <c r="J15" s="3">
        <f t="shared" si="0"/>
        <v>411.03</v>
      </c>
      <c r="K15" s="3">
        <v>40</v>
      </c>
      <c r="L15" s="4">
        <f t="shared" si="1"/>
        <v>432.67</v>
      </c>
      <c r="M15" s="3">
        <v>1.9</v>
      </c>
      <c r="N15" s="3">
        <v>1</v>
      </c>
      <c r="O15" s="3">
        <v>1</v>
      </c>
      <c r="P15" s="4">
        <v>0.4</v>
      </c>
      <c r="Q15" s="4">
        <v>0.4</v>
      </c>
      <c r="R15" s="4">
        <v>0.4</v>
      </c>
      <c r="S15" s="4">
        <v>0.4</v>
      </c>
      <c r="T15" s="3">
        <v>50</v>
      </c>
      <c r="U15" s="3">
        <v>0.9</v>
      </c>
      <c r="V15" s="3">
        <v>70</v>
      </c>
      <c r="W15" s="3">
        <v>0.8</v>
      </c>
      <c r="X15" s="1" t="s">
        <v>27</v>
      </c>
      <c r="Y15" s="1" t="s">
        <v>27</v>
      </c>
      <c r="Z15" s="1" t="s">
        <v>27</v>
      </c>
      <c r="AA15" s="1" t="s">
        <v>27</v>
      </c>
    </row>
    <row r="16" spans="1:32" ht="18" customHeight="1">
      <c r="A16" s="8"/>
      <c r="B16" s="1" t="s">
        <v>42</v>
      </c>
      <c r="C16" s="5" t="s">
        <v>103</v>
      </c>
      <c r="D16" s="1" t="s">
        <v>26</v>
      </c>
      <c r="E16" s="1">
        <v>1</v>
      </c>
      <c r="F16" s="4">
        <v>0</v>
      </c>
      <c r="G16" s="3">
        <v>679</v>
      </c>
      <c r="H16" s="4">
        <v>575</v>
      </c>
      <c r="I16" s="3">
        <v>32</v>
      </c>
      <c r="J16" s="3">
        <f t="shared" si="0"/>
        <v>362.13</v>
      </c>
      <c r="K16" s="3">
        <v>35</v>
      </c>
      <c r="L16" s="4">
        <f t="shared" si="1"/>
        <v>396.08</v>
      </c>
      <c r="M16" s="3">
        <v>2</v>
      </c>
      <c r="N16" s="3">
        <v>1.1000000000000001</v>
      </c>
      <c r="O16" s="3">
        <v>0.9</v>
      </c>
      <c r="P16" s="4">
        <v>0.4</v>
      </c>
      <c r="Q16" s="4">
        <v>0.4</v>
      </c>
      <c r="R16" s="4">
        <v>0.4</v>
      </c>
      <c r="S16" s="4">
        <v>0.4</v>
      </c>
      <c r="T16" s="3">
        <v>55</v>
      </c>
      <c r="U16" s="3">
        <v>0.9</v>
      </c>
      <c r="V16" s="3">
        <v>90</v>
      </c>
      <c r="W16" s="3">
        <v>0.8</v>
      </c>
      <c r="X16" s="1" t="s">
        <v>27</v>
      </c>
      <c r="Y16" s="1" t="s">
        <v>27</v>
      </c>
      <c r="Z16" s="1" t="s">
        <v>27</v>
      </c>
      <c r="AA16" s="1" t="s">
        <v>27</v>
      </c>
    </row>
    <row r="17" spans="1:32" ht="18" customHeight="1">
      <c r="A17" s="8"/>
      <c r="B17" s="1" t="s">
        <v>43</v>
      </c>
      <c r="C17" s="5" t="s">
        <v>103</v>
      </c>
      <c r="D17" s="1" t="s">
        <v>26</v>
      </c>
      <c r="E17" s="1">
        <v>1</v>
      </c>
      <c r="F17" s="4">
        <v>0</v>
      </c>
      <c r="G17" s="3">
        <v>880</v>
      </c>
      <c r="H17" s="4">
        <v>575</v>
      </c>
      <c r="I17" s="3">
        <v>31</v>
      </c>
      <c r="J17" s="3">
        <f t="shared" si="0"/>
        <v>454.67</v>
      </c>
      <c r="K17" s="3">
        <v>35</v>
      </c>
      <c r="L17" s="4">
        <f t="shared" si="1"/>
        <v>513.33000000000004</v>
      </c>
      <c r="M17" s="3">
        <v>1.9</v>
      </c>
      <c r="N17" s="3">
        <v>1</v>
      </c>
      <c r="O17" s="3">
        <v>0.9</v>
      </c>
      <c r="P17" s="4">
        <v>0.4</v>
      </c>
      <c r="Q17" s="4">
        <v>0.4</v>
      </c>
      <c r="R17" s="4">
        <v>0.4</v>
      </c>
      <c r="S17" s="4">
        <v>0.4</v>
      </c>
      <c r="T17" s="3">
        <v>27</v>
      </c>
      <c r="U17" s="3">
        <v>0.85</v>
      </c>
      <c r="V17" s="3">
        <v>54</v>
      </c>
      <c r="W17" s="3">
        <v>0.7</v>
      </c>
      <c r="X17" s="1" t="s">
        <v>27</v>
      </c>
      <c r="Y17" s="1" t="s">
        <v>27</v>
      </c>
      <c r="Z17" s="1" t="s">
        <v>27</v>
      </c>
      <c r="AA17" s="1" t="s">
        <v>27</v>
      </c>
    </row>
    <row r="18" spans="1:32" ht="18" customHeight="1">
      <c r="A18" s="8"/>
      <c r="B18" s="1" t="s">
        <v>44</v>
      </c>
      <c r="C18" s="5" t="s">
        <v>109</v>
      </c>
      <c r="D18" s="1" t="s">
        <v>26</v>
      </c>
      <c r="E18" s="1">
        <v>1</v>
      </c>
      <c r="F18" s="4">
        <v>0</v>
      </c>
      <c r="G18" s="3">
        <v>500</v>
      </c>
      <c r="H18" s="3">
        <v>340</v>
      </c>
      <c r="I18" s="3">
        <v>56</v>
      </c>
      <c r="J18" s="3">
        <f t="shared" si="0"/>
        <v>466.67</v>
      </c>
      <c r="K18" s="3">
        <v>55</v>
      </c>
      <c r="L18" s="4">
        <f t="shared" si="1"/>
        <v>458.33</v>
      </c>
      <c r="M18" s="3">
        <v>1.6</v>
      </c>
      <c r="N18" s="3">
        <v>1</v>
      </c>
      <c r="O18" s="3">
        <v>0.9</v>
      </c>
      <c r="P18" s="4">
        <v>0.45</v>
      </c>
      <c r="Q18" s="4">
        <v>0.45</v>
      </c>
      <c r="R18" s="4">
        <v>0.45</v>
      </c>
      <c r="S18" s="4">
        <v>0.45</v>
      </c>
      <c r="T18" s="3">
        <v>55</v>
      </c>
      <c r="U18" s="3">
        <v>0.9</v>
      </c>
      <c r="V18" s="3">
        <v>90</v>
      </c>
      <c r="W18" s="3">
        <v>0.8</v>
      </c>
      <c r="X18" s="1" t="s">
        <v>27</v>
      </c>
      <c r="Y18" s="1" t="s">
        <v>27</v>
      </c>
      <c r="Z18" s="1" t="s">
        <v>27</v>
      </c>
      <c r="AA18" s="1" t="s">
        <v>27</v>
      </c>
    </row>
    <row r="19" spans="1:32" ht="18" customHeight="1">
      <c r="A19" s="8"/>
      <c r="B19" s="1" t="s">
        <v>45</v>
      </c>
      <c r="C19" s="5" t="s">
        <v>102</v>
      </c>
      <c r="D19" s="1" t="s">
        <v>26</v>
      </c>
      <c r="E19" s="1">
        <v>1</v>
      </c>
      <c r="F19" s="4">
        <v>0</v>
      </c>
      <c r="G19" s="3">
        <v>533</v>
      </c>
      <c r="H19" s="3">
        <v>500</v>
      </c>
      <c r="I19" s="3">
        <v>34</v>
      </c>
      <c r="J19" s="3">
        <f t="shared" si="0"/>
        <v>302.02999999999997</v>
      </c>
      <c r="K19" s="3">
        <v>36</v>
      </c>
      <c r="L19" s="4">
        <f t="shared" si="1"/>
        <v>319.8</v>
      </c>
      <c r="M19" s="3">
        <v>1.9</v>
      </c>
      <c r="N19" s="3">
        <v>1</v>
      </c>
      <c r="O19" s="3">
        <v>0.9</v>
      </c>
      <c r="P19" s="4">
        <v>0.4</v>
      </c>
      <c r="Q19" s="4">
        <v>0.4</v>
      </c>
      <c r="R19" s="4">
        <v>0.4</v>
      </c>
      <c r="S19" s="4">
        <v>0.4</v>
      </c>
      <c r="T19" s="3">
        <v>40</v>
      </c>
      <c r="U19" s="3">
        <v>0.8</v>
      </c>
      <c r="V19" s="3">
        <v>70</v>
      </c>
      <c r="W19" s="3">
        <v>0.6</v>
      </c>
      <c r="X19" s="1" t="s">
        <v>27</v>
      </c>
      <c r="Y19" s="1" t="s">
        <v>27</v>
      </c>
      <c r="Z19" s="1" t="s">
        <v>27</v>
      </c>
      <c r="AA19" s="1" t="s">
        <v>27</v>
      </c>
    </row>
    <row r="20" spans="1:32" ht="18" customHeight="1">
      <c r="A20" s="8"/>
      <c r="B20" s="1" t="s">
        <v>46</v>
      </c>
      <c r="C20" s="5" t="s">
        <v>104</v>
      </c>
      <c r="D20" s="1" t="s">
        <v>26</v>
      </c>
      <c r="E20" s="1">
        <v>1</v>
      </c>
      <c r="F20" s="4">
        <v>0</v>
      </c>
      <c r="G20" s="3">
        <v>679</v>
      </c>
      <c r="H20" s="3">
        <v>575</v>
      </c>
      <c r="I20" s="3">
        <v>28</v>
      </c>
      <c r="J20" s="3">
        <f t="shared" si="0"/>
        <v>316.87</v>
      </c>
      <c r="K20" s="3">
        <v>42</v>
      </c>
      <c r="L20" s="4">
        <f t="shared" si="1"/>
        <v>475.3</v>
      </c>
      <c r="M20" s="3">
        <v>2.2999999999999998</v>
      </c>
      <c r="N20" s="3">
        <v>1</v>
      </c>
      <c r="O20" s="3">
        <v>0.9</v>
      </c>
      <c r="P20" s="4">
        <v>0.4</v>
      </c>
      <c r="Q20" s="4">
        <v>0.4</v>
      </c>
      <c r="R20" s="4">
        <v>0.4</v>
      </c>
      <c r="S20" s="4">
        <v>0.4</v>
      </c>
      <c r="T20" s="3">
        <v>55</v>
      </c>
      <c r="U20" s="3">
        <v>0.85</v>
      </c>
      <c r="V20" s="3">
        <v>90</v>
      </c>
      <c r="W20" s="3">
        <v>0.7</v>
      </c>
      <c r="X20" s="1" t="s">
        <v>27</v>
      </c>
      <c r="Y20" s="1" t="s">
        <v>27</v>
      </c>
      <c r="Z20" s="1" t="s">
        <v>27</v>
      </c>
      <c r="AA20" s="1" t="s">
        <v>27</v>
      </c>
    </row>
    <row r="21" spans="1:32" ht="18" customHeight="1">
      <c r="A21" s="8"/>
      <c r="B21" s="1" t="s">
        <v>47</v>
      </c>
      <c r="C21" s="5" t="s">
        <v>106</v>
      </c>
      <c r="D21" s="1" t="s">
        <v>26</v>
      </c>
      <c r="E21" s="1">
        <v>1</v>
      </c>
      <c r="F21" s="4">
        <v>0</v>
      </c>
      <c r="G21" s="3">
        <v>600</v>
      </c>
      <c r="H21" s="3">
        <v>525</v>
      </c>
      <c r="I21" s="3">
        <v>40</v>
      </c>
      <c r="J21" s="3">
        <f t="shared" si="0"/>
        <v>400</v>
      </c>
      <c r="K21" s="3">
        <v>42</v>
      </c>
      <c r="L21" s="4">
        <f t="shared" si="1"/>
        <v>420</v>
      </c>
      <c r="M21" s="3">
        <v>1.9</v>
      </c>
      <c r="N21" s="3">
        <v>1</v>
      </c>
      <c r="O21" s="3">
        <v>0.9</v>
      </c>
      <c r="P21" s="4">
        <v>0.4</v>
      </c>
      <c r="Q21" s="4">
        <v>0.4</v>
      </c>
      <c r="R21" s="4">
        <v>0.4</v>
      </c>
      <c r="S21" s="4">
        <v>0.4</v>
      </c>
      <c r="T21" s="3">
        <v>40</v>
      </c>
      <c r="U21" s="3">
        <v>0.85</v>
      </c>
      <c r="V21" s="3">
        <v>70</v>
      </c>
      <c r="W21" s="3">
        <v>0.7</v>
      </c>
      <c r="X21" s="1" t="s">
        <v>27</v>
      </c>
      <c r="Y21" s="1" t="s">
        <v>27</v>
      </c>
      <c r="Z21" s="1" t="s">
        <v>27</v>
      </c>
      <c r="AA21" s="1" t="s">
        <v>27</v>
      </c>
    </row>
    <row r="22" spans="1:32" ht="18" customHeight="1">
      <c r="A22" s="8"/>
      <c r="B22" s="1" t="s">
        <v>48</v>
      </c>
      <c r="C22" s="5" t="s">
        <v>106</v>
      </c>
      <c r="D22" s="1" t="s">
        <v>26</v>
      </c>
      <c r="E22" s="1">
        <v>1</v>
      </c>
      <c r="F22" s="4">
        <v>0</v>
      </c>
      <c r="G22" s="4">
        <v>600</v>
      </c>
      <c r="H22" s="4">
        <f>H21*1.06</f>
        <v>556.5</v>
      </c>
      <c r="I22" s="4">
        <v>40</v>
      </c>
      <c r="J22" s="4">
        <f t="shared" si="0"/>
        <v>400</v>
      </c>
      <c r="K22" s="4">
        <v>42</v>
      </c>
      <c r="L22" s="4">
        <f t="shared" si="1"/>
        <v>420</v>
      </c>
      <c r="M22" s="4">
        <v>2.5</v>
      </c>
      <c r="N22" s="4">
        <v>1</v>
      </c>
      <c r="O22" s="4">
        <v>0.9</v>
      </c>
      <c r="P22" s="4">
        <v>0.4</v>
      </c>
      <c r="Q22" s="4">
        <v>0.4</v>
      </c>
      <c r="R22" s="4">
        <v>0.4</v>
      </c>
      <c r="S22" s="4">
        <v>0.4</v>
      </c>
      <c r="T22" s="4">
        <f>T21*1.06</f>
        <v>42.400000000000006</v>
      </c>
      <c r="U22" s="4">
        <v>0.85</v>
      </c>
      <c r="V22" s="4">
        <f>V21*1.06</f>
        <v>74.2</v>
      </c>
      <c r="W22" s="4">
        <v>0.7</v>
      </c>
      <c r="X22" s="1" t="s">
        <v>27</v>
      </c>
      <c r="Y22" s="1" t="s">
        <v>27</v>
      </c>
      <c r="Z22" s="1" t="s">
        <v>27</v>
      </c>
      <c r="AA22" s="1" t="s">
        <v>27</v>
      </c>
      <c r="AB22" s="4"/>
      <c r="AC22" s="4"/>
      <c r="AD22" s="4"/>
      <c r="AE22" s="4"/>
      <c r="AF22" s="4"/>
    </row>
    <row r="23" spans="1:32" ht="18" customHeight="1">
      <c r="A23" s="8"/>
      <c r="B23" s="1" t="s">
        <v>49</v>
      </c>
      <c r="C23" s="5" t="s">
        <v>103</v>
      </c>
      <c r="D23" s="1" t="s">
        <v>26</v>
      </c>
      <c r="E23" s="1">
        <v>1</v>
      </c>
      <c r="F23" s="4">
        <v>0</v>
      </c>
      <c r="G23" s="3">
        <v>800</v>
      </c>
      <c r="H23" s="3">
        <v>575</v>
      </c>
      <c r="I23" s="3">
        <v>29</v>
      </c>
      <c r="J23" s="3">
        <f t="shared" si="0"/>
        <v>386.67</v>
      </c>
      <c r="K23" s="3">
        <v>32</v>
      </c>
      <c r="L23" s="4">
        <f t="shared" si="1"/>
        <v>426.67</v>
      </c>
      <c r="M23" s="3">
        <v>1.9</v>
      </c>
      <c r="N23" s="3">
        <v>1</v>
      </c>
      <c r="O23" s="3">
        <v>0.9</v>
      </c>
      <c r="P23" s="4">
        <v>0.4</v>
      </c>
      <c r="Q23" s="4">
        <v>0.4</v>
      </c>
      <c r="R23" s="4">
        <v>0.4</v>
      </c>
      <c r="S23" s="4">
        <v>0.4</v>
      </c>
      <c r="T23" s="3">
        <v>40</v>
      </c>
      <c r="U23" s="3">
        <v>0.86</v>
      </c>
      <c r="V23" s="3">
        <v>70</v>
      </c>
      <c r="W23" s="3">
        <v>0.7</v>
      </c>
      <c r="X23" s="1" t="s">
        <v>27</v>
      </c>
      <c r="Y23" s="1" t="s">
        <v>27</v>
      </c>
      <c r="Z23" s="1" t="s">
        <v>27</v>
      </c>
      <c r="AA23" s="1" t="s">
        <v>27</v>
      </c>
    </row>
    <row r="24" spans="1:32" ht="18" customHeight="1">
      <c r="A24" s="4"/>
      <c r="B24" s="7"/>
      <c r="C24" s="7"/>
      <c r="D24" s="8"/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32" ht="18" customHeight="1">
      <c r="A25" s="6" t="s">
        <v>50</v>
      </c>
      <c r="B25" s="1" t="s">
        <v>51</v>
      </c>
      <c r="C25" s="5" t="s">
        <v>110</v>
      </c>
      <c r="D25" s="1" t="s">
        <v>26</v>
      </c>
      <c r="E25" s="1">
        <v>1</v>
      </c>
      <c r="F25" s="3">
        <v>0</v>
      </c>
      <c r="G25" s="3">
        <v>763</v>
      </c>
      <c r="H25" s="3">
        <v>450</v>
      </c>
      <c r="I25" s="3">
        <v>36</v>
      </c>
      <c r="J25" s="3">
        <f t="shared" ref="J25:J36" si="2">ROUND(I25*G25/60,2)</f>
        <v>457.8</v>
      </c>
      <c r="K25" s="3">
        <v>33</v>
      </c>
      <c r="L25" s="3">
        <f t="shared" ref="L25:L36" si="3">ROUND(K25*G25/60,2)</f>
        <v>419.65</v>
      </c>
      <c r="M25" s="3">
        <v>1.9</v>
      </c>
      <c r="N25" s="3">
        <v>1</v>
      </c>
      <c r="O25" s="3">
        <v>0.9</v>
      </c>
      <c r="P25" s="4">
        <v>0.4</v>
      </c>
      <c r="Q25" s="4">
        <v>0.4</v>
      </c>
      <c r="R25" s="4">
        <v>0.4</v>
      </c>
      <c r="S25" s="4">
        <v>0.4</v>
      </c>
      <c r="T25" s="3">
        <v>20</v>
      </c>
      <c r="U25" s="3">
        <v>0.75</v>
      </c>
      <c r="V25" s="3">
        <v>27</v>
      </c>
      <c r="W25" s="3">
        <v>0.65</v>
      </c>
      <c r="X25" s="3">
        <v>40</v>
      </c>
      <c r="Y25" s="3">
        <v>0.55000000000000004</v>
      </c>
      <c r="Z25" s="3">
        <v>55</v>
      </c>
      <c r="AA25" s="3">
        <v>0.45</v>
      </c>
    </row>
    <row r="26" spans="1:32" ht="18" customHeight="1">
      <c r="A26" s="8"/>
      <c r="B26" s="1" t="s">
        <v>52</v>
      </c>
      <c r="C26" s="5" t="s">
        <v>110</v>
      </c>
      <c r="D26" s="1" t="s">
        <v>26</v>
      </c>
      <c r="E26" s="1">
        <v>1</v>
      </c>
      <c r="F26" s="3">
        <v>0</v>
      </c>
      <c r="G26" s="3">
        <v>848</v>
      </c>
      <c r="H26" s="3">
        <v>450</v>
      </c>
      <c r="I26" s="3">
        <v>36</v>
      </c>
      <c r="J26" s="3">
        <f t="shared" si="2"/>
        <v>508.8</v>
      </c>
      <c r="K26" s="3">
        <v>33</v>
      </c>
      <c r="L26" s="3">
        <f t="shared" si="3"/>
        <v>466.4</v>
      </c>
      <c r="M26" s="3">
        <v>1.9</v>
      </c>
      <c r="N26" s="3">
        <v>1</v>
      </c>
      <c r="O26" s="3">
        <v>0.9</v>
      </c>
      <c r="P26" s="4">
        <v>0.4</v>
      </c>
      <c r="Q26" s="4">
        <v>0.4</v>
      </c>
      <c r="R26" s="4">
        <v>0.4</v>
      </c>
      <c r="S26" s="4">
        <v>0.4</v>
      </c>
      <c r="T26" s="3">
        <v>20</v>
      </c>
      <c r="U26" s="3">
        <v>0.75</v>
      </c>
      <c r="V26" s="3">
        <v>27</v>
      </c>
      <c r="W26" s="3">
        <v>0.65</v>
      </c>
      <c r="X26" s="3">
        <v>40</v>
      </c>
      <c r="Y26" s="3">
        <v>0.55000000000000004</v>
      </c>
      <c r="Z26" s="3">
        <v>55</v>
      </c>
      <c r="AA26" s="3">
        <v>0.45</v>
      </c>
    </row>
    <row r="27" spans="1:32" ht="18" customHeight="1">
      <c r="A27" s="8"/>
      <c r="B27" s="1" t="s">
        <v>53</v>
      </c>
      <c r="C27" s="5" t="s">
        <v>110</v>
      </c>
      <c r="D27" s="1" t="s">
        <v>26</v>
      </c>
      <c r="E27" s="1">
        <v>1</v>
      </c>
      <c r="F27" s="3">
        <v>0</v>
      </c>
      <c r="G27" s="3">
        <v>694</v>
      </c>
      <c r="H27" s="3">
        <v>450</v>
      </c>
      <c r="I27" s="3">
        <v>36</v>
      </c>
      <c r="J27" s="3">
        <f t="shared" si="2"/>
        <v>416.4</v>
      </c>
      <c r="K27" s="3">
        <v>33</v>
      </c>
      <c r="L27" s="3">
        <f t="shared" si="3"/>
        <v>381.7</v>
      </c>
      <c r="M27" s="3">
        <v>1.9</v>
      </c>
      <c r="N27" s="3">
        <v>1</v>
      </c>
      <c r="O27" s="3">
        <v>0.9</v>
      </c>
      <c r="P27" s="4">
        <v>0.4</v>
      </c>
      <c r="Q27" s="4">
        <v>0.4</v>
      </c>
      <c r="R27" s="4">
        <v>0.4</v>
      </c>
      <c r="S27" s="4">
        <v>0.4</v>
      </c>
      <c r="T27" s="3">
        <f>T25*1.35</f>
        <v>27</v>
      </c>
      <c r="U27" s="3">
        <v>0.75</v>
      </c>
      <c r="V27" s="3">
        <f>V25*1.35</f>
        <v>36.450000000000003</v>
      </c>
      <c r="W27" s="3">
        <v>0.65</v>
      </c>
      <c r="X27" s="3">
        <f>X25*1.35</f>
        <v>54</v>
      </c>
      <c r="Y27" s="3">
        <v>0.55000000000000004</v>
      </c>
      <c r="Z27" s="3">
        <f>Z25*1.35</f>
        <v>74.25</v>
      </c>
      <c r="AA27" s="3">
        <v>0.45</v>
      </c>
    </row>
    <row r="28" spans="1:32" ht="18" customHeight="1">
      <c r="A28" s="8"/>
      <c r="B28" s="1" t="s">
        <v>54</v>
      </c>
      <c r="C28" s="5" t="s">
        <v>111</v>
      </c>
      <c r="D28" s="1" t="s">
        <v>26</v>
      </c>
      <c r="E28" s="1">
        <v>1</v>
      </c>
      <c r="F28" s="3">
        <v>0</v>
      </c>
      <c r="G28" s="3">
        <v>950</v>
      </c>
      <c r="H28" s="3">
        <v>450</v>
      </c>
      <c r="I28" s="3">
        <v>32</v>
      </c>
      <c r="J28" s="4">
        <f t="shared" si="2"/>
        <v>506.67</v>
      </c>
      <c r="K28" s="3">
        <v>28</v>
      </c>
      <c r="L28" s="4">
        <f t="shared" si="3"/>
        <v>443.33</v>
      </c>
      <c r="M28" s="4">
        <v>1.9</v>
      </c>
      <c r="N28" s="4">
        <v>1</v>
      </c>
      <c r="O28" s="4">
        <v>0.9</v>
      </c>
      <c r="P28" s="4">
        <v>0.4</v>
      </c>
      <c r="Q28" s="4">
        <v>0.4</v>
      </c>
      <c r="R28" s="4">
        <v>0.4</v>
      </c>
      <c r="S28" s="4">
        <v>0.4</v>
      </c>
      <c r="T28" s="3">
        <v>20</v>
      </c>
      <c r="U28" s="3">
        <v>0.75</v>
      </c>
      <c r="V28" s="3">
        <v>27</v>
      </c>
      <c r="W28" s="3">
        <v>0.65</v>
      </c>
      <c r="X28" s="4">
        <v>40</v>
      </c>
      <c r="Y28" s="3">
        <v>0.55000000000000004</v>
      </c>
      <c r="Z28" s="1" t="s">
        <v>27</v>
      </c>
      <c r="AA28" s="1" t="s">
        <v>27</v>
      </c>
    </row>
    <row r="29" spans="1:32" ht="18" customHeight="1">
      <c r="A29" s="8"/>
      <c r="B29" s="1" t="s">
        <v>55</v>
      </c>
      <c r="C29" s="5" t="s">
        <v>110</v>
      </c>
      <c r="D29" s="1" t="s">
        <v>26</v>
      </c>
      <c r="E29" s="1">
        <v>1</v>
      </c>
      <c r="F29" s="3">
        <v>0</v>
      </c>
      <c r="G29" s="3">
        <v>700</v>
      </c>
      <c r="H29" s="3">
        <v>500</v>
      </c>
      <c r="I29" s="3">
        <v>36</v>
      </c>
      <c r="J29" s="4">
        <f t="shared" si="2"/>
        <v>420</v>
      </c>
      <c r="K29" s="3">
        <v>35</v>
      </c>
      <c r="L29" s="4">
        <f t="shared" si="3"/>
        <v>408.33</v>
      </c>
      <c r="M29" s="4">
        <v>1.9</v>
      </c>
      <c r="N29" s="4">
        <v>1</v>
      </c>
      <c r="O29" s="4">
        <v>0.9</v>
      </c>
      <c r="P29" s="4">
        <v>0.4</v>
      </c>
      <c r="Q29" s="4">
        <v>0.4</v>
      </c>
      <c r="R29" s="4">
        <v>0.4</v>
      </c>
      <c r="S29" s="4">
        <v>0.4</v>
      </c>
      <c r="T29" s="4">
        <v>20</v>
      </c>
      <c r="U29" s="4">
        <v>0.7</v>
      </c>
      <c r="V29" s="4">
        <v>27</v>
      </c>
      <c r="W29" s="4">
        <v>0.6</v>
      </c>
      <c r="X29" s="4">
        <v>40</v>
      </c>
      <c r="Y29" s="4">
        <v>0.5</v>
      </c>
      <c r="Z29" s="4">
        <v>55</v>
      </c>
      <c r="AA29" s="4">
        <v>0.4</v>
      </c>
    </row>
    <row r="30" spans="1:32" ht="18" customHeight="1">
      <c r="A30" s="8"/>
      <c r="B30" s="1" t="s">
        <v>56</v>
      </c>
      <c r="C30" s="5" t="s">
        <v>105</v>
      </c>
      <c r="D30" s="1" t="s">
        <v>26</v>
      </c>
      <c r="E30" s="1">
        <v>1</v>
      </c>
      <c r="F30" s="3">
        <v>0</v>
      </c>
      <c r="G30" s="3">
        <v>747</v>
      </c>
      <c r="H30" s="3">
        <v>330</v>
      </c>
      <c r="I30" s="3">
        <v>36</v>
      </c>
      <c r="J30" s="4">
        <f t="shared" si="2"/>
        <v>448.2</v>
      </c>
      <c r="K30" s="3">
        <v>48</v>
      </c>
      <c r="L30" s="4">
        <f t="shared" si="3"/>
        <v>597.6</v>
      </c>
      <c r="M30" s="4">
        <v>1.9</v>
      </c>
      <c r="N30" s="4">
        <v>1</v>
      </c>
      <c r="O30" s="4">
        <v>0.9</v>
      </c>
      <c r="P30" s="4">
        <v>0.4</v>
      </c>
      <c r="Q30" s="4">
        <v>0.4</v>
      </c>
      <c r="R30" s="4">
        <v>0.4</v>
      </c>
      <c r="S30" s="4">
        <v>0.4</v>
      </c>
      <c r="T30" s="3">
        <v>15</v>
      </c>
      <c r="U30" s="3">
        <v>0.75</v>
      </c>
      <c r="V30" s="3">
        <v>31</v>
      </c>
      <c r="W30" s="3">
        <v>0.65</v>
      </c>
      <c r="X30" s="1" t="s">
        <v>27</v>
      </c>
      <c r="Y30" s="1" t="s">
        <v>27</v>
      </c>
      <c r="Z30" s="1" t="s">
        <v>27</v>
      </c>
      <c r="AA30" s="1" t="s">
        <v>27</v>
      </c>
    </row>
    <row r="31" spans="1:32" ht="18" customHeight="1">
      <c r="A31" s="8"/>
      <c r="B31" s="1" t="s">
        <v>57</v>
      </c>
      <c r="C31" s="5" t="s">
        <v>112</v>
      </c>
      <c r="D31" s="1" t="s">
        <v>26</v>
      </c>
      <c r="E31" s="1">
        <v>1</v>
      </c>
      <c r="F31" s="3">
        <v>0</v>
      </c>
      <c r="G31" s="3">
        <v>605</v>
      </c>
      <c r="H31" s="3">
        <v>500</v>
      </c>
      <c r="I31" s="3">
        <v>35</v>
      </c>
      <c r="J31" s="4">
        <f t="shared" si="2"/>
        <v>352.92</v>
      </c>
      <c r="K31" s="3">
        <v>40</v>
      </c>
      <c r="L31" s="4">
        <f t="shared" si="3"/>
        <v>403.33</v>
      </c>
      <c r="M31" s="4">
        <v>1.9</v>
      </c>
      <c r="N31" s="4">
        <v>1</v>
      </c>
      <c r="O31" s="4">
        <v>0.9</v>
      </c>
      <c r="P31" s="3">
        <v>0.45</v>
      </c>
      <c r="Q31" s="3">
        <v>0.45</v>
      </c>
      <c r="R31" s="3">
        <v>0.45</v>
      </c>
      <c r="S31" s="3">
        <v>0.45</v>
      </c>
      <c r="T31" s="4">
        <v>27</v>
      </c>
      <c r="U31" s="4">
        <v>0.75</v>
      </c>
      <c r="V31" s="4">
        <v>54</v>
      </c>
      <c r="W31" s="4">
        <v>0.65</v>
      </c>
      <c r="X31" s="4">
        <v>90</v>
      </c>
      <c r="Y31" s="4">
        <v>0.55000000000000004</v>
      </c>
      <c r="Z31" s="4" t="s">
        <v>27</v>
      </c>
      <c r="AA31" s="1" t="s">
        <v>27</v>
      </c>
    </row>
    <row r="32" spans="1:32" ht="18" customHeight="1">
      <c r="A32" s="8"/>
      <c r="B32" s="1" t="s">
        <v>58</v>
      </c>
      <c r="C32" s="5" t="s">
        <v>110</v>
      </c>
      <c r="D32" s="1" t="s">
        <v>26</v>
      </c>
      <c r="E32" s="1">
        <v>1</v>
      </c>
      <c r="F32" s="3">
        <v>0</v>
      </c>
      <c r="G32" s="3">
        <v>659</v>
      </c>
      <c r="H32" s="4">
        <v>500</v>
      </c>
      <c r="I32" s="3">
        <v>32</v>
      </c>
      <c r="J32" s="4">
        <f t="shared" si="2"/>
        <v>351.47</v>
      </c>
      <c r="K32" s="3">
        <v>35</v>
      </c>
      <c r="L32" s="4">
        <f t="shared" si="3"/>
        <v>384.42</v>
      </c>
      <c r="M32" s="4">
        <v>1.9</v>
      </c>
      <c r="N32" s="4">
        <v>1</v>
      </c>
      <c r="O32" s="4">
        <v>0.9</v>
      </c>
      <c r="P32" s="4">
        <v>0.4</v>
      </c>
      <c r="Q32" s="4">
        <v>0.4</v>
      </c>
      <c r="R32" s="4">
        <v>0.4</v>
      </c>
      <c r="S32" s="4">
        <v>0.4</v>
      </c>
      <c r="T32" s="3">
        <v>20</v>
      </c>
      <c r="U32" s="3">
        <v>0.75</v>
      </c>
      <c r="V32" s="3">
        <v>27</v>
      </c>
      <c r="W32" s="3">
        <v>0.65</v>
      </c>
      <c r="X32" s="4">
        <v>40</v>
      </c>
      <c r="Y32" s="3">
        <v>0.55000000000000004</v>
      </c>
      <c r="Z32" s="3">
        <v>55</v>
      </c>
      <c r="AA32" s="3">
        <v>0.45</v>
      </c>
    </row>
    <row r="33" spans="1:27" ht="18" customHeight="1">
      <c r="A33" s="8"/>
      <c r="B33" s="3" t="s">
        <v>59</v>
      </c>
      <c r="C33" s="5" t="s">
        <v>110</v>
      </c>
      <c r="D33" s="1" t="s">
        <v>26</v>
      </c>
      <c r="E33" s="1">
        <v>1</v>
      </c>
      <c r="F33" s="3">
        <v>60</v>
      </c>
      <c r="G33" s="3">
        <v>780</v>
      </c>
      <c r="H33" s="3">
        <v>450</v>
      </c>
      <c r="I33" s="3">
        <v>28</v>
      </c>
      <c r="J33" s="4">
        <f t="shared" si="2"/>
        <v>364</v>
      </c>
      <c r="K33" s="3">
        <v>35</v>
      </c>
      <c r="L33" s="4">
        <f t="shared" si="3"/>
        <v>455</v>
      </c>
      <c r="M33" s="4">
        <v>1.9</v>
      </c>
      <c r="N33" s="4">
        <v>1</v>
      </c>
      <c r="O33" s="4">
        <v>0.9</v>
      </c>
      <c r="P33" s="4">
        <v>0.4</v>
      </c>
      <c r="Q33" s="4">
        <v>0.4</v>
      </c>
      <c r="R33" s="4">
        <v>0.4</v>
      </c>
      <c r="S33" s="4">
        <v>0.4</v>
      </c>
      <c r="T33" s="4">
        <v>20</v>
      </c>
      <c r="U33" s="4">
        <v>0.75</v>
      </c>
      <c r="V33" s="4">
        <v>27</v>
      </c>
      <c r="W33" s="4">
        <v>0.65</v>
      </c>
      <c r="X33" s="4">
        <v>40</v>
      </c>
      <c r="Y33" s="4">
        <v>0.55000000000000004</v>
      </c>
      <c r="Z33" s="4">
        <v>55</v>
      </c>
      <c r="AA33" s="4">
        <v>0.45</v>
      </c>
    </row>
    <row r="34" spans="1:27" ht="18" customHeight="1">
      <c r="A34" s="8"/>
      <c r="B34" s="1" t="s">
        <v>60</v>
      </c>
      <c r="C34" s="5" t="s">
        <v>112</v>
      </c>
      <c r="D34" s="1" t="s">
        <v>38</v>
      </c>
      <c r="E34" s="1">
        <v>1</v>
      </c>
      <c r="F34" s="3">
        <v>0</v>
      </c>
      <c r="G34" s="3">
        <v>1091</v>
      </c>
      <c r="H34" s="3">
        <v>500</v>
      </c>
      <c r="I34" s="3">
        <v>32</v>
      </c>
      <c r="J34" s="4">
        <f t="shared" si="2"/>
        <v>581.87</v>
      </c>
      <c r="K34" s="3">
        <v>28</v>
      </c>
      <c r="L34" s="4">
        <f t="shared" si="3"/>
        <v>509.13</v>
      </c>
      <c r="M34" s="4">
        <v>1.9</v>
      </c>
      <c r="N34" s="4">
        <v>1</v>
      </c>
      <c r="O34" s="4">
        <v>0.9</v>
      </c>
      <c r="P34" s="4">
        <v>0.4</v>
      </c>
      <c r="Q34" s="4">
        <v>0.4</v>
      </c>
      <c r="R34" s="4">
        <v>0.4</v>
      </c>
      <c r="S34" s="4">
        <v>0.4</v>
      </c>
      <c r="T34" s="4">
        <v>20</v>
      </c>
      <c r="U34" s="4">
        <v>0.75</v>
      </c>
      <c r="V34" s="4">
        <v>27</v>
      </c>
      <c r="W34" s="4">
        <v>0.65</v>
      </c>
      <c r="X34" s="4">
        <v>40</v>
      </c>
      <c r="Y34" s="4">
        <v>0.55000000000000004</v>
      </c>
      <c r="Z34" s="4">
        <v>55</v>
      </c>
      <c r="AA34" s="4">
        <v>0.45</v>
      </c>
    </row>
    <row r="35" spans="1:27" ht="18" customHeight="1">
      <c r="A35" s="8"/>
      <c r="B35" s="1" t="s">
        <v>61</v>
      </c>
      <c r="C35" s="5" t="s">
        <v>113</v>
      </c>
      <c r="D35" s="1" t="s">
        <v>26</v>
      </c>
      <c r="E35" s="1">
        <v>1</v>
      </c>
      <c r="F35" s="3">
        <v>0</v>
      </c>
      <c r="G35" s="3">
        <v>898</v>
      </c>
      <c r="H35" s="3">
        <v>450</v>
      </c>
      <c r="I35" s="3">
        <v>32</v>
      </c>
      <c r="J35" s="4">
        <f t="shared" si="2"/>
        <v>478.93</v>
      </c>
      <c r="K35" s="3">
        <v>35</v>
      </c>
      <c r="L35" s="4">
        <f t="shared" si="3"/>
        <v>523.83000000000004</v>
      </c>
      <c r="M35" s="4">
        <v>1.9</v>
      </c>
      <c r="N35" s="4">
        <v>1</v>
      </c>
      <c r="O35" s="4">
        <v>0.9</v>
      </c>
      <c r="P35" s="4">
        <v>0.4</v>
      </c>
      <c r="Q35" s="4">
        <v>0.4</v>
      </c>
      <c r="R35" s="4">
        <v>0.4</v>
      </c>
      <c r="S35" s="4">
        <v>0.4</v>
      </c>
      <c r="T35" s="4">
        <v>20</v>
      </c>
      <c r="U35" s="4">
        <v>0.75</v>
      </c>
      <c r="V35" s="4">
        <v>27</v>
      </c>
      <c r="W35" s="4">
        <v>0.65</v>
      </c>
      <c r="X35" s="4">
        <v>40</v>
      </c>
      <c r="Y35" s="4">
        <v>0.55000000000000004</v>
      </c>
      <c r="Z35" s="4">
        <v>55</v>
      </c>
      <c r="AA35" s="4">
        <v>0.45</v>
      </c>
    </row>
    <row r="36" spans="1:27" ht="18" customHeight="1">
      <c r="A36" s="8"/>
      <c r="B36" s="1" t="s">
        <v>62</v>
      </c>
      <c r="C36" s="5" t="s">
        <v>110</v>
      </c>
      <c r="D36" s="1" t="s">
        <v>40</v>
      </c>
      <c r="E36" s="1">
        <v>1</v>
      </c>
      <c r="F36" s="3">
        <v>0</v>
      </c>
      <c r="G36" s="3">
        <v>820</v>
      </c>
      <c r="H36" s="3">
        <v>450</v>
      </c>
      <c r="I36" s="3">
        <v>30</v>
      </c>
      <c r="J36" s="4">
        <f t="shared" si="2"/>
        <v>410</v>
      </c>
      <c r="K36" s="3">
        <v>32</v>
      </c>
      <c r="L36" s="4">
        <f t="shared" si="3"/>
        <v>437.33</v>
      </c>
      <c r="M36" s="3">
        <v>1.9</v>
      </c>
      <c r="N36" s="3">
        <v>1</v>
      </c>
      <c r="O36" s="3">
        <v>0.9</v>
      </c>
      <c r="P36" s="4">
        <v>0.4</v>
      </c>
      <c r="Q36" s="4">
        <v>0.4</v>
      </c>
      <c r="R36" s="4">
        <v>0.4</v>
      </c>
      <c r="S36" s="4">
        <v>0.4</v>
      </c>
      <c r="T36" s="4">
        <v>20</v>
      </c>
      <c r="U36" s="4">
        <v>0.75</v>
      </c>
      <c r="V36" s="4">
        <v>27</v>
      </c>
      <c r="W36" s="4">
        <v>0.65</v>
      </c>
      <c r="X36" s="4">
        <v>40</v>
      </c>
      <c r="Y36" s="4">
        <v>0.55000000000000004</v>
      </c>
      <c r="Z36" s="4">
        <v>55</v>
      </c>
      <c r="AA36" s="4">
        <v>0.45</v>
      </c>
    </row>
    <row r="37" spans="1:27" ht="18" customHeight="1">
      <c r="A37" s="4"/>
      <c r="B37" s="7"/>
      <c r="C37" s="7"/>
      <c r="D37" s="8"/>
      <c r="E37" s="8"/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8" customHeight="1">
      <c r="A38" s="6" t="s">
        <v>63</v>
      </c>
      <c r="B38" s="1" t="s">
        <v>99</v>
      </c>
      <c r="C38" s="5" t="s">
        <v>114</v>
      </c>
      <c r="D38" s="1" t="s">
        <v>100</v>
      </c>
      <c r="E38" s="1">
        <v>2</v>
      </c>
      <c r="F38" s="3">
        <v>0</v>
      </c>
      <c r="G38" s="3">
        <v>375</v>
      </c>
      <c r="H38" s="3">
        <v>400</v>
      </c>
      <c r="I38" s="1">
        <v>17</v>
      </c>
      <c r="J38" s="4">
        <f>2*I38</f>
        <v>34</v>
      </c>
      <c r="K38" s="3">
        <f>18*8</f>
        <v>144</v>
      </c>
      <c r="L38" s="4">
        <f>2*K38</f>
        <v>288</v>
      </c>
      <c r="M38" s="3">
        <v>1.9</v>
      </c>
      <c r="N38" s="3">
        <v>1</v>
      </c>
      <c r="O38" s="3">
        <v>0.9</v>
      </c>
      <c r="P38" s="3">
        <v>0.4</v>
      </c>
      <c r="Q38" s="3">
        <v>0.4</v>
      </c>
      <c r="R38" s="3">
        <v>0.4</v>
      </c>
      <c r="S38" s="3">
        <v>0.4</v>
      </c>
      <c r="T38" s="3">
        <v>50</v>
      </c>
      <c r="U38" s="3">
        <v>0.8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27</v>
      </c>
    </row>
    <row r="39" spans="1:27" ht="18" customHeight="1">
      <c r="A39" s="6"/>
      <c r="B39" s="1" t="s">
        <v>64</v>
      </c>
      <c r="C39" s="5" t="s">
        <v>114</v>
      </c>
      <c r="D39" s="1" t="s">
        <v>65</v>
      </c>
      <c r="E39" s="1">
        <v>2</v>
      </c>
      <c r="F39" s="3">
        <v>0</v>
      </c>
      <c r="G39" s="3">
        <v>74</v>
      </c>
      <c r="H39" s="3">
        <v>400</v>
      </c>
      <c r="I39" s="3">
        <v>17</v>
      </c>
      <c r="J39" s="4">
        <f>ROUND(I39*G39/60,2)</f>
        <v>20.97</v>
      </c>
      <c r="K39" s="3">
        <f>16*8</f>
        <v>128</v>
      </c>
      <c r="L39" s="4">
        <f>ROUND(K39*G39/60,2)</f>
        <v>157.87</v>
      </c>
      <c r="M39" s="3">
        <v>1.9</v>
      </c>
      <c r="N39" s="3">
        <v>1</v>
      </c>
      <c r="O39" s="3">
        <v>0.9</v>
      </c>
      <c r="P39" s="4">
        <v>0.4</v>
      </c>
      <c r="Q39" s="4">
        <v>0.4</v>
      </c>
      <c r="R39" s="4">
        <v>0.4</v>
      </c>
      <c r="S39" s="4">
        <v>0.4</v>
      </c>
      <c r="T39" s="3">
        <v>50</v>
      </c>
      <c r="U39" s="3">
        <v>0.8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27</v>
      </c>
    </row>
    <row r="40" spans="1:27" ht="18" customHeight="1">
      <c r="A40" s="6"/>
      <c r="B40" s="1" t="s">
        <v>66</v>
      </c>
      <c r="C40" s="5" t="s">
        <v>114</v>
      </c>
      <c r="D40" s="1" t="s">
        <v>67</v>
      </c>
      <c r="E40" s="1">
        <v>2</v>
      </c>
      <c r="F40" s="3">
        <v>0</v>
      </c>
      <c r="G40" s="3">
        <v>300</v>
      </c>
      <c r="H40" s="3">
        <v>300</v>
      </c>
      <c r="I40" s="3">
        <v>13</v>
      </c>
      <c r="J40" s="4">
        <f>ROUND(I40*G40/60,2)</f>
        <v>65</v>
      </c>
      <c r="K40" s="3">
        <f>16*8</f>
        <v>128</v>
      </c>
      <c r="L40" s="4">
        <f>ROUND(K40*G40/60,2)</f>
        <v>640</v>
      </c>
      <c r="M40" s="3">
        <v>1.9</v>
      </c>
      <c r="N40" s="3">
        <v>1</v>
      </c>
      <c r="O40" s="3">
        <v>0.9</v>
      </c>
      <c r="P40" s="4">
        <v>0.4</v>
      </c>
      <c r="Q40" s="4">
        <v>0.4</v>
      </c>
      <c r="R40" s="4">
        <v>0.4</v>
      </c>
      <c r="S40" s="4">
        <v>0.4</v>
      </c>
      <c r="T40" s="3">
        <v>50</v>
      </c>
      <c r="U40" s="3">
        <v>0.8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27</v>
      </c>
    </row>
    <row r="41" spans="1:27" ht="18" customHeight="1">
      <c r="A41" s="6"/>
      <c r="B41" s="1" t="s">
        <v>68</v>
      </c>
      <c r="C41" s="5" t="s">
        <v>114</v>
      </c>
      <c r="D41" s="1" t="s">
        <v>67</v>
      </c>
      <c r="E41" s="1">
        <v>2</v>
      </c>
      <c r="F41" s="3">
        <v>0</v>
      </c>
      <c r="G41" s="3">
        <v>261</v>
      </c>
      <c r="H41" s="3">
        <v>450</v>
      </c>
      <c r="I41" s="3">
        <v>14</v>
      </c>
      <c r="J41" s="4">
        <f>ROUND(I41*G41/60,2)</f>
        <v>60.9</v>
      </c>
      <c r="K41" s="3">
        <f>16*8</f>
        <v>128</v>
      </c>
      <c r="L41" s="4">
        <f>ROUND(K41*G41/60,2)</f>
        <v>556.79999999999995</v>
      </c>
      <c r="M41" s="3">
        <v>1.9</v>
      </c>
      <c r="N41" s="3">
        <v>1</v>
      </c>
      <c r="O41" s="3">
        <v>0.9</v>
      </c>
      <c r="P41" s="4">
        <v>0.4</v>
      </c>
      <c r="Q41" s="4">
        <v>0.4</v>
      </c>
      <c r="R41" s="4">
        <v>0.4</v>
      </c>
      <c r="S41" s="4">
        <v>0.4</v>
      </c>
      <c r="T41" s="3">
        <v>50</v>
      </c>
      <c r="U41" s="3">
        <v>0.8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27</v>
      </c>
    </row>
    <row r="42" spans="1:27" ht="18" customHeight="1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8" customHeight="1">
      <c r="A43" s="6" t="s">
        <v>69</v>
      </c>
      <c r="B43" s="1" t="s">
        <v>70</v>
      </c>
      <c r="C43" s="5" t="s">
        <v>104</v>
      </c>
      <c r="D43" s="1" t="s">
        <v>71</v>
      </c>
      <c r="E43" s="1">
        <v>1</v>
      </c>
      <c r="F43" s="3">
        <v>60</v>
      </c>
      <c r="G43" s="3">
        <v>785</v>
      </c>
      <c r="H43" s="3">
        <v>575</v>
      </c>
      <c r="I43" s="3">
        <v>32</v>
      </c>
      <c r="J43" s="3">
        <f t="shared" ref="J43:J48" si="4">ROUND(I43*G43/60,2)</f>
        <v>418.67</v>
      </c>
      <c r="K43" s="3">
        <v>38</v>
      </c>
      <c r="L43" s="3">
        <f t="shared" ref="L43:L48" si="5">ROUND(K43*G43/60,2)</f>
        <v>497.17</v>
      </c>
      <c r="M43" s="3">
        <v>2.1</v>
      </c>
      <c r="N43" s="3">
        <v>1</v>
      </c>
      <c r="O43" s="3">
        <v>0.9</v>
      </c>
      <c r="P43" s="4">
        <v>0.4</v>
      </c>
      <c r="Q43" s="4">
        <v>0.4</v>
      </c>
      <c r="R43" s="4">
        <v>0.4</v>
      </c>
      <c r="S43" s="4">
        <v>0.4</v>
      </c>
      <c r="T43" s="3">
        <v>40</v>
      </c>
      <c r="U43" s="3">
        <v>0.85</v>
      </c>
      <c r="V43" s="3">
        <v>70</v>
      </c>
      <c r="W43" s="3">
        <v>0.7</v>
      </c>
      <c r="X43" s="1" t="s">
        <v>27</v>
      </c>
      <c r="Y43" s="1" t="s">
        <v>27</v>
      </c>
      <c r="Z43" s="1" t="s">
        <v>27</v>
      </c>
      <c r="AA43" s="1" t="s">
        <v>27</v>
      </c>
    </row>
    <row r="44" spans="1:27" ht="18" customHeight="1">
      <c r="A44" s="8"/>
      <c r="B44" s="1" t="s">
        <v>72</v>
      </c>
      <c r="C44" s="5" t="s">
        <v>104</v>
      </c>
      <c r="D44" s="1" t="s">
        <v>71</v>
      </c>
      <c r="E44" s="1">
        <v>1</v>
      </c>
      <c r="F44" s="3">
        <v>60</v>
      </c>
      <c r="G44" s="3">
        <v>873</v>
      </c>
      <c r="H44" s="3">
        <v>575</v>
      </c>
      <c r="I44" s="3">
        <v>32</v>
      </c>
      <c r="J44" s="3">
        <f t="shared" si="4"/>
        <v>465.6</v>
      </c>
      <c r="K44" s="3">
        <v>38</v>
      </c>
      <c r="L44" s="3">
        <f t="shared" si="5"/>
        <v>552.9</v>
      </c>
      <c r="M44" s="3">
        <v>2.1</v>
      </c>
      <c r="N44" s="3">
        <v>1</v>
      </c>
      <c r="O44" s="3">
        <v>0.9</v>
      </c>
      <c r="P44" s="4">
        <v>0.4</v>
      </c>
      <c r="Q44" s="4">
        <v>0.4</v>
      </c>
      <c r="R44" s="4">
        <v>0.4</v>
      </c>
      <c r="S44" s="4">
        <v>0.4</v>
      </c>
      <c r="T44" s="3">
        <v>40</v>
      </c>
      <c r="U44" s="3">
        <v>0.85</v>
      </c>
      <c r="V44" s="3">
        <v>70</v>
      </c>
      <c r="W44" s="3">
        <v>0.7</v>
      </c>
      <c r="X44" s="1" t="s">
        <v>27</v>
      </c>
      <c r="Y44" s="1" t="s">
        <v>27</v>
      </c>
      <c r="Z44" s="1" t="s">
        <v>27</v>
      </c>
      <c r="AA44" s="1" t="s">
        <v>27</v>
      </c>
    </row>
    <row r="45" spans="1:27" ht="18" customHeight="1">
      <c r="A45" s="8"/>
      <c r="B45" s="1" t="s">
        <v>73</v>
      </c>
      <c r="C45" s="5" t="s">
        <v>104</v>
      </c>
      <c r="D45" s="1" t="s">
        <v>71</v>
      </c>
      <c r="E45" s="1">
        <v>1</v>
      </c>
      <c r="F45" s="3">
        <v>60</v>
      </c>
      <c r="G45" s="3">
        <v>714</v>
      </c>
      <c r="H45" s="3">
        <v>575</v>
      </c>
      <c r="I45" s="3">
        <v>32</v>
      </c>
      <c r="J45" s="3">
        <f t="shared" si="4"/>
        <v>380.8</v>
      </c>
      <c r="K45" s="3">
        <v>38</v>
      </c>
      <c r="L45" s="3">
        <f t="shared" si="5"/>
        <v>452.2</v>
      </c>
      <c r="M45" s="3">
        <v>2.1</v>
      </c>
      <c r="N45" s="3">
        <v>1</v>
      </c>
      <c r="O45" s="3">
        <v>0.9</v>
      </c>
      <c r="P45" s="4">
        <v>0.4</v>
      </c>
      <c r="Q45" s="4">
        <v>0.4</v>
      </c>
      <c r="R45" s="4">
        <v>0.4</v>
      </c>
      <c r="S45" s="4">
        <v>0.4</v>
      </c>
      <c r="T45" s="3">
        <f>T43*1.35</f>
        <v>54</v>
      </c>
      <c r="U45" s="3">
        <v>0.85</v>
      </c>
      <c r="V45" s="3">
        <f>V43*1.35</f>
        <v>94.5</v>
      </c>
      <c r="W45" s="3">
        <v>0.7</v>
      </c>
      <c r="X45" s="1" t="s">
        <v>27</v>
      </c>
      <c r="Y45" s="1" t="s">
        <v>27</v>
      </c>
      <c r="Z45" s="1" t="s">
        <v>27</v>
      </c>
      <c r="AA45" s="1" t="s">
        <v>27</v>
      </c>
    </row>
    <row r="46" spans="1:27" ht="18" customHeight="1">
      <c r="A46" s="8"/>
      <c r="B46" s="1" t="s">
        <v>74</v>
      </c>
      <c r="C46" s="5" t="s">
        <v>108</v>
      </c>
      <c r="D46" s="1" t="s">
        <v>26</v>
      </c>
      <c r="E46" s="1">
        <v>1</v>
      </c>
      <c r="F46" s="3">
        <v>100</v>
      </c>
      <c r="G46" s="3">
        <v>550</v>
      </c>
      <c r="H46" s="3">
        <v>630</v>
      </c>
      <c r="I46" s="3">
        <v>55</v>
      </c>
      <c r="J46" s="4">
        <f t="shared" si="4"/>
        <v>504.17</v>
      </c>
      <c r="K46" s="3">
        <v>53</v>
      </c>
      <c r="L46" s="4">
        <f t="shared" si="5"/>
        <v>485.83</v>
      </c>
      <c r="M46" s="3">
        <v>1.6</v>
      </c>
      <c r="N46" s="3">
        <v>1</v>
      </c>
      <c r="O46" s="3">
        <v>0.7</v>
      </c>
      <c r="P46" s="4">
        <v>0.4</v>
      </c>
      <c r="Q46" s="4">
        <v>0.4</v>
      </c>
      <c r="R46" s="4">
        <v>0.4</v>
      </c>
      <c r="S46" s="4">
        <v>0.4</v>
      </c>
      <c r="T46" s="3">
        <v>40</v>
      </c>
      <c r="U46" s="3">
        <v>0.85</v>
      </c>
      <c r="V46" s="3">
        <v>70</v>
      </c>
      <c r="W46" s="3">
        <v>0.7</v>
      </c>
      <c r="X46" s="1" t="s">
        <v>27</v>
      </c>
      <c r="Y46" s="1" t="s">
        <v>27</v>
      </c>
      <c r="Z46" s="1" t="s">
        <v>27</v>
      </c>
      <c r="AA46" s="1" t="s">
        <v>27</v>
      </c>
    </row>
    <row r="47" spans="1:27" ht="18" customHeight="1">
      <c r="A47" s="8"/>
      <c r="B47" s="1" t="s">
        <v>75</v>
      </c>
      <c r="C47" s="5" t="s">
        <v>103</v>
      </c>
      <c r="D47" s="1" t="s">
        <v>71</v>
      </c>
      <c r="E47" s="1">
        <v>1</v>
      </c>
      <c r="F47" s="3">
        <v>50</v>
      </c>
      <c r="G47" s="3">
        <v>858</v>
      </c>
      <c r="H47" s="3">
        <v>575</v>
      </c>
      <c r="I47" s="3">
        <v>30</v>
      </c>
      <c r="J47" s="4">
        <f t="shared" si="4"/>
        <v>429</v>
      </c>
      <c r="K47" s="3">
        <v>38</v>
      </c>
      <c r="L47" s="4">
        <f t="shared" si="5"/>
        <v>543.4</v>
      </c>
      <c r="M47" s="3">
        <v>1.9</v>
      </c>
      <c r="N47" s="3">
        <v>1</v>
      </c>
      <c r="O47" s="3">
        <v>0.9</v>
      </c>
      <c r="P47" s="4">
        <v>0.4</v>
      </c>
      <c r="Q47" s="4">
        <v>0.4</v>
      </c>
      <c r="R47" s="4">
        <v>0.4</v>
      </c>
      <c r="S47" s="4">
        <v>0.4</v>
      </c>
      <c r="T47" s="3">
        <v>40</v>
      </c>
      <c r="U47" s="3">
        <v>0.85</v>
      </c>
      <c r="V47" s="3">
        <v>70</v>
      </c>
      <c r="W47" s="3">
        <v>0.7</v>
      </c>
      <c r="X47" s="1" t="s">
        <v>27</v>
      </c>
      <c r="Y47" s="1" t="s">
        <v>27</v>
      </c>
      <c r="Z47" s="1" t="s">
        <v>27</v>
      </c>
      <c r="AA47" s="1" t="s">
        <v>27</v>
      </c>
    </row>
    <row r="48" spans="1:27" ht="18" customHeight="1">
      <c r="A48" s="8"/>
      <c r="B48" s="1" t="s">
        <v>76</v>
      </c>
      <c r="C48" s="5" t="s">
        <v>115</v>
      </c>
      <c r="D48" s="1" t="s">
        <v>71</v>
      </c>
      <c r="E48" s="1">
        <v>1</v>
      </c>
      <c r="F48" s="3">
        <v>50</v>
      </c>
      <c r="G48" s="3">
        <v>669</v>
      </c>
      <c r="H48" s="3">
        <v>630</v>
      </c>
      <c r="I48" s="3">
        <v>45</v>
      </c>
      <c r="J48" s="4">
        <f t="shared" si="4"/>
        <v>501.75</v>
      </c>
      <c r="K48" s="3">
        <v>42</v>
      </c>
      <c r="L48" s="4">
        <f t="shared" si="5"/>
        <v>468.3</v>
      </c>
      <c r="M48" s="3">
        <v>1.9</v>
      </c>
      <c r="N48" s="3">
        <v>1</v>
      </c>
      <c r="O48" s="3">
        <v>0.9</v>
      </c>
      <c r="P48" s="4">
        <v>0.4</v>
      </c>
      <c r="Q48" s="4">
        <v>0.4</v>
      </c>
      <c r="R48" s="4">
        <v>0.4</v>
      </c>
      <c r="S48" s="4">
        <v>0.4</v>
      </c>
      <c r="T48" s="3">
        <v>40</v>
      </c>
      <c r="U48" s="3">
        <v>0.85</v>
      </c>
      <c r="V48" s="4">
        <v>70</v>
      </c>
      <c r="W48" s="4">
        <v>0.7</v>
      </c>
      <c r="X48" s="1" t="s">
        <v>27</v>
      </c>
      <c r="Y48" s="1" t="s">
        <v>27</v>
      </c>
      <c r="Z48" s="1" t="s">
        <v>27</v>
      </c>
      <c r="AA48" s="1" t="s">
        <v>27</v>
      </c>
    </row>
    <row r="49" spans="1:27" ht="18" customHeight="1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8" customHeight="1">
      <c r="A50" s="6" t="s">
        <v>77</v>
      </c>
      <c r="B50" s="1" t="s">
        <v>78</v>
      </c>
      <c r="C50" s="5" t="s">
        <v>107</v>
      </c>
      <c r="D50" s="1" t="s">
        <v>67</v>
      </c>
      <c r="E50" s="1">
        <v>2</v>
      </c>
      <c r="F50" s="3">
        <v>0</v>
      </c>
      <c r="G50" s="3">
        <v>300</v>
      </c>
      <c r="H50" s="3">
        <v>550</v>
      </c>
      <c r="I50" s="3">
        <v>50</v>
      </c>
      <c r="J50" s="3">
        <f t="shared" ref="J50:J57" si="6">ROUND(I50*G50/60,2)</f>
        <v>250</v>
      </c>
      <c r="K50" s="3">
        <v>55</v>
      </c>
      <c r="L50" s="3">
        <f t="shared" ref="L50:L57" si="7">ROUND(K50*G50/60,2)</f>
        <v>275</v>
      </c>
      <c r="M50" s="3">
        <v>2.1</v>
      </c>
      <c r="N50" s="3">
        <v>1</v>
      </c>
      <c r="O50" s="3">
        <v>0.9</v>
      </c>
      <c r="P50" s="3">
        <v>0.4</v>
      </c>
      <c r="Q50" s="3">
        <v>0.4</v>
      </c>
      <c r="R50" s="3">
        <v>0.4</v>
      </c>
      <c r="S50" s="3">
        <v>0.4</v>
      </c>
      <c r="T50" s="3">
        <v>90</v>
      </c>
      <c r="U50" s="3">
        <v>0.85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27</v>
      </c>
    </row>
    <row r="51" spans="1:27" ht="18" customHeight="1">
      <c r="A51" s="8"/>
      <c r="B51" s="1" t="s">
        <v>79</v>
      </c>
      <c r="C51" s="5" t="s">
        <v>107</v>
      </c>
      <c r="D51" s="1" t="s">
        <v>67</v>
      </c>
      <c r="E51" s="1">
        <v>2</v>
      </c>
      <c r="F51" s="3">
        <v>0</v>
      </c>
      <c r="G51" s="3">
        <v>261</v>
      </c>
      <c r="H51" s="3">
        <v>550</v>
      </c>
      <c r="I51" s="3">
        <v>50</v>
      </c>
      <c r="J51" s="4">
        <f t="shared" si="6"/>
        <v>217.5</v>
      </c>
      <c r="K51" s="3">
        <v>55</v>
      </c>
      <c r="L51" s="4">
        <f t="shared" si="7"/>
        <v>239.25</v>
      </c>
      <c r="M51" s="3">
        <v>1.9</v>
      </c>
      <c r="N51" s="3">
        <v>1</v>
      </c>
      <c r="O51" s="3">
        <v>0.9</v>
      </c>
      <c r="P51" s="3">
        <v>0.4</v>
      </c>
      <c r="Q51" s="3">
        <v>0.4</v>
      </c>
      <c r="R51" s="3">
        <v>0.4</v>
      </c>
      <c r="S51" s="3">
        <v>0.4</v>
      </c>
      <c r="T51" s="3">
        <v>90</v>
      </c>
      <c r="U51" s="3">
        <v>0.85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27</v>
      </c>
    </row>
    <row r="52" spans="1:27" ht="18" customHeight="1">
      <c r="A52" s="8"/>
      <c r="B52" s="1" t="s">
        <v>80</v>
      </c>
      <c r="C52" s="5" t="s">
        <v>107</v>
      </c>
      <c r="D52" s="1" t="s">
        <v>67</v>
      </c>
      <c r="E52" s="1">
        <v>2</v>
      </c>
      <c r="F52" s="3">
        <v>0</v>
      </c>
      <c r="G52" s="3">
        <v>364</v>
      </c>
      <c r="H52" s="3">
        <v>550</v>
      </c>
      <c r="I52" s="3">
        <v>50</v>
      </c>
      <c r="J52" s="4">
        <f t="shared" si="6"/>
        <v>303.33</v>
      </c>
      <c r="K52" s="3">
        <v>55</v>
      </c>
      <c r="L52" s="4">
        <f t="shared" si="7"/>
        <v>333.67</v>
      </c>
      <c r="M52" s="3">
        <v>2.1</v>
      </c>
      <c r="N52" s="3">
        <v>1</v>
      </c>
      <c r="O52" s="3">
        <v>1</v>
      </c>
      <c r="P52" s="3">
        <v>0.5</v>
      </c>
      <c r="Q52" s="4">
        <v>0.5</v>
      </c>
      <c r="R52" s="4">
        <v>0.5</v>
      </c>
      <c r="S52" s="4">
        <v>0.5</v>
      </c>
      <c r="T52" s="3">
        <v>90</v>
      </c>
      <c r="U52" s="3">
        <v>0.85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27</v>
      </c>
    </row>
    <row r="53" spans="1:27" ht="18" customHeight="1">
      <c r="A53" s="8"/>
      <c r="B53" s="1" t="s">
        <v>81</v>
      </c>
      <c r="C53" s="5" t="s">
        <v>106</v>
      </c>
      <c r="D53" s="1" t="s">
        <v>67</v>
      </c>
      <c r="E53" s="1">
        <v>2</v>
      </c>
      <c r="F53" s="3">
        <v>0</v>
      </c>
      <c r="G53" s="3">
        <v>510</v>
      </c>
      <c r="H53" s="3">
        <v>575</v>
      </c>
      <c r="I53" s="3">
        <v>44</v>
      </c>
      <c r="J53" s="4">
        <f t="shared" si="6"/>
        <v>374</v>
      </c>
      <c r="K53" s="3">
        <v>42</v>
      </c>
      <c r="L53" s="4">
        <f t="shared" si="7"/>
        <v>357</v>
      </c>
      <c r="M53" s="3">
        <v>1.9</v>
      </c>
      <c r="N53" s="3">
        <v>1</v>
      </c>
      <c r="O53" s="3">
        <v>0.9</v>
      </c>
      <c r="P53" s="3">
        <v>0.4</v>
      </c>
      <c r="Q53" s="3">
        <v>0.4</v>
      </c>
      <c r="R53" s="3">
        <v>0.4</v>
      </c>
      <c r="S53" s="3">
        <v>0.4</v>
      </c>
      <c r="T53" s="3">
        <v>55</v>
      </c>
      <c r="U53" s="3">
        <v>0.85</v>
      </c>
      <c r="V53" s="3">
        <v>90</v>
      </c>
      <c r="W53" s="3">
        <v>0.7</v>
      </c>
      <c r="X53" s="1" t="s">
        <v>27</v>
      </c>
      <c r="Y53" s="1" t="s">
        <v>27</v>
      </c>
      <c r="Z53" s="1" t="s">
        <v>27</v>
      </c>
      <c r="AA53" s="1" t="s">
        <v>27</v>
      </c>
    </row>
    <row r="54" spans="1:27" ht="18" customHeight="1">
      <c r="A54" s="8"/>
      <c r="B54" s="1" t="s">
        <v>82</v>
      </c>
      <c r="C54" s="5" t="s">
        <v>107</v>
      </c>
      <c r="D54" s="1" t="s">
        <v>26</v>
      </c>
      <c r="E54" s="1">
        <v>1</v>
      </c>
      <c r="F54" s="3">
        <v>0</v>
      </c>
      <c r="G54" s="3">
        <v>727</v>
      </c>
      <c r="H54" s="3">
        <v>575</v>
      </c>
      <c r="I54" s="3">
        <v>39</v>
      </c>
      <c r="J54" s="4">
        <f t="shared" si="6"/>
        <v>472.55</v>
      </c>
      <c r="K54" s="3">
        <v>41</v>
      </c>
      <c r="L54" s="4">
        <f t="shared" si="7"/>
        <v>496.78</v>
      </c>
      <c r="M54" s="3">
        <v>1.9</v>
      </c>
      <c r="N54" s="3">
        <v>1</v>
      </c>
      <c r="O54" s="3">
        <v>0.9</v>
      </c>
      <c r="P54" s="3">
        <v>0.4</v>
      </c>
      <c r="Q54" s="3">
        <v>0.4</v>
      </c>
      <c r="R54" s="3">
        <v>0.4</v>
      </c>
      <c r="S54" s="3">
        <v>0.4</v>
      </c>
      <c r="T54" s="3">
        <v>40</v>
      </c>
      <c r="U54" s="3">
        <v>0.8</v>
      </c>
      <c r="V54" s="3">
        <v>70</v>
      </c>
      <c r="W54" s="3">
        <v>0.7</v>
      </c>
      <c r="X54" s="1" t="s">
        <v>27</v>
      </c>
      <c r="Y54" s="1" t="s">
        <v>27</v>
      </c>
      <c r="Z54" s="1" t="s">
        <v>27</v>
      </c>
      <c r="AA54" s="1" t="s">
        <v>27</v>
      </c>
    </row>
    <row r="55" spans="1:27" ht="18" customHeight="1">
      <c r="A55" s="8"/>
      <c r="B55" s="1" t="s">
        <v>83</v>
      </c>
      <c r="C55" s="5" t="s">
        <v>115</v>
      </c>
      <c r="D55" s="1" t="s">
        <v>67</v>
      </c>
      <c r="E55" s="1">
        <v>2</v>
      </c>
      <c r="F55" s="3">
        <v>0</v>
      </c>
      <c r="G55" s="3">
        <v>300</v>
      </c>
      <c r="H55" s="3">
        <v>500</v>
      </c>
      <c r="I55" s="3">
        <v>56</v>
      </c>
      <c r="J55" s="4">
        <f t="shared" si="6"/>
        <v>280</v>
      </c>
      <c r="K55" s="3">
        <v>56</v>
      </c>
      <c r="L55" s="4">
        <f t="shared" si="7"/>
        <v>280</v>
      </c>
      <c r="M55" s="3">
        <v>2.2000000000000002</v>
      </c>
      <c r="N55" s="3">
        <v>1</v>
      </c>
      <c r="O55" s="3">
        <v>0.9</v>
      </c>
      <c r="P55" s="4">
        <v>0.4</v>
      </c>
      <c r="Q55" s="4">
        <v>0.4</v>
      </c>
      <c r="R55" s="4">
        <v>0.4</v>
      </c>
      <c r="S55" s="4">
        <v>0.4</v>
      </c>
      <c r="T55" s="3">
        <v>70</v>
      </c>
      <c r="U55" s="3">
        <v>0.9</v>
      </c>
      <c r="V55" s="3">
        <v>90</v>
      </c>
      <c r="W55" s="3">
        <v>0.625</v>
      </c>
      <c r="X55" s="1" t="s">
        <v>27</v>
      </c>
      <c r="Y55" s="1" t="s">
        <v>27</v>
      </c>
      <c r="Z55" s="1" t="s">
        <v>27</v>
      </c>
      <c r="AA55" s="1" t="s">
        <v>27</v>
      </c>
    </row>
    <row r="56" spans="1:27" ht="18" customHeight="1">
      <c r="A56" s="8"/>
      <c r="B56" s="1" t="s">
        <v>84</v>
      </c>
      <c r="C56" s="5" t="s">
        <v>105</v>
      </c>
      <c r="D56" s="1" t="s">
        <v>67</v>
      </c>
      <c r="E56" s="1">
        <v>2</v>
      </c>
      <c r="F56" s="3">
        <v>0</v>
      </c>
      <c r="G56" s="3">
        <v>480</v>
      </c>
      <c r="H56" s="3">
        <v>330</v>
      </c>
      <c r="I56" s="3">
        <v>35</v>
      </c>
      <c r="J56" s="1">
        <f t="shared" si="6"/>
        <v>280</v>
      </c>
      <c r="K56" s="3">
        <v>48</v>
      </c>
      <c r="L56" s="4">
        <f t="shared" si="7"/>
        <v>384</v>
      </c>
      <c r="M56" s="3">
        <v>1.9</v>
      </c>
      <c r="N56" s="3">
        <v>1</v>
      </c>
      <c r="O56" s="3">
        <v>1</v>
      </c>
      <c r="P56" s="4">
        <v>0.4</v>
      </c>
      <c r="Q56" s="4">
        <v>0.4</v>
      </c>
      <c r="R56" s="1">
        <v>0.4</v>
      </c>
      <c r="S56" s="4">
        <v>0.4</v>
      </c>
      <c r="T56" s="3">
        <v>120</v>
      </c>
      <c r="U56" s="3">
        <v>0.85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27</v>
      </c>
    </row>
    <row r="57" spans="1:27" ht="18" customHeight="1">
      <c r="A57" s="8"/>
      <c r="B57" s="1" t="s">
        <v>85</v>
      </c>
      <c r="C57" s="5" t="s">
        <v>103</v>
      </c>
      <c r="D57" s="1" t="s">
        <v>67</v>
      </c>
      <c r="E57" s="1">
        <v>2</v>
      </c>
      <c r="F57" s="3">
        <v>0</v>
      </c>
      <c r="G57" s="3">
        <v>590</v>
      </c>
      <c r="H57" s="3">
        <v>650</v>
      </c>
      <c r="I57" s="3">
        <v>32</v>
      </c>
      <c r="J57" s="4">
        <f t="shared" si="6"/>
        <v>314.67</v>
      </c>
      <c r="K57" s="3">
        <v>38</v>
      </c>
      <c r="L57" s="4">
        <f t="shared" si="7"/>
        <v>373.67</v>
      </c>
      <c r="M57" s="3">
        <v>1.9</v>
      </c>
      <c r="N57" s="3">
        <v>1</v>
      </c>
      <c r="O57" s="3">
        <v>1</v>
      </c>
      <c r="P57" s="4">
        <v>0.4</v>
      </c>
      <c r="Q57" s="4">
        <v>0.4</v>
      </c>
      <c r="R57" s="1">
        <v>0.4</v>
      </c>
      <c r="S57" s="4">
        <v>0.4</v>
      </c>
      <c r="T57" s="3">
        <v>90</v>
      </c>
      <c r="U57" s="3">
        <v>0.85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27</v>
      </c>
    </row>
    <row r="58" spans="1:27" ht="18" customHeight="1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8" customHeight="1">
      <c r="A59" s="6" t="s">
        <v>86</v>
      </c>
      <c r="B59" s="1" t="s">
        <v>87</v>
      </c>
      <c r="C59" s="5" t="s">
        <v>116</v>
      </c>
      <c r="D59" s="1" t="s">
        <v>88</v>
      </c>
      <c r="E59" s="1">
        <v>1</v>
      </c>
      <c r="F59" s="3">
        <v>0</v>
      </c>
      <c r="G59" s="3">
        <v>35</v>
      </c>
      <c r="H59" s="3">
        <v>750</v>
      </c>
      <c r="I59" s="3">
        <v>100</v>
      </c>
      <c r="J59" s="3">
        <f>I59*M59</f>
        <v>190</v>
      </c>
      <c r="K59" s="3">
        <v>10</v>
      </c>
      <c r="L59" s="1" t="s">
        <v>27</v>
      </c>
      <c r="M59" s="3">
        <v>1.9</v>
      </c>
      <c r="N59" s="3">
        <v>1</v>
      </c>
      <c r="O59" s="3">
        <v>0.9</v>
      </c>
      <c r="P59" s="3">
        <v>0.4</v>
      </c>
      <c r="Q59" s="3">
        <v>0.4</v>
      </c>
      <c r="R59" s="3">
        <v>0.4</v>
      </c>
      <c r="S59" s="3">
        <v>0.4</v>
      </c>
      <c r="T59" s="1" t="s">
        <v>27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27</v>
      </c>
    </row>
    <row r="60" spans="1:27" ht="18" customHeight="1">
      <c r="A60" s="8"/>
      <c r="B60" s="1" t="s">
        <v>89</v>
      </c>
      <c r="C60" s="5" t="s">
        <v>107</v>
      </c>
      <c r="D60" s="1" t="s">
        <v>88</v>
      </c>
      <c r="E60" s="1">
        <v>1</v>
      </c>
      <c r="F60" s="3">
        <v>0</v>
      </c>
      <c r="G60" s="3">
        <v>48</v>
      </c>
      <c r="H60" s="3">
        <v>650</v>
      </c>
      <c r="I60" s="3">
        <v>61</v>
      </c>
      <c r="J60" s="3">
        <f>I60*M60</f>
        <v>152.5</v>
      </c>
      <c r="K60" s="3">
        <v>58</v>
      </c>
      <c r="L60" s="1" t="s">
        <v>27</v>
      </c>
      <c r="M60" s="3">
        <v>2.5</v>
      </c>
      <c r="N60" s="3">
        <v>1</v>
      </c>
      <c r="O60" s="3">
        <v>0.9</v>
      </c>
      <c r="P60" s="3">
        <v>0.4</v>
      </c>
      <c r="Q60" s="3">
        <v>0.4</v>
      </c>
      <c r="R60" s="3">
        <v>0.4</v>
      </c>
      <c r="S60" s="3">
        <v>0.4</v>
      </c>
      <c r="T60" s="1" t="s">
        <v>27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27</v>
      </c>
    </row>
    <row r="61" spans="1:27" ht="18" customHeight="1">
      <c r="A61" s="8"/>
      <c r="B61" s="1" t="s">
        <v>90</v>
      </c>
      <c r="C61" s="5" t="s">
        <v>107</v>
      </c>
      <c r="D61" s="1" t="s">
        <v>88</v>
      </c>
      <c r="E61" s="1">
        <v>1</v>
      </c>
      <c r="F61" s="3">
        <v>0</v>
      </c>
      <c r="G61" s="3">
        <v>56</v>
      </c>
      <c r="H61" s="3">
        <v>550</v>
      </c>
      <c r="I61" s="3">
        <v>61</v>
      </c>
      <c r="J61" s="3">
        <f>I61*M61</f>
        <v>152.5</v>
      </c>
      <c r="K61" s="3">
        <v>58</v>
      </c>
      <c r="L61" s="1" t="s">
        <v>27</v>
      </c>
      <c r="M61" s="3">
        <v>2.5</v>
      </c>
      <c r="N61" s="3">
        <v>1</v>
      </c>
      <c r="O61" s="3">
        <v>0.9</v>
      </c>
      <c r="P61" s="3">
        <v>0.4</v>
      </c>
      <c r="Q61" s="3">
        <v>0.4</v>
      </c>
      <c r="R61" s="3">
        <v>0.4</v>
      </c>
      <c r="S61" s="3">
        <v>0.4</v>
      </c>
      <c r="T61" s="1" t="s">
        <v>27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27</v>
      </c>
    </row>
    <row r="62" spans="1:27" ht="18" customHeight="1">
      <c r="A62" s="8"/>
      <c r="B62" s="1" t="s">
        <v>91</v>
      </c>
      <c r="C62" s="5" t="s">
        <v>115</v>
      </c>
      <c r="D62" s="1" t="s">
        <v>88</v>
      </c>
      <c r="E62" s="1">
        <v>1</v>
      </c>
      <c r="F62" s="3">
        <v>0</v>
      </c>
      <c r="G62" s="3">
        <v>44</v>
      </c>
      <c r="H62" s="3">
        <v>650</v>
      </c>
      <c r="I62" s="3">
        <v>60</v>
      </c>
      <c r="J62" s="3">
        <f>I62*M62</f>
        <v>150</v>
      </c>
      <c r="K62" s="3">
        <v>58</v>
      </c>
      <c r="L62" s="1" t="s">
        <v>27</v>
      </c>
      <c r="M62" s="3">
        <v>2.5</v>
      </c>
      <c r="N62" s="3">
        <v>1</v>
      </c>
      <c r="O62" s="3">
        <v>0.9</v>
      </c>
      <c r="P62" s="3">
        <v>0.4</v>
      </c>
      <c r="Q62" s="3">
        <v>0.4</v>
      </c>
      <c r="R62" s="3">
        <v>0.4</v>
      </c>
      <c r="S62" s="3">
        <v>0.4</v>
      </c>
      <c r="T62" s="1" t="s">
        <v>27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27</v>
      </c>
    </row>
    <row r="63" spans="1:27" ht="18" customHeight="1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8" customHeight="1">
      <c r="A64" s="6" t="s">
        <v>92</v>
      </c>
      <c r="B64" s="1" t="s">
        <v>93</v>
      </c>
      <c r="C64" s="5" t="s">
        <v>112</v>
      </c>
      <c r="D64" s="1" t="s">
        <v>67</v>
      </c>
      <c r="E64" s="1">
        <v>2</v>
      </c>
      <c r="F64" s="3">
        <v>0</v>
      </c>
      <c r="G64" s="3">
        <v>373</v>
      </c>
      <c r="H64" s="3">
        <v>400</v>
      </c>
      <c r="I64" s="3">
        <v>40</v>
      </c>
      <c r="J64" s="3">
        <f t="shared" ref="J64:J69" si="8">ROUND(I64*G64/60,2)</f>
        <v>248.67</v>
      </c>
      <c r="K64" s="3">
        <v>30</v>
      </c>
      <c r="L64" s="3">
        <f t="shared" ref="L64:L69" si="9">ROUND(K64*G64/60,2)</f>
        <v>186.5</v>
      </c>
      <c r="M64" s="3">
        <v>1.9</v>
      </c>
      <c r="N64" s="3">
        <v>1</v>
      </c>
      <c r="O64" s="3">
        <v>0.9</v>
      </c>
      <c r="P64" s="3">
        <v>0.4</v>
      </c>
      <c r="Q64" s="3">
        <v>0.4</v>
      </c>
      <c r="R64" s="3">
        <v>0.4</v>
      </c>
      <c r="S64" s="3">
        <v>0.4</v>
      </c>
      <c r="T64" s="3">
        <v>15</v>
      </c>
      <c r="U64" s="3">
        <v>0.75</v>
      </c>
      <c r="V64" s="3">
        <v>25</v>
      </c>
      <c r="W64" s="3">
        <v>0.6</v>
      </c>
      <c r="X64" s="3">
        <v>35</v>
      </c>
      <c r="Y64" s="3">
        <v>0.5</v>
      </c>
      <c r="Z64" s="1" t="s">
        <v>27</v>
      </c>
      <c r="AA64" s="1" t="s">
        <v>27</v>
      </c>
    </row>
    <row r="65" spans="1:27" ht="18" customHeight="1">
      <c r="A65" s="8"/>
      <c r="B65" s="1" t="s">
        <v>94</v>
      </c>
      <c r="C65" s="5" t="s">
        <v>110</v>
      </c>
      <c r="D65" s="1" t="s">
        <v>67</v>
      </c>
      <c r="E65" s="1">
        <v>2</v>
      </c>
      <c r="F65" s="3">
        <v>0</v>
      </c>
      <c r="G65" s="3">
        <v>462</v>
      </c>
      <c r="H65" s="4">
        <v>400</v>
      </c>
      <c r="I65" s="3">
        <v>27</v>
      </c>
      <c r="J65" s="4">
        <f t="shared" si="8"/>
        <v>207.9</v>
      </c>
      <c r="K65" s="3">
        <v>25</v>
      </c>
      <c r="L65" s="4">
        <f t="shared" si="9"/>
        <v>192.5</v>
      </c>
      <c r="M65" s="3">
        <v>1.9</v>
      </c>
      <c r="N65" s="3">
        <v>1</v>
      </c>
      <c r="O65" s="3">
        <v>0.9</v>
      </c>
      <c r="P65" s="3">
        <v>0.4</v>
      </c>
      <c r="Q65" s="3">
        <v>0.4</v>
      </c>
      <c r="R65" s="3">
        <v>0.4</v>
      </c>
      <c r="S65" s="3">
        <v>0.4</v>
      </c>
      <c r="T65" s="3">
        <v>27</v>
      </c>
      <c r="U65" s="3">
        <v>0.75</v>
      </c>
      <c r="V65" s="3">
        <v>54</v>
      </c>
      <c r="W65" s="3">
        <v>0.6</v>
      </c>
      <c r="X65" s="1" t="s">
        <v>27</v>
      </c>
      <c r="Y65" s="1" t="s">
        <v>27</v>
      </c>
      <c r="Z65" s="1" t="s">
        <v>27</v>
      </c>
      <c r="AA65" s="1" t="s">
        <v>27</v>
      </c>
    </row>
    <row r="66" spans="1:27" ht="18" customHeight="1">
      <c r="A66" s="8"/>
      <c r="B66" s="1" t="s">
        <v>95</v>
      </c>
      <c r="C66" s="5" t="s">
        <v>110</v>
      </c>
      <c r="D66" s="1" t="s">
        <v>71</v>
      </c>
      <c r="E66" s="1">
        <v>1</v>
      </c>
      <c r="F66" s="3">
        <v>0</v>
      </c>
      <c r="G66" s="3">
        <v>1172</v>
      </c>
      <c r="H66" s="4">
        <v>400</v>
      </c>
      <c r="I66" s="3">
        <v>23</v>
      </c>
      <c r="J66" s="4">
        <f t="shared" si="8"/>
        <v>449.27</v>
      </c>
      <c r="K66" s="3">
        <v>16</v>
      </c>
      <c r="L66" s="4">
        <f t="shared" si="9"/>
        <v>312.52999999999997</v>
      </c>
      <c r="M66" s="3">
        <v>1.9</v>
      </c>
      <c r="N66" s="3">
        <v>1</v>
      </c>
      <c r="O66" s="3">
        <v>0.9</v>
      </c>
      <c r="P66" s="3">
        <v>0.4</v>
      </c>
      <c r="Q66" s="3">
        <v>0.4</v>
      </c>
      <c r="R66" s="3">
        <v>0.4</v>
      </c>
      <c r="S66" s="3">
        <v>0.4</v>
      </c>
      <c r="T66" s="3">
        <v>10</v>
      </c>
      <c r="U66" s="3">
        <v>0.85</v>
      </c>
      <c r="V66" s="3">
        <v>20</v>
      </c>
      <c r="W66" s="3">
        <v>0.7</v>
      </c>
      <c r="X66" s="3">
        <v>30</v>
      </c>
      <c r="Y66" s="3">
        <v>0.6</v>
      </c>
      <c r="Z66" s="1" t="s">
        <v>27</v>
      </c>
      <c r="AA66" s="1" t="s">
        <v>27</v>
      </c>
    </row>
    <row r="67" spans="1:27" ht="18" customHeight="1">
      <c r="A67" s="8"/>
      <c r="B67" s="1" t="s">
        <v>96</v>
      </c>
      <c r="C67" s="5" t="s">
        <v>117</v>
      </c>
      <c r="D67" s="1" t="s">
        <v>67</v>
      </c>
      <c r="E67" s="1">
        <v>2</v>
      </c>
      <c r="F67" s="3">
        <v>0</v>
      </c>
      <c r="G67" s="3">
        <v>207</v>
      </c>
      <c r="H67" s="3">
        <v>340</v>
      </c>
      <c r="I67" s="3">
        <v>56</v>
      </c>
      <c r="J67" s="4">
        <f t="shared" si="8"/>
        <v>193.2</v>
      </c>
      <c r="K67" s="3">
        <v>53</v>
      </c>
      <c r="L67" s="4">
        <f t="shared" si="9"/>
        <v>182.85</v>
      </c>
      <c r="M67" s="3">
        <v>2.2000000000000002</v>
      </c>
      <c r="N67" s="3">
        <v>1</v>
      </c>
      <c r="O67" s="3">
        <v>0.9</v>
      </c>
      <c r="P67" s="3">
        <v>0.4</v>
      </c>
      <c r="Q67" s="3">
        <v>0.4</v>
      </c>
      <c r="R67" s="3">
        <v>0.4</v>
      </c>
      <c r="S67" s="3">
        <v>0.4</v>
      </c>
      <c r="T67" s="3">
        <v>35</v>
      </c>
      <c r="U67" s="3">
        <v>0.85</v>
      </c>
      <c r="V67" s="3">
        <v>76</v>
      </c>
      <c r="W67" s="3">
        <v>0.6</v>
      </c>
      <c r="X67" s="1" t="s">
        <v>27</v>
      </c>
      <c r="Y67" s="1" t="s">
        <v>27</v>
      </c>
      <c r="Z67" s="1" t="s">
        <v>27</v>
      </c>
      <c r="AA67" s="1" t="s">
        <v>27</v>
      </c>
    </row>
    <row r="68" spans="1:27" ht="18" customHeight="1">
      <c r="A68" s="8"/>
      <c r="B68" s="1" t="s">
        <v>97</v>
      </c>
      <c r="C68" s="5" t="s">
        <v>118</v>
      </c>
      <c r="D68" s="1" t="s">
        <v>67</v>
      </c>
      <c r="E68" s="1">
        <v>2</v>
      </c>
      <c r="F68" s="3">
        <v>100</v>
      </c>
      <c r="G68" s="3">
        <v>182</v>
      </c>
      <c r="H68" s="3">
        <v>340</v>
      </c>
      <c r="I68" s="3">
        <v>56</v>
      </c>
      <c r="J68" s="4">
        <f t="shared" si="8"/>
        <v>169.87</v>
      </c>
      <c r="K68" s="3">
        <v>39</v>
      </c>
      <c r="L68" s="4">
        <f t="shared" si="9"/>
        <v>118.3</v>
      </c>
      <c r="M68" s="3">
        <v>2.2000000000000002</v>
      </c>
      <c r="N68" s="3">
        <v>1</v>
      </c>
      <c r="O68" s="3">
        <v>0.9</v>
      </c>
      <c r="P68" s="3">
        <v>0.4</v>
      </c>
      <c r="Q68" s="3">
        <v>0.4</v>
      </c>
      <c r="R68" s="3">
        <v>0.4</v>
      </c>
      <c r="S68" s="3">
        <v>0.4</v>
      </c>
      <c r="T68" s="3">
        <v>35</v>
      </c>
      <c r="U68" s="3">
        <v>0.8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27</v>
      </c>
    </row>
    <row r="69" spans="1:27" ht="18" customHeight="1">
      <c r="A69" s="8"/>
      <c r="B69" s="1" t="s">
        <v>98</v>
      </c>
      <c r="C69" s="5" t="s">
        <v>110</v>
      </c>
      <c r="D69" s="1" t="s">
        <v>67</v>
      </c>
      <c r="E69" s="1">
        <v>2</v>
      </c>
      <c r="F69" s="3">
        <v>0</v>
      </c>
      <c r="G69" s="3">
        <v>375</v>
      </c>
      <c r="H69" s="3">
        <v>400</v>
      </c>
      <c r="I69" s="3">
        <v>34</v>
      </c>
      <c r="J69" s="4">
        <f t="shared" si="8"/>
        <v>212.5</v>
      </c>
      <c r="K69" s="3">
        <v>32</v>
      </c>
      <c r="L69" s="4">
        <f t="shared" si="9"/>
        <v>200</v>
      </c>
      <c r="M69" s="3">
        <v>1.9</v>
      </c>
      <c r="N69" s="3">
        <v>1</v>
      </c>
      <c r="O69" s="3">
        <v>0.9</v>
      </c>
      <c r="P69" s="3">
        <v>0.4</v>
      </c>
      <c r="Q69" s="3">
        <v>0.4</v>
      </c>
      <c r="R69" s="3">
        <v>0.4</v>
      </c>
      <c r="S69" s="3">
        <v>0.4</v>
      </c>
      <c r="T69" s="3">
        <v>27</v>
      </c>
      <c r="U69" s="3">
        <v>0.75</v>
      </c>
      <c r="V69" s="3">
        <v>54</v>
      </c>
      <c r="W69" s="3">
        <v>0.6</v>
      </c>
      <c r="X69" s="1" t="s">
        <v>27</v>
      </c>
      <c r="Y69" s="1" t="s">
        <v>27</v>
      </c>
      <c r="Z69" s="1" t="s">
        <v>27</v>
      </c>
      <c r="AA69" s="1" t="s">
        <v>27</v>
      </c>
    </row>
    <row r="70" spans="1:27" ht="18" customHeight="1"/>
    <row r="71" spans="1:27" ht="18" customHeight="1"/>
    <row r="72" spans="1:27" ht="18" customHeight="1"/>
    <row r="73" spans="1:27" ht="18" customHeight="1"/>
    <row r="74" spans="1:27" ht="18" customHeight="1"/>
    <row r="75" spans="1:27" ht="18" customHeight="1"/>
    <row r="76" spans="1:27" ht="18" customHeight="1"/>
    <row r="77" spans="1:27" ht="18" customHeight="1"/>
    <row r="78" spans="1:27" ht="18" customHeight="1"/>
    <row r="79" spans="1:27" ht="18" customHeight="1"/>
    <row r="80" spans="1:27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</sheetData>
  <mergeCells count="13">
    <mergeCell ref="A64:A69"/>
    <mergeCell ref="A43:A48"/>
    <mergeCell ref="B49:AA49"/>
    <mergeCell ref="A50:A57"/>
    <mergeCell ref="B58:AA58"/>
    <mergeCell ref="A59:A62"/>
    <mergeCell ref="B63:AA63"/>
    <mergeCell ref="A38:A41"/>
    <mergeCell ref="B42:AA42"/>
    <mergeCell ref="A3:A23"/>
    <mergeCell ref="B24:AA24"/>
    <mergeCell ref="A25:A36"/>
    <mergeCell ref="B37:AA37"/>
  </mergeCells>
  <phoneticPr fontId="3" type="noConversion"/>
  <hyperlinks>
    <hyperlink ref="J1" r:id="rId1" xr:uid="{8C23B584-D388-4DA9-831C-F2EA57C6B37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夺金模式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2025-07-07T05:20:21Z</dcterms:created>
  <dcterms:modified xsi:type="dcterms:W3CDTF">2025-07-07T16:21:10Z</dcterms:modified>
</cp:coreProperties>
</file>