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夺金伤害计算模拟\通用武器\"/>
    </mc:Choice>
  </mc:AlternateContent>
  <xr:revisionPtr revIDLastSave="0" documentId="13_ncr:1_{F08BD18B-EB00-4E72-8D35-4B04BAB0ACB8}" xr6:coauthVersionLast="47" xr6:coauthVersionMax="47" xr10:uidLastSave="{00000000-0000-0000-0000-000000000000}"/>
  <bookViews>
    <workbookView xWindow="-108" yWindow="-108" windowWidth="30936" windowHeight="18696" xr2:uid="{8E229568-CDAF-4C35-BF60-FB3FC6A624B9}"/>
  </bookViews>
  <sheets>
    <sheet name="夺金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K41" i="1"/>
  <c r="L41" i="1" s="1"/>
  <c r="L76" i="1"/>
  <c r="J76" i="1"/>
  <c r="L75" i="1"/>
  <c r="J75" i="1"/>
  <c r="L74" i="1"/>
  <c r="J74" i="1"/>
  <c r="L73" i="1"/>
  <c r="J73" i="1"/>
  <c r="L72" i="1"/>
  <c r="J72" i="1"/>
  <c r="L71" i="1"/>
  <c r="J71" i="1"/>
  <c r="J68" i="1"/>
  <c r="J67" i="1"/>
  <c r="J66" i="1"/>
  <c r="J65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2" i="1"/>
  <c r="J52" i="1"/>
  <c r="L51" i="1"/>
  <c r="J51" i="1"/>
  <c r="L50" i="1"/>
  <c r="J50" i="1"/>
  <c r="V49" i="1"/>
  <c r="T49" i="1"/>
  <c r="L49" i="1"/>
  <c r="J49" i="1"/>
  <c r="L48" i="1"/>
  <c r="J48" i="1"/>
  <c r="L47" i="1"/>
  <c r="J47" i="1"/>
  <c r="K44" i="1"/>
  <c r="L44" i="1" s="1"/>
  <c r="J44" i="1"/>
  <c r="K43" i="1"/>
  <c r="L43" i="1" s="1"/>
  <c r="J43" i="1"/>
  <c r="K42" i="1"/>
  <c r="L42" i="1" s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Z29" i="1"/>
  <c r="X29" i="1"/>
  <c r="V29" i="1"/>
  <c r="T29" i="1"/>
  <c r="L29" i="1"/>
  <c r="J29" i="1"/>
  <c r="L28" i="1"/>
  <c r="J28" i="1"/>
  <c r="L27" i="1"/>
  <c r="J27" i="1"/>
  <c r="L24" i="1"/>
  <c r="J24" i="1"/>
  <c r="V23" i="1"/>
  <c r="T23" i="1"/>
  <c r="L23" i="1"/>
  <c r="J23" i="1"/>
  <c r="H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</calcChain>
</file>

<file path=xl/sharedStrings.xml><?xml version="1.0" encoding="utf-8"?>
<sst xmlns="http://schemas.openxmlformats.org/spreadsheetml/2006/main" count="459" uniqueCount="121">
  <si>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</si>
  <si>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</si>
  <si>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武器名称</t>
  </si>
  <si>
    <t>射击模式(这一列给玩家看)</t>
  </si>
  <si>
    <t>射击模式(这一列输入程序)</t>
  </si>
  <si>
    <t>扳机延迟(ms)</t>
  </si>
  <si>
    <t>每分钟射速</t>
  </si>
  <si>
    <t>枪口初速</t>
  </si>
  <si>
    <t>基础伤害(霰弹为弹丸伤害)</t>
  </si>
  <si>
    <t>基础DPS</t>
  </si>
  <si>
    <t>护甲伤害</t>
  </si>
  <si>
    <t>护甲DPS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</si>
  <si>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</si>
  <si>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</si>
  <si>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</si>
  <si>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</si>
  <si>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</si>
  <si>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</si>
  <si>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</si>
  <si>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</si>
  <si>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衰减倍率</t>
  </si>
  <si>
    <t>第二次衰减</t>
  </si>
  <si>
    <t>第三次衰减</t>
  </si>
  <si>
    <t>第四次衰减</t>
  </si>
  <si>
    <t>突击步枪</t>
  </si>
  <si>
    <t>KC17突击步枪</t>
  </si>
  <si>
    <t>半自动/全自动</t>
  </si>
  <si>
    <t>/</t>
  </si>
  <si>
    <t>K437突击步枪</t>
  </si>
  <si>
    <t>腾龙突击步枪</t>
  </si>
  <si>
    <t>腾龙突击步枪（高速导气）</t>
  </si>
  <si>
    <t>腾龙突击步枪（稳固导气）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</si>
  <si>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</si>
  <si>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</si>
  <si>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</si>
  <si>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</si>
  <si>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</si>
  <si>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</si>
  <si>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</si>
  <si>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</si>
  <si>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</si>
  <si>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</si>
  <si>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</si>
  <si>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</si>
  <si>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</si>
  <si>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</si>
  <si>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</si>
  <si>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</si>
  <si>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AKM突击步枪（性能枪管）</t>
  </si>
  <si>
    <t>M4A1突击步枪</t>
  </si>
  <si>
    <t>冲锋枪</t>
  </si>
  <si>
    <t>QCQ171冲锋枪</t>
  </si>
  <si>
    <t>QCQ171冲锋枪（高速枪机）</t>
  </si>
  <si>
    <t>QCQ171冲锋枪（稳固枪机）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</si>
  <si>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</si>
  <si>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</si>
  <si>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</si>
  <si>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</si>
  <si>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</si>
  <si>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</si>
  <si>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</si>
  <si>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</si>
  <si>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</si>
  <si>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</si>
  <si>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M870霰弹枪</t>
  </si>
  <si>
    <t>泵动</t>
  </si>
  <si>
    <t>S12K霰弹枪</t>
  </si>
  <si>
    <t>半自动</t>
  </si>
  <si>
    <t>M1014霰弹枪</t>
  </si>
  <si>
    <t>轻机枪</t>
  </si>
  <si>
    <t>QBJ201轻机枪</t>
  </si>
  <si>
    <t>全自动</t>
  </si>
  <si>
    <t>QBJ201轻机枪（高速导气）</t>
  </si>
  <si>
    <t>QBJ201轻机枪（稳固导气）</t>
  </si>
  <si>
    <t>M250通用机枪</t>
  </si>
  <si>
    <t>M249轻机枪</t>
  </si>
  <si>
    <t>PKM通用机枪</t>
  </si>
  <si>
    <t>射手步枪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</si>
  <si>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</si>
  <si>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</si>
  <si>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</si>
  <si>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</si>
  <si>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</si>
  <si>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</si>
  <si>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</si>
  <si>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</si>
  <si>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</si>
  <si>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</si>
  <si>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</si>
  <si>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</si>
  <si>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</si>
  <si>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</si>
  <si>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手枪</t>
  </si>
  <si>
    <t>M1911</t>
  </si>
  <si>
    <t>G17</t>
  </si>
  <si>
    <t>G18</t>
  </si>
  <si>
    <t>沙漠之鹰</t>
  </si>
  <si>
    <t>.357左轮</t>
  </si>
  <si>
    <t>QSZ92G</t>
  </si>
  <si>
    <t>725双管霰弹枪</t>
  </si>
  <si>
    <t>双管单发</t>
  </si>
  <si>
    <t>子弹口径</t>
  </si>
  <si>
    <t>5.45x39mm</t>
  </si>
  <si>
    <t>5.56x45mm</t>
  </si>
  <si>
    <t>5.8x42mm</t>
  </si>
  <si>
    <t>9x39mm</t>
  </si>
  <si>
    <t>7.62x39mm</t>
  </si>
  <si>
    <t>7.62x51mm</t>
  </si>
  <si>
    <t>6.8x51mm</t>
  </si>
  <si>
    <t>12.7x55mm</t>
  </si>
  <si>
    <t>9x19mm</t>
  </si>
  <si>
    <t>4.6x30mm</t>
  </si>
  <si>
    <t>.45 ACP</t>
  </si>
  <si>
    <t>5.7x28mm</t>
  </si>
  <si>
    <t>12 Gauge</t>
  </si>
  <si>
    <t>7.62X54R</t>
  </si>
  <si>
    <t>.338 Lap Mag</t>
  </si>
  <si>
    <t>.50 AE</t>
  </si>
  <si>
    <t>.357马格南</t>
  </si>
  <si>
    <t>.300BLK</t>
    <phoneticPr fontId="3" type="noConversion"/>
  </si>
  <si>
    <t>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</si>
</sst>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9528-1283-454C-B327-B28DDDF9666A}">
  <dimension ref="A1:AF206"/>
  <sheetViews>
    <sheetView tabSelected="1" zoomScaleNormal="100" workbookViewId="0">
      <pane xSplit="2" ySplit="2" topLeftCell="Q3" activePane="bottomRight" state="frozen"/>
      <selection pane="topRight"/>
      <selection pane="bottomLeft"/>
      <selection pane="bottomRight" activeCell="U11" sqref="U11"/>
    </sheetView>
  </sheetViews>
  <sheetFormatPr defaultRowHeight="13.8"/>
  <cols>
    <col min="1" max="32" width="22.109375" style="3" customWidth="1"/>
  </cols>
  <sheetData>
    <row r="1" spans="1:32" ht="18" customHeight="1">
      <c r="A1" s="1"/>
      <c r="B1" s="1"/>
      <c r="C1" s="2" t="s">
        <v>0</v>
      </c>
      <c r="E1" s="1"/>
      <c r="F1" s="1"/>
      <c r="G1" s="1"/>
      <c r="H1" s="1"/>
      <c r="I1" s="1"/>
      <c r="J1" s="2" t="s">
        <v>1</v>
      </c>
    </row>
    <row r="2" spans="1:32" ht="18" customHeight="1">
      <c r="A2" s="4"/>
      <c r="B2" s="3" t="s">
        <v>2</v>
      </c>
      <c r="C2" s="5" t="s">
        <v>101</v>
      </c>
      <c r="D2" s="1" t="s">
        <v>3</v>
      </c>
      <c r="E2" s="1" t="s">
        <v>4</v>
      </c>
      <c r="F2" s="1" t="s">
        <v>5</v>
      </c>
      <c r="G2" s="3" t="s">
        <v>6</v>
      </c>
      <c r="H2" s="4" t="s">
        <v>7</v>
      </c>
      <c r="I2" s="1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20</v>
      </c>
      <c r="X2" s="3" t="s">
        <v>22</v>
      </c>
      <c r="Y2" s="3" t="s">
        <v>20</v>
      </c>
      <c r="Z2" s="3" t="s">
        <v>23</v>
      </c>
      <c r="AA2" s="3" t="s">
        <v>20</v>
      </c>
    </row>
    <row r="3" spans="1:32" ht="18" customHeight="1">
      <c r="A3" s="1" t="s">
        <v>24</v>
      </c>
      <c r="C3" s="5"/>
      <c r="D3" s="1"/>
      <c r="E3" s="1"/>
      <c r="F3" s="1"/>
      <c r="H3" s="4"/>
      <c r="I3" s="1"/>
    </row>
    <row r="4" spans="1:32" ht="18" customHeight="1">
      <c r="B4" s="1" t="s">
        <v>25</v>
      </c>
      <c r="C4" s="5" t="s">
        <v>102</v>
      </c>
      <c r="D4" s="1" t="s">
        <v>26</v>
      </c>
      <c r="E4" s="1">
        <v>1</v>
      </c>
      <c r="F4" s="4">
        <v>0</v>
      </c>
      <c r="G4" s="1">
        <v>740</v>
      </c>
      <c r="H4" s="1">
        <v>575</v>
      </c>
      <c r="I4" s="4">
        <v>30</v>
      </c>
      <c r="J4" s="3">
        <f t="shared" ref="J4:J24" si="0">ROUND(I4*G4/60,2)</f>
        <v>370</v>
      </c>
      <c r="K4" s="4">
        <v>48</v>
      </c>
      <c r="L4" s="3">
        <f t="shared" ref="L4:L24" si="1">ROUND(K4*G4/60,2)</f>
        <v>592</v>
      </c>
      <c r="M4" s="5">
        <v>1.9</v>
      </c>
      <c r="N4" s="5">
        <v>1</v>
      </c>
      <c r="O4" s="5">
        <v>0.9</v>
      </c>
      <c r="P4" s="5">
        <v>0.4</v>
      </c>
      <c r="Q4" s="5">
        <v>0.4</v>
      </c>
      <c r="R4" s="5">
        <v>0.4</v>
      </c>
      <c r="S4" s="5">
        <v>0.4</v>
      </c>
      <c r="T4" s="4">
        <v>55</v>
      </c>
      <c r="U4" s="4">
        <v>0.85</v>
      </c>
      <c r="V4" s="4">
        <v>90</v>
      </c>
      <c r="W4" s="4">
        <v>0.8</v>
      </c>
      <c r="X4" s="1" t="s">
        <v>27</v>
      </c>
      <c r="Y4" s="1" t="s">
        <v>27</v>
      </c>
      <c r="Z4" s="1" t="s">
        <v>27</v>
      </c>
      <c r="AA4" s="1" t="s">
        <v>27</v>
      </c>
      <c r="AB4" s="4"/>
      <c r="AC4" s="4"/>
      <c r="AD4" s="4"/>
      <c r="AE4" s="4"/>
      <c r="AF4" s="4"/>
    </row>
    <row r="5" spans="1:32" ht="18" customHeight="1">
      <c r="A5"/>
      <c r="B5" s="1" t="s">
        <v>28</v>
      </c>
      <c r="C5" s="5" t="s">
        <v>119</v>
      </c>
      <c r="D5" s="1" t="s">
        <v>26</v>
      </c>
      <c r="E5" s="1">
        <v>1</v>
      </c>
      <c r="F5" s="3">
        <v>0</v>
      </c>
      <c r="G5" s="3">
        <v>780</v>
      </c>
      <c r="H5" s="1">
        <v>575</v>
      </c>
      <c r="I5" s="3">
        <v>34</v>
      </c>
      <c r="J5" s="3">
        <f t="shared" si="0"/>
        <v>442</v>
      </c>
      <c r="K5" s="3">
        <v>35</v>
      </c>
      <c r="L5" s="3">
        <f t="shared" si="1"/>
        <v>455</v>
      </c>
      <c r="M5" s="3">
        <v>1.9</v>
      </c>
      <c r="N5" s="3">
        <v>1</v>
      </c>
      <c r="O5" s="3">
        <v>0.9</v>
      </c>
      <c r="P5" s="3">
        <v>0.4</v>
      </c>
      <c r="Q5" s="3">
        <v>0.4</v>
      </c>
      <c r="R5" s="3">
        <v>0.4</v>
      </c>
      <c r="S5" s="3">
        <v>0.4</v>
      </c>
      <c r="T5" s="3">
        <v>35</v>
      </c>
      <c r="U5" s="3">
        <v>0.9</v>
      </c>
      <c r="V5" s="3">
        <v>60</v>
      </c>
      <c r="W5" s="3">
        <v>0.7</v>
      </c>
      <c r="X5" s="1" t="s">
        <v>27</v>
      </c>
      <c r="Y5" s="1" t="s">
        <v>27</v>
      </c>
      <c r="Z5" s="1" t="s">
        <v>27</v>
      </c>
      <c r="AA5" s="1" t="s">
        <v>27</v>
      </c>
    </row>
    <row r="6" spans="1:32" ht="18" customHeight="1">
      <c r="A6"/>
      <c r="B6" s="3" t="s">
        <v>29</v>
      </c>
      <c r="C6" s="5" t="s">
        <v>104</v>
      </c>
      <c r="D6" s="1" t="s">
        <v>26</v>
      </c>
      <c r="E6" s="1">
        <v>1</v>
      </c>
      <c r="F6" s="4">
        <v>0</v>
      </c>
      <c r="G6" s="3">
        <v>706</v>
      </c>
      <c r="H6" s="1">
        <v>575</v>
      </c>
      <c r="I6" s="3">
        <v>35</v>
      </c>
      <c r="J6" s="3">
        <f t="shared" si="0"/>
        <v>411.83</v>
      </c>
      <c r="K6" s="3">
        <v>38</v>
      </c>
      <c r="L6" s="4">
        <f t="shared" si="1"/>
        <v>447.13</v>
      </c>
      <c r="M6" s="3">
        <v>2.1</v>
      </c>
      <c r="N6" s="3">
        <v>1</v>
      </c>
      <c r="O6" s="3">
        <v>0.9</v>
      </c>
      <c r="P6" s="3">
        <v>0.4</v>
      </c>
      <c r="Q6" s="3">
        <v>0.4</v>
      </c>
      <c r="R6" s="3">
        <v>0.4</v>
      </c>
      <c r="S6" s="3">
        <v>0.4</v>
      </c>
      <c r="T6" s="3">
        <v>35</v>
      </c>
      <c r="U6" s="3">
        <v>0.85</v>
      </c>
      <c r="V6" s="3">
        <v>62</v>
      </c>
      <c r="W6" s="3">
        <v>0.7</v>
      </c>
      <c r="X6" s="1" t="s">
        <v>27</v>
      </c>
      <c r="Y6" s="1" t="s">
        <v>27</v>
      </c>
      <c r="Z6" s="1" t="s">
        <v>27</v>
      </c>
      <c r="AA6" s="1" t="s">
        <v>27</v>
      </c>
    </row>
    <row r="7" spans="1:32" ht="18" customHeight="1">
      <c r="A7"/>
      <c r="B7" s="3" t="s">
        <v>30</v>
      </c>
      <c r="C7" s="5" t="s">
        <v>104</v>
      </c>
      <c r="D7" s="1" t="s">
        <v>26</v>
      </c>
      <c r="E7" s="1">
        <v>1</v>
      </c>
      <c r="F7" s="4">
        <v>0</v>
      </c>
      <c r="G7" s="3">
        <v>759</v>
      </c>
      <c r="H7" s="1">
        <v>575</v>
      </c>
      <c r="I7" s="3">
        <v>35</v>
      </c>
      <c r="J7" s="3">
        <f t="shared" si="0"/>
        <v>442.75</v>
      </c>
      <c r="K7" s="3">
        <v>38</v>
      </c>
      <c r="L7" s="4">
        <f t="shared" si="1"/>
        <v>480.7</v>
      </c>
      <c r="M7" s="3">
        <v>2.1</v>
      </c>
      <c r="N7" s="3">
        <v>1</v>
      </c>
      <c r="O7" s="3">
        <v>0.9</v>
      </c>
      <c r="P7" s="3">
        <v>0.4</v>
      </c>
      <c r="Q7" s="3">
        <v>0.4</v>
      </c>
      <c r="R7" s="3">
        <v>0.4</v>
      </c>
      <c r="S7" s="3">
        <v>0.4</v>
      </c>
      <c r="T7" s="3">
        <v>35</v>
      </c>
      <c r="U7" s="3">
        <v>0.85</v>
      </c>
      <c r="V7" s="3">
        <v>62</v>
      </c>
      <c r="W7" s="3">
        <v>0.7</v>
      </c>
      <c r="X7" s="1" t="s">
        <v>27</v>
      </c>
      <c r="Y7" s="1" t="s">
        <v>27</v>
      </c>
      <c r="Z7" s="1" t="s">
        <v>27</v>
      </c>
      <c r="AA7" s="1" t="s">
        <v>27</v>
      </c>
    </row>
    <row r="8" spans="1:32" ht="18" customHeight="1">
      <c r="A8"/>
      <c r="B8" s="3" t="s">
        <v>31</v>
      </c>
      <c r="C8" s="5" t="s">
        <v>104</v>
      </c>
      <c r="D8" s="1" t="s">
        <v>26</v>
      </c>
      <c r="E8" s="1">
        <v>1</v>
      </c>
      <c r="F8" s="4">
        <v>0</v>
      </c>
      <c r="G8" s="3">
        <v>660</v>
      </c>
      <c r="H8" s="1">
        <v>575</v>
      </c>
      <c r="I8" s="3">
        <v>35</v>
      </c>
      <c r="J8" s="3">
        <f t="shared" si="0"/>
        <v>385</v>
      </c>
      <c r="K8" s="3">
        <v>38</v>
      </c>
      <c r="L8" s="4">
        <f t="shared" si="1"/>
        <v>418</v>
      </c>
      <c r="M8" s="3">
        <v>2.1</v>
      </c>
      <c r="N8" s="3">
        <v>1</v>
      </c>
      <c r="O8" s="3">
        <v>0.9</v>
      </c>
      <c r="P8" s="3">
        <v>0.4</v>
      </c>
      <c r="Q8" s="3">
        <v>0.4</v>
      </c>
      <c r="R8" s="3">
        <v>0.4</v>
      </c>
      <c r="S8" s="3">
        <v>0.4</v>
      </c>
      <c r="T8" s="3">
        <v>35</v>
      </c>
      <c r="U8" s="3">
        <v>0.85</v>
      </c>
      <c r="V8" s="3">
        <v>62</v>
      </c>
      <c r="W8" s="3">
        <v>0.7</v>
      </c>
      <c r="X8" s="1" t="s">
        <v>27</v>
      </c>
      <c r="Y8" s="1" t="s">
        <v>27</v>
      </c>
      <c r="Z8" s="1" t="s">
        <v>27</v>
      </c>
      <c r="AA8" s="1" t="s">
        <v>27</v>
      </c>
    </row>
    <row r="9" spans="1:32" ht="18" customHeight="1">
      <c r="A9"/>
      <c r="B9" s="3" t="s">
        <v>32</v>
      </c>
      <c r="C9" s="5" t="s">
        <v>105</v>
      </c>
      <c r="D9" s="1" t="s">
        <v>26</v>
      </c>
      <c r="E9" s="1">
        <v>1</v>
      </c>
      <c r="F9" s="4">
        <v>0</v>
      </c>
      <c r="G9" s="3">
        <v>972</v>
      </c>
      <c r="H9" s="3">
        <v>330</v>
      </c>
      <c r="I9" s="3">
        <v>29</v>
      </c>
      <c r="J9" s="3">
        <f t="shared" si="0"/>
        <v>469.8</v>
      </c>
      <c r="K9" s="3">
        <v>48</v>
      </c>
      <c r="L9" s="4">
        <f t="shared" si="1"/>
        <v>777.6</v>
      </c>
      <c r="M9" s="3">
        <v>1.9</v>
      </c>
      <c r="N9" s="3">
        <v>1</v>
      </c>
      <c r="O9" s="3">
        <v>0.9</v>
      </c>
      <c r="P9" s="3">
        <v>0.4</v>
      </c>
      <c r="Q9" s="3">
        <v>0.4</v>
      </c>
      <c r="R9" s="3">
        <v>0.4</v>
      </c>
      <c r="S9" s="3">
        <v>0.4</v>
      </c>
      <c r="T9" s="3">
        <v>27</v>
      </c>
      <c r="U9" s="3">
        <v>0.85</v>
      </c>
      <c r="V9" s="3">
        <v>54</v>
      </c>
      <c r="W9" s="3">
        <v>0.7</v>
      </c>
      <c r="X9" s="1" t="s">
        <v>27</v>
      </c>
      <c r="Y9" s="1" t="s">
        <v>27</v>
      </c>
      <c r="Z9" s="1" t="s">
        <v>27</v>
      </c>
      <c r="AA9" s="1" t="s">
        <v>27</v>
      </c>
    </row>
    <row r="10" spans="1:32" ht="18" customHeight="1">
      <c r="A10"/>
      <c r="B10" s="3" t="s">
        <v>33</v>
      </c>
      <c r="C10" s="5" t="s">
        <v>103</v>
      </c>
      <c r="D10" s="1" t="s">
        <v>26</v>
      </c>
      <c r="E10" s="1">
        <v>1</v>
      </c>
      <c r="F10" s="4">
        <v>0</v>
      </c>
      <c r="G10" s="3">
        <v>632</v>
      </c>
      <c r="H10" s="3">
        <v>575</v>
      </c>
      <c r="I10" s="3">
        <v>27</v>
      </c>
      <c r="J10" s="3">
        <f t="shared" si="0"/>
        <v>284.39999999999998</v>
      </c>
      <c r="K10" s="3">
        <v>32</v>
      </c>
      <c r="L10" s="4">
        <f t="shared" si="1"/>
        <v>337.07</v>
      </c>
      <c r="M10" s="3">
        <v>1.9</v>
      </c>
      <c r="N10" s="3">
        <v>1</v>
      </c>
      <c r="O10" s="3">
        <v>0.9</v>
      </c>
      <c r="P10" s="3">
        <v>0.4</v>
      </c>
      <c r="Q10" s="3">
        <v>0.4</v>
      </c>
      <c r="R10" s="3">
        <v>0.4</v>
      </c>
      <c r="S10" s="3">
        <v>0.4</v>
      </c>
      <c r="T10" s="3">
        <v>40</v>
      </c>
      <c r="U10" s="3">
        <v>0.85</v>
      </c>
      <c r="V10" s="3">
        <v>70</v>
      </c>
      <c r="W10" s="3">
        <v>0.7</v>
      </c>
      <c r="X10" s="1" t="s">
        <v>27</v>
      </c>
      <c r="Y10" s="1" t="s">
        <v>27</v>
      </c>
      <c r="Z10" s="1" t="s">
        <v>27</v>
      </c>
      <c r="AA10" s="1" t="s">
        <v>27</v>
      </c>
    </row>
    <row r="11" spans="1:32" ht="18" customHeight="1">
      <c r="A11"/>
      <c r="B11" s="1" t="s">
        <v>34</v>
      </c>
      <c r="C11" s="5" t="s">
        <v>106</v>
      </c>
      <c r="D11" s="1" t="s">
        <v>26</v>
      </c>
      <c r="E11" s="1">
        <v>1</v>
      </c>
      <c r="F11" s="4">
        <v>0</v>
      </c>
      <c r="G11" s="3">
        <v>632</v>
      </c>
      <c r="H11" s="3">
        <v>630</v>
      </c>
      <c r="I11" s="3">
        <v>34</v>
      </c>
      <c r="J11" s="3">
        <f t="shared" si="0"/>
        <v>358.13</v>
      </c>
      <c r="K11" s="3">
        <v>36</v>
      </c>
      <c r="L11" s="4">
        <f t="shared" si="1"/>
        <v>379.2</v>
      </c>
      <c r="M11" s="3">
        <v>1.9</v>
      </c>
      <c r="N11" s="3">
        <v>1</v>
      </c>
      <c r="O11" s="3">
        <v>0.9</v>
      </c>
      <c r="P11" s="4">
        <v>0.4</v>
      </c>
      <c r="Q11" s="4">
        <v>0.4</v>
      </c>
      <c r="R11" s="4">
        <v>0.4</v>
      </c>
      <c r="S11" s="4">
        <v>0.4</v>
      </c>
      <c r="T11" s="3">
        <v>40</v>
      </c>
      <c r="U11" s="3">
        <v>0.85</v>
      </c>
      <c r="V11" s="3">
        <v>70</v>
      </c>
      <c r="W11" s="3">
        <v>0.7</v>
      </c>
      <c r="X11" s="1" t="s">
        <v>27</v>
      </c>
      <c r="Y11" s="1" t="s">
        <v>27</v>
      </c>
      <c r="Z11" s="1" t="s">
        <v>27</v>
      </c>
      <c r="AA11" s="1" t="s">
        <v>27</v>
      </c>
    </row>
    <row r="12" spans="1:32" ht="18" customHeight="1">
      <c r="A12"/>
      <c r="B12" s="1" t="s">
        <v>35</v>
      </c>
      <c r="C12" s="5" t="s">
        <v>107</v>
      </c>
      <c r="D12" s="1" t="s">
        <v>26</v>
      </c>
      <c r="E12" s="1">
        <v>1</v>
      </c>
      <c r="F12" s="4">
        <v>0</v>
      </c>
      <c r="G12" s="3">
        <v>533</v>
      </c>
      <c r="H12" s="4">
        <v>630</v>
      </c>
      <c r="I12" s="3">
        <v>39</v>
      </c>
      <c r="J12" s="3">
        <f t="shared" si="0"/>
        <v>346.45</v>
      </c>
      <c r="K12" s="3">
        <v>42</v>
      </c>
      <c r="L12" s="4">
        <f t="shared" si="1"/>
        <v>373.1</v>
      </c>
      <c r="M12" s="3">
        <v>1.9</v>
      </c>
      <c r="N12" s="3">
        <v>1</v>
      </c>
      <c r="O12" s="3">
        <v>0.9</v>
      </c>
      <c r="P12" s="4">
        <v>0.4</v>
      </c>
      <c r="Q12" s="4">
        <v>0.4</v>
      </c>
      <c r="R12" s="4">
        <v>0.4</v>
      </c>
      <c r="S12" s="4">
        <v>0.4</v>
      </c>
      <c r="T12" s="3">
        <v>55</v>
      </c>
      <c r="U12" s="3">
        <v>0.9</v>
      </c>
      <c r="V12" s="3">
        <v>90</v>
      </c>
      <c r="W12" s="3">
        <v>0.8</v>
      </c>
      <c r="X12" s="1" t="s">
        <v>27</v>
      </c>
      <c r="Y12" s="1" t="s">
        <v>27</v>
      </c>
      <c r="Z12" s="1" t="s">
        <v>27</v>
      </c>
      <c r="AA12" s="1" t="s">
        <v>27</v>
      </c>
    </row>
    <row r="13" spans="1:32" ht="18" customHeight="1">
      <c r="A13"/>
      <c r="B13" s="1" t="s">
        <v>36</v>
      </c>
      <c r="C13" s="5" t="s">
        <v>107</v>
      </c>
      <c r="D13" s="1" t="s">
        <v>26</v>
      </c>
      <c r="E13" s="1">
        <v>1</v>
      </c>
      <c r="F13" s="4">
        <v>0</v>
      </c>
      <c r="G13" s="3">
        <v>585</v>
      </c>
      <c r="H13" s="4">
        <v>630</v>
      </c>
      <c r="I13" s="3">
        <v>40</v>
      </c>
      <c r="J13" s="3">
        <f t="shared" si="0"/>
        <v>390</v>
      </c>
      <c r="K13" s="3">
        <v>40</v>
      </c>
      <c r="L13" s="4">
        <f t="shared" si="1"/>
        <v>390</v>
      </c>
      <c r="M13" s="3">
        <v>1.9</v>
      </c>
      <c r="N13" s="3">
        <v>1</v>
      </c>
      <c r="O13" s="3">
        <v>0.9</v>
      </c>
      <c r="P13" s="4">
        <v>0.4</v>
      </c>
      <c r="Q13" s="4">
        <v>0.4</v>
      </c>
      <c r="R13" s="4">
        <v>0.4</v>
      </c>
      <c r="S13" s="4">
        <v>0.4</v>
      </c>
      <c r="T13" s="3">
        <v>40</v>
      </c>
      <c r="U13" s="3">
        <v>0.85</v>
      </c>
      <c r="V13" s="3">
        <v>70</v>
      </c>
      <c r="W13" s="3">
        <v>0.7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32" ht="18" customHeight="1">
      <c r="A14"/>
      <c r="B14" s="1" t="s">
        <v>37</v>
      </c>
      <c r="C14" s="5" t="s">
        <v>102</v>
      </c>
      <c r="D14" s="1" t="s">
        <v>38</v>
      </c>
      <c r="E14" s="1">
        <v>1</v>
      </c>
      <c r="F14" s="4">
        <v>0</v>
      </c>
      <c r="G14" s="3">
        <v>735</v>
      </c>
      <c r="H14" s="3">
        <v>575</v>
      </c>
      <c r="I14" s="3">
        <v>29</v>
      </c>
      <c r="J14" s="3">
        <f t="shared" si="0"/>
        <v>355.25</v>
      </c>
      <c r="K14" s="3">
        <v>41</v>
      </c>
      <c r="L14" s="4">
        <f t="shared" si="1"/>
        <v>502.25</v>
      </c>
      <c r="M14" s="3">
        <v>1.9</v>
      </c>
      <c r="N14" s="3">
        <v>1</v>
      </c>
      <c r="O14" s="3">
        <v>0.9</v>
      </c>
      <c r="P14" s="4">
        <v>0.4</v>
      </c>
      <c r="Q14" s="4">
        <v>0.4</v>
      </c>
      <c r="R14" s="4">
        <v>0.4</v>
      </c>
      <c r="S14" s="4">
        <v>0.4</v>
      </c>
      <c r="T14" s="4">
        <v>40</v>
      </c>
      <c r="U14" s="4">
        <v>0.85</v>
      </c>
      <c r="V14" s="4">
        <v>70</v>
      </c>
      <c r="W14" s="4">
        <v>0.7</v>
      </c>
      <c r="X14" s="1" t="s">
        <v>27</v>
      </c>
      <c r="Y14" s="1" t="s">
        <v>27</v>
      </c>
      <c r="Z14" s="1" t="s">
        <v>27</v>
      </c>
      <c r="AA14" s="1" t="s">
        <v>27</v>
      </c>
    </row>
    <row r="15" spans="1:32" ht="18" customHeight="1">
      <c r="A15"/>
      <c r="B15" s="1" t="s">
        <v>39</v>
      </c>
      <c r="C15" s="5" t="s">
        <v>103</v>
      </c>
      <c r="D15" s="1" t="s">
        <v>40</v>
      </c>
      <c r="E15" s="1">
        <v>1</v>
      </c>
      <c r="F15" s="4">
        <v>0</v>
      </c>
      <c r="G15" s="3">
        <v>906</v>
      </c>
      <c r="H15" s="4">
        <v>575</v>
      </c>
      <c r="I15" s="3">
        <v>24</v>
      </c>
      <c r="J15" s="3">
        <f t="shared" si="0"/>
        <v>362.4</v>
      </c>
      <c r="K15" s="3">
        <v>31</v>
      </c>
      <c r="L15" s="4">
        <f t="shared" si="1"/>
        <v>468.1</v>
      </c>
      <c r="M15" s="3">
        <v>1.9</v>
      </c>
      <c r="N15" s="3">
        <v>1</v>
      </c>
      <c r="O15" s="3">
        <v>0.9</v>
      </c>
      <c r="P15" s="4">
        <v>0.4</v>
      </c>
      <c r="Q15" s="4">
        <v>0.4</v>
      </c>
      <c r="R15" s="4">
        <v>0.4</v>
      </c>
      <c r="S15" s="4">
        <v>0.4</v>
      </c>
      <c r="T15" s="3">
        <v>35</v>
      </c>
      <c r="U15" s="3">
        <v>0.85</v>
      </c>
      <c r="V15" s="3">
        <v>65</v>
      </c>
      <c r="W15" s="3">
        <v>0.75</v>
      </c>
      <c r="X15" s="1" t="s">
        <v>27</v>
      </c>
      <c r="Y15" s="1" t="s">
        <v>27</v>
      </c>
      <c r="Z15" s="1" t="s">
        <v>27</v>
      </c>
      <c r="AA15" s="1" t="s">
        <v>27</v>
      </c>
    </row>
    <row r="16" spans="1:32" ht="18" customHeight="1">
      <c r="A16"/>
      <c r="B16" s="1" t="s">
        <v>41</v>
      </c>
      <c r="C16" s="5" t="s">
        <v>108</v>
      </c>
      <c r="D16" s="1" t="s">
        <v>26</v>
      </c>
      <c r="E16" s="1">
        <v>1</v>
      </c>
      <c r="F16" s="4">
        <v>0</v>
      </c>
      <c r="G16" s="3">
        <v>649</v>
      </c>
      <c r="H16" s="4">
        <v>630</v>
      </c>
      <c r="I16" s="3">
        <v>38</v>
      </c>
      <c r="J16" s="3">
        <f t="shared" si="0"/>
        <v>411.03</v>
      </c>
      <c r="K16" s="3">
        <v>40</v>
      </c>
      <c r="L16" s="4">
        <f t="shared" si="1"/>
        <v>432.67</v>
      </c>
      <c r="M16" s="3">
        <v>1.9</v>
      </c>
      <c r="N16" s="3">
        <v>1</v>
      </c>
      <c r="O16" s="3">
        <v>1</v>
      </c>
      <c r="P16" s="4">
        <v>0.4</v>
      </c>
      <c r="Q16" s="4">
        <v>0.4</v>
      </c>
      <c r="R16" s="4">
        <v>0.4</v>
      </c>
      <c r="S16" s="4">
        <v>0.4</v>
      </c>
      <c r="T16" s="3">
        <v>50</v>
      </c>
      <c r="U16" s="3">
        <v>0.9</v>
      </c>
      <c r="V16" s="3">
        <v>70</v>
      </c>
      <c r="W16" s="3">
        <v>0.8</v>
      </c>
      <c r="X16" s="1" t="s">
        <v>27</v>
      </c>
      <c r="Y16" s="1" t="s">
        <v>27</v>
      </c>
      <c r="Z16" s="1" t="s">
        <v>27</v>
      </c>
      <c r="AA16" s="1" t="s">
        <v>27</v>
      </c>
    </row>
    <row r="17" spans="1:32" ht="18" customHeight="1">
      <c r="A17"/>
      <c r="B17" s="1" t="s">
        <v>42</v>
      </c>
      <c r="C17" s="5" t="s">
        <v>103</v>
      </c>
      <c r="D17" s="1" t="s">
        <v>26</v>
      </c>
      <c r="E17" s="1">
        <v>1</v>
      </c>
      <c r="F17" s="4">
        <v>0</v>
      </c>
      <c r="G17" s="3">
        <v>679</v>
      </c>
      <c r="H17" s="4">
        <v>575</v>
      </c>
      <c r="I17" s="3">
        <v>32</v>
      </c>
      <c r="J17" s="3">
        <f t="shared" si="0"/>
        <v>362.13</v>
      </c>
      <c r="K17" s="3">
        <v>35</v>
      </c>
      <c r="L17" s="4">
        <f t="shared" si="1"/>
        <v>396.08</v>
      </c>
      <c r="M17" s="3">
        <v>2</v>
      </c>
      <c r="N17" s="3">
        <v>1.1000000000000001</v>
      </c>
      <c r="O17" s="3">
        <v>0.9</v>
      </c>
      <c r="P17" s="4">
        <v>0.4</v>
      </c>
      <c r="Q17" s="4">
        <v>0.4</v>
      </c>
      <c r="R17" s="4">
        <v>0.4</v>
      </c>
      <c r="S17" s="4">
        <v>0.4</v>
      </c>
      <c r="T17" s="3">
        <v>55</v>
      </c>
      <c r="U17" s="3">
        <v>0.9</v>
      </c>
      <c r="V17" s="3">
        <v>90</v>
      </c>
      <c r="W17" s="3">
        <v>0.8</v>
      </c>
      <c r="X17" s="1" t="s">
        <v>27</v>
      </c>
      <c r="Y17" s="1" t="s">
        <v>27</v>
      </c>
      <c r="Z17" s="1" t="s">
        <v>27</v>
      </c>
      <c r="AA17" s="1" t="s">
        <v>27</v>
      </c>
    </row>
    <row r="18" spans="1:32" ht="18" customHeight="1">
      <c r="A18"/>
      <c r="B18" s="1" t="s">
        <v>43</v>
      </c>
      <c r="C18" s="5" t="s">
        <v>103</v>
      </c>
      <c r="D18" s="1" t="s">
        <v>26</v>
      </c>
      <c r="E18" s="1">
        <v>1</v>
      </c>
      <c r="F18" s="4">
        <v>0</v>
      </c>
      <c r="G18" s="3">
        <v>880</v>
      </c>
      <c r="H18" s="4">
        <v>575</v>
      </c>
      <c r="I18" s="3">
        <v>31</v>
      </c>
      <c r="J18" s="3">
        <f t="shared" si="0"/>
        <v>454.67</v>
      </c>
      <c r="K18" s="3">
        <v>35</v>
      </c>
      <c r="L18" s="4">
        <f t="shared" si="1"/>
        <v>513.33000000000004</v>
      </c>
      <c r="M18" s="3">
        <v>1.9</v>
      </c>
      <c r="N18" s="3">
        <v>1</v>
      </c>
      <c r="O18" s="3">
        <v>0.9</v>
      </c>
      <c r="P18" s="4">
        <v>0.4</v>
      </c>
      <c r="Q18" s="4">
        <v>0.4</v>
      </c>
      <c r="R18" s="4">
        <v>0.4</v>
      </c>
      <c r="S18" s="4">
        <v>0.4</v>
      </c>
      <c r="T18" s="3">
        <v>27</v>
      </c>
      <c r="U18" s="3">
        <v>0.85</v>
      </c>
      <c r="V18" s="3">
        <v>54</v>
      </c>
      <c r="W18" s="3">
        <v>0.7</v>
      </c>
      <c r="X18" s="1" t="s">
        <v>27</v>
      </c>
      <c r="Y18" s="1" t="s">
        <v>27</v>
      </c>
      <c r="Z18" s="1" t="s">
        <v>27</v>
      </c>
      <c r="AA18" s="1" t="s">
        <v>27</v>
      </c>
    </row>
    <row r="19" spans="1:32" ht="18" customHeight="1">
      <c r="A19"/>
      <c r="B19" s="1" t="s">
        <v>44</v>
      </c>
      <c r="C19" s="5" t="s">
        <v>109</v>
      </c>
      <c r="D19" s="1" t="s">
        <v>26</v>
      </c>
      <c r="E19" s="1">
        <v>1</v>
      </c>
      <c r="F19" s="4">
        <v>0</v>
      </c>
      <c r="G19" s="3">
        <v>500</v>
      </c>
      <c r="H19" s="3">
        <v>340</v>
      </c>
      <c r="I19" s="3">
        <v>56</v>
      </c>
      <c r="J19" s="3">
        <f t="shared" si="0"/>
        <v>466.67</v>
      </c>
      <c r="K19" s="3">
        <v>55</v>
      </c>
      <c r="L19" s="4">
        <f t="shared" si="1"/>
        <v>458.33</v>
      </c>
      <c r="M19" s="3">
        <v>1.6</v>
      </c>
      <c r="N19" s="3">
        <v>1</v>
      </c>
      <c r="O19" s="3">
        <v>0.9</v>
      </c>
      <c r="P19" s="4">
        <v>0.45</v>
      </c>
      <c r="Q19" s="4">
        <v>0.45</v>
      </c>
      <c r="R19" s="4">
        <v>0.45</v>
      </c>
      <c r="S19" s="4">
        <v>0.45</v>
      </c>
      <c r="T19" s="3">
        <v>55</v>
      </c>
      <c r="U19" s="3">
        <v>0.9</v>
      </c>
      <c r="V19" s="3">
        <v>90</v>
      </c>
      <c r="W19" s="3">
        <v>0.8</v>
      </c>
      <c r="X19" s="1" t="s">
        <v>27</v>
      </c>
      <c r="Y19" s="1" t="s">
        <v>27</v>
      </c>
      <c r="Z19" s="1" t="s">
        <v>27</v>
      </c>
      <c r="AA19" s="1" t="s">
        <v>27</v>
      </c>
    </row>
    <row r="20" spans="1:32" ht="18" customHeight="1">
      <c r="A20"/>
      <c r="B20" s="1" t="s">
        <v>45</v>
      </c>
      <c r="C20" s="5" t="s">
        <v>102</v>
      </c>
      <c r="D20" s="1" t="s">
        <v>26</v>
      </c>
      <c r="E20" s="1">
        <v>1</v>
      </c>
      <c r="F20" s="4">
        <v>0</v>
      </c>
      <c r="G20" s="3">
        <v>533</v>
      </c>
      <c r="H20" s="3">
        <v>500</v>
      </c>
      <c r="I20" s="3">
        <v>34</v>
      </c>
      <c r="J20" s="3">
        <f t="shared" si="0"/>
        <v>302.02999999999997</v>
      </c>
      <c r="K20" s="3">
        <v>36</v>
      </c>
      <c r="L20" s="4">
        <f t="shared" si="1"/>
        <v>319.8</v>
      </c>
      <c r="M20" s="3">
        <v>1.9</v>
      </c>
      <c r="N20" s="3">
        <v>1</v>
      </c>
      <c r="O20" s="3">
        <v>0.9</v>
      </c>
      <c r="P20" s="4">
        <v>0.4</v>
      </c>
      <c r="Q20" s="4">
        <v>0.4</v>
      </c>
      <c r="R20" s="4">
        <v>0.4</v>
      </c>
      <c r="S20" s="4">
        <v>0.4</v>
      </c>
      <c r="T20" s="3">
        <v>40</v>
      </c>
      <c r="U20" s="3">
        <v>0.8</v>
      </c>
      <c r="V20" s="3">
        <v>70</v>
      </c>
      <c r="W20" s="3">
        <v>0.6</v>
      </c>
      <c r="X20" s="1" t="s">
        <v>27</v>
      </c>
      <c r="Y20" s="1" t="s">
        <v>27</v>
      </c>
      <c r="Z20" s="1" t="s">
        <v>27</v>
      </c>
      <c r="AA20" s="1" t="s">
        <v>27</v>
      </c>
    </row>
    <row r="21" spans="1:32" ht="18" customHeight="1">
      <c r="A21"/>
      <c r="B21" s="1" t="s">
        <v>46</v>
      </c>
      <c r="C21" s="5" t="s">
        <v>104</v>
      </c>
      <c r="D21" s="1" t="s">
        <v>26</v>
      </c>
      <c r="E21" s="1">
        <v>1</v>
      </c>
      <c r="F21" s="4">
        <v>0</v>
      </c>
      <c r="G21" s="3">
        <v>679</v>
      </c>
      <c r="H21" s="3">
        <v>575</v>
      </c>
      <c r="I21" s="3">
        <v>28</v>
      </c>
      <c r="J21" s="3">
        <f t="shared" si="0"/>
        <v>316.87</v>
      </c>
      <c r="K21" s="3">
        <v>42</v>
      </c>
      <c r="L21" s="4">
        <f t="shared" si="1"/>
        <v>475.3</v>
      </c>
      <c r="M21" s="3">
        <v>2.2999999999999998</v>
      </c>
      <c r="N21" s="3">
        <v>1</v>
      </c>
      <c r="O21" s="3">
        <v>0.9</v>
      </c>
      <c r="P21" s="4">
        <v>0.4</v>
      </c>
      <c r="Q21" s="4">
        <v>0.4</v>
      </c>
      <c r="R21" s="4">
        <v>0.4</v>
      </c>
      <c r="S21" s="4">
        <v>0.4</v>
      </c>
      <c r="T21" s="3">
        <v>55</v>
      </c>
      <c r="U21" s="3">
        <v>0.85</v>
      </c>
      <c r="V21" s="3">
        <v>90</v>
      </c>
      <c r="W21" s="3">
        <v>0.7</v>
      </c>
      <c r="X21" s="1" t="s">
        <v>27</v>
      </c>
      <c r="Y21" s="1" t="s">
        <v>27</v>
      </c>
      <c r="Z21" s="1" t="s">
        <v>27</v>
      </c>
      <c r="AA21" s="1" t="s">
        <v>27</v>
      </c>
    </row>
    <row r="22" spans="1:32" ht="18" customHeight="1">
      <c r="A22"/>
      <c r="B22" s="1" t="s">
        <v>47</v>
      </c>
      <c r="C22" s="5" t="s">
        <v>106</v>
      </c>
      <c r="D22" s="1" t="s">
        <v>26</v>
      </c>
      <c r="E22" s="1">
        <v>1</v>
      </c>
      <c r="F22" s="4">
        <v>0</v>
      </c>
      <c r="G22" s="3">
        <v>600</v>
      </c>
      <c r="H22" s="3">
        <v>525</v>
      </c>
      <c r="I22" s="3">
        <v>40</v>
      </c>
      <c r="J22" s="3">
        <f t="shared" si="0"/>
        <v>400</v>
      </c>
      <c r="K22" s="3">
        <v>42</v>
      </c>
      <c r="L22" s="4">
        <f t="shared" si="1"/>
        <v>420</v>
      </c>
      <c r="M22" s="3">
        <v>1.9</v>
      </c>
      <c r="N22" s="3">
        <v>1</v>
      </c>
      <c r="O22" s="3">
        <v>0.9</v>
      </c>
      <c r="P22" s="4">
        <v>0.4</v>
      </c>
      <c r="Q22" s="4">
        <v>0.4</v>
      </c>
      <c r="R22" s="4">
        <v>0.4</v>
      </c>
      <c r="S22" s="4">
        <v>0.4</v>
      </c>
      <c r="T22" s="3">
        <v>40</v>
      </c>
      <c r="U22" s="3">
        <v>0.85</v>
      </c>
      <c r="V22" s="3">
        <v>70</v>
      </c>
      <c r="W22" s="3">
        <v>0.7</v>
      </c>
      <c r="X22" s="1" t="s">
        <v>27</v>
      </c>
      <c r="Y22" s="1" t="s">
        <v>27</v>
      </c>
      <c r="Z22" s="1" t="s">
        <v>27</v>
      </c>
      <c r="AA22" s="1" t="s">
        <v>27</v>
      </c>
    </row>
    <row r="23" spans="1:32" ht="18" customHeight="1">
      <c r="A23"/>
      <c r="B23" s="1" t="s">
        <v>48</v>
      </c>
      <c r="C23" s="5" t="s">
        <v>106</v>
      </c>
      <c r="D23" s="1" t="s">
        <v>26</v>
      </c>
      <c r="E23" s="1">
        <v>1</v>
      </c>
      <c r="F23" s="4">
        <v>0</v>
      </c>
      <c r="G23" s="4">
        <v>600</v>
      </c>
      <c r="H23" s="4">
        <f>H22*1.06</f>
        <v>556.5</v>
      </c>
      <c r="I23" s="4">
        <v>40</v>
      </c>
      <c r="J23" s="4">
        <f t="shared" si="0"/>
        <v>400</v>
      </c>
      <c r="K23" s="4">
        <v>42</v>
      </c>
      <c r="L23" s="4">
        <f t="shared" si="1"/>
        <v>420</v>
      </c>
      <c r="M23" s="4">
        <v>2.5</v>
      </c>
      <c r="N23" s="4">
        <v>1</v>
      </c>
      <c r="O23" s="4">
        <v>0.9</v>
      </c>
      <c r="P23" s="4">
        <v>0.4</v>
      </c>
      <c r="Q23" s="4">
        <v>0.4</v>
      </c>
      <c r="R23" s="4">
        <v>0.4</v>
      </c>
      <c r="S23" s="4">
        <v>0.4</v>
      </c>
      <c r="T23" s="4">
        <f>T22*1.06</f>
        <v>42.400000000000006</v>
      </c>
      <c r="U23" s="4">
        <v>0.85</v>
      </c>
      <c r="V23" s="4">
        <f>V22*1.06</f>
        <v>74.2</v>
      </c>
      <c r="W23" s="4">
        <v>0.7</v>
      </c>
      <c r="X23" s="1" t="s">
        <v>27</v>
      </c>
      <c r="Y23" s="1" t="s">
        <v>27</v>
      </c>
      <c r="Z23" s="1" t="s">
        <v>27</v>
      </c>
      <c r="AA23" s="1" t="s">
        <v>27</v>
      </c>
      <c r="AB23" s="4"/>
      <c r="AC23" s="4"/>
      <c r="AD23" s="4"/>
      <c r="AE23" s="4"/>
      <c r="AF23" s="4"/>
    </row>
    <row r="24" spans="1:32" ht="18" customHeight="1">
      <c r="A24"/>
      <c r="B24" s="1" t="s">
        <v>49</v>
      </c>
      <c r="C24" s="5" t="s">
        <v>103</v>
      </c>
      <c r="D24" s="1" t="s">
        <v>26</v>
      </c>
      <c r="E24" s="1">
        <v>1</v>
      </c>
      <c r="F24" s="4">
        <v>0</v>
      </c>
      <c r="G24" s="3">
        <v>800</v>
      </c>
      <c r="H24" s="3">
        <v>575</v>
      </c>
      <c r="I24" s="3">
        <v>29</v>
      </c>
      <c r="J24" s="3">
        <f t="shared" si="0"/>
        <v>386.67</v>
      </c>
      <c r="K24" s="3">
        <v>32</v>
      </c>
      <c r="L24" s="4">
        <f t="shared" si="1"/>
        <v>426.67</v>
      </c>
      <c r="M24" s="3">
        <v>1.9</v>
      </c>
      <c r="N24" s="3">
        <v>1</v>
      </c>
      <c r="O24" s="3">
        <v>0.9</v>
      </c>
      <c r="P24" s="4">
        <v>0.4</v>
      </c>
      <c r="Q24" s="4">
        <v>0.4</v>
      </c>
      <c r="R24" s="4">
        <v>0.4</v>
      </c>
      <c r="S24" s="4">
        <v>0.4</v>
      </c>
      <c r="T24" s="3">
        <v>40</v>
      </c>
      <c r="U24" s="3">
        <v>0.86</v>
      </c>
      <c r="V24" s="3">
        <v>70</v>
      </c>
      <c r="W24" s="3">
        <v>0.7</v>
      </c>
      <c r="X24" s="1" t="s">
        <v>27</v>
      </c>
      <c r="Y24" s="1" t="s">
        <v>27</v>
      </c>
      <c r="Z24" s="1" t="s">
        <v>27</v>
      </c>
      <c r="AA24" s="1" t="s">
        <v>27</v>
      </c>
    </row>
    <row r="25" spans="1:32" ht="18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32" ht="18" customHeight="1">
      <c r="A26" s="1" t="s">
        <v>50</v>
      </c>
      <c r="D26"/>
      <c r="E26"/>
      <c r="F26"/>
      <c r="G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32" ht="18" customHeight="1">
      <c r="B27" s="1" t="s">
        <v>51</v>
      </c>
      <c r="C27" s="5" t="s">
        <v>110</v>
      </c>
      <c r="D27" s="1" t="s">
        <v>26</v>
      </c>
      <c r="E27" s="1">
        <v>1</v>
      </c>
      <c r="F27" s="3">
        <v>0</v>
      </c>
      <c r="G27" s="3">
        <v>763</v>
      </c>
      <c r="H27" s="3">
        <v>450</v>
      </c>
      <c r="I27" s="3">
        <v>36</v>
      </c>
      <c r="J27" s="3">
        <f t="shared" ref="J27:J38" si="2">ROUND(I27*G27/60,2)</f>
        <v>457.8</v>
      </c>
      <c r="K27" s="3">
        <v>33</v>
      </c>
      <c r="L27" s="3">
        <f t="shared" ref="L27:L38" si="3">ROUND(K27*G27/60,2)</f>
        <v>419.65</v>
      </c>
      <c r="M27" s="3">
        <v>1.9</v>
      </c>
      <c r="N27" s="3">
        <v>1</v>
      </c>
      <c r="O27" s="3">
        <v>0.9</v>
      </c>
      <c r="P27" s="4">
        <v>0.4</v>
      </c>
      <c r="Q27" s="4">
        <v>0.4</v>
      </c>
      <c r="R27" s="4">
        <v>0.4</v>
      </c>
      <c r="S27" s="4">
        <v>0.4</v>
      </c>
      <c r="T27" s="3">
        <v>20</v>
      </c>
      <c r="U27" s="3">
        <v>0.75</v>
      </c>
      <c r="V27" s="3">
        <v>27</v>
      </c>
      <c r="W27" s="3">
        <v>0.65</v>
      </c>
      <c r="X27" s="3">
        <v>40</v>
      </c>
      <c r="Y27" s="3">
        <v>0.55000000000000004</v>
      </c>
      <c r="Z27" s="3">
        <v>55</v>
      </c>
      <c r="AA27" s="3">
        <v>0.45</v>
      </c>
    </row>
    <row r="28" spans="1:32" ht="18" customHeight="1">
      <c r="A28" s="4"/>
      <c r="B28" s="1" t="s">
        <v>52</v>
      </c>
      <c r="C28" s="5" t="s">
        <v>110</v>
      </c>
      <c r="D28" s="1" t="s">
        <v>26</v>
      </c>
      <c r="E28" s="1">
        <v>1</v>
      </c>
      <c r="F28" s="3">
        <v>0</v>
      </c>
      <c r="G28" s="3">
        <v>848</v>
      </c>
      <c r="H28" s="3">
        <v>450</v>
      </c>
      <c r="I28" s="3">
        <v>36</v>
      </c>
      <c r="J28" s="3">
        <f t="shared" si="2"/>
        <v>508.8</v>
      </c>
      <c r="K28" s="3">
        <v>33</v>
      </c>
      <c r="L28" s="3">
        <f t="shared" si="3"/>
        <v>466.4</v>
      </c>
      <c r="M28" s="3">
        <v>1.9</v>
      </c>
      <c r="N28" s="3">
        <v>1</v>
      </c>
      <c r="O28" s="3">
        <v>0.9</v>
      </c>
      <c r="P28" s="4">
        <v>0.4</v>
      </c>
      <c r="Q28" s="4">
        <v>0.4</v>
      </c>
      <c r="R28" s="4">
        <v>0.4</v>
      </c>
      <c r="S28" s="4">
        <v>0.4</v>
      </c>
      <c r="T28" s="3">
        <v>20</v>
      </c>
      <c r="U28" s="3">
        <v>0.75</v>
      </c>
      <c r="V28" s="3">
        <v>27</v>
      </c>
      <c r="W28" s="3">
        <v>0.65</v>
      </c>
      <c r="X28" s="3">
        <v>40</v>
      </c>
      <c r="Y28" s="3">
        <v>0.55000000000000004</v>
      </c>
      <c r="Z28" s="3">
        <v>55</v>
      </c>
      <c r="AA28" s="3">
        <v>0.45</v>
      </c>
    </row>
    <row r="29" spans="1:32" ht="18" customHeight="1">
      <c r="A29"/>
      <c r="B29" s="1" t="s">
        <v>53</v>
      </c>
      <c r="C29" s="5" t="s">
        <v>110</v>
      </c>
      <c r="D29" s="1" t="s">
        <v>26</v>
      </c>
      <c r="E29" s="1">
        <v>1</v>
      </c>
      <c r="F29" s="3">
        <v>0</v>
      </c>
      <c r="G29" s="3">
        <v>694</v>
      </c>
      <c r="H29" s="3">
        <v>450</v>
      </c>
      <c r="I29" s="3">
        <v>36</v>
      </c>
      <c r="J29" s="3">
        <f t="shared" si="2"/>
        <v>416.4</v>
      </c>
      <c r="K29" s="3">
        <v>33</v>
      </c>
      <c r="L29" s="3">
        <f t="shared" si="3"/>
        <v>381.7</v>
      </c>
      <c r="M29" s="3">
        <v>1.9</v>
      </c>
      <c r="N29" s="3">
        <v>1</v>
      </c>
      <c r="O29" s="3">
        <v>0.9</v>
      </c>
      <c r="P29" s="4">
        <v>0.4</v>
      </c>
      <c r="Q29" s="4">
        <v>0.4</v>
      </c>
      <c r="R29" s="4">
        <v>0.4</v>
      </c>
      <c r="S29" s="4">
        <v>0.4</v>
      </c>
      <c r="T29" s="3">
        <f>T27*1.35</f>
        <v>27</v>
      </c>
      <c r="U29" s="3">
        <v>0.75</v>
      </c>
      <c r="V29" s="3">
        <f>V27*1.35</f>
        <v>36.450000000000003</v>
      </c>
      <c r="W29" s="3">
        <v>0.65</v>
      </c>
      <c r="X29" s="3">
        <f>X27*1.35</f>
        <v>54</v>
      </c>
      <c r="Y29" s="3">
        <v>0.55000000000000004</v>
      </c>
      <c r="Z29" s="3">
        <f>Z27*1.35</f>
        <v>74.25</v>
      </c>
      <c r="AA29" s="3">
        <v>0.45</v>
      </c>
    </row>
    <row r="30" spans="1:32" ht="18" customHeight="1">
      <c r="A30"/>
      <c r="B30" s="1" t="s">
        <v>54</v>
      </c>
      <c r="C30" s="5" t="s">
        <v>111</v>
      </c>
      <c r="D30" s="1" t="s">
        <v>26</v>
      </c>
      <c r="E30" s="1">
        <v>1</v>
      </c>
      <c r="F30" s="3">
        <v>0</v>
      </c>
      <c r="G30" s="3">
        <v>950</v>
      </c>
      <c r="H30" s="3">
        <v>450</v>
      </c>
      <c r="I30" s="3">
        <v>32</v>
      </c>
      <c r="J30" s="4">
        <f t="shared" si="2"/>
        <v>506.67</v>
      </c>
      <c r="K30" s="3">
        <v>28</v>
      </c>
      <c r="L30" s="4">
        <f t="shared" si="3"/>
        <v>443.33</v>
      </c>
      <c r="M30" s="4">
        <v>1.9</v>
      </c>
      <c r="N30" s="4">
        <v>1</v>
      </c>
      <c r="O30" s="4">
        <v>0.9</v>
      </c>
      <c r="P30" s="4">
        <v>0.4</v>
      </c>
      <c r="Q30" s="4">
        <v>0.4</v>
      </c>
      <c r="R30" s="4">
        <v>0.4</v>
      </c>
      <c r="S30" s="4">
        <v>0.4</v>
      </c>
      <c r="T30" s="3">
        <v>20</v>
      </c>
      <c r="U30" s="3">
        <v>0.75</v>
      </c>
      <c r="V30" s="3">
        <v>27</v>
      </c>
      <c r="W30" s="3">
        <v>0.65</v>
      </c>
      <c r="X30" s="4">
        <v>40</v>
      </c>
      <c r="Y30" s="3">
        <v>0.55000000000000004</v>
      </c>
      <c r="Z30" s="1" t="s">
        <v>27</v>
      </c>
      <c r="AA30" s="1" t="s">
        <v>27</v>
      </c>
    </row>
    <row r="31" spans="1:32" ht="18" customHeight="1">
      <c r="A31"/>
      <c r="B31" s="1" t="s">
        <v>55</v>
      </c>
      <c r="C31" s="5" t="s">
        <v>110</v>
      </c>
      <c r="D31" s="1" t="s">
        <v>26</v>
      </c>
      <c r="E31" s="1">
        <v>1</v>
      </c>
      <c r="F31" s="3">
        <v>0</v>
      </c>
      <c r="G31" s="3">
        <v>700</v>
      </c>
      <c r="H31" s="3">
        <v>500</v>
      </c>
      <c r="I31" s="3">
        <v>36</v>
      </c>
      <c r="J31" s="4">
        <f t="shared" si="2"/>
        <v>420</v>
      </c>
      <c r="K31" s="3">
        <v>35</v>
      </c>
      <c r="L31" s="4">
        <f t="shared" si="3"/>
        <v>408.33</v>
      </c>
      <c r="M31" s="4">
        <v>1.9</v>
      </c>
      <c r="N31" s="4">
        <v>1</v>
      </c>
      <c r="O31" s="4">
        <v>0.9</v>
      </c>
      <c r="P31" s="4">
        <v>0.4</v>
      </c>
      <c r="Q31" s="4">
        <v>0.4</v>
      </c>
      <c r="R31" s="4">
        <v>0.4</v>
      </c>
      <c r="S31" s="4">
        <v>0.4</v>
      </c>
      <c r="T31" s="4">
        <v>20</v>
      </c>
      <c r="U31" s="4">
        <v>0.7</v>
      </c>
      <c r="V31" s="4">
        <v>27</v>
      </c>
      <c r="W31" s="4">
        <v>0.6</v>
      </c>
      <c r="X31" s="4">
        <v>40</v>
      </c>
      <c r="Y31" s="4">
        <v>0.5</v>
      </c>
      <c r="Z31" s="4">
        <v>55</v>
      </c>
      <c r="AA31" s="4">
        <v>0.4</v>
      </c>
    </row>
    <row r="32" spans="1:32" ht="18" customHeight="1">
      <c r="A32"/>
      <c r="B32" s="1" t="s">
        <v>56</v>
      </c>
      <c r="C32" s="5" t="s">
        <v>105</v>
      </c>
      <c r="D32" s="1" t="s">
        <v>26</v>
      </c>
      <c r="E32" s="1">
        <v>1</v>
      </c>
      <c r="F32" s="3">
        <v>0</v>
      </c>
      <c r="G32" s="3">
        <v>747</v>
      </c>
      <c r="H32" s="3">
        <v>330</v>
      </c>
      <c r="I32" s="3">
        <v>36</v>
      </c>
      <c r="J32" s="4">
        <f t="shared" si="2"/>
        <v>448.2</v>
      </c>
      <c r="K32" s="3">
        <v>48</v>
      </c>
      <c r="L32" s="4">
        <f t="shared" si="3"/>
        <v>597.6</v>
      </c>
      <c r="M32" s="4">
        <v>1.9</v>
      </c>
      <c r="N32" s="4">
        <v>1</v>
      </c>
      <c r="O32" s="4">
        <v>0.9</v>
      </c>
      <c r="P32" s="4">
        <v>0.4</v>
      </c>
      <c r="Q32" s="4">
        <v>0.4</v>
      </c>
      <c r="R32" s="4">
        <v>0.4</v>
      </c>
      <c r="S32" s="4">
        <v>0.4</v>
      </c>
      <c r="T32" s="3">
        <v>15</v>
      </c>
      <c r="U32" s="3">
        <v>0.75</v>
      </c>
      <c r="V32" s="3">
        <v>31</v>
      </c>
      <c r="W32" s="3">
        <v>0.65</v>
      </c>
      <c r="X32" s="1" t="s">
        <v>27</v>
      </c>
      <c r="Y32" s="1" t="s">
        <v>27</v>
      </c>
      <c r="Z32" s="1" t="s">
        <v>27</v>
      </c>
      <c r="AA32" s="1" t="s">
        <v>27</v>
      </c>
    </row>
    <row r="33" spans="1:27" ht="18" customHeight="1">
      <c r="A33"/>
      <c r="B33" s="1" t="s">
        <v>57</v>
      </c>
      <c r="C33" s="5" t="s">
        <v>112</v>
      </c>
      <c r="D33" s="1" t="s">
        <v>26</v>
      </c>
      <c r="E33" s="1">
        <v>1</v>
      </c>
      <c r="F33" s="3">
        <v>0</v>
      </c>
      <c r="G33" s="3">
        <v>605</v>
      </c>
      <c r="H33" s="3">
        <v>500</v>
      </c>
      <c r="I33" s="3">
        <v>35</v>
      </c>
      <c r="J33" s="4">
        <f t="shared" si="2"/>
        <v>352.92</v>
      </c>
      <c r="K33" s="3">
        <v>40</v>
      </c>
      <c r="L33" s="4">
        <f t="shared" si="3"/>
        <v>403.33</v>
      </c>
      <c r="M33" s="4">
        <v>1.9</v>
      </c>
      <c r="N33" s="4">
        <v>1</v>
      </c>
      <c r="O33" s="4">
        <v>0.9</v>
      </c>
      <c r="P33" s="3">
        <v>0.45</v>
      </c>
      <c r="Q33" s="3">
        <v>0.45</v>
      </c>
      <c r="R33" s="3">
        <v>0.45</v>
      </c>
      <c r="S33" s="3">
        <v>0.45</v>
      </c>
      <c r="T33" s="4">
        <v>27</v>
      </c>
      <c r="U33" s="4">
        <v>0.75</v>
      </c>
      <c r="V33" s="4">
        <v>54</v>
      </c>
      <c r="W33" s="4">
        <v>0.65</v>
      </c>
      <c r="X33" s="4">
        <v>90</v>
      </c>
      <c r="Y33" s="4">
        <v>0.55000000000000004</v>
      </c>
      <c r="Z33" s="4" t="s">
        <v>27</v>
      </c>
      <c r="AA33" s="1" t="s">
        <v>27</v>
      </c>
    </row>
    <row r="34" spans="1:27" ht="18" customHeight="1">
      <c r="A34"/>
      <c r="B34" s="1" t="s">
        <v>58</v>
      </c>
      <c r="C34" s="5" t="s">
        <v>110</v>
      </c>
      <c r="D34" s="1" t="s">
        <v>26</v>
      </c>
      <c r="E34" s="1">
        <v>1</v>
      </c>
      <c r="F34" s="3">
        <v>0</v>
      </c>
      <c r="G34" s="3">
        <v>659</v>
      </c>
      <c r="H34" s="4">
        <v>500</v>
      </c>
      <c r="I34" s="3">
        <v>32</v>
      </c>
      <c r="J34" s="4">
        <f t="shared" si="2"/>
        <v>351.47</v>
      </c>
      <c r="K34" s="3">
        <v>35</v>
      </c>
      <c r="L34" s="4">
        <f t="shared" si="3"/>
        <v>384.42</v>
      </c>
      <c r="M34" s="4">
        <v>1.9</v>
      </c>
      <c r="N34" s="4">
        <v>1</v>
      </c>
      <c r="O34" s="4">
        <v>0.9</v>
      </c>
      <c r="P34" s="4">
        <v>0.4</v>
      </c>
      <c r="Q34" s="4">
        <v>0.4</v>
      </c>
      <c r="R34" s="4">
        <v>0.4</v>
      </c>
      <c r="S34" s="4">
        <v>0.4</v>
      </c>
      <c r="T34" s="3">
        <v>20</v>
      </c>
      <c r="U34" s="3">
        <v>0.75</v>
      </c>
      <c r="V34" s="3">
        <v>27</v>
      </c>
      <c r="W34" s="3">
        <v>0.65</v>
      </c>
      <c r="X34" s="4">
        <v>40</v>
      </c>
      <c r="Y34" s="3">
        <v>0.55000000000000004</v>
      </c>
      <c r="Z34" s="3">
        <v>55</v>
      </c>
      <c r="AA34" s="3">
        <v>0.45</v>
      </c>
    </row>
    <row r="35" spans="1:27" ht="18" customHeight="1">
      <c r="A35"/>
      <c r="B35" s="3" t="s">
        <v>59</v>
      </c>
      <c r="C35" s="5" t="s">
        <v>110</v>
      </c>
      <c r="D35" s="1" t="s">
        <v>26</v>
      </c>
      <c r="E35" s="1">
        <v>1</v>
      </c>
      <c r="F35" s="3">
        <v>60</v>
      </c>
      <c r="G35" s="3">
        <v>780</v>
      </c>
      <c r="H35" s="3">
        <v>450</v>
      </c>
      <c r="I35" s="3">
        <v>28</v>
      </c>
      <c r="J35" s="4">
        <f t="shared" si="2"/>
        <v>364</v>
      </c>
      <c r="K35" s="3">
        <v>35</v>
      </c>
      <c r="L35" s="4">
        <f t="shared" si="3"/>
        <v>455</v>
      </c>
      <c r="M35" s="4">
        <v>1.9</v>
      </c>
      <c r="N35" s="4">
        <v>1</v>
      </c>
      <c r="O35" s="4">
        <v>0.9</v>
      </c>
      <c r="P35" s="4">
        <v>0.4</v>
      </c>
      <c r="Q35" s="4">
        <v>0.4</v>
      </c>
      <c r="R35" s="4">
        <v>0.4</v>
      </c>
      <c r="S35" s="4">
        <v>0.4</v>
      </c>
      <c r="T35" s="4">
        <v>20</v>
      </c>
      <c r="U35" s="4">
        <v>0.75</v>
      </c>
      <c r="V35" s="4">
        <v>27</v>
      </c>
      <c r="W35" s="4">
        <v>0.65</v>
      </c>
      <c r="X35" s="4">
        <v>40</v>
      </c>
      <c r="Y35" s="4">
        <v>0.55000000000000004</v>
      </c>
      <c r="Z35" s="4">
        <v>55</v>
      </c>
      <c r="AA35" s="4">
        <v>0.45</v>
      </c>
    </row>
    <row r="36" spans="1:27" ht="18" customHeight="1">
      <c r="A36"/>
      <c r="B36" s="1" t="s">
        <v>60</v>
      </c>
      <c r="C36" s="5" t="s">
        <v>112</v>
      </c>
      <c r="D36" s="1" t="s">
        <v>38</v>
      </c>
      <c r="E36" s="1">
        <v>1</v>
      </c>
      <c r="F36" s="3">
        <v>0</v>
      </c>
      <c r="G36" s="3">
        <v>1091</v>
      </c>
      <c r="H36" s="3">
        <v>500</v>
      </c>
      <c r="I36" s="3">
        <v>32</v>
      </c>
      <c r="J36" s="4">
        <f t="shared" si="2"/>
        <v>581.87</v>
      </c>
      <c r="K36" s="3">
        <v>28</v>
      </c>
      <c r="L36" s="4">
        <f t="shared" si="3"/>
        <v>509.13</v>
      </c>
      <c r="M36" s="4">
        <v>1.9</v>
      </c>
      <c r="N36" s="4">
        <v>1</v>
      </c>
      <c r="O36" s="4">
        <v>0.9</v>
      </c>
      <c r="P36" s="4">
        <v>0.4</v>
      </c>
      <c r="Q36" s="4">
        <v>0.4</v>
      </c>
      <c r="R36" s="4">
        <v>0.4</v>
      </c>
      <c r="S36" s="4">
        <v>0.4</v>
      </c>
      <c r="T36" s="4">
        <v>20</v>
      </c>
      <c r="U36" s="4">
        <v>0.75</v>
      </c>
      <c r="V36" s="4">
        <v>27</v>
      </c>
      <c r="W36" s="4">
        <v>0.65</v>
      </c>
      <c r="X36" s="4">
        <v>40</v>
      </c>
      <c r="Y36" s="4">
        <v>0.55000000000000004</v>
      </c>
      <c r="Z36" s="4">
        <v>55</v>
      </c>
      <c r="AA36" s="4">
        <v>0.45</v>
      </c>
    </row>
    <row r="37" spans="1:27" ht="18" customHeight="1">
      <c r="A37"/>
      <c r="B37" s="1" t="s">
        <v>61</v>
      </c>
      <c r="C37" s="5" t="s">
        <v>113</v>
      </c>
      <c r="D37" s="1" t="s">
        <v>26</v>
      </c>
      <c r="E37" s="1">
        <v>1</v>
      </c>
      <c r="F37" s="3">
        <v>0</v>
      </c>
      <c r="G37" s="3">
        <v>898</v>
      </c>
      <c r="H37" s="3">
        <v>450</v>
      </c>
      <c r="I37" s="3">
        <v>32</v>
      </c>
      <c r="J37" s="4">
        <f t="shared" si="2"/>
        <v>478.93</v>
      </c>
      <c r="K37" s="3">
        <v>35</v>
      </c>
      <c r="L37" s="4">
        <f t="shared" si="3"/>
        <v>523.83000000000004</v>
      </c>
      <c r="M37" s="4">
        <v>1.9</v>
      </c>
      <c r="N37" s="4">
        <v>1</v>
      </c>
      <c r="O37" s="4">
        <v>0.9</v>
      </c>
      <c r="P37" s="4">
        <v>0.4</v>
      </c>
      <c r="Q37" s="4">
        <v>0.4</v>
      </c>
      <c r="R37" s="4">
        <v>0.4</v>
      </c>
      <c r="S37" s="4">
        <v>0.4</v>
      </c>
      <c r="T37" s="4">
        <v>20</v>
      </c>
      <c r="U37" s="4">
        <v>0.75</v>
      </c>
      <c r="V37" s="4">
        <v>27</v>
      </c>
      <c r="W37" s="4">
        <v>0.65</v>
      </c>
      <c r="X37" s="4">
        <v>40</v>
      </c>
      <c r="Y37" s="4">
        <v>0.55000000000000004</v>
      </c>
      <c r="Z37" s="4">
        <v>55</v>
      </c>
      <c r="AA37" s="4">
        <v>0.45</v>
      </c>
    </row>
    <row r="38" spans="1:27" ht="18" customHeight="1">
      <c r="A38"/>
      <c r="B38" s="1" t="s">
        <v>62</v>
      </c>
      <c r="C38" s="5" t="s">
        <v>110</v>
      </c>
      <c r="D38" s="1" t="s">
        <v>40</v>
      </c>
      <c r="E38" s="1">
        <v>1</v>
      </c>
      <c r="F38" s="3">
        <v>0</v>
      </c>
      <c r="G38" s="3">
        <v>820</v>
      </c>
      <c r="H38" s="3">
        <v>450</v>
      </c>
      <c r="I38" s="3">
        <v>30</v>
      </c>
      <c r="J38" s="4">
        <f t="shared" si="2"/>
        <v>410</v>
      </c>
      <c r="K38" s="3">
        <v>32</v>
      </c>
      <c r="L38" s="4">
        <f t="shared" si="3"/>
        <v>437.33</v>
      </c>
      <c r="M38" s="3">
        <v>1.9</v>
      </c>
      <c r="N38" s="3">
        <v>1</v>
      </c>
      <c r="O38" s="3">
        <v>0.9</v>
      </c>
      <c r="P38" s="4">
        <v>0.4</v>
      </c>
      <c r="Q38" s="4">
        <v>0.4</v>
      </c>
      <c r="R38" s="4">
        <v>0.4</v>
      </c>
      <c r="S38" s="4">
        <v>0.4</v>
      </c>
      <c r="T38" s="4">
        <v>20</v>
      </c>
      <c r="U38" s="4">
        <v>0.75</v>
      </c>
      <c r="V38" s="4">
        <v>27</v>
      </c>
      <c r="W38" s="4">
        <v>0.65</v>
      </c>
      <c r="X38" s="4">
        <v>40</v>
      </c>
      <c r="Y38" s="4">
        <v>0.55000000000000004</v>
      </c>
      <c r="Z38" s="4">
        <v>55</v>
      </c>
      <c r="AA38" s="4">
        <v>0.45</v>
      </c>
    </row>
    <row r="39" spans="1:27" ht="18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8" customHeight="1">
      <c r="A40" s="1" t="s">
        <v>63</v>
      </c>
      <c r="D40"/>
      <c r="E40"/>
      <c r="F40"/>
      <c r="G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ht="18" customHeight="1">
      <c r="B41" s="1" t="s">
        <v>99</v>
      </c>
      <c r="C41" s="5" t="s">
        <v>114</v>
      </c>
      <c r="D41" s="1" t="s">
        <v>100</v>
      </c>
      <c r="E41" s="1">
        <v>2</v>
      </c>
      <c r="F41" s="3">
        <v>0</v>
      </c>
      <c r="G41" s="3">
        <v>375</v>
      </c>
      <c r="H41" s="3">
        <v>400</v>
      </c>
      <c r="I41" s="1">
        <v>17</v>
      </c>
      <c r="J41" s="4" t="s">
        <v>120</v>
      </c>
      <c r="K41" s="3">
        <f>18*8</f>
        <v>144</v>
      </c>
      <c r="L41" s="4">
        <f>2*K41</f>
        <v>288</v>
      </c>
      <c r="M41" s="3">
        <v>1.9</v>
      </c>
      <c r="N41" s="3">
        <v>1</v>
      </c>
      <c r="O41" s="3">
        <v>0.9</v>
      </c>
      <c r="P41" s="3">
        <v>0.4</v>
      </c>
      <c r="Q41" s="3">
        <v>0.4</v>
      </c>
      <c r="R41" s="3">
        <v>0.4</v>
      </c>
      <c r="S41" s="3">
        <v>0.4</v>
      </c>
      <c r="T41" s="3">
        <v>50</v>
      </c>
      <c r="U41" s="3">
        <v>0.8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27</v>
      </c>
    </row>
    <row r="42" spans="1:27" ht="18" customHeight="1">
      <c r="A42" s="4"/>
      <c r="B42" s="1" t="s">
        <v>64</v>
      </c>
      <c r="C42" s="5" t="s">
        <v>114</v>
      </c>
      <c r="D42" s="1" t="s">
        <v>65</v>
      </c>
      <c r="E42" s="1">
        <v>2</v>
      </c>
      <c r="F42" s="3">
        <v>0</v>
      </c>
      <c r="G42" s="3">
        <v>74</v>
      </c>
      <c r="H42" s="3">
        <v>400</v>
      </c>
      <c r="I42" s="3">
        <v>17</v>
      </c>
      <c r="J42" s="4">
        <f>ROUND(I42*G42/60,2)</f>
        <v>20.97</v>
      </c>
      <c r="K42" s="3">
        <f>16*8</f>
        <v>128</v>
      </c>
      <c r="L42" s="4">
        <f>ROUND(K42*G42/60,2)</f>
        <v>157.87</v>
      </c>
      <c r="M42" s="3">
        <v>1.9</v>
      </c>
      <c r="N42" s="3">
        <v>1</v>
      </c>
      <c r="O42" s="3">
        <v>0.9</v>
      </c>
      <c r="P42" s="4">
        <v>0.4</v>
      </c>
      <c r="Q42" s="4">
        <v>0.4</v>
      </c>
      <c r="R42" s="4">
        <v>0.4</v>
      </c>
      <c r="S42" s="4">
        <v>0.4</v>
      </c>
      <c r="T42" s="3">
        <v>50</v>
      </c>
      <c r="U42" s="3">
        <v>0.8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27</v>
      </c>
    </row>
    <row r="43" spans="1:27" ht="18" customHeight="1">
      <c r="A43" s="6"/>
      <c r="B43" s="1" t="s">
        <v>66</v>
      </c>
      <c r="C43" s="5" t="s">
        <v>114</v>
      </c>
      <c r="D43" s="1" t="s">
        <v>67</v>
      </c>
      <c r="E43" s="1">
        <v>2</v>
      </c>
      <c r="F43" s="3">
        <v>0</v>
      </c>
      <c r="G43" s="3">
        <v>300</v>
      </c>
      <c r="H43" s="3">
        <v>300</v>
      </c>
      <c r="I43" s="3">
        <v>13</v>
      </c>
      <c r="J43" s="4">
        <f>ROUND(I43*G43/60,2)</f>
        <v>65</v>
      </c>
      <c r="K43" s="3">
        <f>16*8</f>
        <v>128</v>
      </c>
      <c r="L43" s="4">
        <f>ROUND(K43*G43/60,2)</f>
        <v>640</v>
      </c>
      <c r="M43" s="3">
        <v>1.9</v>
      </c>
      <c r="N43" s="3">
        <v>1</v>
      </c>
      <c r="O43" s="3">
        <v>0.9</v>
      </c>
      <c r="P43" s="4">
        <v>0.4</v>
      </c>
      <c r="Q43" s="4">
        <v>0.4</v>
      </c>
      <c r="R43" s="4">
        <v>0.4</v>
      </c>
      <c r="S43" s="4">
        <v>0.4</v>
      </c>
      <c r="T43" s="3">
        <v>50</v>
      </c>
      <c r="U43" s="3">
        <v>0.8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27</v>
      </c>
    </row>
    <row r="44" spans="1:27" ht="18" customHeight="1">
      <c r="A44" s="6"/>
      <c r="B44" s="1" t="s">
        <v>68</v>
      </c>
      <c r="C44" s="5" t="s">
        <v>114</v>
      </c>
      <c r="D44" s="1" t="s">
        <v>67</v>
      </c>
      <c r="E44" s="1">
        <v>2</v>
      </c>
      <c r="F44" s="3">
        <v>0</v>
      </c>
      <c r="G44" s="3">
        <v>261</v>
      </c>
      <c r="H44" s="3">
        <v>450</v>
      </c>
      <c r="I44" s="3">
        <v>14</v>
      </c>
      <c r="J44" s="4">
        <f>ROUND(I44*G44/60,2)</f>
        <v>60.9</v>
      </c>
      <c r="K44" s="3">
        <f>16*8</f>
        <v>128</v>
      </c>
      <c r="L44" s="4">
        <f>ROUND(K44*G44/60,2)</f>
        <v>556.79999999999995</v>
      </c>
      <c r="M44" s="3">
        <v>1.9</v>
      </c>
      <c r="N44" s="3">
        <v>1</v>
      </c>
      <c r="O44" s="3">
        <v>0.9</v>
      </c>
      <c r="P44" s="4">
        <v>0.4</v>
      </c>
      <c r="Q44" s="4">
        <v>0.4</v>
      </c>
      <c r="R44" s="4">
        <v>0.4</v>
      </c>
      <c r="S44" s="4">
        <v>0.4</v>
      </c>
      <c r="T44" s="3">
        <v>50</v>
      </c>
      <c r="U44" s="3">
        <v>0.8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27</v>
      </c>
    </row>
    <row r="45" spans="1:27" ht="18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8" customHeight="1">
      <c r="A46" s="1" t="s">
        <v>69</v>
      </c>
    </row>
    <row r="47" spans="1:27" ht="18" customHeight="1">
      <c r="A47" s="4"/>
      <c r="B47" s="1" t="s">
        <v>70</v>
      </c>
      <c r="C47" s="5" t="s">
        <v>104</v>
      </c>
      <c r="D47" s="1" t="s">
        <v>71</v>
      </c>
      <c r="E47" s="1">
        <v>1</v>
      </c>
      <c r="F47" s="3">
        <v>60</v>
      </c>
      <c r="G47" s="3">
        <v>785</v>
      </c>
      <c r="H47" s="3">
        <v>575</v>
      </c>
      <c r="I47" s="3">
        <v>32</v>
      </c>
      <c r="J47" s="3">
        <f t="shared" ref="J47:J52" si="4">ROUND(I47*G47/60,2)</f>
        <v>418.67</v>
      </c>
      <c r="K47" s="3">
        <v>38</v>
      </c>
      <c r="L47" s="3">
        <f t="shared" ref="L47:L52" si="5">ROUND(K47*G47/60,2)</f>
        <v>497.17</v>
      </c>
      <c r="M47" s="3">
        <v>2.1</v>
      </c>
      <c r="N47" s="3">
        <v>1</v>
      </c>
      <c r="O47" s="3">
        <v>0.9</v>
      </c>
      <c r="P47" s="4">
        <v>0.4</v>
      </c>
      <c r="Q47" s="4">
        <v>0.4</v>
      </c>
      <c r="R47" s="4">
        <v>0.4</v>
      </c>
      <c r="S47" s="4">
        <v>0.4</v>
      </c>
      <c r="T47" s="3">
        <v>40</v>
      </c>
      <c r="U47" s="3">
        <v>0.85</v>
      </c>
      <c r="V47" s="3">
        <v>70</v>
      </c>
      <c r="W47" s="3">
        <v>0.7</v>
      </c>
      <c r="X47" s="1" t="s">
        <v>27</v>
      </c>
      <c r="Y47" s="1" t="s">
        <v>27</v>
      </c>
      <c r="Z47" s="1" t="s">
        <v>27</v>
      </c>
      <c r="AA47" s="1" t="s">
        <v>27</v>
      </c>
    </row>
    <row r="48" spans="1:27" ht="18" customHeight="1">
      <c r="B48" s="1" t="s">
        <v>72</v>
      </c>
      <c r="C48" s="5" t="s">
        <v>104</v>
      </c>
      <c r="D48" s="1" t="s">
        <v>71</v>
      </c>
      <c r="E48" s="1">
        <v>1</v>
      </c>
      <c r="F48" s="3">
        <v>60</v>
      </c>
      <c r="G48" s="3">
        <v>873</v>
      </c>
      <c r="H48" s="3">
        <v>575</v>
      </c>
      <c r="I48" s="3">
        <v>32</v>
      </c>
      <c r="J48" s="3">
        <f t="shared" si="4"/>
        <v>465.6</v>
      </c>
      <c r="K48" s="3">
        <v>38</v>
      </c>
      <c r="L48" s="3">
        <f t="shared" si="5"/>
        <v>552.9</v>
      </c>
      <c r="M48" s="3">
        <v>2.1</v>
      </c>
      <c r="N48" s="3">
        <v>1</v>
      </c>
      <c r="O48" s="3">
        <v>0.9</v>
      </c>
      <c r="P48" s="4">
        <v>0.4</v>
      </c>
      <c r="Q48" s="4">
        <v>0.4</v>
      </c>
      <c r="R48" s="4">
        <v>0.4</v>
      </c>
      <c r="S48" s="4">
        <v>0.4</v>
      </c>
      <c r="T48" s="3">
        <v>40</v>
      </c>
      <c r="U48" s="3">
        <v>0.85</v>
      </c>
      <c r="V48" s="3">
        <v>70</v>
      </c>
      <c r="W48" s="3">
        <v>0.7</v>
      </c>
      <c r="X48" s="1" t="s">
        <v>27</v>
      </c>
      <c r="Y48" s="1" t="s">
        <v>27</v>
      </c>
      <c r="Z48" s="1" t="s">
        <v>27</v>
      </c>
      <c r="AA48" s="1" t="s">
        <v>27</v>
      </c>
    </row>
    <row r="49" spans="1:27" ht="18" customHeight="1">
      <c r="A49"/>
      <c r="B49" s="1" t="s">
        <v>73</v>
      </c>
      <c r="C49" s="5" t="s">
        <v>104</v>
      </c>
      <c r="D49" s="1" t="s">
        <v>71</v>
      </c>
      <c r="E49" s="1">
        <v>1</v>
      </c>
      <c r="F49" s="3">
        <v>60</v>
      </c>
      <c r="G49" s="3">
        <v>714</v>
      </c>
      <c r="H49" s="3">
        <v>575</v>
      </c>
      <c r="I49" s="3">
        <v>32</v>
      </c>
      <c r="J49" s="3">
        <f t="shared" si="4"/>
        <v>380.8</v>
      </c>
      <c r="K49" s="3">
        <v>38</v>
      </c>
      <c r="L49" s="3">
        <f t="shared" si="5"/>
        <v>452.2</v>
      </c>
      <c r="M49" s="3">
        <v>2.1</v>
      </c>
      <c r="N49" s="3">
        <v>1</v>
      </c>
      <c r="O49" s="3">
        <v>0.9</v>
      </c>
      <c r="P49" s="4">
        <v>0.4</v>
      </c>
      <c r="Q49" s="4">
        <v>0.4</v>
      </c>
      <c r="R49" s="4">
        <v>0.4</v>
      </c>
      <c r="S49" s="4">
        <v>0.4</v>
      </c>
      <c r="T49" s="3">
        <f>T47*1.35</f>
        <v>54</v>
      </c>
      <c r="U49" s="3">
        <v>0.85</v>
      </c>
      <c r="V49" s="3">
        <f>V47*1.35</f>
        <v>94.5</v>
      </c>
      <c r="W49" s="3">
        <v>0.7</v>
      </c>
      <c r="X49" s="1" t="s">
        <v>27</v>
      </c>
      <c r="Y49" s="1" t="s">
        <v>27</v>
      </c>
      <c r="Z49" s="1" t="s">
        <v>27</v>
      </c>
      <c r="AA49" s="1" t="s">
        <v>27</v>
      </c>
    </row>
    <row r="50" spans="1:27" ht="18" customHeight="1">
      <c r="A50"/>
      <c r="B50" s="1" t="s">
        <v>74</v>
      </c>
      <c r="C50" s="5" t="s">
        <v>108</v>
      </c>
      <c r="D50" s="1" t="s">
        <v>26</v>
      </c>
      <c r="E50" s="1">
        <v>1</v>
      </c>
      <c r="F50" s="3">
        <v>100</v>
      </c>
      <c r="G50" s="3">
        <v>550</v>
      </c>
      <c r="H50" s="3">
        <v>630</v>
      </c>
      <c r="I50" s="3">
        <v>55</v>
      </c>
      <c r="J50" s="4">
        <f t="shared" si="4"/>
        <v>504.17</v>
      </c>
      <c r="K50" s="3">
        <v>53</v>
      </c>
      <c r="L50" s="4">
        <f t="shared" si="5"/>
        <v>485.83</v>
      </c>
      <c r="M50" s="3">
        <v>1.6</v>
      </c>
      <c r="N50" s="3">
        <v>1</v>
      </c>
      <c r="O50" s="3">
        <v>0.7</v>
      </c>
      <c r="P50" s="4">
        <v>0.4</v>
      </c>
      <c r="Q50" s="4">
        <v>0.4</v>
      </c>
      <c r="R50" s="4">
        <v>0.4</v>
      </c>
      <c r="S50" s="4">
        <v>0.4</v>
      </c>
      <c r="T50" s="3">
        <v>40</v>
      </c>
      <c r="U50" s="3">
        <v>0.85</v>
      </c>
      <c r="V50" s="3">
        <v>70</v>
      </c>
      <c r="W50" s="3">
        <v>0.7</v>
      </c>
      <c r="X50" s="1" t="s">
        <v>27</v>
      </c>
      <c r="Y50" s="1" t="s">
        <v>27</v>
      </c>
      <c r="Z50" s="1" t="s">
        <v>27</v>
      </c>
      <c r="AA50" s="1" t="s">
        <v>27</v>
      </c>
    </row>
    <row r="51" spans="1:27" ht="18" customHeight="1">
      <c r="A51"/>
      <c r="B51" s="1" t="s">
        <v>75</v>
      </c>
      <c r="C51" s="5" t="s">
        <v>103</v>
      </c>
      <c r="D51" s="1" t="s">
        <v>71</v>
      </c>
      <c r="E51" s="1">
        <v>1</v>
      </c>
      <c r="F51" s="3">
        <v>50</v>
      </c>
      <c r="G51" s="3">
        <v>858</v>
      </c>
      <c r="H51" s="3">
        <v>575</v>
      </c>
      <c r="I51" s="3">
        <v>30</v>
      </c>
      <c r="J51" s="4">
        <f t="shared" si="4"/>
        <v>429</v>
      </c>
      <c r="K51" s="3">
        <v>38</v>
      </c>
      <c r="L51" s="4">
        <f t="shared" si="5"/>
        <v>543.4</v>
      </c>
      <c r="M51" s="3">
        <v>1.9</v>
      </c>
      <c r="N51" s="3">
        <v>1</v>
      </c>
      <c r="O51" s="3">
        <v>0.9</v>
      </c>
      <c r="P51" s="4">
        <v>0.4</v>
      </c>
      <c r="Q51" s="4">
        <v>0.4</v>
      </c>
      <c r="R51" s="4">
        <v>0.4</v>
      </c>
      <c r="S51" s="4">
        <v>0.4</v>
      </c>
      <c r="T51" s="3">
        <v>40</v>
      </c>
      <c r="U51" s="3">
        <v>0.85</v>
      </c>
      <c r="V51" s="3">
        <v>70</v>
      </c>
      <c r="W51" s="3">
        <v>0.7</v>
      </c>
      <c r="X51" s="1" t="s">
        <v>27</v>
      </c>
      <c r="Y51" s="1" t="s">
        <v>27</v>
      </c>
      <c r="Z51" s="1" t="s">
        <v>27</v>
      </c>
      <c r="AA51" s="1" t="s">
        <v>27</v>
      </c>
    </row>
    <row r="52" spans="1:27" ht="18" customHeight="1">
      <c r="A52"/>
      <c r="B52" s="1" t="s">
        <v>76</v>
      </c>
      <c r="C52" s="5" t="s">
        <v>115</v>
      </c>
      <c r="D52" s="1" t="s">
        <v>71</v>
      </c>
      <c r="E52" s="1">
        <v>1</v>
      </c>
      <c r="F52" s="3">
        <v>50</v>
      </c>
      <c r="G52" s="3">
        <v>669</v>
      </c>
      <c r="H52" s="3">
        <v>630</v>
      </c>
      <c r="I52" s="3">
        <v>45</v>
      </c>
      <c r="J52" s="4">
        <f t="shared" si="4"/>
        <v>501.75</v>
      </c>
      <c r="K52" s="3">
        <v>42</v>
      </c>
      <c r="L52" s="4">
        <f t="shared" si="5"/>
        <v>468.3</v>
      </c>
      <c r="M52" s="3">
        <v>1.9</v>
      </c>
      <c r="N52" s="3">
        <v>1</v>
      </c>
      <c r="O52" s="3">
        <v>0.9</v>
      </c>
      <c r="P52" s="4">
        <v>0.4</v>
      </c>
      <c r="Q52" s="4">
        <v>0.4</v>
      </c>
      <c r="R52" s="4">
        <v>0.4</v>
      </c>
      <c r="S52" s="4">
        <v>0.4</v>
      </c>
      <c r="T52" s="3">
        <v>40</v>
      </c>
      <c r="U52" s="3">
        <v>0.85</v>
      </c>
      <c r="V52" s="4">
        <v>70</v>
      </c>
      <c r="W52" s="4">
        <v>0.7</v>
      </c>
      <c r="X52" s="1" t="s">
        <v>27</v>
      </c>
      <c r="Y52" s="1" t="s">
        <v>27</v>
      </c>
      <c r="Z52" s="1" t="s">
        <v>27</v>
      </c>
      <c r="AA52" s="1" t="s">
        <v>27</v>
      </c>
    </row>
    <row r="53" spans="1:27" ht="18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8" customHeight="1">
      <c r="A54" s="1" t="s">
        <v>77</v>
      </c>
    </row>
    <row r="55" spans="1:27" ht="18" customHeight="1">
      <c r="A55" s="4"/>
      <c r="B55" s="1" t="s">
        <v>78</v>
      </c>
      <c r="C55" s="5" t="s">
        <v>107</v>
      </c>
      <c r="D55" s="1" t="s">
        <v>67</v>
      </c>
      <c r="E55" s="1">
        <v>2</v>
      </c>
      <c r="F55" s="3">
        <v>0</v>
      </c>
      <c r="G55" s="3">
        <v>300</v>
      </c>
      <c r="H55" s="3">
        <v>550</v>
      </c>
      <c r="I55" s="3">
        <v>50</v>
      </c>
      <c r="J55" s="3">
        <f t="shared" ref="J55:J62" si="6">ROUND(I55*G55/60,2)</f>
        <v>250</v>
      </c>
      <c r="K55" s="3">
        <v>55</v>
      </c>
      <c r="L55" s="3">
        <f t="shared" ref="L55:L62" si="7">ROUND(K55*G55/60,2)</f>
        <v>275</v>
      </c>
      <c r="M55" s="3">
        <v>2.1</v>
      </c>
      <c r="N55" s="3">
        <v>1</v>
      </c>
      <c r="O55" s="3">
        <v>0.9</v>
      </c>
      <c r="P55" s="3">
        <v>0.4</v>
      </c>
      <c r="Q55" s="3">
        <v>0.4</v>
      </c>
      <c r="R55" s="3">
        <v>0.4</v>
      </c>
      <c r="S55" s="3">
        <v>0.4</v>
      </c>
      <c r="T55" s="3">
        <v>90</v>
      </c>
      <c r="U55" s="3">
        <v>0.85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27</v>
      </c>
    </row>
    <row r="56" spans="1:27" ht="18" customHeight="1">
      <c r="B56" s="1" t="s">
        <v>79</v>
      </c>
      <c r="C56" s="5" t="s">
        <v>107</v>
      </c>
      <c r="D56" s="1" t="s">
        <v>67</v>
      </c>
      <c r="E56" s="1">
        <v>2</v>
      </c>
      <c r="F56" s="3">
        <v>0</v>
      </c>
      <c r="G56" s="3">
        <v>261</v>
      </c>
      <c r="H56" s="3">
        <v>550</v>
      </c>
      <c r="I56" s="3">
        <v>50</v>
      </c>
      <c r="J56" s="4">
        <f t="shared" si="6"/>
        <v>217.5</v>
      </c>
      <c r="K56" s="3">
        <v>55</v>
      </c>
      <c r="L56" s="4">
        <f t="shared" si="7"/>
        <v>239.25</v>
      </c>
      <c r="M56" s="3">
        <v>1.9</v>
      </c>
      <c r="N56" s="3">
        <v>1</v>
      </c>
      <c r="O56" s="3">
        <v>0.9</v>
      </c>
      <c r="P56" s="3">
        <v>0.4</v>
      </c>
      <c r="Q56" s="3">
        <v>0.4</v>
      </c>
      <c r="R56" s="3">
        <v>0.4</v>
      </c>
      <c r="S56" s="3">
        <v>0.4</v>
      </c>
      <c r="T56" s="3">
        <v>90</v>
      </c>
      <c r="U56" s="3">
        <v>0.85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27</v>
      </c>
    </row>
    <row r="57" spans="1:27" ht="18" customHeight="1">
      <c r="A57"/>
      <c r="B57" s="1" t="s">
        <v>80</v>
      </c>
      <c r="C57" s="5" t="s">
        <v>107</v>
      </c>
      <c r="D57" s="1" t="s">
        <v>67</v>
      </c>
      <c r="E57" s="1">
        <v>2</v>
      </c>
      <c r="F57" s="3">
        <v>0</v>
      </c>
      <c r="G57" s="3">
        <v>364</v>
      </c>
      <c r="H57" s="3">
        <v>550</v>
      </c>
      <c r="I57" s="3">
        <v>50</v>
      </c>
      <c r="J57" s="4">
        <f t="shared" si="6"/>
        <v>303.33</v>
      </c>
      <c r="K57" s="3">
        <v>55</v>
      </c>
      <c r="L57" s="4">
        <f t="shared" si="7"/>
        <v>333.67</v>
      </c>
      <c r="M57" s="3">
        <v>2.1</v>
      </c>
      <c r="N57" s="3">
        <v>1</v>
      </c>
      <c r="O57" s="3">
        <v>1</v>
      </c>
      <c r="P57" s="3">
        <v>0.5</v>
      </c>
      <c r="Q57" s="4">
        <v>0.5</v>
      </c>
      <c r="R57" s="4">
        <v>0.5</v>
      </c>
      <c r="S57" s="4">
        <v>0.5</v>
      </c>
      <c r="T57" s="3">
        <v>90</v>
      </c>
      <c r="U57" s="3">
        <v>0.85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27</v>
      </c>
    </row>
    <row r="58" spans="1:27" ht="18" customHeight="1">
      <c r="A58"/>
      <c r="B58" s="1" t="s">
        <v>81</v>
      </c>
      <c r="C58" s="5" t="s">
        <v>106</v>
      </c>
      <c r="D58" s="1" t="s">
        <v>67</v>
      </c>
      <c r="E58" s="1">
        <v>2</v>
      </c>
      <c r="F58" s="3">
        <v>0</v>
      </c>
      <c r="G58" s="3">
        <v>510</v>
      </c>
      <c r="H58" s="3">
        <v>575</v>
      </c>
      <c r="I58" s="3">
        <v>44</v>
      </c>
      <c r="J58" s="4">
        <f t="shared" si="6"/>
        <v>374</v>
      </c>
      <c r="K58" s="3">
        <v>42</v>
      </c>
      <c r="L58" s="4">
        <f t="shared" si="7"/>
        <v>357</v>
      </c>
      <c r="M58" s="3">
        <v>1.9</v>
      </c>
      <c r="N58" s="3">
        <v>1</v>
      </c>
      <c r="O58" s="3">
        <v>0.9</v>
      </c>
      <c r="P58" s="3">
        <v>0.4</v>
      </c>
      <c r="Q58" s="3">
        <v>0.4</v>
      </c>
      <c r="R58" s="3">
        <v>0.4</v>
      </c>
      <c r="S58" s="3">
        <v>0.4</v>
      </c>
      <c r="T58" s="3">
        <v>55</v>
      </c>
      <c r="U58" s="3">
        <v>0.85</v>
      </c>
      <c r="V58" s="3">
        <v>90</v>
      </c>
      <c r="W58" s="3">
        <v>0.7</v>
      </c>
      <c r="X58" s="1" t="s">
        <v>27</v>
      </c>
      <c r="Y58" s="1" t="s">
        <v>27</v>
      </c>
      <c r="Z58" s="1" t="s">
        <v>27</v>
      </c>
      <c r="AA58" s="1" t="s">
        <v>27</v>
      </c>
    </row>
    <row r="59" spans="1:27" ht="18" customHeight="1">
      <c r="A59"/>
      <c r="B59" s="1" t="s">
        <v>82</v>
      </c>
      <c r="C59" s="5" t="s">
        <v>107</v>
      </c>
      <c r="D59" s="1" t="s">
        <v>26</v>
      </c>
      <c r="E59" s="1">
        <v>1</v>
      </c>
      <c r="F59" s="3">
        <v>0</v>
      </c>
      <c r="G59" s="3">
        <v>727</v>
      </c>
      <c r="H59" s="3">
        <v>575</v>
      </c>
      <c r="I59" s="3">
        <v>39</v>
      </c>
      <c r="J59" s="4">
        <f t="shared" si="6"/>
        <v>472.55</v>
      </c>
      <c r="K59" s="3">
        <v>41</v>
      </c>
      <c r="L59" s="4">
        <f t="shared" si="7"/>
        <v>496.78</v>
      </c>
      <c r="M59" s="3">
        <v>1.9</v>
      </c>
      <c r="N59" s="3">
        <v>1</v>
      </c>
      <c r="O59" s="3">
        <v>0.9</v>
      </c>
      <c r="P59" s="3">
        <v>0.4</v>
      </c>
      <c r="Q59" s="3">
        <v>0.4</v>
      </c>
      <c r="R59" s="3">
        <v>0.4</v>
      </c>
      <c r="S59" s="3">
        <v>0.4</v>
      </c>
      <c r="T59" s="3">
        <v>40</v>
      </c>
      <c r="U59" s="3">
        <v>0.8</v>
      </c>
      <c r="V59" s="3">
        <v>70</v>
      </c>
      <c r="W59" s="3">
        <v>0.7</v>
      </c>
      <c r="X59" s="1" t="s">
        <v>27</v>
      </c>
      <c r="Y59" s="1" t="s">
        <v>27</v>
      </c>
      <c r="Z59" s="1" t="s">
        <v>27</v>
      </c>
      <c r="AA59" s="1" t="s">
        <v>27</v>
      </c>
    </row>
    <row r="60" spans="1:27" ht="18" customHeight="1">
      <c r="A60"/>
      <c r="B60" s="1" t="s">
        <v>83</v>
      </c>
      <c r="C60" s="5" t="s">
        <v>115</v>
      </c>
      <c r="D60" s="1" t="s">
        <v>67</v>
      </c>
      <c r="E60" s="1">
        <v>2</v>
      </c>
      <c r="F60" s="3">
        <v>0</v>
      </c>
      <c r="G60" s="3">
        <v>300</v>
      </c>
      <c r="H60" s="3">
        <v>500</v>
      </c>
      <c r="I60" s="3">
        <v>56</v>
      </c>
      <c r="J60" s="4">
        <f t="shared" si="6"/>
        <v>280</v>
      </c>
      <c r="K60" s="3">
        <v>56</v>
      </c>
      <c r="L60" s="4">
        <f t="shared" si="7"/>
        <v>280</v>
      </c>
      <c r="M60" s="3">
        <v>2.2000000000000002</v>
      </c>
      <c r="N60" s="3">
        <v>1</v>
      </c>
      <c r="O60" s="3">
        <v>0.9</v>
      </c>
      <c r="P60" s="4">
        <v>0.4</v>
      </c>
      <c r="Q60" s="4">
        <v>0.4</v>
      </c>
      <c r="R60" s="4">
        <v>0.4</v>
      </c>
      <c r="S60" s="4">
        <v>0.4</v>
      </c>
      <c r="T60" s="3">
        <v>70</v>
      </c>
      <c r="U60" s="3">
        <v>0.9</v>
      </c>
      <c r="V60" s="3">
        <v>90</v>
      </c>
      <c r="W60" s="3">
        <v>0.625</v>
      </c>
      <c r="X60" s="1" t="s">
        <v>27</v>
      </c>
      <c r="Y60" s="1" t="s">
        <v>27</v>
      </c>
      <c r="Z60" s="1" t="s">
        <v>27</v>
      </c>
      <c r="AA60" s="1" t="s">
        <v>27</v>
      </c>
    </row>
    <row r="61" spans="1:27" ht="18" customHeight="1">
      <c r="A61"/>
      <c r="B61" s="1" t="s">
        <v>84</v>
      </c>
      <c r="C61" s="5" t="s">
        <v>105</v>
      </c>
      <c r="D61" s="1" t="s">
        <v>67</v>
      </c>
      <c r="E61" s="1">
        <v>2</v>
      </c>
      <c r="F61" s="3">
        <v>0</v>
      </c>
      <c r="G61" s="3">
        <v>480</v>
      </c>
      <c r="H61" s="3">
        <v>330</v>
      </c>
      <c r="I61" s="3">
        <v>35</v>
      </c>
      <c r="J61" s="1">
        <f t="shared" si="6"/>
        <v>280</v>
      </c>
      <c r="K61" s="3">
        <v>48</v>
      </c>
      <c r="L61" s="4">
        <f t="shared" si="7"/>
        <v>384</v>
      </c>
      <c r="M61" s="3">
        <v>1.9</v>
      </c>
      <c r="N61" s="3">
        <v>1</v>
      </c>
      <c r="O61" s="3">
        <v>1</v>
      </c>
      <c r="P61" s="4">
        <v>0.4</v>
      </c>
      <c r="Q61" s="4">
        <v>0.4</v>
      </c>
      <c r="R61" s="1">
        <v>0.4</v>
      </c>
      <c r="S61" s="4">
        <v>0.4</v>
      </c>
      <c r="T61" s="3">
        <v>120</v>
      </c>
      <c r="U61" s="3">
        <v>0.85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27</v>
      </c>
    </row>
    <row r="62" spans="1:27" ht="18" customHeight="1">
      <c r="A62"/>
      <c r="B62" s="1" t="s">
        <v>85</v>
      </c>
      <c r="C62" s="5" t="s">
        <v>103</v>
      </c>
      <c r="D62" s="1" t="s">
        <v>67</v>
      </c>
      <c r="E62" s="1">
        <v>2</v>
      </c>
      <c r="F62" s="3">
        <v>0</v>
      </c>
      <c r="G62" s="3">
        <v>590</v>
      </c>
      <c r="H62" s="3">
        <v>650</v>
      </c>
      <c r="I62" s="3">
        <v>32</v>
      </c>
      <c r="J62" s="4">
        <f t="shared" si="6"/>
        <v>314.67</v>
      </c>
      <c r="K62" s="3">
        <v>38</v>
      </c>
      <c r="L62" s="4">
        <f t="shared" si="7"/>
        <v>373.67</v>
      </c>
      <c r="M62" s="3">
        <v>1.9</v>
      </c>
      <c r="N62" s="3">
        <v>1</v>
      </c>
      <c r="O62" s="3">
        <v>1</v>
      </c>
      <c r="P62" s="4">
        <v>0.4</v>
      </c>
      <c r="Q62" s="4">
        <v>0.4</v>
      </c>
      <c r="R62" s="1">
        <v>0.4</v>
      </c>
      <c r="S62" s="4">
        <v>0.4</v>
      </c>
      <c r="T62" s="3">
        <v>90</v>
      </c>
      <c r="U62" s="3">
        <v>0.85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27</v>
      </c>
    </row>
    <row r="63" spans="1:27" ht="18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8" customHeight="1">
      <c r="A64" s="1" t="s">
        <v>86</v>
      </c>
    </row>
    <row r="65" spans="1:27" ht="18" customHeight="1">
      <c r="A65" s="4"/>
      <c r="B65" s="1" t="s">
        <v>87</v>
      </c>
      <c r="C65" s="5" t="s">
        <v>116</v>
      </c>
      <c r="D65" s="1" t="s">
        <v>88</v>
      </c>
      <c r="E65" s="1">
        <v>1</v>
      </c>
      <c r="F65" s="3">
        <v>0</v>
      </c>
      <c r="G65" s="3">
        <v>35</v>
      </c>
      <c r="H65" s="3">
        <v>750</v>
      </c>
      <c r="I65" s="3">
        <v>100</v>
      </c>
      <c r="J65" s="3">
        <f>I65*M65</f>
        <v>190</v>
      </c>
      <c r="K65" s="3">
        <v>10</v>
      </c>
      <c r="L65" s="1" t="s">
        <v>27</v>
      </c>
      <c r="M65" s="3">
        <v>1.9</v>
      </c>
      <c r="N65" s="3">
        <v>1</v>
      </c>
      <c r="O65" s="3">
        <v>0.9</v>
      </c>
      <c r="P65" s="3">
        <v>0.4</v>
      </c>
      <c r="Q65" s="3">
        <v>0.4</v>
      </c>
      <c r="R65" s="3">
        <v>0.4</v>
      </c>
      <c r="S65" s="3">
        <v>0.4</v>
      </c>
      <c r="T65" s="1" t="s">
        <v>27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27</v>
      </c>
    </row>
    <row r="66" spans="1:27" ht="18" customHeight="1">
      <c r="B66" s="1" t="s">
        <v>89</v>
      </c>
      <c r="C66" s="5" t="s">
        <v>107</v>
      </c>
      <c r="D66" s="1" t="s">
        <v>88</v>
      </c>
      <c r="E66" s="1">
        <v>1</v>
      </c>
      <c r="F66" s="3">
        <v>0</v>
      </c>
      <c r="G66" s="3">
        <v>48</v>
      </c>
      <c r="H66" s="3">
        <v>650</v>
      </c>
      <c r="I66" s="3">
        <v>61</v>
      </c>
      <c r="J66" s="3">
        <f>I66*M66</f>
        <v>152.5</v>
      </c>
      <c r="K66" s="3">
        <v>58</v>
      </c>
      <c r="L66" s="1" t="s">
        <v>27</v>
      </c>
      <c r="M66" s="3">
        <v>2.5</v>
      </c>
      <c r="N66" s="3">
        <v>1</v>
      </c>
      <c r="O66" s="3">
        <v>0.9</v>
      </c>
      <c r="P66" s="3">
        <v>0.4</v>
      </c>
      <c r="Q66" s="3">
        <v>0.4</v>
      </c>
      <c r="R66" s="3">
        <v>0.4</v>
      </c>
      <c r="S66" s="3">
        <v>0.4</v>
      </c>
      <c r="T66" s="1" t="s">
        <v>27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27</v>
      </c>
    </row>
    <row r="67" spans="1:27" ht="18" customHeight="1">
      <c r="A67"/>
      <c r="B67" s="1" t="s">
        <v>90</v>
      </c>
      <c r="C67" s="5" t="s">
        <v>107</v>
      </c>
      <c r="D67" s="1" t="s">
        <v>88</v>
      </c>
      <c r="E67" s="1">
        <v>1</v>
      </c>
      <c r="F67" s="3">
        <v>0</v>
      </c>
      <c r="G67" s="3">
        <v>56</v>
      </c>
      <c r="H67" s="3">
        <v>550</v>
      </c>
      <c r="I67" s="3">
        <v>61</v>
      </c>
      <c r="J67" s="3">
        <f>I67*M67</f>
        <v>152.5</v>
      </c>
      <c r="K67" s="3">
        <v>58</v>
      </c>
      <c r="L67" s="1" t="s">
        <v>27</v>
      </c>
      <c r="M67" s="3">
        <v>2.5</v>
      </c>
      <c r="N67" s="3">
        <v>1</v>
      </c>
      <c r="O67" s="3">
        <v>0.9</v>
      </c>
      <c r="P67" s="3">
        <v>0.4</v>
      </c>
      <c r="Q67" s="3">
        <v>0.4</v>
      </c>
      <c r="R67" s="3">
        <v>0.4</v>
      </c>
      <c r="S67" s="3">
        <v>0.4</v>
      </c>
      <c r="T67" s="1" t="s">
        <v>27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27</v>
      </c>
    </row>
    <row r="68" spans="1:27" ht="18" customHeight="1">
      <c r="A68"/>
      <c r="B68" s="1" t="s">
        <v>91</v>
      </c>
      <c r="C68" s="5" t="s">
        <v>115</v>
      </c>
      <c r="D68" s="1" t="s">
        <v>88</v>
      </c>
      <c r="E68" s="1">
        <v>1</v>
      </c>
      <c r="F68" s="3">
        <v>0</v>
      </c>
      <c r="G68" s="3">
        <v>44</v>
      </c>
      <c r="H68" s="3">
        <v>650</v>
      </c>
      <c r="I68" s="3">
        <v>60</v>
      </c>
      <c r="J68" s="3">
        <f>I68*M68</f>
        <v>150</v>
      </c>
      <c r="K68" s="3">
        <v>58</v>
      </c>
      <c r="L68" s="1" t="s">
        <v>27</v>
      </c>
      <c r="M68" s="3">
        <v>2.5</v>
      </c>
      <c r="N68" s="3">
        <v>1</v>
      </c>
      <c r="O68" s="3">
        <v>0.9</v>
      </c>
      <c r="P68" s="3">
        <v>0.4</v>
      </c>
      <c r="Q68" s="3">
        <v>0.4</v>
      </c>
      <c r="R68" s="3">
        <v>0.4</v>
      </c>
      <c r="S68" s="3">
        <v>0.4</v>
      </c>
      <c r="T68" s="1" t="s">
        <v>27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27</v>
      </c>
    </row>
    <row r="69" spans="1:27" ht="18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8" customHeight="1">
      <c r="A70" s="1" t="s">
        <v>92</v>
      </c>
    </row>
    <row r="71" spans="1:27" ht="18" customHeight="1">
      <c r="A71" s="4"/>
      <c r="B71" s="1" t="s">
        <v>93</v>
      </c>
      <c r="C71" s="5" t="s">
        <v>112</v>
      </c>
      <c r="D71" s="1" t="s">
        <v>67</v>
      </c>
      <c r="E71" s="1">
        <v>2</v>
      </c>
      <c r="F71" s="3">
        <v>0</v>
      </c>
      <c r="G71" s="3">
        <v>373</v>
      </c>
      <c r="H71" s="3">
        <v>400</v>
      </c>
      <c r="I71" s="3">
        <v>40</v>
      </c>
      <c r="J71" s="3">
        <f t="shared" ref="J71:J76" si="8">ROUND(I71*G71/60,2)</f>
        <v>248.67</v>
      </c>
      <c r="K71" s="3">
        <v>30</v>
      </c>
      <c r="L71" s="3">
        <f t="shared" ref="L71:L76" si="9">ROUND(K71*G71/60,2)</f>
        <v>186.5</v>
      </c>
      <c r="M71" s="3">
        <v>1.9</v>
      </c>
      <c r="N71" s="3">
        <v>1</v>
      </c>
      <c r="O71" s="3">
        <v>0.9</v>
      </c>
      <c r="P71" s="3">
        <v>0.4</v>
      </c>
      <c r="Q71" s="3">
        <v>0.4</v>
      </c>
      <c r="R71" s="3">
        <v>0.4</v>
      </c>
      <c r="S71" s="3">
        <v>0.4</v>
      </c>
      <c r="T71" s="3">
        <v>15</v>
      </c>
      <c r="U71" s="3">
        <v>0.75</v>
      </c>
      <c r="V71" s="3">
        <v>25</v>
      </c>
      <c r="W71" s="3">
        <v>0.6</v>
      </c>
      <c r="X71" s="3">
        <v>35</v>
      </c>
      <c r="Y71" s="3">
        <v>0.5</v>
      </c>
      <c r="Z71" s="1" t="s">
        <v>27</v>
      </c>
      <c r="AA71" s="1" t="s">
        <v>27</v>
      </c>
    </row>
    <row r="72" spans="1:27" ht="18" customHeight="1">
      <c r="B72" s="1" t="s">
        <v>94</v>
      </c>
      <c r="C72" s="5" t="s">
        <v>110</v>
      </c>
      <c r="D72" s="1" t="s">
        <v>67</v>
      </c>
      <c r="E72" s="1">
        <v>2</v>
      </c>
      <c r="F72" s="3">
        <v>0</v>
      </c>
      <c r="G72" s="3">
        <v>462</v>
      </c>
      <c r="H72" s="4">
        <v>400</v>
      </c>
      <c r="I72" s="3">
        <v>27</v>
      </c>
      <c r="J72" s="4">
        <f t="shared" si="8"/>
        <v>207.9</v>
      </c>
      <c r="K72" s="3">
        <v>25</v>
      </c>
      <c r="L72" s="4">
        <f t="shared" si="9"/>
        <v>192.5</v>
      </c>
      <c r="M72" s="3">
        <v>1.9</v>
      </c>
      <c r="N72" s="3">
        <v>1</v>
      </c>
      <c r="O72" s="3">
        <v>0.9</v>
      </c>
      <c r="P72" s="3">
        <v>0.4</v>
      </c>
      <c r="Q72" s="3">
        <v>0.4</v>
      </c>
      <c r="R72" s="3">
        <v>0.4</v>
      </c>
      <c r="S72" s="3">
        <v>0.4</v>
      </c>
      <c r="T72" s="3">
        <v>27</v>
      </c>
      <c r="U72" s="3">
        <v>0.75</v>
      </c>
      <c r="V72" s="3">
        <v>54</v>
      </c>
      <c r="W72" s="3">
        <v>0.6</v>
      </c>
      <c r="X72" s="1" t="s">
        <v>27</v>
      </c>
      <c r="Y72" s="1" t="s">
        <v>27</v>
      </c>
      <c r="Z72" s="1" t="s">
        <v>27</v>
      </c>
      <c r="AA72" s="1" t="s">
        <v>27</v>
      </c>
    </row>
    <row r="73" spans="1:27" ht="18" customHeight="1">
      <c r="A73"/>
      <c r="B73" s="1" t="s">
        <v>95</v>
      </c>
      <c r="C73" s="5" t="s">
        <v>110</v>
      </c>
      <c r="D73" s="1" t="s">
        <v>71</v>
      </c>
      <c r="E73" s="1">
        <v>1</v>
      </c>
      <c r="F73" s="3">
        <v>0</v>
      </c>
      <c r="G73" s="3">
        <v>1172</v>
      </c>
      <c r="H73" s="4">
        <v>400</v>
      </c>
      <c r="I73" s="3">
        <v>23</v>
      </c>
      <c r="J73" s="4">
        <f t="shared" si="8"/>
        <v>449.27</v>
      </c>
      <c r="K73" s="3">
        <v>16</v>
      </c>
      <c r="L73" s="4">
        <f t="shared" si="9"/>
        <v>312.52999999999997</v>
      </c>
      <c r="M73" s="3">
        <v>1.9</v>
      </c>
      <c r="N73" s="3">
        <v>1</v>
      </c>
      <c r="O73" s="3">
        <v>0.9</v>
      </c>
      <c r="P73" s="3">
        <v>0.4</v>
      </c>
      <c r="Q73" s="3">
        <v>0.4</v>
      </c>
      <c r="R73" s="3">
        <v>0.4</v>
      </c>
      <c r="S73" s="3">
        <v>0.4</v>
      </c>
      <c r="T73" s="3">
        <v>10</v>
      </c>
      <c r="U73" s="3">
        <v>0.85</v>
      </c>
      <c r="V73" s="3">
        <v>20</v>
      </c>
      <c r="W73" s="3">
        <v>0.7</v>
      </c>
      <c r="X73" s="3">
        <v>30</v>
      </c>
      <c r="Y73" s="3">
        <v>0.6</v>
      </c>
      <c r="Z73" s="1" t="s">
        <v>27</v>
      </c>
      <c r="AA73" s="1" t="s">
        <v>27</v>
      </c>
    </row>
    <row r="74" spans="1:27" ht="18" customHeight="1">
      <c r="A74"/>
      <c r="B74" s="1" t="s">
        <v>96</v>
      </c>
      <c r="C74" s="5" t="s">
        <v>117</v>
      </c>
      <c r="D74" s="1" t="s">
        <v>67</v>
      </c>
      <c r="E74" s="1">
        <v>2</v>
      </c>
      <c r="F74" s="3">
        <v>0</v>
      </c>
      <c r="G74" s="3">
        <v>207</v>
      </c>
      <c r="H74" s="3">
        <v>340</v>
      </c>
      <c r="I74" s="3">
        <v>56</v>
      </c>
      <c r="J74" s="4">
        <f t="shared" si="8"/>
        <v>193.2</v>
      </c>
      <c r="K74" s="3">
        <v>53</v>
      </c>
      <c r="L74" s="4">
        <f t="shared" si="9"/>
        <v>182.85</v>
      </c>
      <c r="M74" s="3">
        <v>2.2000000000000002</v>
      </c>
      <c r="N74" s="3">
        <v>1</v>
      </c>
      <c r="O74" s="3">
        <v>0.9</v>
      </c>
      <c r="P74" s="3">
        <v>0.4</v>
      </c>
      <c r="Q74" s="3">
        <v>0.4</v>
      </c>
      <c r="R74" s="3">
        <v>0.4</v>
      </c>
      <c r="S74" s="3">
        <v>0.4</v>
      </c>
      <c r="T74" s="3">
        <v>35</v>
      </c>
      <c r="U74" s="3">
        <v>0.85</v>
      </c>
      <c r="V74" s="3">
        <v>76</v>
      </c>
      <c r="W74" s="3">
        <v>0.6</v>
      </c>
      <c r="X74" s="1" t="s">
        <v>27</v>
      </c>
      <c r="Y74" s="1" t="s">
        <v>27</v>
      </c>
      <c r="Z74" s="1" t="s">
        <v>27</v>
      </c>
      <c r="AA74" s="1" t="s">
        <v>27</v>
      </c>
    </row>
    <row r="75" spans="1:27" ht="18" customHeight="1">
      <c r="A75"/>
      <c r="B75" s="1" t="s">
        <v>97</v>
      </c>
      <c r="C75" s="5" t="s">
        <v>118</v>
      </c>
      <c r="D75" s="1" t="s">
        <v>67</v>
      </c>
      <c r="E75" s="1">
        <v>2</v>
      </c>
      <c r="F75" s="3">
        <v>100</v>
      </c>
      <c r="G75" s="3">
        <v>182</v>
      </c>
      <c r="H75" s="3">
        <v>340</v>
      </c>
      <c r="I75" s="3">
        <v>56</v>
      </c>
      <c r="J75" s="4">
        <f t="shared" si="8"/>
        <v>169.87</v>
      </c>
      <c r="K75" s="3">
        <v>39</v>
      </c>
      <c r="L75" s="4">
        <f t="shared" si="9"/>
        <v>118.3</v>
      </c>
      <c r="M75" s="3">
        <v>2.2000000000000002</v>
      </c>
      <c r="N75" s="3">
        <v>1</v>
      </c>
      <c r="O75" s="3">
        <v>0.9</v>
      </c>
      <c r="P75" s="3">
        <v>0.4</v>
      </c>
      <c r="Q75" s="3">
        <v>0.4</v>
      </c>
      <c r="R75" s="3">
        <v>0.4</v>
      </c>
      <c r="S75" s="3">
        <v>0.4</v>
      </c>
      <c r="T75" s="3">
        <v>35</v>
      </c>
      <c r="U75" s="3">
        <v>0.8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27</v>
      </c>
    </row>
    <row r="76" spans="1:27" ht="18" customHeight="1">
      <c r="A76"/>
      <c r="B76" s="1" t="s">
        <v>98</v>
      </c>
      <c r="C76" s="5" t="s">
        <v>110</v>
      </c>
      <c r="D76" s="1" t="s">
        <v>67</v>
      </c>
      <c r="E76" s="1">
        <v>2</v>
      </c>
      <c r="F76" s="3">
        <v>0</v>
      </c>
      <c r="G76" s="3">
        <v>375</v>
      </c>
      <c r="H76" s="3">
        <v>400</v>
      </c>
      <c r="I76" s="3">
        <v>34</v>
      </c>
      <c r="J76" s="4">
        <f t="shared" si="8"/>
        <v>212.5</v>
      </c>
      <c r="K76" s="3">
        <v>32</v>
      </c>
      <c r="L76" s="4">
        <f t="shared" si="9"/>
        <v>200</v>
      </c>
      <c r="M76" s="3">
        <v>1.9</v>
      </c>
      <c r="N76" s="3">
        <v>1</v>
      </c>
      <c r="O76" s="3">
        <v>0.9</v>
      </c>
      <c r="P76" s="3">
        <v>0.4</v>
      </c>
      <c r="Q76" s="3">
        <v>0.4</v>
      </c>
      <c r="R76" s="3">
        <v>0.4</v>
      </c>
      <c r="S76" s="3">
        <v>0.4</v>
      </c>
      <c r="T76" s="3">
        <v>27</v>
      </c>
      <c r="U76" s="3">
        <v>0.75</v>
      </c>
      <c r="V76" s="3">
        <v>54</v>
      </c>
      <c r="W76" s="3">
        <v>0.6</v>
      </c>
      <c r="X76" s="1" t="s">
        <v>27</v>
      </c>
      <c r="Y76" s="1" t="s">
        <v>27</v>
      </c>
      <c r="Z76" s="1" t="s">
        <v>27</v>
      </c>
      <c r="AA76" s="1" t="s">
        <v>27</v>
      </c>
    </row>
    <row r="77" spans="1:27" ht="18" customHeight="1">
      <c r="A77"/>
    </row>
    <row r="78" spans="1:27" ht="18" customHeight="1"/>
    <row r="79" spans="1:27" ht="18" customHeight="1"/>
    <row r="80" spans="1:27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</sheetData>
  <mergeCells count="6">
    <mergeCell ref="A69:AA69"/>
    <mergeCell ref="A63:AA63"/>
    <mergeCell ref="A53:AA53"/>
    <mergeCell ref="A39:AA39"/>
    <mergeCell ref="A25:AA25"/>
    <mergeCell ref="A45:AA45"/>
  </mergeCells>
  <phoneticPr fontId="3" type="noConversion"/>
  <hyperlinks>
    <hyperlink ref="J1" r:id="rId1" xr:uid="{8C23B584-D388-4DA9-831C-F2EA57C6B37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夺金模式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2025-07-07T05:20:21Z</dcterms:created>
  <dcterms:modified xsi:type="dcterms:W3CDTF">2025-07-28T06:37:42Z</dcterms:modified>
</cp:coreProperties>
</file>