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4e9fc4323b67124e/Learning Materials/2022.9-2023.1/Principles of Circuit/Lab_2/"/>
    </mc:Choice>
  </mc:AlternateContent>
  <xr:revisionPtr revIDLastSave="21" documentId="14_{4631BDE1-4053-4EA2-9E0A-FFE553BA89BC}" xr6:coauthVersionLast="47" xr6:coauthVersionMax="47" xr10:uidLastSave="{106BD7B3-43D4-4E59-BD41-41088AC6C27B}"/>
  <bookViews>
    <workbookView xWindow="6390" yWindow="225" windowWidth="12150" windowHeight="7282" xr2:uid="{00000000-000D-0000-FFFF-FFFF00000000}"/>
  </bookViews>
  <sheets>
    <sheet name="HDU-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4" i="1" l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L97" i="1"/>
  <c r="O96" i="1"/>
  <c r="P96" i="1" s="1"/>
  <c r="O95" i="1"/>
  <c r="P95" i="1" s="1"/>
  <c r="O94" i="1"/>
  <c r="P94" i="1" s="1"/>
  <c r="O93" i="1"/>
  <c r="P93" i="1" s="1"/>
  <c r="O92" i="1"/>
  <c r="P92" i="1" s="1"/>
  <c r="L88" i="1" l="1"/>
  <c r="L80" i="1"/>
  <c r="L72" i="1"/>
  <c r="L64" i="1"/>
  <c r="L56" i="1"/>
  <c r="L48" i="1"/>
  <c r="L40" i="1"/>
  <c r="L32" i="1"/>
  <c r="L24" i="1"/>
  <c r="L16" i="1"/>
  <c r="L8" i="1"/>
  <c r="T36" i="1"/>
  <c r="S36" i="1"/>
  <c r="U6" i="1"/>
  <c r="T6" i="1"/>
  <c r="T7" i="1" s="1"/>
  <c r="T8" i="1" s="1"/>
  <c r="T9" i="1" s="1"/>
  <c r="T10" i="1" s="1"/>
  <c r="S6" i="1"/>
  <c r="S7" i="1" s="1"/>
  <c r="P52" i="1"/>
  <c r="P53" i="1"/>
  <c r="P79" i="1"/>
  <c r="P91" i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O53" i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V6" i="1" l="1"/>
  <c r="V7" i="1" s="1"/>
  <c r="T11" i="1"/>
  <c r="T12" i="1" s="1"/>
  <c r="T13" i="1" s="1"/>
  <c r="T14" i="1" s="1"/>
  <c r="T15" i="1" s="1"/>
  <c r="U7" i="1"/>
  <c r="U8" i="1" s="1"/>
  <c r="U9" i="1" s="1"/>
  <c r="U10" i="1" s="1"/>
  <c r="S8" i="1"/>
  <c r="S9" i="1" s="1"/>
  <c r="S10" i="1" s="1"/>
  <c r="S11" i="1" s="1"/>
  <c r="S12" i="1" s="1"/>
  <c r="S13" i="1" s="1"/>
  <c r="S14" i="1" s="1"/>
  <c r="S15" i="1" s="1"/>
  <c r="U36" i="1"/>
  <c r="V36" i="1"/>
  <c r="U11" i="1" l="1"/>
  <c r="U12" i="1" s="1"/>
  <c r="U13" i="1" s="1"/>
  <c r="U14" i="1" s="1"/>
  <c r="U15" i="1" s="1"/>
  <c r="V8" i="1"/>
  <c r="V9" i="1" s="1"/>
  <c r="V10" i="1" s="1"/>
  <c r="V11" i="1" s="1"/>
  <c r="V12" i="1" s="1"/>
  <c r="V13" i="1" s="1"/>
  <c r="V14" i="1" s="1"/>
  <c r="V15" i="1" s="1"/>
</calcChain>
</file>

<file path=xl/sharedStrings.xml><?xml version="1.0" encoding="utf-8"?>
<sst xmlns="http://schemas.openxmlformats.org/spreadsheetml/2006/main" count="535" uniqueCount="341">
  <si>
    <t xml:space="preserve">Course name </t>
  </si>
  <si>
    <t xml:space="preserve">No. In ITMO          </t>
  </si>
  <si>
    <t xml:space="preserve">No. In HDU          </t>
  </si>
  <si>
    <t>Variant #</t>
  </si>
  <si>
    <t>Source voltage amplitude, 
[V]</t>
  </si>
  <si>
    <t>Source voltage frequency, 
[Hz]</t>
  </si>
  <si>
    <r>
      <t>Load resistance, 
[</t>
    </r>
    <r>
      <rPr>
        <sz val="10"/>
        <color theme="1"/>
        <rFont val="Calibri"/>
        <family val="2"/>
        <charset val="204"/>
      </rPr>
      <t>Ω</t>
    </r>
    <r>
      <rPr>
        <sz val="10"/>
        <color theme="1"/>
        <rFont val="Times New Roman"/>
        <family val="1"/>
        <charset val="204"/>
      </rPr>
      <t>]</t>
    </r>
  </si>
  <si>
    <t>Op-Amp scheme</t>
  </si>
  <si>
    <t>Inverting amplifier
Substractor amplifier
Summing amplifier</t>
  </si>
  <si>
    <r>
      <t>K</t>
    </r>
    <r>
      <rPr>
        <i/>
        <vertAlign val="subscript"/>
        <sz val="14"/>
        <rFont val="Times New Roman"/>
        <family val="1"/>
        <charset val="204"/>
      </rPr>
      <t>NI</t>
    </r>
  </si>
  <si>
    <t>Required tolerance of gain of amplifier</t>
  </si>
  <si>
    <r>
      <rPr>
        <sz val="14"/>
        <rFont val="Calibri"/>
        <family val="2"/>
        <charset val="204"/>
      </rPr>
      <t>Δ</t>
    </r>
    <r>
      <rPr>
        <i/>
        <sz val="14"/>
        <rFont val="Times New Roman"/>
        <family val="1"/>
        <charset val="204"/>
      </rPr>
      <t>K</t>
    </r>
    <r>
      <rPr>
        <i/>
        <vertAlign val="subscript"/>
        <sz val="14"/>
        <rFont val="Times New Roman"/>
        <family val="1"/>
        <charset val="204"/>
      </rPr>
      <t>NI</t>
    </r>
  </si>
  <si>
    <r>
      <t>f</t>
    </r>
    <r>
      <rPr>
        <i/>
        <vertAlign val="subscript"/>
        <sz val="14"/>
        <rFont val="Times New Roman"/>
        <family val="1"/>
        <charset val="204"/>
      </rPr>
      <t>test_1</t>
    </r>
  </si>
  <si>
    <r>
      <t>f</t>
    </r>
    <r>
      <rPr>
        <i/>
        <vertAlign val="subscript"/>
        <sz val="14"/>
        <rFont val="Times New Roman"/>
        <family val="1"/>
        <charset val="204"/>
      </rPr>
      <t>test_2</t>
    </r>
  </si>
  <si>
    <r>
      <t>f</t>
    </r>
    <r>
      <rPr>
        <i/>
        <vertAlign val="subscript"/>
        <sz val="14"/>
        <rFont val="Times New Roman"/>
        <family val="1"/>
        <charset val="204"/>
      </rPr>
      <t>test_3</t>
    </r>
  </si>
  <si>
    <r>
      <rPr>
        <i/>
        <sz val="14"/>
        <color theme="1"/>
        <rFont val="Times New Roman"/>
        <family val="1"/>
        <charset val="204"/>
      </rPr>
      <t>V</t>
    </r>
    <r>
      <rPr>
        <i/>
        <vertAlign val="subscript"/>
        <sz val="14"/>
        <color theme="1"/>
        <rFont val="Times New Roman"/>
        <family val="1"/>
        <charset val="204"/>
      </rPr>
      <t>testAC=</t>
    </r>
    <r>
      <rPr>
        <i/>
        <sz val="14"/>
        <color theme="1"/>
        <rFont val="Times New Roman"/>
        <family val="1"/>
        <charset val="204"/>
      </rPr>
      <t>V</t>
    </r>
    <r>
      <rPr>
        <i/>
        <vertAlign val="subscript"/>
        <sz val="14"/>
        <color theme="1"/>
        <rFont val="Times New Roman"/>
        <family val="1"/>
        <charset val="204"/>
      </rPr>
      <t>test</t>
    </r>
    <r>
      <rPr>
        <sz val="14"/>
        <color theme="1"/>
        <rFont val="Times New Roman"/>
        <family val="1"/>
        <charset val="204"/>
      </rPr>
      <t xml:space="preserve">  </t>
    </r>
  </si>
  <si>
    <t>Voltage source power supply  
[V]</t>
  </si>
  <si>
    <r>
      <rPr>
        <i/>
        <sz val="14"/>
        <color theme="1"/>
        <rFont val="Times New Roman"/>
        <family val="1"/>
        <charset val="204"/>
      </rPr>
      <t>VPP+</t>
    </r>
    <r>
      <rPr>
        <sz val="14"/>
        <color theme="1"/>
        <rFont val="Times New Roman"/>
        <family val="1"/>
        <charset val="204"/>
      </rPr>
      <t xml:space="preserve"> </t>
    </r>
  </si>
  <si>
    <r>
      <rPr>
        <i/>
        <sz val="14"/>
        <color theme="1"/>
        <rFont val="Times New Roman"/>
        <family val="1"/>
        <charset val="204"/>
      </rPr>
      <t>VPP-</t>
    </r>
    <r>
      <rPr>
        <sz val="14"/>
        <color theme="1"/>
        <rFont val="Times New Roman"/>
        <family val="1"/>
        <charset val="204"/>
      </rPr>
      <t xml:space="preserve"> </t>
    </r>
  </si>
  <si>
    <r>
      <rPr>
        <i/>
        <sz val="14"/>
        <color theme="1"/>
        <rFont val="Times New Roman"/>
        <family val="1"/>
        <charset val="204"/>
      </rPr>
      <t>R</t>
    </r>
    <r>
      <rPr>
        <i/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 xml:space="preserve">  </t>
    </r>
  </si>
  <si>
    <r>
      <rPr>
        <i/>
        <sz val="14"/>
        <color theme="1"/>
        <rFont val="Times New Roman"/>
        <family val="1"/>
        <charset val="204"/>
      </rPr>
      <t>R</t>
    </r>
    <r>
      <rPr>
        <i/>
        <vertAlign val="subscript"/>
        <sz val="14"/>
        <color theme="1"/>
        <rFont val="Times New Roman"/>
        <family val="1"/>
        <charset val="204"/>
      </rPr>
      <t>fb</t>
    </r>
    <r>
      <rPr>
        <sz val="14"/>
        <color theme="1"/>
        <rFont val="Times New Roman"/>
        <family val="1"/>
        <charset val="204"/>
      </rPr>
      <t xml:space="preserve">  </t>
    </r>
  </si>
  <si>
    <r>
      <rPr>
        <i/>
        <sz val="14"/>
        <color theme="1"/>
        <rFont val="Times New Roman"/>
        <family val="1"/>
        <charset val="204"/>
      </rPr>
      <t>R</t>
    </r>
    <r>
      <rPr>
        <i/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 xml:space="preserve">  </t>
    </r>
  </si>
  <si>
    <r>
      <rPr>
        <i/>
        <sz val="14"/>
        <color theme="1"/>
        <rFont val="Times New Roman"/>
        <family val="1"/>
        <charset val="204"/>
      </rPr>
      <t>R</t>
    </r>
    <r>
      <rPr>
        <i/>
        <vertAlign val="subscript"/>
        <sz val="14"/>
        <color theme="1"/>
        <rFont val="Times New Roman"/>
        <family val="1"/>
        <charset val="204"/>
      </rPr>
      <t>4</t>
    </r>
    <r>
      <rPr>
        <sz val="14"/>
        <color theme="1"/>
        <rFont val="Times New Roman"/>
        <family val="1"/>
        <charset val="204"/>
      </rPr>
      <t xml:space="preserve">  </t>
    </r>
  </si>
  <si>
    <r>
      <rPr>
        <i/>
        <sz val="14"/>
        <color theme="1"/>
        <rFont val="Times New Roman"/>
        <family val="1"/>
        <charset val="204"/>
      </rPr>
      <t>R</t>
    </r>
    <r>
      <rPr>
        <i/>
        <vertAlign val="subscript"/>
        <sz val="14"/>
        <color theme="1"/>
        <rFont val="Times New Roman"/>
        <family val="1"/>
        <charset val="204"/>
      </rPr>
      <t>Load</t>
    </r>
    <r>
      <rPr>
        <sz val="14"/>
        <color theme="1"/>
        <rFont val="Times New Roman"/>
        <family val="1"/>
        <charset val="204"/>
      </rPr>
      <t xml:space="preserve">  </t>
    </r>
  </si>
  <si>
    <r>
      <t>Amplifier resistance, 
[</t>
    </r>
    <r>
      <rPr>
        <sz val="10"/>
        <color theme="1"/>
        <rFont val="Calibri"/>
        <family val="2"/>
        <charset val="204"/>
      </rPr>
      <t>Ω</t>
    </r>
    <r>
      <rPr>
        <sz val="10"/>
        <color theme="1"/>
        <rFont val="Times New Roman"/>
        <family val="1"/>
        <charset val="204"/>
      </rPr>
      <t>]</t>
    </r>
  </si>
  <si>
    <t>Inverting amplifier</t>
  </si>
  <si>
    <t>Substractor amplifier</t>
  </si>
  <si>
    <t>Summing amplifier</t>
  </si>
  <si>
    <t xml:space="preserve">Required gain of amplifier </t>
  </si>
  <si>
    <t xml:space="preserve">Линь Ичжан </t>
  </si>
  <si>
    <t>Lin Yizhang</t>
  </si>
  <si>
    <t xml:space="preserve">Лю Фучуань </t>
  </si>
  <si>
    <t>Liu Fuchuan</t>
  </si>
  <si>
    <t xml:space="preserve">Юй Хао </t>
  </si>
  <si>
    <t>Yu Hao</t>
  </si>
  <si>
    <t xml:space="preserve">Gender    </t>
  </si>
  <si>
    <t xml:space="preserve">Дэн Вэньцзэ </t>
  </si>
  <si>
    <t>Deng Wenjie</t>
  </si>
  <si>
    <t>邓雯婕</t>
  </si>
  <si>
    <t>Computer Science and Technology (bachelor 2020)</t>
  </si>
  <si>
    <t>Semester 1, Year  (2022/2023)</t>
    <phoneticPr fontId="12" type="noConversion"/>
  </si>
  <si>
    <t>Principles of Circuit</t>
    <phoneticPr fontId="12" type="noConversion"/>
  </si>
  <si>
    <r>
      <rPr>
        <b/>
        <sz val="11"/>
        <color theme="1"/>
        <rFont val="Times New Roman"/>
        <family val="1"/>
      </rPr>
      <t xml:space="preserve">Surname, First name in Russian         </t>
    </r>
    <r>
      <rPr>
        <b/>
        <sz val="11"/>
        <color indexed="8"/>
        <rFont val="Times New Roman"/>
        <family val="1"/>
      </rPr>
      <t xml:space="preserve">                   </t>
    </r>
  </si>
  <si>
    <r>
      <rPr>
        <b/>
        <sz val="11"/>
        <color theme="1"/>
        <rFont val="Times New Roman"/>
        <family val="1"/>
      </rPr>
      <t xml:space="preserve">Surname, First name in English                 </t>
    </r>
    <r>
      <rPr>
        <b/>
        <sz val="11"/>
        <color indexed="8"/>
        <rFont val="Times New Roman"/>
        <family val="1"/>
      </rPr>
      <t xml:space="preserve">          </t>
    </r>
  </si>
  <si>
    <r>
      <rPr>
        <b/>
        <sz val="11"/>
        <color theme="1"/>
        <rFont val="Times New Roman"/>
        <family val="1"/>
      </rPr>
      <t>Surname, First name</t>
    </r>
    <r>
      <rPr>
        <b/>
        <sz val="11"/>
        <color indexed="8"/>
        <rFont val="Times New Roman"/>
        <family val="1"/>
      </rPr>
      <t xml:space="preserve"> in Chinese</t>
    </r>
  </si>
  <si>
    <t xml:space="preserve">Гао Юйтун </t>
  </si>
  <si>
    <t>GAO Yutong</t>
  </si>
  <si>
    <t>高与同</t>
  </si>
  <si>
    <r>
      <rPr>
        <sz val="11"/>
        <color theme="1"/>
        <rFont val="Times New Roman"/>
        <family val="1"/>
      </rPr>
      <t>F/</t>
    </r>
    <r>
      <rPr>
        <sz val="11"/>
        <color rgb="FF000000"/>
        <rFont val="宋体"/>
        <family val="3"/>
        <charset val="134"/>
      </rPr>
      <t>女</t>
    </r>
  </si>
  <si>
    <t xml:space="preserve">Ли Жоци </t>
  </si>
  <si>
    <t>LI Ruoqi</t>
  </si>
  <si>
    <t>李若琪</t>
  </si>
  <si>
    <t xml:space="preserve">Лян Янь </t>
  </si>
  <si>
    <t>LIANG Yan</t>
  </si>
  <si>
    <t>梁妍</t>
  </si>
  <si>
    <t xml:space="preserve">Ло Ин </t>
  </si>
  <si>
    <t>LOU Ying</t>
  </si>
  <si>
    <t>楼锳</t>
  </si>
  <si>
    <t xml:space="preserve">Пан Минминь </t>
  </si>
  <si>
    <t>PANG Mingmin</t>
  </si>
  <si>
    <t>庞茗敏</t>
  </si>
  <si>
    <t xml:space="preserve">Пэн Чутин </t>
  </si>
  <si>
    <t>PENG Chuting</t>
  </si>
  <si>
    <t>彭楚婷</t>
  </si>
  <si>
    <t xml:space="preserve">Цзэн Синьи </t>
  </si>
  <si>
    <t>ZENG Xinyi</t>
  </si>
  <si>
    <t>曾心怡</t>
  </si>
  <si>
    <t xml:space="preserve">Чэнь Цзэлинь </t>
  </si>
  <si>
    <t>CHEN Zelin</t>
  </si>
  <si>
    <t>陈泽林</t>
  </si>
  <si>
    <r>
      <rPr>
        <sz val="11"/>
        <color theme="1"/>
        <rFont val="Times New Roman"/>
        <family val="1"/>
      </rPr>
      <t>M/</t>
    </r>
    <r>
      <rPr>
        <sz val="11"/>
        <color indexed="8"/>
        <rFont val="宋体"/>
        <family val="3"/>
        <charset val="134"/>
      </rPr>
      <t>男</t>
    </r>
  </si>
  <si>
    <t xml:space="preserve">Чэнь Цзэжуй </t>
  </si>
  <si>
    <t>CHEN Zerui</t>
  </si>
  <si>
    <t>陈泽睿</t>
  </si>
  <si>
    <t xml:space="preserve">Чэн Цзыкай </t>
  </si>
  <si>
    <t>CHENG Zikai</t>
  </si>
  <si>
    <t>程子恺</t>
  </si>
  <si>
    <t xml:space="preserve">Фан Чжунвэй </t>
  </si>
  <si>
    <t>FANG Zhongwei</t>
  </si>
  <si>
    <t>方仲伟</t>
  </si>
  <si>
    <t xml:space="preserve">Ху Минюй </t>
  </si>
  <si>
    <t>HU Mingyu</t>
  </si>
  <si>
    <t>胡铭宇</t>
  </si>
  <si>
    <t xml:space="preserve">Ху Жицянь </t>
  </si>
  <si>
    <t>HU Riqian</t>
  </si>
  <si>
    <t>胡日千</t>
  </si>
  <si>
    <t xml:space="preserve">Цзян Синьчэн </t>
  </si>
  <si>
    <t>JIANG Xincheng</t>
  </si>
  <si>
    <t>姜歆成</t>
  </si>
  <si>
    <t xml:space="preserve">Цзяо Чжисинь </t>
  </si>
  <si>
    <t>JIAO Zhixin</t>
  </si>
  <si>
    <t>焦治鑫</t>
  </si>
  <si>
    <t xml:space="preserve">Лэй Бяо </t>
  </si>
  <si>
    <t>LEI Biao</t>
  </si>
  <si>
    <t>雷标</t>
  </si>
  <si>
    <t xml:space="preserve">Ли Чуньпэн </t>
  </si>
  <si>
    <t>LI Chunpeng</t>
  </si>
  <si>
    <t>李春澎</t>
  </si>
  <si>
    <t xml:space="preserve">Ли Хаочжэн </t>
  </si>
  <si>
    <t>LI Haozheng</t>
  </si>
  <si>
    <t>李浩正</t>
  </si>
  <si>
    <t xml:space="preserve">Линь Бинь </t>
  </si>
  <si>
    <t>LIN Bin</t>
  </si>
  <si>
    <t>林彬</t>
  </si>
  <si>
    <t xml:space="preserve">Лю Чэньян </t>
  </si>
  <si>
    <t>LIU Chenyang</t>
  </si>
  <si>
    <t>刘晨阳</t>
  </si>
  <si>
    <t xml:space="preserve">Цинь Вэйхань </t>
  </si>
  <si>
    <t>QIN Weihan</t>
  </si>
  <si>
    <t>秦伟涵</t>
  </si>
  <si>
    <t xml:space="preserve">Сунь Цзяцзянь </t>
  </si>
  <si>
    <t>SUN Jiajian</t>
  </si>
  <si>
    <t>孙嘉健</t>
  </si>
  <si>
    <t xml:space="preserve">У Исюнь </t>
  </si>
  <si>
    <t>WU Yixun</t>
  </si>
  <si>
    <t>吴浥勋</t>
  </si>
  <si>
    <t xml:space="preserve">Сян Кэюй </t>
  </si>
  <si>
    <t>XIANG Keyu</t>
  </si>
  <si>
    <t>向柯宇</t>
  </si>
  <si>
    <t xml:space="preserve">Ян Сайцзэ </t>
  </si>
  <si>
    <t>YANG Saize</t>
  </si>
  <si>
    <t>杨赛泽</t>
  </si>
  <si>
    <t xml:space="preserve">Е Тяньхао </t>
  </si>
  <si>
    <t>YE Tianhao</t>
  </si>
  <si>
    <t>叶天昊</t>
  </si>
  <si>
    <t xml:space="preserve">Юань Чжицян </t>
  </si>
  <si>
    <t>YUAN Zhiqiang</t>
  </si>
  <si>
    <t>袁智强</t>
  </si>
  <si>
    <t xml:space="preserve">Чжан Хуаньи </t>
  </si>
  <si>
    <t>ZHANG Huanyi</t>
  </si>
  <si>
    <t>张焕怡</t>
  </si>
  <si>
    <t xml:space="preserve">Чжэн Цзюньхао </t>
  </si>
  <si>
    <t>ZHENG Junhao</t>
  </si>
  <si>
    <t>郑君豪</t>
  </si>
  <si>
    <t xml:space="preserve">Чжоу Чаожань </t>
  </si>
  <si>
    <t>ZHOU Chaoran</t>
  </si>
  <si>
    <t>周超然</t>
  </si>
  <si>
    <t xml:space="preserve">Чжу Хай </t>
  </si>
  <si>
    <t>ZHU Hai</t>
  </si>
  <si>
    <t>朱海</t>
  </si>
  <si>
    <t xml:space="preserve">Го Цинюань </t>
  </si>
  <si>
    <t>GUO Qingyuan</t>
  </si>
  <si>
    <t>郭清源</t>
  </si>
  <si>
    <t xml:space="preserve">Лэй Нинюй </t>
  </si>
  <si>
    <t>LEI Ningyu</t>
  </si>
  <si>
    <t>雷宁宇</t>
  </si>
  <si>
    <t xml:space="preserve">Лу Шутун </t>
  </si>
  <si>
    <t>LU Shutong</t>
  </si>
  <si>
    <t>陆姝彤</t>
  </si>
  <si>
    <t xml:space="preserve">Ло Мэняо </t>
  </si>
  <si>
    <t>LUO Mengyao</t>
  </si>
  <si>
    <t>骆梦瑶</t>
  </si>
  <si>
    <t xml:space="preserve">И Минь </t>
  </si>
  <si>
    <t>YI Min</t>
  </si>
  <si>
    <t>易敏</t>
  </si>
  <si>
    <t xml:space="preserve">И Сюань </t>
  </si>
  <si>
    <t>YI Xuan</t>
  </si>
  <si>
    <t>易煊</t>
  </si>
  <si>
    <t xml:space="preserve">Чжан Хуанпэй </t>
  </si>
  <si>
    <t>ZHANG Huangpei</t>
  </si>
  <si>
    <t>张煌佩</t>
  </si>
  <si>
    <t xml:space="preserve">Чэнь Дунлян </t>
  </si>
  <si>
    <t>CHEN Dongliang</t>
  </si>
  <si>
    <t>陈东亮</t>
  </si>
  <si>
    <t xml:space="preserve">Гао Личэнь </t>
  </si>
  <si>
    <t>GAO Lichen</t>
  </si>
  <si>
    <t>高利晨</t>
  </si>
  <si>
    <t xml:space="preserve">Ли Цзяньфэн </t>
  </si>
  <si>
    <t>LI Jianfeng</t>
  </si>
  <si>
    <t>李建锋</t>
  </si>
  <si>
    <t xml:space="preserve">Ли Цзюньфу </t>
  </si>
  <si>
    <t>LI Junfu</t>
  </si>
  <si>
    <t>李俊甫</t>
  </si>
  <si>
    <t xml:space="preserve">Ли Цзюньяо </t>
  </si>
  <si>
    <t>LI Junyao</t>
  </si>
  <si>
    <t>李俊垚</t>
  </si>
  <si>
    <t xml:space="preserve">Ли Шуюй </t>
  </si>
  <si>
    <t>LI Shuyu</t>
  </si>
  <si>
    <t>李书昱</t>
  </si>
  <si>
    <t xml:space="preserve">Ли Тинхао </t>
  </si>
  <si>
    <t>LI Tinghao</t>
  </si>
  <si>
    <t>李廷浩</t>
  </si>
  <si>
    <t xml:space="preserve">Ли Ичэнь </t>
  </si>
  <si>
    <t>LI Yichen</t>
  </si>
  <si>
    <t>李依宸</t>
  </si>
  <si>
    <t xml:space="preserve">Моу Линцзе </t>
  </si>
  <si>
    <t>MOU Lingjie</t>
  </si>
  <si>
    <t>牟凌洁</t>
  </si>
  <si>
    <t xml:space="preserve">Ци Синюань </t>
  </si>
  <si>
    <t>QI Xingyuan</t>
  </si>
  <si>
    <t>祁星源</t>
  </si>
  <si>
    <t xml:space="preserve">Сун Сюаньи </t>
  </si>
  <si>
    <t>SONG Xuanyi</t>
  </si>
  <si>
    <t>宋轩逸</t>
  </si>
  <si>
    <t xml:space="preserve">Тун Хуэй </t>
  </si>
  <si>
    <t>TONG Hui</t>
  </si>
  <si>
    <t>童晖</t>
  </si>
  <si>
    <t xml:space="preserve">Ся Хайфэн </t>
  </si>
  <si>
    <t>XIA Haifeng</t>
  </si>
  <si>
    <t>夏海峰</t>
  </si>
  <si>
    <t xml:space="preserve">Сюн Шичи </t>
  </si>
  <si>
    <t>XIONG Shichi</t>
  </si>
  <si>
    <t>熊诗驰</t>
  </si>
  <si>
    <t xml:space="preserve">Янь Янтянь </t>
  </si>
  <si>
    <t>YAN Yangtian</t>
  </si>
  <si>
    <t>鄢阳天</t>
  </si>
  <si>
    <t xml:space="preserve">Ян Лян </t>
  </si>
  <si>
    <t>YANG Liang</t>
  </si>
  <si>
    <t>杨亮</t>
  </si>
  <si>
    <t xml:space="preserve">Юй Ханьи </t>
  </si>
  <si>
    <t>YU Hanyi</t>
  </si>
  <si>
    <t>虞含怿</t>
  </si>
  <si>
    <t>Юань Чэнсюнь</t>
  </si>
  <si>
    <t>YUAN Chengxun</t>
  </si>
  <si>
    <t>袁承勋</t>
  </si>
  <si>
    <t xml:space="preserve">Цзэн Кайчжи </t>
  </si>
  <si>
    <t>ZENG Kaizhi</t>
  </si>
  <si>
    <t>曾开智</t>
  </si>
  <si>
    <t xml:space="preserve">Чжан Бэйюань </t>
  </si>
  <si>
    <t>ZHANG Beiyuan</t>
  </si>
  <si>
    <t>张倍源</t>
  </si>
  <si>
    <t xml:space="preserve">Чжан Юйян </t>
  </si>
  <si>
    <t>ZHANG Yuyang</t>
  </si>
  <si>
    <t>张愉洋</t>
  </si>
  <si>
    <t xml:space="preserve">Чжэн Ци </t>
  </si>
  <si>
    <t>ZHENG Qi</t>
  </si>
  <si>
    <t>郑奇</t>
  </si>
  <si>
    <t xml:space="preserve">Чжэн Чжэньхань </t>
  </si>
  <si>
    <t>ZHENG Zhenhan</t>
  </si>
  <si>
    <t>郑臻翰</t>
  </si>
  <si>
    <t xml:space="preserve">Чжу И </t>
  </si>
  <si>
    <t>ZHU Yi</t>
  </si>
  <si>
    <t>朱熠</t>
  </si>
  <si>
    <t xml:space="preserve">Цзоу Лэтянь </t>
  </si>
  <si>
    <t>ZOU Letian</t>
  </si>
  <si>
    <t>邹乐天</t>
  </si>
  <si>
    <t xml:space="preserve">Фу Ифань </t>
  </si>
  <si>
    <t>FU Yifan</t>
  </si>
  <si>
    <t>傅一帆</t>
  </si>
  <si>
    <t xml:space="preserve">Го Юймэн </t>
  </si>
  <si>
    <t>GUO Yumeng</t>
  </si>
  <si>
    <t>郭雨蒙</t>
  </si>
  <si>
    <t xml:space="preserve">Мо Ливэнь </t>
  </si>
  <si>
    <t>MO Liwen</t>
  </si>
  <si>
    <t>莫丽雯</t>
  </si>
  <si>
    <t xml:space="preserve">Шэнь Жуйци </t>
  </si>
  <si>
    <t>SHEN Ruiqi</t>
  </si>
  <si>
    <t>申瑞琪</t>
  </si>
  <si>
    <t xml:space="preserve">Ши Цзяхуэй </t>
  </si>
  <si>
    <t>SHI Jiahui</t>
  </si>
  <si>
    <t>石佳卉</t>
  </si>
  <si>
    <t xml:space="preserve">Ван Вэньцзинь </t>
  </si>
  <si>
    <t>WANG Wenjin</t>
  </si>
  <si>
    <t>王雯瑾</t>
  </si>
  <si>
    <t xml:space="preserve">Е Линсюэ </t>
  </si>
  <si>
    <t>YE Lingxue</t>
  </si>
  <si>
    <t>叶玲雪</t>
  </si>
  <si>
    <t xml:space="preserve">Цао Синьян </t>
  </si>
  <si>
    <t>CAO Xinyang</t>
  </si>
  <si>
    <t>曹鑫阳</t>
  </si>
  <si>
    <t xml:space="preserve">Чэнь Ханьчжэн </t>
  </si>
  <si>
    <t>CHEN Hanzheng</t>
  </si>
  <si>
    <t>陈翰正</t>
  </si>
  <si>
    <t xml:space="preserve">Чэнь Цикай </t>
  </si>
  <si>
    <t>CHEN Qikai</t>
  </si>
  <si>
    <t>陈琪凯</t>
  </si>
  <si>
    <t xml:space="preserve">Дэн Цинтянь </t>
  </si>
  <si>
    <t>DENG Qingtian</t>
  </si>
  <si>
    <t>邓晴天</t>
  </si>
  <si>
    <t xml:space="preserve">Дин Хай </t>
  </si>
  <si>
    <t>DING Hai</t>
  </si>
  <si>
    <t>丁海</t>
  </si>
  <si>
    <t xml:space="preserve">Го Тяньи </t>
  </si>
  <si>
    <t>GUO Tianyi</t>
  </si>
  <si>
    <t>郭天仡</t>
  </si>
  <si>
    <t xml:space="preserve">Хоу Эньцы </t>
  </si>
  <si>
    <t>HOU Enci</t>
  </si>
  <si>
    <t>侯恩赐</t>
  </si>
  <si>
    <t xml:space="preserve">Ху Вэньхао </t>
  </si>
  <si>
    <t>HU Wenhao</t>
  </si>
  <si>
    <t>胡文昊</t>
  </si>
  <si>
    <t xml:space="preserve">Цзя Сыда </t>
  </si>
  <si>
    <t>JIA Sida</t>
  </si>
  <si>
    <t>贾锶达</t>
  </si>
  <si>
    <t xml:space="preserve">Ли Жуйцзюнь </t>
  </si>
  <si>
    <t>LI Ruijun</t>
  </si>
  <si>
    <t>李瑞隽</t>
  </si>
  <si>
    <t xml:space="preserve">Ли Ифань </t>
  </si>
  <si>
    <t>LI Yifan</t>
  </si>
  <si>
    <t>李逸凡</t>
  </si>
  <si>
    <t xml:space="preserve">Ли Чэньхао </t>
  </si>
  <si>
    <t>LI Chenhao</t>
  </si>
  <si>
    <t>厉晨皓</t>
  </si>
  <si>
    <t xml:space="preserve">Лю Цзяи </t>
  </si>
  <si>
    <t>LIU Jiayi</t>
  </si>
  <si>
    <t>刘佳一</t>
  </si>
  <si>
    <t xml:space="preserve">Ши Чэньхао </t>
  </si>
  <si>
    <t>SHI Chenhao</t>
  </si>
  <si>
    <t>施晨浩</t>
  </si>
  <si>
    <t xml:space="preserve">Сунь Сяовэй </t>
  </si>
  <si>
    <t>SUN Xiaowei</t>
  </si>
  <si>
    <t>孙校尉</t>
  </si>
  <si>
    <t xml:space="preserve">Ван Цинци </t>
  </si>
  <si>
    <t>WANG Qingqi</t>
  </si>
  <si>
    <t>王庆琦</t>
  </si>
  <si>
    <t xml:space="preserve">У Бовэй </t>
  </si>
  <si>
    <t>WU Bowei</t>
  </si>
  <si>
    <t>吴柏纬</t>
  </si>
  <si>
    <t xml:space="preserve">Ся Нань </t>
  </si>
  <si>
    <t>XIA Nan</t>
  </si>
  <si>
    <t>夏楠</t>
  </si>
  <si>
    <t xml:space="preserve">Ся Вэйфэн </t>
  </si>
  <si>
    <t>XIA Weifeng</t>
  </si>
  <si>
    <t>夏伟峰</t>
  </si>
  <si>
    <t xml:space="preserve">Е Цзэкай </t>
  </si>
  <si>
    <t>YE Zekai</t>
  </si>
  <si>
    <t>叶泽楷</t>
  </si>
  <si>
    <t xml:space="preserve">Инь Люсинь </t>
  </si>
  <si>
    <t>YIN Liuxin</t>
  </si>
  <si>
    <t>殷刘鑫</t>
  </si>
  <si>
    <t xml:space="preserve">Чжао Жуй </t>
  </si>
  <si>
    <t>ZHAO Rui</t>
  </si>
  <si>
    <t>赵睿</t>
  </si>
  <si>
    <t xml:space="preserve">Чжэн Жунчжэнь </t>
  </si>
  <si>
    <t>ZHENG Rongzhen</t>
  </si>
  <si>
    <t>郑荣震</t>
  </si>
  <si>
    <t xml:space="preserve">Чжу Хани </t>
  </si>
  <si>
    <t>ZHU Hangyi</t>
  </si>
  <si>
    <t>朱航毅</t>
  </si>
  <si>
    <t xml:space="preserve">Линь Цзихун </t>
  </si>
  <si>
    <t>Lin Jihong</t>
  </si>
  <si>
    <t>林霁虹</t>
  </si>
  <si>
    <r>
      <t>F/</t>
    </r>
    <r>
      <rPr>
        <sz val="11"/>
        <rFont val="宋体"/>
        <family val="3"/>
        <charset val="134"/>
      </rPr>
      <t>女</t>
    </r>
  </si>
  <si>
    <t>林仪章</t>
  </si>
  <si>
    <r>
      <t>M/</t>
    </r>
    <r>
      <rPr>
        <sz val="12"/>
        <rFont val="宋体"/>
        <family val="3"/>
        <charset val="134"/>
      </rPr>
      <t>男</t>
    </r>
  </si>
  <si>
    <t>刘福川</t>
  </si>
  <si>
    <t>余浩</t>
  </si>
  <si>
    <r>
      <t>F/</t>
    </r>
    <r>
      <rPr>
        <sz val="12"/>
        <rFont val="宋体"/>
        <family val="3"/>
        <charset val="134"/>
      </rPr>
      <t>女</t>
    </r>
  </si>
  <si>
    <t xml:space="preserve">Ни Цзяхао </t>
  </si>
  <si>
    <t>Ni Jiahao</t>
  </si>
  <si>
    <t>倪嘉浩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</si>
</sst>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204"/>
      <scheme val="minor"/>
    </font>
    <font>
      <sz val="11"/>
      <color theme="1"/>
      <name val="宋体"/>
      <family val="2"/>
      <charset val="204"/>
      <scheme val="minor"/>
    </font>
    <font>
      <sz val="11"/>
      <color theme="1"/>
      <name val="宋体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宋体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sz val="10"/>
      <color theme="1"/>
      <name val="宋体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</font>
    <font>
      <i/>
      <sz val="14"/>
      <name val="Times New Roman"/>
      <family val="1"/>
      <charset val="204"/>
    </font>
    <font>
      <i/>
      <vertAlign val="subscript"/>
      <sz val="14"/>
      <name val="Times New Roman"/>
      <family val="1"/>
      <charset val="204"/>
    </font>
    <font>
      <sz val="14"/>
      <name val="Calibri"/>
      <family val="2"/>
      <charset val="204"/>
    </font>
    <font>
      <i/>
      <sz val="14"/>
      <name val="Times New Roman"/>
      <family val="2"/>
      <charset val="204"/>
    </font>
    <font>
      <sz val="8"/>
      <name val="宋体"/>
      <family val="2"/>
      <charset val="204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宋体"/>
      <family val="3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0" fillId="2" borderId="1" xfId="0" applyFill="1" applyBorder="1">
      <alignment vertical="center"/>
    </xf>
    <xf numFmtId="1" fontId="0" fillId="2" borderId="0" xfId="0" applyNumberFormat="1" applyFill="1">
      <alignment vertical="center"/>
    </xf>
    <xf numFmtId="1" fontId="10" fillId="0" borderId="1" xfId="0" applyNumberFormat="1" applyFont="1" applyBorder="1" applyAlignment="1">
      <alignment horizontal="center" wrapText="1"/>
    </xf>
    <xf numFmtId="176" fontId="0" fillId="2" borderId="0" xfId="0" applyNumberFormat="1" applyFill="1">
      <alignment vertical="center"/>
    </xf>
    <xf numFmtId="176" fontId="0" fillId="2" borderId="1" xfId="0" applyNumberFormat="1" applyFill="1" applyBorder="1">
      <alignment vertical="center"/>
    </xf>
    <xf numFmtId="0" fontId="4" fillId="2" borderId="1" xfId="0" applyFont="1" applyFill="1" applyBorder="1" applyAlignment="1">
      <alignment horizontal="center" wrapText="1"/>
    </xf>
    <xf numFmtId="176" fontId="5" fillId="2" borderId="1" xfId="0" applyNumberFormat="1" applyFont="1" applyFill="1" applyBorder="1" applyAlignment="1">
      <alignment horizontal="center" wrapText="1"/>
    </xf>
    <xf numFmtId="176" fontId="12" fillId="0" borderId="1" xfId="0" applyNumberFormat="1" applyFont="1" applyBorder="1" applyAlignment="1">
      <alignment horizontal="center" vertical="center" wrapText="1"/>
    </xf>
    <xf numFmtId="176" fontId="1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1" xfId="0" quotePrefix="1" applyFont="1" applyFill="1" applyBorder="1">
      <alignment vertical="center"/>
    </xf>
    <xf numFmtId="0" fontId="19" fillId="2" borderId="4" xfId="0" applyFont="1" applyFill="1" applyBorder="1" applyAlignment="1">
      <alignment horizontal="left" vertical="center" wrapText="1"/>
    </xf>
    <xf numFmtId="0" fontId="20" fillId="2" borderId="4" xfId="0" applyFont="1" applyFill="1" applyBorder="1" applyAlignment="1">
      <alignment horizontal="left" vertical="center" wrapText="1"/>
    </xf>
    <xf numFmtId="0" fontId="20" fillId="2" borderId="4" xfId="0" applyFont="1" applyFill="1" applyBorder="1" applyAlignment="1">
      <alignment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justify" vertical="center" wrapText="1"/>
    </xf>
    <xf numFmtId="0" fontId="23" fillId="2" borderId="1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justify" vertical="center" wrapText="1"/>
    </xf>
    <xf numFmtId="0" fontId="27" fillId="2" borderId="1" xfId="0" applyFont="1" applyFill="1" applyBorder="1" applyAlignment="1">
      <alignment horizontal="justify" vertical="center" wrapText="1"/>
    </xf>
    <xf numFmtId="0" fontId="2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horizontal="center" vertical="center" wrapText="1"/>
    </xf>
    <xf numFmtId="0" fontId="28" fillId="2" borderId="1" xfId="0" quotePrefix="1" applyFont="1" applyFill="1" applyBorder="1" applyAlignment="1">
      <alignment horizontal="center" vertical="center"/>
    </xf>
    <xf numFmtId="0" fontId="29" fillId="2" borderId="1" xfId="0" quotePrefix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vertical="center" wrapText="1"/>
    </xf>
    <xf numFmtId="0" fontId="27" fillId="2" borderId="1" xfId="0" quotePrefix="1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left" vertical="center"/>
    </xf>
    <xf numFmtId="0" fontId="33" fillId="2" borderId="1" xfId="0" quotePrefix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1" fillId="2" borderId="1" xfId="0" applyFont="1" applyFill="1" applyBorder="1">
      <alignment vertic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 wrapText="1"/>
    </xf>
    <xf numFmtId="1" fontId="10" fillId="0" borderId="3" xfId="0" applyNumberFormat="1" applyFont="1" applyBorder="1" applyAlignment="1">
      <alignment horizontal="center" wrapText="1"/>
    </xf>
    <xf numFmtId="1" fontId="10" fillId="0" borderId="6" xfId="0" applyNumberFormat="1" applyFont="1" applyBorder="1" applyAlignment="1">
      <alignment horizontal="center" wrapText="1"/>
    </xf>
    <xf numFmtId="1" fontId="10" fillId="0" borderId="5" xfId="0" applyNumberFormat="1" applyFont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"/>
  <sheetViews>
    <sheetView tabSelected="1" topLeftCell="P3" zoomScale="85" zoomScaleNormal="85" workbookViewId="0">
      <selection activeCell="I75" sqref="I75"/>
    </sheetView>
  </sheetViews>
  <sheetFormatPr defaultColWidth="8.796875" defaultRowHeight="21" customHeight="1" x14ac:dyDescent="0.3"/>
  <cols>
    <col min="1" max="1" width="6.33203125" style="1" customWidth="1"/>
    <col min="2" max="2" width="11.9296875" style="1" customWidth="1"/>
    <col min="3" max="3" width="16.46484375" style="1" customWidth="1"/>
    <col min="4" max="4" width="11.06640625" style="1" customWidth="1"/>
    <col min="5" max="5" width="15.9296875" style="1" customWidth="1"/>
    <col min="6" max="6" width="10.46484375" style="1" customWidth="1"/>
    <col min="7" max="7" width="8" style="1" customWidth="1"/>
    <col min="8" max="8" width="8.796875" style="1" customWidth="1"/>
    <col min="9" max="9" width="23.46484375" style="1" customWidth="1"/>
    <col min="10" max="11" width="9.796875" style="1" customWidth="1"/>
    <col min="12" max="13" width="11.46484375" style="8" customWidth="1"/>
    <col min="14" max="14" width="11.19921875" style="1" customWidth="1"/>
    <col min="15" max="15" width="9.796875" style="1" customWidth="1"/>
    <col min="16" max="16" width="11" style="1" customWidth="1"/>
    <col min="17" max="17" width="16" style="8" customWidth="1"/>
    <col min="18" max="18" width="9.46484375" style="1" customWidth="1"/>
    <col min="19" max="22" width="9.46484375" style="6" customWidth="1"/>
    <col min="23" max="16384" width="8.796875" style="1"/>
  </cols>
  <sheetData>
    <row r="1" spans="1:22" ht="21" customHeight="1" x14ac:dyDescent="0.3">
      <c r="A1" s="58" t="s">
        <v>39</v>
      </c>
      <c r="B1" s="59"/>
      <c r="C1" s="59"/>
      <c r="D1" s="59"/>
      <c r="E1" s="59"/>
      <c r="F1" s="59"/>
      <c r="G1" s="60"/>
      <c r="P1" s="6"/>
      <c r="R1" s="6"/>
    </row>
    <row r="2" spans="1:22" ht="21" customHeight="1" x14ac:dyDescent="0.3">
      <c r="A2" s="58" t="s">
        <v>40</v>
      </c>
      <c r="B2" s="59"/>
      <c r="C2" s="59"/>
      <c r="D2" s="59"/>
      <c r="E2" s="59"/>
      <c r="F2" s="59"/>
      <c r="G2" s="60"/>
      <c r="P2" s="6"/>
      <c r="R2" s="6"/>
    </row>
    <row r="3" spans="1:22" ht="72" customHeight="1" x14ac:dyDescent="0.4">
      <c r="A3" s="53" t="s">
        <v>0</v>
      </c>
      <c r="B3" s="54"/>
      <c r="C3" s="53" t="s">
        <v>41</v>
      </c>
      <c r="D3" s="55"/>
      <c r="E3" s="55"/>
      <c r="F3" s="55"/>
      <c r="G3" s="54"/>
      <c r="H3" s="56" t="s">
        <v>3</v>
      </c>
      <c r="I3" s="10" t="s">
        <v>7</v>
      </c>
      <c r="J3" s="51" t="s">
        <v>16</v>
      </c>
      <c r="K3" s="52"/>
      <c r="L3" s="11" t="s">
        <v>28</v>
      </c>
      <c r="M3" s="11" t="s">
        <v>10</v>
      </c>
      <c r="N3" s="3" t="s">
        <v>5</v>
      </c>
      <c r="O3" s="3" t="s">
        <v>5</v>
      </c>
      <c r="P3" s="3" t="s">
        <v>5</v>
      </c>
      <c r="Q3" s="4" t="s">
        <v>4</v>
      </c>
      <c r="R3" s="7" t="s">
        <v>6</v>
      </c>
      <c r="S3" s="48" t="s">
        <v>24</v>
      </c>
      <c r="T3" s="49"/>
      <c r="U3" s="49"/>
      <c r="V3" s="50"/>
    </row>
    <row r="4" spans="1:22" ht="52.45" customHeight="1" x14ac:dyDescent="0.35">
      <c r="B4" s="21" t="s">
        <v>1</v>
      </c>
      <c r="C4" s="22" t="s">
        <v>42</v>
      </c>
      <c r="D4" s="21" t="s">
        <v>2</v>
      </c>
      <c r="E4" s="23" t="s">
        <v>43</v>
      </c>
      <c r="F4" s="22" t="s">
        <v>44</v>
      </c>
      <c r="G4" s="24" t="s">
        <v>35</v>
      </c>
      <c r="H4" s="57"/>
      <c r="I4" s="10" t="s">
        <v>8</v>
      </c>
      <c r="J4" s="14" t="s">
        <v>17</v>
      </c>
      <c r="K4" s="14" t="s">
        <v>18</v>
      </c>
      <c r="L4" s="12" t="s">
        <v>9</v>
      </c>
      <c r="M4" s="13" t="s">
        <v>11</v>
      </c>
      <c r="N4" s="12" t="s">
        <v>12</v>
      </c>
      <c r="O4" s="12" t="s">
        <v>13</v>
      </c>
      <c r="P4" s="12" t="s">
        <v>14</v>
      </c>
      <c r="Q4" s="14" t="s">
        <v>15</v>
      </c>
      <c r="R4" s="15" t="s">
        <v>23</v>
      </c>
      <c r="S4" s="15" t="s">
        <v>19</v>
      </c>
      <c r="T4" s="15" t="s">
        <v>20</v>
      </c>
      <c r="U4" s="15" t="s">
        <v>21</v>
      </c>
      <c r="V4" s="15" t="s">
        <v>22</v>
      </c>
    </row>
    <row r="5" spans="1:22" ht="21" hidden="1" customHeight="1" x14ac:dyDescent="0.3">
      <c r="A5" s="19">
        <v>1</v>
      </c>
      <c r="B5" s="25">
        <v>321531</v>
      </c>
      <c r="C5" s="26" t="s">
        <v>45</v>
      </c>
      <c r="D5" s="19">
        <v>20321101</v>
      </c>
      <c r="E5" s="27" t="s">
        <v>46</v>
      </c>
      <c r="F5" s="19" t="s">
        <v>47</v>
      </c>
      <c r="G5" s="28" t="s">
        <v>48</v>
      </c>
      <c r="H5" s="20">
        <v>1</v>
      </c>
      <c r="I5" s="2" t="s">
        <v>27</v>
      </c>
      <c r="J5" s="5">
        <v>3</v>
      </c>
      <c r="K5" s="5">
        <v>3</v>
      </c>
      <c r="L5" s="9">
        <v>-2</v>
      </c>
      <c r="M5" s="9">
        <v>0.03</v>
      </c>
      <c r="N5" s="5">
        <v>50</v>
      </c>
      <c r="O5" s="5">
        <f>N5*20</f>
        <v>1000</v>
      </c>
      <c r="P5" s="5">
        <f>O5*100</f>
        <v>100000</v>
      </c>
      <c r="Q5" s="9">
        <v>4.5</v>
      </c>
      <c r="R5" s="5">
        <v>1000000</v>
      </c>
      <c r="S5" s="16">
        <v>2000</v>
      </c>
      <c r="T5" s="16">
        <v>2000</v>
      </c>
      <c r="U5" s="16">
        <v>2000</v>
      </c>
      <c r="V5" s="16">
        <v>2000</v>
      </c>
    </row>
    <row r="6" spans="1:22" ht="21" hidden="1" customHeight="1" x14ac:dyDescent="0.3">
      <c r="A6" s="19">
        <v>2</v>
      </c>
      <c r="B6" s="29">
        <v>321536</v>
      </c>
      <c r="C6" s="30" t="s">
        <v>49</v>
      </c>
      <c r="D6" s="19">
        <v>20321102</v>
      </c>
      <c r="E6" s="27" t="s">
        <v>50</v>
      </c>
      <c r="F6" s="19" t="s">
        <v>51</v>
      </c>
      <c r="G6" s="28" t="s">
        <v>48</v>
      </c>
      <c r="H6" s="20">
        <v>2</v>
      </c>
      <c r="I6" s="2" t="s">
        <v>25</v>
      </c>
      <c r="J6" s="5">
        <v>4</v>
      </c>
      <c r="K6" s="5">
        <v>4</v>
      </c>
      <c r="L6" s="9">
        <v>-3</v>
      </c>
      <c r="M6" s="9">
        <v>0.04</v>
      </c>
      <c r="N6" s="5">
        <v>60</v>
      </c>
      <c r="O6" s="5">
        <f t="shared" ref="O6:O69" si="0">N6*20</f>
        <v>1200</v>
      </c>
      <c r="P6" s="5">
        <f t="shared" ref="P6:P69" si="1">O6*100</f>
        <v>120000</v>
      </c>
      <c r="Q6" s="9">
        <v>5.5</v>
      </c>
      <c r="R6" s="5">
        <v>1000000</v>
      </c>
      <c r="S6" s="16">
        <f>S5+1000</f>
        <v>3000</v>
      </c>
      <c r="T6" s="16">
        <f>T5+500</f>
        <v>2500</v>
      </c>
      <c r="U6" s="16">
        <f>U5+U5/2</f>
        <v>3000</v>
      </c>
      <c r="V6" s="16">
        <f>V5/2+S6</f>
        <v>4000</v>
      </c>
    </row>
    <row r="7" spans="1:22" ht="21" hidden="1" customHeight="1" x14ac:dyDescent="0.3">
      <c r="A7" s="19">
        <v>3</v>
      </c>
      <c r="B7" s="25">
        <v>321537</v>
      </c>
      <c r="C7" s="26" t="s">
        <v>52</v>
      </c>
      <c r="D7" s="19">
        <v>20321103</v>
      </c>
      <c r="E7" s="27" t="s">
        <v>53</v>
      </c>
      <c r="F7" s="19" t="s">
        <v>54</v>
      </c>
      <c r="G7" s="28" t="s">
        <v>48</v>
      </c>
      <c r="H7" s="20">
        <v>3</v>
      </c>
      <c r="I7" s="2" t="s">
        <v>26</v>
      </c>
      <c r="J7" s="5">
        <v>5</v>
      </c>
      <c r="K7" s="5">
        <v>5</v>
      </c>
      <c r="L7" s="9">
        <v>-2.5</v>
      </c>
      <c r="M7" s="9">
        <v>0.03</v>
      </c>
      <c r="N7" s="5">
        <v>100</v>
      </c>
      <c r="O7" s="5">
        <f t="shared" si="0"/>
        <v>2000</v>
      </c>
      <c r="P7" s="5">
        <f t="shared" si="1"/>
        <v>200000</v>
      </c>
      <c r="Q7" s="9">
        <v>0.5</v>
      </c>
      <c r="R7" s="5">
        <v>1000000</v>
      </c>
      <c r="S7" s="16">
        <f t="shared" ref="S7" si="2">S6+1000</f>
        <v>4000</v>
      </c>
      <c r="T7" s="16">
        <f t="shared" ref="T7" si="3">T6+500</f>
        <v>3000</v>
      </c>
      <c r="U7" s="16">
        <f>U6+T7/2</f>
        <v>4500</v>
      </c>
      <c r="V7" s="16">
        <f t="shared" ref="V7" si="4">V6/2+S7</f>
        <v>6000</v>
      </c>
    </row>
    <row r="8" spans="1:22" ht="21" hidden="1" customHeight="1" x14ac:dyDescent="0.3">
      <c r="A8" s="19">
        <v>4</v>
      </c>
      <c r="B8" s="25">
        <v>321538</v>
      </c>
      <c r="C8" s="26" t="s">
        <v>55</v>
      </c>
      <c r="D8" s="19">
        <v>20321104</v>
      </c>
      <c r="E8" s="27" t="s">
        <v>56</v>
      </c>
      <c r="F8" s="19" t="s">
        <v>57</v>
      </c>
      <c r="G8" s="28" t="s">
        <v>48</v>
      </c>
      <c r="H8" s="20">
        <v>4</v>
      </c>
      <c r="I8" s="2" t="s">
        <v>27</v>
      </c>
      <c r="J8" s="5">
        <v>6</v>
      </c>
      <c r="K8" s="5">
        <v>6</v>
      </c>
      <c r="L8" s="9">
        <f>L5/4</f>
        <v>-0.5</v>
      </c>
      <c r="M8" s="9">
        <v>0.04</v>
      </c>
      <c r="N8" s="5">
        <v>120</v>
      </c>
      <c r="O8" s="5">
        <f t="shared" si="0"/>
        <v>2400</v>
      </c>
      <c r="P8" s="5">
        <f t="shared" si="1"/>
        <v>240000</v>
      </c>
      <c r="Q8" s="9">
        <v>1.5</v>
      </c>
      <c r="R8" s="5">
        <v>1000000</v>
      </c>
      <c r="S8" s="16">
        <f t="shared" ref="S8:S15" si="5">S7+1000</f>
        <v>5000</v>
      </c>
      <c r="T8" s="16">
        <f t="shared" ref="T8:T15" si="6">T7+500</f>
        <v>3500</v>
      </c>
      <c r="U8" s="16">
        <f t="shared" ref="U8:U15" si="7">U7+T8/2</f>
        <v>6250</v>
      </c>
      <c r="V8" s="16">
        <f t="shared" ref="V8:V15" si="8">V7/2+S8</f>
        <v>8000</v>
      </c>
    </row>
    <row r="9" spans="1:22" ht="21" hidden="1" customHeight="1" x14ac:dyDescent="0.3">
      <c r="A9" s="19">
        <v>5</v>
      </c>
      <c r="B9" s="25">
        <v>321540</v>
      </c>
      <c r="C9" s="26" t="s">
        <v>58</v>
      </c>
      <c r="D9" s="19">
        <v>20321105</v>
      </c>
      <c r="E9" s="27" t="s">
        <v>59</v>
      </c>
      <c r="F9" s="19" t="s">
        <v>60</v>
      </c>
      <c r="G9" s="28" t="s">
        <v>48</v>
      </c>
      <c r="H9" s="20">
        <v>5</v>
      </c>
      <c r="I9" s="2" t="s">
        <v>25</v>
      </c>
      <c r="J9" s="5">
        <v>7</v>
      </c>
      <c r="K9" s="5">
        <v>7</v>
      </c>
      <c r="L9" s="9">
        <v>-1.5</v>
      </c>
      <c r="M9" s="9">
        <v>0.03</v>
      </c>
      <c r="N9" s="5">
        <v>50</v>
      </c>
      <c r="O9" s="5">
        <f t="shared" si="0"/>
        <v>1000</v>
      </c>
      <c r="P9" s="5">
        <f t="shared" si="1"/>
        <v>100000</v>
      </c>
      <c r="Q9" s="9">
        <v>2.5</v>
      </c>
      <c r="R9" s="5">
        <v>1000000</v>
      </c>
      <c r="S9" s="16">
        <f t="shared" si="5"/>
        <v>6000</v>
      </c>
      <c r="T9" s="16">
        <f t="shared" si="6"/>
        <v>4000</v>
      </c>
      <c r="U9" s="16">
        <f t="shared" si="7"/>
        <v>8250</v>
      </c>
      <c r="V9" s="16">
        <f t="shared" si="8"/>
        <v>10000</v>
      </c>
    </row>
    <row r="10" spans="1:22" ht="21" hidden="1" customHeight="1" x14ac:dyDescent="0.3">
      <c r="A10" s="19">
        <v>6</v>
      </c>
      <c r="B10" s="25">
        <v>321541</v>
      </c>
      <c r="C10" s="26" t="s">
        <v>61</v>
      </c>
      <c r="D10" s="19">
        <v>20321106</v>
      </c>
      <c r="E10" s="27" t="s">
        <v>62</v>
      </c>
      <c r="F10" s="19" t="s">
        <v>63</v>
      </c>
      <c r="G10" s="28" t="s">
        <v>48</v>
      </c>
      <c r="H10" s="20">
        <v>6</v>
      </c>
      <c r="I10" s="2" t="s">
        <v>26</v>
      </c>
      <c r="J10" s="5">
        <v>8</v>
      </c>
      <c r="K10" s="5">
        <v>8</v>
      </c>
      <c r="L10" s="9">
        <v>-4</v>
      </c>
      <c r="M10" s="9">
        <v>0.04</v>
      </c>
      <c r="N10" s="5">
        <v>60</v>
      </c>
      <c r="O10" s="5">
        <f t="shared" si="0"/>
        <v>1200</v>
      </c>
      <c r="P10" s="5">
        <f t="shared" si="1"/>
        <v>120000</v>
      </c>
      <c r="Q10" s="9">
        <v>3.5</v>
      </c>
      <c r="R10" s="5">
        <v>1000000</v>
      </c>
      <c r="S10" s="16">
        <f t="shared" si="5"/>
        <v>7000</v>
      </c>
      <c r="T10" s="16">
        <f t="shared" si="6"/>
        <v>4500</v>
      </c>
      <c r="U10" s="16">
        <f t="shared" si="7"/>
        <v>10500</v>
      </c>
      <c r="V10" s="16">
        <f t="shared" si="8"/>
        <v>12000</v>
      </c>
    </row>
    <row r="11" spans="1:22" ht="21" hidden="1" customHeight="1" x14ac:dyDescent="0.3">
      <c r="A11" s="19">
        <v>7</v>
      </c>
      <c r="B11" s="25">
        <v>321542</v>
      </c>
      <c r="C11" s="26" t="s">
        <v>64</v>
      </c>
      <c r="D11" s="19">
        <v>20321107</v>
      </c>
      <c r="E11" s="27" t="s">
        <v>65</v>
      </c>
      <c r="F11" s="19" t="s">
        <v>66</v>
      </c>
      <c r="G11" s="28" t="s">
        <v>48</v>
      </c>
      <c r="H11" s="20">
        <v>7</v>
      </c>
      <c r="I11" s="2" t="s">
        <v>27</v>
      </c>
      <c r="J11" s="5">
        <v>9</v>
      </c>
      <c r="K11" s="5">
        <v>9</v>
      </c>
      <c r="L11" s="9">
        <v>-2</v>
      </c>
      <c r="M11" s="9">
        <v>0.03</v>
      </c>
      <c r="N11" s="5">
        <v>100</v>
      </c>
      <c r="O11" s="5">
        <f t="shared" si="0"/>
        <v>2000</v>
      </c>
      <c r="P11" s="5">
        <f t="shared" si="1"/>
        <v>200000</v>
      </c>
      <c r="Q11" s="9">
        <v>4.5</v>
      </c>
      <c r="R11" s="5">
        <v>1000000</v>
      </c>
      <c r="S11" s="16">
        <f t="shared" si="5"/>
        <v>8000</v>
      </c>
      <c r="T11" s="16">
        <f t="shared" si="6"/>
        <v>5000</v>
      </c>
      <c r="U11" s="16">
        <f t="shared" si="7"/>
        <v>13000</v>
      </c>
      <c r="V11" s="16">
        <f t="shared" si="8"/>
        <v>14000</v>
      </c>
    </row>
    <row r="12" spans="1:22" ht="21" hidden="1" customHeight="1" x14ac:dyDescent="0.3">
      <c r="A12" s="19">
        <v>8</v>
      </c>
      <c r="B12" s="25">
        <v>321544</v>
      </c>
      <c r="C12" s="26" t="s">
        <v>67</v>
      </c>
      <c r="D12" s="19">
        <v>20321109</v>
      </c>
      <c r="E12" s="27" t="s">
        <v>68</v>
      </c>
      <c r="F12" s="19" t="s">
        <v>69</v>
      </c>
      <c r="G12" s="28" t="s">
        <v>70</v>
      </c>
      <c r="H12" s="20">
        <v>8</v>
      </c>
      <c r="I12" s="2" t="s">
        <v>25</v>
      </c>
      <c r="J12" s="5">
        <v>10</v>
      </c>
      <c r="K12" s="5">
        <v>10</v>
      </c>
      <c r="L12" s="9">
        <v>-1</v>
      </c>
      <c r="M12" s="9">
        <v>0.04</v>
      </c>
      <c r="N12" s="5">
        <v>120</v>
      </c>
      <c r="O12" s="5">
        <f t="shared" si="0"/>
        <v>2400</v>
      </c>
      <c r="P12" s="5">
        <f t="shared" si="1"/>
        <v>240000</v>
      </c>
      <c r="Q12" s="9">
        <v>5.5</v>
      </c>
      <c r="R12" s="5">
        <v>1000000</v>
      </c>
      <c r="S12" s="16">
        <f t="shared" si="5"/>
        <v>9000</v>
      </c>
      <c r="T12" s="16">
        <f t="shared" si="6"/>
        <v>5500</v>
      </c>
      <c r="U12" s="16">
        <f t="shared" si="7"/>
        <v>15750</v>
      </c>
      <c r="V12" s="16">
        <f t="shared" si="8"/>
        <v>16000</v>
      </c>
    </row>
    <row r="13" spans="1:22" ht="21" hidden="1" customHeight="1" x14ac:dyDescent="0.3">
      <c r="A13" s="19">
        <v>9</v>
      </c>
      <c r="B13" s="25">
        <v>321545</v>
      </c>
      <c r="C13" s="26" t="s">
        <v>71</v>
      </c>
      <c r="D13" s="19">
        <v>20321110</v>
      </c>
      <c r="E13" s="27" t="s">
        <v>72</v>
      </c>
      <c r="F13" s="19" t="s">
        <v>73</v>
      </c>
      <c r="G13" s="28" t="s">
        <v>70</v>
      </c>
      <c r="H13" s="20">
        <v>9</v>
      </c>
      <c r="I13" s="2" t="s">
        <v>26</v>
      </c>
      <c r="J13" s="5">
        <v>3</v>
      </c>
      <c r="K13" s="5">
        <v>3</v>
      </c>
      <c r="L13" s="9">
        <v>-2</v>
      </c>
      <c r="M13" s="9">
        <v>0.03</v>
      </c>
      <c r="N13" s="5">
        <v>50</v>
      </c>
      <c r="O13" s="5">
        <f t="shared" si="0"/>
        <v>1000</v>
      </c>
      <c r="P13" s="5">
        <f t="shared" si="1"/>
        <v>100000</v>
      </c>
      <c r="Q13" s="9">
        <v>0.5</v>
      </c>
      <c r="R13" s="5">
        <v>1000000</v>
      </c>
      <c r="S13" s="16">
        <f t="shared" si="5"/>
        <v>10000</v>
      </c>
      <c r="T13" s="16">
        <f t="shared" si="6"/>
        <v>6000</v>
      </c>
      <c r="U13" s="16">
        <f t="shared" si="7"/>
        <v>18750</v>
      </c>
      <c r="V13" s="16">
        <f t="shared" si="8"/>
        <v>18000</v>
      </c>
    </row>
    <row r="14" spans="1:22" ht="21" hidden="1" customHeight="1" x14ac:dyDescent="0.3">
      <c r="A14" s="19">
        <v>10</v>
      </c>
      <c r="B14" s="25">
        <v>321546</v>
      </c>
      <c r="C14" s="26" t="s">
        <v>74</v>
      </c>
      <c r="D14" s="19">
        <v>20321111</v>
      </c>
      <c r="E14" s="27" t="s">
        <v>75</v>
      </c>
      <c r="F14" s="19" t="s">
        <v>76</v>
      </c>
      <c r="G14" s="28" t="s">
        <v>70</v>
      </c>
      <c r="H14" s="20">
        <v>10</v>
      </c>
      <c r="I14" s="2" t="s">
        <v>27</v>
      </c>
      <c r="J14" s="5">
        <v>4</v>
      </c>
      <c r="K14" s="5">
        <v>4</v>
      </c>
      <c r="L14" s="9">
        <v>-3</v>
      </c>
      <c r="M14" s="9">
        <v>0.04</v>
      </c>
      <c r="N14" s="5">
        <v>60</v>
      </c>
      <c r="O14" s="5">
        <f t="shared" si="0"/>
        <v>1200</v>
      </c>
      <c r="P14" s="5">
        <f t="shared" si="1"/>
        <v>120000</v>
      </c>
      <c r="Q14" s="9">
        <v>1.5</v>
      </c>
      <c r="R14" s="5">
        <v>1000000</v>
      </c>
      <c r="S14" s="16">
        <f t="shared" si="5"/>
        <v>11000</v>
      </c>
      <c r="T14" s="16">
        <f t="shared" si="6"/>
        <v>6500</v>
      </c>
      <c r="U14" s="16">
        <f t="shared" si="7"/>
        <v>22000</v>
      </c>
      <c r="V14" s="16">
        <f t="shared" si="8"/>
        <v>20000</v>
      </c>
    </row>
    <row r="15" spans="1:22" ht="21" hidden="1" customHeight="1" x14ac:dyDescent="0.3">
      <c r="A15" s="19">
        <v>11</v>
      </c>
      <c r="B15" s="25">
        <v>321547</v>
      </c>
      <c r="C15" s="26" t="s">
        <v>77</v>
      </c>
      <c r="D15" s="19">
        <v>20321112</v>
      </c>
      <c r="E15" s="27" t="s">
        <v>78</v>
      </c>
      <c r="F15" s="19" t="s">
        <v>79</v>
      </c>
      <c r="G15" s="28" t="s">
        <v>70</v>
      </c>
      <c r="H15" s="20">
        <v>11</v>
      </c>
      <c r="I15" s="2" t="s">
        <v>25</v>
      </c>
      <c r="J15" s="5">
        <v>5</v>
      </c>
      <c r="K15" s="5">
        <v>5</v>
      </c>
      <c r="L15" s="9">
        <v>-2.5</v>
      </c>
      <c r="M15" s="9">
        <v>0.03</v>
      </c>
      <c r="N15" s="5">
        <v>100</v>
      </c>
      <c r="O15" s="5">
        <f t="shared" si="0"/>
        <v>2000</v>
      </c>
      <c r="P15" s="5">
        <f t="shared" si="1"/>
        <v>200000</v>
      </c>
      <c r="Q15" s="9">
        <v>2.5</v>
      </c>
      <c r="R15" s="5">
        <v>1000000</v>
      </c>
      <c r="S15" s="16">
        <f t="shared" si="5"/>
        <v>12000</v>
      </c>
      <c r="T15" s="16">
        <f t="shared" si="6"/>
        <v>7000</v>
      </c>
      <c r="U15" s="16">
        <f t="shared" si="7"/>
        <v>25500</v>
      </c>
      <c r="V15" s="16">
        <f t="shared" si="8"/>
        <v>22000</v>
      </c>
    </row>
    <row r="16" spans="1:22" ht="21" hidden="1" customHeight="1" x14ac:dyDescent="0.3">
      <c r="A16" s="19">
        <v>12</v>
      </c>
      <c r="B16" s="25">
        <v>321604</v>
      </c>
      <c r="C16" s="26" t="s">
        <v>80</v>
      </c>
      <c r="D16" s="19">
        <v>20321113</v>
      </c>
      <c r="E16" s="27" t="s">
        <v>81</v>
      </c>
      <c r="F16" s="19" t="s">
        <v>82</v>
      </c>
      <c r="G16" s="28" t="s">
        <v>70</v>
      </c>
      <c r="H16" s="20">
        <v>12</v>
      </c>
      <c r="I16" s="2" t="s">
        <v>26</v>
      </c>
      <c r="J16" s="5">
        <v>6</v>
      </c>
      <c r="K16" s="5">
        <v>6</v>
      </c>
      <c r="L16" s="9">
        <f>L13/4</f>
        <v>-0.5</v>
      </c>
      <c r="M16" s="9">
        <v>0.04</v>
      </c>
      <c r="N16" s="5">
        <v>120</v>
      </c>
      <c r="O16" s="5">
        <f t="shared" si="0"/>
        <v>2400</v>
      </c>
      <c r="P16" s="5">
        <f t="shared" si="1"/>
        <v>240000</v>
      </c>
      <c r="Q16" s="9">
        <v>3.5</v>
      </c>
      <c r="R16" s="5">
        <v>1000000</v>
      </c>
      <c r="S16" s="16">
        <v>2000</v>
      </c>
      <c r="T16" s="16">
        <v>1500</v>
      </c>
      <c r="U16" s="16">
        <v>1500</v>
      </c>
      <c r="V16" s="16">
        <v>2500</v>
      </c>
    </row>
    <row r="17" spans="1:22" ht="21" hidden="1" customHeight="1" x14ac:dyDescent="0.3">
      <c r="A17" s="19">
        <v>13</v>
      </c>
      <c r="B17" s="25">
        <v>321605</v>
      </c>
      <c r="C17" s="26" t="s">
        <v>83</v>
      </c>
      <c r="D17" s="19">
        <v>20321114</v>
      </c>
      <c r="E17" s="27" t="s">
        <v>84</v>
      </c>
      <c r="F17" s="19" t="s">
        <v>85</v>
      </c>
      <c r="G17" s="28" t="s">
        <v>70</v>
      </c>
      <c r="H17" s="20">
        <v>13</v>
      </c>
      <c r="I17" s="2" t="s">
        <v>27</v>
      </c>
      <c r="J17" s="5">
        <v>7</v>
      </c>
      <c r="K17" s="5">
        <v>7</v>
      </c>
      <c r="L17" s="9">
        <v>-1.5</v>
      </c>
      <c r="M17" s="9">
        <v>0.03</v>
      </c>
      <c r="N17" s="5">
        <v>50</v>
      </c>
      <c r="O17" s="5">
        <f t="shared" si="0"/>
        <v>1000</v>
      </c>
      <c r="P17" s="5">
        <f t="shared" si="1"/>
        <v>100000</v>
      </c>
      <c r="Q17" s="9">
        <v>4.5</v>
      </c>
      <c r="R17" s="5">
        <v>1000000</v>
      </c>
      <c r="S17" s="16">
        <v>3000</v>
      </c>
      <c r="T17" s="16">
        <v>2000</v>
      </c>
      <c r="U17" s="16">
        <v>2500</v>
      </c>
      <c r="V17" s="16">
        <v>4250</v>
      </c>
    </row>
    <row r="18" spans="1:22" ht="21" hidden="1" customHeight="1" x14ac:dyDescent="0.3">
      <c r="A18" s="19">
        <v>14</v>
      </c>
      <c r="B18" s="25">
        <v>321606</v>
      </c>
      <c r="C18" s="26" t="s">
        <v>86</v>
      </c>
      <c r="D18" s="19">
        <v>20321115</v>
      </c>
      <c r="E18" s="27" t="s">
        <v>87</v>
      </c>
      <c r="F18" s="19" t="s">
        <v>88</v>
      </c>
      <c r="G18" s="28" t="s">
        <v>70</v>
      </c>
      <c r="H18" s="20">
        <v>14</v>
      </c>
      <c r="I18" s="2" t="s">
        <v>25</v>
      </c>
      <c r="J18" s="5">
        <v>8</v>
      </c>
      <c r="K18" s="5">
        <v>8</v>
      </c>
      <c r="L18" s="9">
        <v>-4</v>
      </c>
      <c r="M18" s="9">
        <v>0.04</v>
      </c>
      <c r="N18" s="5">
        <v>60</v>
      </c>
      <c r="O18" s="5">
        <f t="shared" si="0"/>
        <v>1200</v>
      </c>
      <c r="P18" s="5">
        <f t="shared" si="1"/>
        <v>120000</v>
      </c>
      <c r="Q18" s="9">
        <v>5.5</v>
      </c>
      <c r="R18" s="5">
        <v>1000000</v>
      </c>
      <c r="S18" s="16">
        <v>4000</v>
      </c>
      <c r="T18" s="16">
        <v>2500</v>
      </c>
      <c r="U18" s="16">
        <v>3750</v>
      </c>
      <c r="V18" s="16">
        <v>6125</v>
      </c>
    </row>
    <row r="19" spans="1:22" ht="21" hidden="1" customHeight="1" x14ac:dyDescent="0.3">
      <c r="A19" s="19">
        <v>15</v>
      </c>
      <c r="B19" s="25">
        <v>321792</v>
      </c>
      <c r="C19" s="26" t="s">
        <v>89</v>
      </c>
      <c r="D19" s="19">
        <v>20321116</v>
      </c>
      <c r="E19" s="27" t="s">
        <v>90</v>
      </c>
      <c r="F19" s="19" t="s">
        <v>91</v>
      </c>
      <c r="G19" s="28" t="s">
        <v>70</v>
      </c>
      <c r="H19" s="20">
        <v>15</v>
      </c>
      <c r="I19" s="2" t="s">
        <v>26</v>
      </c>
      <c r="J19" s="5">
        <v>9</v>
      </c>
      <c r="K19" s="5">
        <v>9</v>
      </c>
      <c r="L19" s="9">
        <v>-2</v>
      </c>
      <c r="M19" s="9">
        <v>0.03</v>
      </c>
      <c r="N19" s="5">
        <v>100</v>
      </c>
      <c r="O19" s="5">
        <f t="shared" si="0"/>
        <v>2000</v>
      </c>
      <c r="P19" s="5">
        <f t="shared" si="1"/>
        <v>200000</v>
      </c>
      <c r="Q19" s="9">
        <v>0.5</v>
      </c>
      <c r="R19" s="5">
        <v>1000000</v>
      </c>
      <c r="S19" s="16">
        <v>5000</v>
      </c>
      <c r="T19" s="16">
        <v>3000</v>
      </c>
      <c r="U19" s="16">
        <v>5250</v>
      </c>
      <c r="V19" s="16">
        <v>8062.5</v>
      </c>
    </row>
    <row r="20" spans="1:22" ht="21" hidden="1" customHeight="1" x14ac:dyDescent="0.3">
      <c r="A20" s="19">
        <v>16</v>
      </c>
      <c r="B20" s="25">
        <v>321608</v>
      </c>
      <c r="C20" s="26" t="s">
        <v>92</v>
      </c>
      <c r="D20" s="19">
        <v>20321117</v>
      </c>
      <c r="E20" s="27" t="s">
        <v>93</v>
      </c>
      <c r="F20" s="19" t="s">
        <v>94</v>
      </c>
      <c r="G20" s="28" t="s">
        <v>70</v>
      </c>
      <c r="H20" s="20">
        <v>16</v>
      </c>
      <c r="I20" s="2" t="s">
        <v>27</v>
      </c>
      <c r="J20" s="5">
        <v>10</v>
      </c>
      <c r="K20" s="5">
        <v>10</v>
      </c>
      <c r="L20" s="9">
        <v>-1</v>
      </c>
      <c r="M20" s="9">
        <v>0.04</v>
      </c>
      <c r="N20" s="5">
        <v>120</v>
      </c>
      <c r="O20" s="5">
        <f t="shared" si="0"/>
        <v>2400</v>
      </c>
      <c r="P20" s="5">
        <f t="shared" si="1"/>
        <v>240000</v>
      </c>
      <c r="Q20" s="9">
        <v>1.5</v>
      </c>
      <c r="R20" s="5">
        <v>1000000</v>
      </c>
      <c r="S20" s="16">
        <v>6000</v>
      </c>
      <c r="T20" s="16">
        <v>3500</v>
      </c>
      <c r="U20" s="16">
        <v>7000</v>
      </c>
      <c r="V20" s="16">
        <v>10031.25</v>
      </c>
    </row>
    <row r="21" spans="1:22" ht="21" hidden="1" customHeight="1" x14ac:dyDescent="0.3">
      <c r="A21" s="19">
        <v>17</v>
      </c>
      <c r="B21" s="25">
        <v>321609</v>
      </c>
      <c r="C21" s="26" t="s">
        <v>95</v>
      </c>
      <c r="D21" s="19">
        <v>20321118</v>
      </c>
      <c r="E21" s="27" t="s">
        <v>96</v>
      </c>
      <c r="F21" s="19" t="s">
        <v>97</v>
      </c>
      <c r="G21" s="28" t="s">
        <v>70</v>
      </c>
      <c r="H21" s="20">
        <v>17</v>
      </c>
      <c r="I21" s="2" t="s">
        <v>25</v>
      </c>
      <c r="J21" s="5">
        <v>3</v>
      </c>
      <c r="K21" s="5">
        <v>3</v>
      </c>
      <c r="L21" s="9">
        <v>-2</v>
      </c>
      <c r="M21" s="9">
        <v>0.03</v>
      </c>
      <c r="N21" s="5">
        <v>50</v>
      </c>
      <c r="O21" s="5">
        <f t="shared" si="0"/>
        <v>1000</v>
      </c>
      <c r="P21" s="5">
        <f t="shared" si="1"/>
        <v>100000</v>
      </c>
      <c r="Q21" s="9">
        <v>4.5</v>
      </c>
      <c r="R21" s="5">
        <v>1000000</v>
      </c>
      <c r="S21" s="16">
        <v>7000</v>
      </c>
      <c r="T21" s="16">
        <v>4000</v>
      </c>
      <c r="U21" s="16">
        <v>9000</v>
      </c>
      <c r="V21" s="16">
        <v>12015.625</v>
      </c>
    </row>
    <row r="22" spans="1:22" ht="21" hidden="1" customHeight="1" x14ac:dyDescent="0.3">
      <c r="A22" s="19">
        <v>18</v>
      </c>
      <c r="B22" s="25">
        <v>321610</v>
      </c>
      <c r="C22" s="26" t="s">
        <v>98</v>
      </c>
      <c r="D22" s="19">
        <v>20321119</v>
      </c>
      <c r="E22" s="27" t="s">
        <v>99</v>
      </c>
      <c r="F22" s="19" t="s">
        <v>100</v>
      </c>
      <c r="G22" s="28" t="s">
        <v>70</v>
      </c>
      <c r="H22" s="20">
        <v>18</v>
      </c>
      <c r="I22" s="2" t="s">
        <v>26</v>
      </c>
      <c r="J22" s="5">
        <v>4</v>
      </c>
      <c r="K22" s="5">
        <v>4</v>
      </c>
      <c r="L22" s="9">
        <v>-3</v>
      </c>
      <c r="M22" s="9">
        <v>0.04</v>
      </c>
      <c r="N22" s="5">
        <v>60</v>
      </c>
      <c r="O22" s="5">
        <f t="shared" si="0"/>
        <v>1200</v>
      </c>
      <c r="P22" s="5">
        <f t="shared" si="1"/>
        <v>120000</v>
      </c>
      <c r="Q22" s="9">
        <v>5.5</v>
      </c>
      <c r="R22" s="5">
        <v>1000000</v>
      </c>
      <c r="S22" s="16">
        <v>8000</v>
      </c>
      <c r="T22" s="16">
        <v>4500</v>
      </c>
      <c r="U22" s="16">
        <v>11250</v>
      </c>
      <c r="V22" s="16">
        <v>14007.8125</v>
      </c>
    </row>
    <row r="23" spans="1:22" ht="21" hidden="1" customHeight="1" x14ac:dyDescent="0.3">
      <c r="A23" s="19">
        <v>19</v>
      </c>
      <c r="B23" s="25">
        <v>321611</v>
      </c>
      <c r="C23" s="26" t="s">
        <v>101</v>
      </c>
      <c r="D23" s="19">
        <v>20321120</v>
      </c>
      <c r="E23" s="27" t="s">
        <v>102</v>
      </c>
      <c r="F23" s="19" t="s">
        <v>103</v>
      </c>
      <c r="G23" s="28" t="s">
        <v>70</v>
      </c>
      <c r="H23" s="20">
        <v>19</v>
      </c>
      <c r="I23" s="2" t="s">
        <v>27</v>
      </c>
      <c r="J23" s="5">
        <v>5</v>
      </c>
      <c r="K23" s="5">
        <v>5</v>
      </c>
      <c r="L23" s="9">
        <v>-2.5</v>
      </c>
      <c r="M23" s="9">
        <v>0.03</v>
      </c>
      <c r="N23" s="5">
        <v>100</v>
      </c>
      <c r="O23" s="5">
        <f t="shared" si="0"/>
        <v>2000</v>
      </c>
      <c r="P23" s="5">
        <f t="shared" si="1"/>
        <v>200000</v>
      </c>
      <c r="Q23" s="9">
        <v>0.5</v>
      </c>
      <c r="R23" s="5">
        <v>1000000</v>
      </c>
      <c r="S23" s="16">
        <v>9000</v>
      </c>
      <c r="T23" s="16">
        <v>5000</v>
      </c>
      <c r="U23" s="16">
        <v>13750</v>
      </c>
      <c r="V23" s="16">
        <v>16003.90625</v>
      </c>
    </row>
    <row r="24" spans="1:22" ht="21" hidden="1" customHeight="1" x14ac:dyDescent="0.3">
      <c r="A24" s="19">
        <v>20</v>
      </c>
      <c r="B24" s="25">
        <v>321612</v>
      </c>
      <c r="C24" s="26" t="s">
        <v>104</v>
      </c>
      <c r="D24" s="19">
        <v>20321121</v>
      </c>
      <c r="E24" s="27" t="s">
        <v>105</v>
      </c>
      <c r="F24" s="19" t="s">
        <v>106</v>
      </c>
      <c r="G24" s="28" t="s">
        <v>70</v>
      </c>
      <c r="H24" s="20">
        <v>20</v>
      </c>
      <c r="I24" s="2" t="s">
        <v>25</v>
      </c>
      <c r="J24" s="5">
        <v>6</v>
      </c>
      <c r="K24" s="5">
        <v>6</v>
      </c>
      <c r="L24" s="9">
        <f>L21/4</f>
        <v>-0.5</v>
      </c>
      <c r="M24" s="9">
        <v>0.04</v>
      </c>
      <c r="N24" s="5">
        <v>120</v>
      </c>
      <c r="O24" s="5">
        <f t="shared" si="0"/>
        <v>2400</v>
      </c>
      <c r="P24" s="5">
        <f t="shared" si="1"/>
        <v>240000</v>
      </c>
      <c r="Q24" s="9">
        <v>1.5</v>
      </c>
      <c r="R24" s="5">
        <v>1000000</v>
      </c>
      <c r="S24" s="16">
        <v>10000</v>
      </c>
      <c r="T24" s="16">
        <v>5500</v>
      </c>
      <c r="U24" s="16">
        <v>16500</v>
      </c>
      <c r="V24" s="16">
        <v>18001.953125</v>
      </c>
    </row>
    <row r="25" spans="1:22" ht="21" hidden="1" customHeight="1" x14ac:dyDescent="0.3">
      <c r="A25" s="19">
        <v>21</v>
      </c>
      <c r="B25" s="25">
        <v>321613</v>
      </c>
      <c r="C25" s="26" t="s">
        <v>107</v>
      </c>
      <c r="D25" s="19">
        <v>20321122</v>
      </c>
      <c r="E25" s="27" t="s">
        <v>108</v>
      </c>
      <c r="F25" s="19" t="s">
        <v>109</v>
      </c>
      <c r="G25" s="28" t="s">
        <v>70</v>
      </c>
      <c r="H25" s="20">
        <v>21</v>
      </c>
      <c r="I25" s="2" t="s">
        <v>26</v>
      </c>
      <c r="J25" s="5">
        <v>7</v>
      </c>
      <c r="K25" s="5">
        <v>7</v>
      </c>
      <c r="L25" s="9">
        <v>-1.5</v>
      </c>
      <c r="M25" s="9">
        <v>0.03</v>
      </c>
      <c r="N25" s="5">
        <v>50</v>
      </c>
      <c r="O25" s="5">
        <f t="shared" si="0"/>
        <v>1000</v>
      </c>
      <c r="P25" s="5">
        <f t="shared" si="1"/>
        <v>100000</v>
      </c>
      <c r="Q25" s="9">
        <v>2.5</v>
      </c>
      <c r="R25" s="5">
        <v>1000000</v>
      </c>
      <c r="S25" s="16">
        <v>11000</v>
      </c>
      <c r="T25" s="16">
        <v>6000</v>
      </c>
      <c r="U25" s="16">
        <v>19500</v>
      </c>
      <c r="V25" s="16">
        <v>20000.9765625</v>
      </c>
    </row>
    <row r="26" spans="1:22" ht="21" hidden="1" customHeight="1" x14ac:dyDescent="0.3">
      <c r="A26" s="19">
        <v>22</v>
      </c>
      <c r="B26" s="25">
        <v>321614</v>
      </c>
      <c r="C26" s="26" t="s">
        <v>110</v>
      </c>
      <c r="D26" s="19">
        <v>20321123</v>
      </c>
      <c r="E26" s="27" t="s">
        <v>111</v>
      </c>
      <c r="F26" s="19" t="s">
        <v>112</v>
      </c>
      <c r="G26" s="28" t="s">
        <v>70</v>
      </c>
      <c r="H26" s="20">
        <v>22</v>
      </c>
      <c r="I26" s="2" t="s">
        <v>27</v>
      </c>
      <c r="J26" s="5">
        <v>8</v>
      </c>
      <c r="K26" s="5">
        <v>8</v>
      </c>
      <c r="L26" s="9">
        <v>-4</v>
      </c>
      <c r="M26" s="9">
        <v>0.04</v>
      </c>
      <c r="N26" s="5">
        <v>60</v>
      </c>
      <c r="O26" s="5">
        <f t="shared" si="0"/>
        <v>1200</v>
      </c>
      <c r="P26" s="5">
        <f t="shared" si="1"/>
        <v>120000</v>
      </c>
      <c r="Q26" s="9">
        <v>3.5</v>
      </c>
      <c r="R26" s="5">
        <v>1000000</v>
      </c>
      <c r="S26" s="16">
        <v>2000</v>
      </c>
      <c r="T26" s="16">
        <v>1500</v>
      </c>
      <c r="U26" s="16">
        <v>1500</v>
      </c>
      <c r="V26" s="16">
        <v>2500</v>
      </c>
    </row>
    <row r="27" spans="1:22" ht="21" hidden="1" customHeight="1" x14ac:dyDescent="0.3">
      <c r="A27" s="19">
        <v>23</v>
      </c>
      <c r="B27" s="25">
        <v>321615</v>
      </c>
      <c r="C27" s="26" t="s">
        <v>113</v>
      </c>
      <c r="D27" s="19">
        <v>20321125</v>
      </c>
      <c r="E27" s="27" t="s">
        <v>114</v>
      </c>
      <c r="F27" s="19" t="s">
        <v>115</v>
      </c>
      <c r="G27" s="28" t="s">
        <v>70</v>
      </c>
      <c r="H27" s="20">
        <v>23</v>
      </c>
      <c r="I27" s="2" t="s">
        <v>25</v>
      </c>
      <c r="J27" s="5">
        <v>9</v>
      </c>
      <c r="K27" s="5">
        <v>9</v>
      </c>
      <c r="L27" s="9">
        <v>-2</v>
      </c>
      <c r="M27" s="9">
        <v>0.03</v>
      </c>
      <c r="N27" s="5">
        <v>100</v>
      </c>
      <c r="O27" s="5">
        <f t="shared" si="0"/>
        <v>2000</v>
      </c>
      <c r="P27" s="5">
        <f t="shared" si="1"/>
        <v>200000</v>
      </c>
      <c r="Q27" s="9">
        <v>4.5</v>
      </c>
      <c r="R27" s="5">
        <v>1000000</v>
      </c>
      <c r="S27" s="16">
        <v>3000</v>
      </c>
      <c r="T27" s="16">
        <v>2000</v>
      </c>
      <c r="U27" s="16">
        <v>2500</v>
      </c>
      <c r="V27" s="16">
        <v>4250</v>
      </c>
    </row>
    <row r="28" spans="1:22" ht="21" hidden="1" customHeight="1" x14ac:dyDescent="0.3">
      <c r="A28" s="19">
        <v>24</v>
      </c>
      <c r="B28" s="25">
        <v>321616</v>
      </c>
      <c r="C28" s="26" t="s">
        <v>116</v>
      </c>
      <c r="D28" s="19">
        <v>20321126</v>
      </c>
      <c r="E28" s="27" t="s">
        <v>117</v>
      </c>
      <c r="F28" s="19" t="s">
        <v>118</v>
      </c>
      <c r="G28" s="28" t="s">
        <v>70</v>
      </c>
      <c r="H28" s="20">
        <v>24</v>
      </c>
      <c r="I28" s="2" t="s">
        <v>26</v>
      </c>
      <c r="J28" s="5">
        <v>10</v>
      </c>
      <c r="K28" s="5">
        <v>10</v>
      </c>
      <c r="L28" s="9">
        <v>-1</v>
      </c>
      <c r="M28" s="9">
        <v>0.04</v>
      </c>
      <c r="N28" s="5">
        <v>120</v>
      </c>
      <c r="O28" s="5">
        <f t="shared" si="0"/>
        <v>2400</v>
      </c>
      <c r="P28" s="5">
        <f t="shared" si="1"/>
        <v>240000</v>
      </c>
      <c r="Q28" s="9">
        <v>5.5</v>
      </c>
      <c r="R28" s="5">
        <v>1000000</v>
      </c>
      <c r="S28" s="16">
        <v>4000</v>
      </c>
      <c r="T28" s="16">
        <v>2500</v>
      </c>
      <c r="U28" s="16">
        <v>3750</v>
      </c>
      <c r="V28" s="16">
        <v>6125</v>
      </c>
    </row>
    <row r="29" spans="1:22" ht="21" hidden="1" customHeight="1" x14ac:dyDescent="0.3">
      <c r="A29" s="19">
        <v>25</v>
      </c>
      <c r="B29" s="25">
        <v>321617</v>
      </c>
      <c r="C29" s="26" t="s">
        <v>119</v>
      </c>
      <c r="D29" s="19">
        <v>20321127</v>
      </c>
      <c r="E29" s="27" t="s">
        <v>120</v>
      </c>
      <c r="F29" s="19" t="s">
        <v>121</v>
      </c>
      <c r="G29" s="28" t="s">
        <v>70</v>
      </c>
      <c r="H29" s="20">
        <v>25</v>
      </c>
      <c r="I29" s="2" t="s">
        <v>27</v>
      </c>
      <c r="J29" s="5">
        <v>3</v>
      </c>
      <c r="K29" s="5">
        <v>3</v>
      </c>
      <c r="L29" s="9">
        <v>-2</v>
      </c>
      <c r="M29" s="9">
        <v>0.03</v>
      </c>
      <c r="N29" s="5">
        <v>50</v>
      </c>
      <c r="O29" s="5">
        <f t="shared" si="0"/>
        <v>1000</v>
      </c>
      <c r="P29" s="5">
        <f t="shared" si="1"/>
        <v>100000</v>
      </c>
      <c r="Q29" s="9">
        <v>0.5</v>
      </c>
      <c r="R29" s="5">
        <v>1000000</v>
      </c>
      <c r="S29" s="16">
        <v>5000</v>
      </c>
      <c r="T29" s="16">
        <v>3000</v>
      </c>
      <c r="U29" s="16">
        <v>5250</v>
      </c>
      <c r="V29" s="16">
        <v>8062.5</v>
      </c>
    </row>
    <row r="30" spans="1:22" ht="21" hidden="1" customHeight="1" x14ac:dyDescent="0.3">
      <c r="A30" s="19">
        <v>26</v>
      </c>
      <c r="B30" s="25">
        <v>321618</v>
      </c>
      <c r="C30" s="26" t="s">
        <v>122</v>
      </c>
      <c r="D30" s="19">
        <v>20321128</v>
      </c>
      <c r="E30" s="27" t="s">
        <v>123</v>
      </c>
      <c r="F30" s="19" t="s">
        <v>124</v>
      </c>
      <c r="G30" s="28" t="s">
        <v>70</v>
      </c>
      <c r="H30" s="20">
        <v>26</v>
      </c>
      <c r="I30" s="2" t="s">
        <v>25</v>
      </c>
      <c r="J30" s="5">
        <v>4</v>
      </c>
      <c r="K30" s="5">
        <v>4</v>
      </c>
      <c r="L30" s="9">
        <v>-3</v>
      </c>
      <c r="M30" s="9">
        <v>0.04</v>
      </c>
      <c r="N30" s="5">
        <v>60</v>
      </c>
      <c r="O30" s="5">
        <f t="shared" si="0"/>
        <v>1200</v>
      </c>
      <c r="P30" s="5">
        <f t="shared" si="1"/>
        <v>120000</v>
      </c>
      <c r="Q30" s="9">
        <v>1.5</v>
      </c>
      <c r="R30" s="5">
        <v>1000000</v>
      </c>
      <c r="S30" s="16">
        <v>6000</v>
      </c>
      <c r="T30" s="16">
        <v>3500</v>
      </c>
      <c r="U30" s="16">
        <v>7000</v>
      </c>
      <c r="V30" s="16">
        <v>10031.25</v>
      </c>
    </row>
    <row r="31" spans="1:22" ht="21" hidden="1" customHeight="1" x14ac:dyDescent="0.3">
      <c r="A31" s="19">
        <v>27</v>
      </c>
      <c r="B31" s="25">
        <v>321619</v>
      </c>
      <c r="C31" s="26" t="s">
        <v>125</v>
      </c>
      <c r="D31" s="19">
        <v>20321129</v>
      </c>
      <c r="E31" s="27" t="s">
        <v>126</v>
      </c>
      <c r="F31" s="19" t="s">
        <v>127</v>
      </c>
      <c r="G31" s="28" t="s">
        <v>70</v>
      </c>
      <c r="H31" s="20">
        <v>27</v>
      </c>
      <c r="I31" s="2" t="s">
        <v>26</v>
      </c>
      <c r="J31" s="5">
        <v>5</v>
      </c>
      <c r="K31" s="5">
        <v>5</v>
      </c>
      <c r="L31" s="9">
        <v>-2.5</v>
      </c>
      <c r="M31" s="9">
        <v>0.03</v>
      </c>
      <c r="N31" s="5">
        <v>100</v>
      </c>
      <c r="O31" s="5">
        <f t="shared" si="0"/>
        <v>2000</v>
      </c>
      <c r="P31" s="5">
        <f t="shared" si="1"/>
        <v>200000</v>
      </c>
      <c r="Q31" s="9">
        <v>2.5</v>
      </c>
      <c r="R31" s="5">
        <v>1000000</v>
      </c>
      <c r="S31" s="16">
        <v>7000</v>
      </c>
      <c r="T31" s="16">
        <v>4000</v>
      </c>
      <c r="U31" s="16">
        <v>9000</v>
      </c>
      <c r="V31" s="16">
        <v>12015.625</v>
      </c>
    </row>
    <row r="32" spans="1:22" ht="21" hidden="1" customHeight="1" x14ac:dyDescent="0.3">
      <c r="A32" s="19">
        <v>28</v>
      </c>
      <c r="B32" s="25">
        <v>321620</v>
      </c>
      <c r="C32" s="26" t="s">
        <v>128</v>
      </c>
      <c r="D32" s="19">
        <v>20321130</v>
      </c>
      <c r="E32" s="27" t="s">
        <v>129</v>
      </c>
      <c r="F32" s="19" t="s">
        <v>130</v>
      </c>
      <c r="G32" s="28" t="s">
        <v>70</v>
      </c>
      <c r="H32" s="20">
        <v>28</v>
      </c>
      <c r="I32" s="2" t="s">
        <v>27</v>
      </c>
      <c r="J32" s="5">
        <v>6</v>
      </c>
      <c r="K32" s="5">
        <v>6</v>
      </c>
      <c r="L32" s="9">
        <f>L29/4</f>
        <v>-0.5</v>
      </c>
      <c r="M32" s="9">
        <v>0.04</v>
      </c>
      <c r="N32" s="5">
        <v>120</v>
      </c>
      <c r="O32" s="5">
        <f t="shared" si="0"/>
        <v>2400</v>
      </c>
      <c r="P32" s="5">
        <f t="shared" si="1"/>
        <v>240000</v>
      </c>
      <c r="Q32" s="9">
        <v>3.5</v>
      </c>
      <c r="R32" s="5">
        <v>1000000</v>
      </c>
      <c r="S32" s="16">
        <v>8000</v>
      </c>
      <c r="T32" s="16">
        <v>4500</v>
      </c>
      <c r="U32" s="16">
        <v>11250</v>
      </c>
      <c r="V32" s="16">
        <v>14007.8125</v>
      </c>
    </row>
    <row r="33" spans="1:22" ht="21" hidden="1" customHeight="1" x14ac:dyDescent="0.3">
      <c r="A33" s="19">
        <v>29</v>
      </c>
      <c r="B33" s="25">
        <v>321622</v>
      </c>
      <c r="C33" s="26" t="s">
        <v>131</v>
      </c>
      <c r="D33" s="19">
        <v>20321132</v>
      </c>
      <c r="E33" s="27" t="s">
        <v>132</v>
      </c>
      <c r="F33" s="19" t="s">
        <v>133</v>
      </c>
      <c r="G33" s="28" t="s">
        <v>70</v>
      </c>
      <c r="H33" s="20">
        <v>29</v>
      </c>
      <c r="I33" s="2" t="s">
        <v>25</v>
      </c>
      <c r="J33" s="5">
        <v>7</v>
      </c>
      <c r="K33" s="5">
        <v>7</v>
      </c>
      <c r="L33" s="9">
        <v>-1.5</v>
      </c>
      <c r="M33" s="9">
        <v>0.03</v>
      </c>
      <c r="N33" s="5">
        <v>50</v>
      </c>
      <c r="O33" s="5">
        <f t="shared" si="0"/>
        <v>1000</v>
      </c>
      <c r="P33" s="5">
        <f t="shared" si="1"/>
        <v>100000</v>
      </c>
      <c r="Q33" s="9">
        <v>4.5</v>
      </c>
      <c r="R33" s="5">
        <v>1000000</v>
      </c>
      <c r="S33" s="16">
        <v>9000</v>
      </c>
      <c r="T33" s="16">
        <v>5000</v>
      </c>
      <c r="U33" s="16">
        <v>13750</v>
      </c>
      <c r="V33" s="16">
        <v>16003.90625</v>
      </c>
    </row>
    <row r="34" spans="1:22" ht="21" hidden="1" customHeight="1" x14ac:dyDescent="0.3">
      <c r="A34" s="19">
        <v>30</v>
      </c>
      <c r="B34" s="25">
        <v>321623</v>
      </c>
      <c r="C34" s="26" t="s">
        <v>134</v>
      </c>
      <c r="D34" s="19">
        <v>20321133</v>
      </c>
      <c r="E34" s="27" t="s">
        <v>135</v>
      </c>
      <c r="F34" s="19" t="s">
        <v>136</v>
      </c>
      <c r="G34" s="28" t="s">
        <v>70</v>
      </c>
      <c r="H34" s="20">
        <v>30</v>
      </c>
      <c r="I34" s="2" t="s">
        <v>26</v>
      </c>
      <c r="J34" s="5">
        <v>8</v>
      </c>
      <c r="K34" s="5">
        <v>8</v>
      </c>
      <c r="L34" s="9">
        <v>-4</v>
      </c>
      <c r="M34" s="9">
        <v>0.04</v>
      </c>
      <c r="N34" s="5">
        <v>60</v>
      </c>
      <c r="O34" s="5">
        <f t="shared" si="0"/>
        <v>1200</v>
      </c>
      <c r="P34" s="5">
        <f t="shared" si="1"/>
        <v>120000</v>
      </c>
      <c r="Q34" s="9">
        <v>5.5</v>
      </c>
      <c r="R34" s="5">
        <v>1000000</v>
      </c>
      <c r="S34" s="16">
        <v>10000</v>
      </c>
      <c r="T34" s="16">
        <v>5500</v>
      </c>
      <c r="U34" s="16">
        <v>16500</v>
      </c>
      <c r="V34" s="16">
        <v>18001.953125</v>
      </c>
    </row>
    <row r="35" spans="1:22" ht="21" hidden="1" customHeight="1" x14ac:dyDescent="0.3">
      <c r="A35" s="19">
        <v>31</v>
      </c>
      <c r="B35" s="25">
        <v>321624</v>
      </c>
      <c r="C35" s="26" t="s">
        <v>137</v>
      </c>
      <c r="D35" s="19">
        <v>20321134</v>
      </c>
      <c r="E35" s="27" t="s">
        <v>138</v>
      </c>
      <c r="F35" s="19" t="s">
        <v>139</v>
      </c>
      <c r="G35" s="28" t="s">
        <v>70</v>
      </c>
      <c r="H35" s="20">
        <v>31</v>
      </c>
      <c r="I35" s="2" t="s">
        <v>27</v>
      </c>
      <c r="J35" s="5">
        <v>9</v>
      </c>
      <c r="K35" s="5">
        <v>9</v>
      </c>
      <c r="L35" s="9">
        <v>-2</v>
      </c>
      <c r="M35" s="9">
        <v>0.03</v>
      </c>
      <c r="N35" s="5">
        <v>100</v>
      </c>
      <c r="O35" s="5">
        <f t="shared" si="0"/>
        <v>2000</v>
      </c>
      <c r="P35" s="5">
        <f t="shared" si="1"/>
        <v>200000</v>
      </c>
      <c r="Q35" s="9">
        <v>0.5</v>
      </c>
      <c r="R35" s="5">
        <v>1000000</v>
      </c>
      <c r="S35" s="16">
        <v>11000</v>
      </c>
      <c r="T35" s="16">
        <v>6000</v>
      </c>
      <c r="U35" s="16">
        <v>19500</v>
      </c>
      <c r="V35" s="16">
        <v>20000.9765625</v>
      </c>
    </row>
    <row r="36" spans="1:22" ht="21" hidden="1" customHeight="1" x14ac:dyDescent="0.3">
      <c r="A36" s="19">
        <v>32</v>
      </c>
      <c r="B36" s="25">
        <v>321625</v>
      </c>
      <c r="C36" s="26" t="s">
        <v>140</v>
      </c>
      <c r="D36" s="19">
        <v>20321201</v>
      </c>
      <c r="E36" s="27" t="s">
        <v>141</v>
      </c>
      <c r="F36" s="19" t="s">
        <v>142</v>
      </c>
      <c r="G36" s="28" t="s">
        <v>48</v>
      </c>
      <c r="H36" s="20">
        <v>32</v>
      </c>
      <c r="I36" s="2" t="s">
        <v>25</v>
      </c>
      <c r="J36" s="5">
        <v>10</v>
      </c>
      <c r="K36" s="5">
        <v>10</v>
      </c>
      <c r="L36" s="9">
        <v>-1</v>
      </c>
      <c r="M36" s="9">
        <v>0.04</v>
      </c>
      <c r="N36" s="5">
        <v>120</v>
      </c>
      <c r="O36" s="5">
        <f t="shared" si="0"/>
        <v>2400</v>
      </c>
      <c r="P36" s="5">
        <f t="shared" si="1"/>
        <v>240000</v>
      </c>
      <c r="Q36" s="9">
        <v>1.5</v>
      </c>
      <c r="R36" s="5">
        <v>1000000</v>
      </c>
      <c r="S36" s="16">
        <f>S35+1000</f>
        <v>12000</v>
      </c>
      <c r="T36" s="16">
        <f>T35+500</f>
        <v>6500</v>
      </c>
      <c r="U36" s="16">
        <f>U35+U35/2</f>
        <v>29250</v>
      </c>
      <c r="V36" s="16">
        <f>V35/2+S36</f>
        <v>22000.48828125</v>
      </c>
    </row>
    <row r="37" spans="1:22" ht="21" hidden="1" customHeight="1" x14ac:dyDescent="0.3">
      <c r="A37" s="19">
        <v>33</v>
      </c>
      <c r="B37" s="25">
        <v>321626</v>
      </c>
      <c r="C37" s="26" t="s">
        <v>143</v>
      </c>
      <c r="D37" s="19">
        <v>20321202</v>
      </c>
      <c r="E37" s="27" t="s">
        <v>144</v>
      </c>
      <c r="F37" s="19" t="s">
        <v>145</v>
      </c>
      <c r="G37" s="28" t="s">
        <v>48</v>
      </c>
      <c r="H37" s="20">
        <v>33</v>
      </c>
      <c r="I37" s="2" t="s">
        <v>26</v>
      </c>
      <c r="J37" s="5">
        <v>3</v>
      </c>
      <c r="K37" s="5">
        <v>3</v>
      </c>
      <c r="L37" s="9">
        <v>-2</v>
      </c>
      <c r="M37" s="9">
        <v>0.03</v>
      </c>
      <c r="N37" s="5">
        <v>50</v>
      </c>
      <c r="O37" s="5">
        <f t="shared" si="0"/>
        <v>1000</v>
      </c>
      <c r="P37" s="5">
        <f t="shared" si="1"/>
        <v>100000</v>
      </c>
      <c r="Q37" s="9">
        <v>4.5</v>
      </c>
      <c r="R37" s="5">
        <v>1000000</v>
      </c>
      <c r="S37" s="16">
        <v>3000</v>
      </c>
      <c r="T37" s="16">
        <v>2000</v>
      </c>
      <c r="U37" s="16">
        <v>2500</v>
      </c>
      <c r="V37" s="16">
        <v>4250</v>
      </c>
    </row>
    <row r="38" spans="1:22" ht="21" hidden="1" customHeight="1" x14ac:dyDescent="0.3">
      <c r="A38" s="19">
        <v>34</v>
      </c>
      <c r="B38" s="25">
        <v>321627</v>
      </c>
      <c r="C38" s="26" t="s">
        <v>146</v>
      </c>
      <c r="D38" s="19">
        <v>20321203</v>
      </c>
      <c r="E38" s="27" t="s">
        <v>147</v>
      </c>
      <c r="F38" s="19" t="s">
        <v>148</v>
      </c>
      <c r="G38" s="28" t="s">
        <v>48</v>
      </c>
      <c r="H38" s="20">
        <v>34</v>
      </c>
      <c r="I38" s="2" t="s">
        <v>27</v>
      </c>
      <c r="J38" s="5">
        <v>4</v>
      </c>
      <c r="K38" s="5">
        <v>4</v>
      </c>
      <c r="L38" s="9">
        <v>-3</v>
      </c>
      <c r="M38" s="9">
        <v>0.04</v>
      </c>
      <c r="N38" s="5">
        <v>60</v>
      </c>
      <c r="O38" s="5">
        <f t="shared" si="0"/>
        <v>1200</v>
      </c>
      <c r="P38" s="5">
        <f t="shared" si="1"/>
        <v>120000</v>
      </c>
      <c r="Q38" s="9">
        <v>5.5</v>
      </c>
      <c r="R38" s="5">
        <v>1000000</v>
      </c>
      <c r="S38" s="16">
        <v>4000</v>
      </c>
      <c r="T38" s="16">
        <v>2500</v>
      </c>
      <c r="U38" s="16">
        <v>3750</v>
      </c>
      <c r="V38" s="16">
        <v>6125</v>
      </c>
    </row>
    <row r="39" spans="1:22" ht="21" hidden="1" customHeight="1" x14ac:dyDescent="0.3">
      <c r="A39" s="19">
        <v>35</v>
      </c>
      <c r="B39" s="25">
        <v>321628</v>
      </c>
      <c r="C39" s="31" t="s">
        <v>149</v>
      </c>
      <c r="D39" s="19">
        <v>20321204</v>
      </c>
      <c r="E39" s="27" t="s">
        <v>150</v>
      </c>
      <c r="F39" s="19" t="s">
        <v>151</v>
      </c>
      <c r="G39" s="28" t="s">
        <v>48</v>
      </c>
      <c r="H39" s="20">
        <v>35</v>
      </c>
      <c r="I39" s="2" t="s">
        <v>25</v>
      </c>
      <c r="J39" s="5">
        <v>5</v>
      </c>
      <c r="K39" s="5">
        <v>5</v>
      </c>
      <c r="L39" s="9">
        <v>-2.5</v>
      </c>
      <c r="M39" s="9">
        <v>0.03</v>
      </c>
      <c r="N39" s="5">
        <v>100</v>
      </c>
      <c r="O39" s="5">
        <f t="shared" si="0"/>
        <v>2000</v>
      </c>
      <c r="P39" s="5">
        <f t="shared" si="1"/>
        <v>200000</v>
      </c>
      <c r="Q39" s="9">
        <v>0.5</v>
      </c>
      <c r="R39" s="5">
        <v>1000000</v>
      </c>
      <c r="S39" s="16">
        <v>5000</v>
      </c>
      <c r="T39" s="16">
        <v>3000</v>
      </c>
      <c r="U39" s="16">
        <v>5250</v>
      </c>
      <c r="V39" s="16">
        <v>8062.5</v>
      </c>
    </row>
    <row r="40" spans="1:22" ht="21" hidden="1" customHeight="1" x14ac:dyDescent="0.3">
      <c r="A40" s="19">
        <v>36</v>
      </c>
      <c r="B40" s="25">
        <v>321629</v>
      </c>
      <c r="C40" s="26" t="s">
        <v>152</v>
      </c>
      <c r="D40" s="19">
        <v>20321205</v>
      </c>
      <c r="E40" s="27" t="s">
        <v>153</v>
      </c>
      <c r="F40" s="19" t="s">
        <v>154</v>
      </c>
      <c r="G40" s="28" t="s">
        <v>48</v>
      </c>
      <c r="H40" s="20">
        <v>36</v>
      </c>
      <c r="I40" s="2" t="s">
        <v>26</v>
      </c>
      <c r="J40" s="5">
        <v>6</v>
      </c>
      <c r="K40" s="5">
        <v>6</v>
      </c>
      <c r="L40" s="9">
        <f>L37/4</f>
        <v>-0.5</v>
      </c>
      <c r="M40" s="9">
        <v>0.04</v>
      </c>
      <c r="N40" s="5">
        <v>120</v>
      </c>
      <c r="O40" s="5">
        <f t="shared" si="0"/>
        <v>2400</v>
      </c>
      <c r="P40" s="5">
        <f t="shared" si="1"/>
        <v>240000</v>
      </c>
      <c r="Q40" s="9">
        <v>1.5</v>
      </c>
      <c r="R40" s="5">
        <v>1000000</v>
      </c>
      <c r="S40" s="16">
        <v>6000</v>
      </c>
      <c r="T40" s="16">
        <v>3500</v>
      </c>
      <c r="U40" s="16">
        <v>7000</v>
      </c>
      <c r="V40" s="16">
        <v>10031.25</v>
      </c>
    </row>
    <row r="41" spans="1:22" ht="21" hidden="1" customHeight="1" x14ac:dyDescent="0.3">
      <c r="A41" s="19">
        <v>37</v>
      </c>
      <c r="B41" s="25">
        <v>321630</v>
      </c>
      <c r="C41" s="26" t="s">
        <v>155</v>
      </c>
      <c r="D41" s="19">
        <v>20321206</v>
      </c>
      <c r="E41" s="27" t="s">
        <v>156</v>
      </c>
      <c r="F41" s="19" t="s">
        <v>157</v>
      </c>
      <c r="G41" s="28" t="s">
        <v>48</v>
      </c>
      <c r="H41" s="20">
        <v>37</v>
      </c>
      <c r="I41" s="2" t="s">
        <v>27</v>
      </c>
      <c r="J41" s="5">
        <v>7</v>
      </c>
      <c r="K41" s="5">
        <v>7</v>
      </c>
      <c r="L41" s="9">
        <v>-1.5</v>
      </c>
      <c r="M41" s="9">
        <v>0.03</v>
      </c>
      <c r="N41" s="5">
        <v>50</v>
      </c>
      <c r="O41" s="5">
        <f t="shared" si="0"/>
        <v>1000</v>
      </c>
      <c r="P41" s="5">
        <f t="shared" si="1"/>
        <v>100000</v>
      </c>
      <c r="Q41" s="9">
        <v>2.5</v>
      </c>
      <c r="R41" s="5">
        <v>1000000</v>
      </c>
      <c r="S41" s="16">
        <v>7000</v>
      </c>
      <c r="T41" s="16">
        <v>4000</v>
      </c>
      <c r="U41" s="16">
        <v>9000</v>
      </c>
      <c r="V41" s="16">
        <v>12015.625</v>
      </c>
    </row>
    <row r="42" spans="1:22" ht="21" hidden="1" customHeight="1" x14ac:dyDescent="0.3">
      <c r="A42" s="19">
        <v>38</v>
      </c>
      <c r="B42" s="25">
        <v>321631</v>
      </c>
      <c r="C42" s="26" t="s">
        <v>158</v>
      </c>
      <c r="D42" s="19">
        <v>20321207</v>
      </c>
      <c r="E42" s="27" t="s">
        <v>159</v>
      </c>
      <c r="F42" s="19" t="s">
        <v>160</v>
      </c>
      <c r="G42" s="28" t="s">
        <v>48</v>
      </c>
      <c r="H42" s="20">
        <v>38</v>
      </c>
      <c r="I42" s="2" t="s">
        <v>25</v>
      </c>
      <c r="J42" s="5">
        <v>8</v>
      </c>
      <c r="K42" s="5">
        <v>8</v>
      </c>
      <c r="L42" s="9">
        <v>-4</v>
      </c>
      <c r="M42" s="9">
        <v>0.04</v>
      </c>
      <c r="N42" s="5">
        <v>60</v>
      </c>
      <c r="O42" s="5">
        <f t="shared" si="0"/>
        <v>1200</v>
      </c>
      <c r="P42" s="5">
        <f t="shared" si="1"/>
        <v>120000</v>
      </c>
      <c r="Q42" s="9">
        <v>3.5</v>
      </c>
      <c r="R42" s="5">
        <v>1000000</v>
      </c>
      <c r="S42" s="16">
        <v>8000</v>
      </c>
      <c r="T42" s="16">
        <v>4500</v>
      </c>
      <c r="U42" s="16">
        <v>11250</v>
      </c>
      <c r="V42" s="16">
        <v>14007.8125</v>
      </c>
    </row>
    <row r="43" spans="1:22" ht="21" hidden="1" customHeight="1" x14ac:dyDescent="0.3">
      <c r="A43" s="19">
        <v>39</v>
      </c>
      <c r="B43" s="25">
        <v>321632</v>
      </c>
      <c r="C43" s="26" t="s">
        <v>161</v>
      </c>
      <c r="D43" s="19">
        <v>20321209</v>
      </c>
      <c r="E43" s="27" t="s">
        <v>162</v>
      </c>
      <c r="F43" s="19" t="s">
        <v>163</v>
      </c>
      <c r="G43" s="28" t="s">
        <v>70</v>
      </c>
      <c r="H43" s="20">
        <v>39</v>
      </c>
      <c r="I43" s="2" t="s">
        <v>26</v>
      </c>
      <c r="J43" s="5">
        <v>9</v>
      </c>
      <c r="K43" s="5">
        <v>9</v>
      </c>
      <c r="L43" s="9">
        <v>-2</v>
      </c>
      <c r="M43" s="9">
        <v>0.03</v>
      </c>
      <c r="N43" s="5">
        <v>100</v>
      </c>
      <c r="O43" s="5">
        <f t="shared" si="0"/>
        <v>2000</v>
      </c>
      <c r="P43" s="5">
        <f t="shared" si="1"/>
        <v>200000</v>
      </c>
      <c r="Q43" s="9">
        <v>4.5</v>
      </c>
      <c r="R43" s="5">
        <v>1000000</v>
      </c>
      <c r="S43" s="16">
        <v>9000</v>
      </c>
      <c r="T43" s="16">
        <v>5000</v>
      </c>
      <c r="U43" s="16">
        <v>13750</v>
      </c>
      <c r="V43" s="16">
        <v>16003.90625</v>
      </c>
    </row>
    <row r="44" spans="1:22" ht="21" hidden="1" customHeight="1" x14ac:dyDescent="0.3">
      <c r="A44" s="19">
        <v>40</v>
      </c>
      <c r="B44" s="25">
        <v>321633</v>
      </c>
      <c r="C44" s="26" t="s">
        <v>164</v>
      </c>
      <c r="D44" s="19">
        <v>20321210</v>
      </c>
      <c r="E44" s="27" t="s">
        <v>165</v>
      </c>
      <c r="F44" s="19" t="s">
        <v>166</v>
      </c>
      <c r="G44" s="28" t="s">
        <v>70</v>
      </c>
      <c r="H44" s="20">
        <v>40</v>
      </c>
      <c r="I44" s="2" t="s">
        <v>27</v>
      </c>
      <c r="J44" s="5">
        <v>10</v>
      </c>
      <c r="K44" s="5">
        <v>10</v>
      </c>
      <c r="L44" s="9">
        <v>-1</v>
      </c>
      <c r="M44" s="9">
        <v>0.04</v>
      </c>
      <c r="N44" s="5">
        <v>120</v>
      </c>
      <c r="O44" s="5">
        <f t="shared" si="0"/>
        <v>2400</v>
      </c>
      <c r="P44" s="5">
        <f t="shared" si="1"/>
        <v>240000</v>
      </c>
      <c r="Q44" s="9">
        <v>5.5</v>
      </c>
      <c r="R44" s="5">
        <v>1000000</v>
      </c>
      <c r="S44" s="16">
        <v>10000</v>
      </c>
      <c r="T44" s="16">
        <v>5500</v>
      </c>
      <c r="U44" s="16">
        <v>16500</v>
      </c>
      <c r="V44" s="16">
        <v>18001.953125</v>
      </c>
    </row>
    <row r="45" spans="1:22" ht="21" hidden="1" customHeight="1" x14ac:dyDescent="0.3">
      <c r="A45" s="19">
        <v>41</v>
      </c>
      <c r="B45" s="25">
        <v>321634</v>
      </c>
      <c r="C45" s="26" t="s">
        <v>167</v>
      </c>
      <c r="D45" s="19">
        <v>20321211</v>
      </c>
      <c r="E45" s="27" t="s">
        <v>168</v>
      </c>
      <c r="F45" s="19" t="s">
        <v>169</v>
      </c>
      <c r="G45" s="28" t="s">
        <v>70</v>
      </c>
      <c r="H45" s="20">
        <v>41</v>
      </c>
      <c r="I45" s="2" t="s">
        <v>25</v>
      </c>
      <c r="J45" s="5">
        <v>3</v>
      </c>
      <c r="K45" s="5">
        <v>3</v>
      </c>
      <c r="L45" s="9">
        <v>-2</v>
      </c>
      <c r="M45" s="9">
        <v>0.03</v>
      </c>
      <c r="N45" s="5">
        <v>50</v>
      </c>
      <c r="O45" s="5">
        <f t="shared" si="0"/>
        <v>1000</v>
      </c>
      <c r="P45" s="5">
        <f t="shared" si="1"/>
        <v>100000</v>
      </c>
      <c r="Q45" s="9">
        <v>0.5</v>
      </c>
      <c r="R45" s="5">
        <v>1000000</v>
      </c>
      <c r="S45" s="16">
        <v>11000</v>
      </c>
      <c r="T45" s="16">
        <v>6000</v>
      </c>
      <c r="U45" s="16">
        <v>19500</v>
      </c>
      <c r="V45" s="16">
        <v>20000.9765625</v>
      </c>
    </row>
    <row r="46" spans="1:22" ht="21" hidden="1" customHeight="1" x14ac:dyDescent="0.3">
      <c r="A46" s="19">
        <v>42</v>
      </c>
      <c r="B46" s="25">
        <v>321635</v>
      </c>
      <c r="C46" s="26" t="s">
        <v>170</v>
      </c>
      <c r="D46" s="19">
        <v>20321212</v>
      </c>
      <c r="E46" s="27" t="s">
        <v>171</v>
      </c>
      <c r="F46" s="19" t="s">
        <v>172</v>
      </c>
      <c r="G46" s="28" t="s">
        <v>70</v>
      </c>
      <c r="H46" s="20">
        <v>42</v>
      </c>
      <c r="I46" s="2" t="s">
        <v>26</v>
      </c>
      <c r="J46" s="5">
        <v>4</v>
      </c>
      <c r="K46" s="5">
        <v>4</v>
      </c>
      <c r="L46" s="9">
        <v>-3</v>
      </c>
      <c r="M46" s="9">
        <v>0.04</v>
      </c>
      <c r="N46" s="5">
        <v>60</v>
      </c>
      <c r="O46" s="5">
        <f t="shared" si="0"/>
        <v>1200</v>
      </c>
      <c r="P46" s="5">
        <f t="shared" si="1"/>
        <v>120000</v>
      </c>
      <c r="Q46" s="9">
        <v>1.5</v>
      </c>
      <c r="R46" s="5">
        <v>1000000</v>
      </c>
      <c r="S46" s="16">
        <v>12000</v>
      </c>
      <c r="T46" s="16">
        <v>6500</v>
      </c>
      <c r="U46" s="16">
        <v>29250</v>
      </c>
      <c r="V46" s="16">
        <v>22000.48828125</v>
      </c>
    </row>
    <row r="47" spans="1:22" ht="21" hidden="1" customHeight="1" x14ac:dyDescent="0.3">
      <c r="A47" s="19">
        <v>43</v>
      </c>
      <c r="B47" s="25">
        <v>321636</v>
      </c>
      <c r="C47" s="26" t="s">
        <v>173</v>
      </c>
      <c r="D47" s="19">
        <v>20321213</v>
      </c>
      <c r="E47" s="27" t="s">
        <v>174</v>
      </c>
      <c r="F47" s="19" t="s">
        <v>175</v>
      </c>
      <c r="G47" s="28" t="s">
        <v>70</v>
      </c>
      <c r="H47" s="20">
        <v>43</v>
      </c>
      <c r="I47" s="2" t="s">
        <v>27</v>
      </c>
      <c r="J47" s="5">
        <v>5</v>
      </c>
      <c r="K47" s="5">
        <v>5</v>
      </c>
      <c r="L47" s="9">
        <v>-2.5</v>
      </c>
      <c r="M47" s="9">
        <v>0.03</v>
      </c>
      <c r="N47" s="5">
        <v>100</v>
      </c>
      <c r="O47" s="5">
        <f t="shared" si="0"/>
        <v>2000</v>
      </c>
      <c r="P47" s="5">
        <f t="shared" si="1"/>
        <v>200000</v>
      </c>
      <c r="Q47" s="9">
        <v>2.5</v>
      </c>
      <c r="R47" s="5">
        <v>1000000</v>
      </c>
      <c r="S47" s="16">
        <v>3000</v>
      </c>
      <c r="T47" s="16">
        <v>2000</v>
      </c>
      <c r="U47" s="16">
        <v>2500</v>
      </c>
      <c r="V47" s="16">
        <v>4250</v>
      </c>
    </row>
    <row r="48" spans="1:22" ht="21" hidden="1" customHeight="1" x14ac:dyDescent="0.3">
      <c r="A48" s="19">
        <v>44</v>
      </c>
      <c r="B48" s="25">
        <v>321637</v>
      </c>
      <c r="C48" s="26" t="s">
        <v>176</v>
      </c>
      <c r="D48" s="19">
        <v>20321214</v>
      </c>
      <c r="E48" s="27" t="s">
        <v>177</v>
      </c>
      <c r="F48" s="19" t="s">
        <v>178</v>
      </c>
      <c r="G48" s="28" t="s">
        <v>70</v>
      </c>
      <c r="H48" s="20">
        <v>44</v>
      </c>
      <c r="I48" s="2" t="s">
        <v>25</v>
      </c>
      <c r="J48" s="5">
        <v>6</v>
      </c>
      <c r="K48" s="5">
        <v>6</v>
      </c>
      <c r="L48" s="9">
        <f>L45/4</f>
        <v>-0.5</v>
      </c>
      <c r="M48" s="9">
        <v>0.04</v>
      </c>
      <c r="N48" s="5">
        <v>120</v>
      </c>
      <c r="O48" s="5">
        <f t="shared" si="0"/>
        <v>2400</v>
      </c>
      <c r="P48" s="5">
        <f t="shared" si="1"/>
        <v>240000</v>
      </c>
      <c r="Q48" s="9">
        <v>3.5</v>
      </c>
      <c r="R48" s="5">
        <v>1000000</v>
      </c>
      <c r="S48" s="16">
        <v>4000</v>
      </c>
      <c r="T48" s="16">
        <v>2500</v>
      </c>
      <c r="U48" s="16">
        <v>3750</v>
      </c>
      <c r="V48" s="16">
        <v>6125</v>
      </c>
    </row>
    <row r="49" spans="1:22" ht="21" hidden="1" customHeight="1" x14ac:dyDescent="0.3">
      <c r="A49" s="19">
        <v>45</v>
      </c>
      <c r="B49" s="25">
        <v>321638</v>
      </c>
      <c r="C49" s="26" t="s">
        <v>179</v>
      </c>
      <c r="D49" s="19">
        <v>20321215</v>
      </c>
      <c r="E49" s="27" t="s">
        <v>180</v>
      </c>
      <c r="F49" s="19" t="s">
        <v>181</v>
      </c>
      <c r="G49" s="28" t="s">
        <v>70</v>
      </c>
      <c r="H49" s="20">
        <v>45</v>
      </c>
      <c r="I49" s="2" t="s">
        <v>26</v>
      </c>
      <c r="J49" s="5">
        <v>7</v>
      </c>
      <c r="K49" s="5">
        <v>7</v>
      </c>
      <c r="L49" s="9">
        <v>-1.5</v>
      </c>
      <c r="M49" s="9">
        <v>0.03</v>
      </c>
      <c r="N49" s="5">
        <v>50</v>
      </c>
      <c r="O49" s="5">
        <f t="shared" si="0"/>
        <v>1000</v>
      </c>
      <c r="P49" s="5">
        <f t="shared" si="1"/>
        <v>100000</v>
      </c>
      <c r="Q49" s="9">
        <v>4.5</v>
      </c>
      <c r="R49" s="5">
        <v>1000000</v>
      </c>
      <c r="S49" s="16">
        <v>5000</v>
      </c>
      <c r="T49" s="16">
        <v>3000</v>
      </c>
      <c r="U49" s="16">
        <v>5250</v>
      </c>
      <c r="V49" s="16">
        <v>8062.5</v>
      </c>
    </row>
    <row r="50" spans="1:22" ht="21" hidden="1" customHeight="1" x14ac:dyDescent="0.3">
      <c r="A50" s="19">
        <v>46</v>
      </c>
      <c r="B50" s="25">
        <v>321639</v>
      </c>
      <c r="C50" s="26" t="s">
        <v>182</v>
      </c>
      <c r="D50" s="19">
        <v>20321216</v>
      </c>
      <c r="E50" s="27" t="s">
        <v>183</v>
      </c>
      <c r="F50" s="19" t="s">
        <v>184</v>
      </c>
      <c r="G50" s="28" t="s">
        <v>70</v>
      </c>
      <c r="H50" s="20">
        <v>46</v>
      </c>
      <c r="I50" s="2" t="s">
        <v>27</v>
      </c>
      <c r="J50" s="5">
        <v>8</v>
      </c>
      <c r="K50" s="5">
        <v>8</v>
      </c>
      <c r="L50" s="9">
        <v>-4</v>
      </c>
      <c r="M50" s="9">
        <v>0.04</v>
      </c>
      <c r="N50" s="5">
        <v>60</v>
      </c>
      <c r="O50" s="5">
        <f t="shared" si="0"/>
        <v>1200</v>
      </c>
      <c r="P50" s="5">
        <f t="shared" si="1"/>
        <v>120000</v>
      </c>
      <c r="Q50" s="9">
        <v>5.5</v>
      </c>
      <c r="R50" s="5">
        <v>1000000</v>
      </c>
      <c r="S50" s="16">
        <v>6000</v>
      </c>
      <c r="T50" s="16">
        <v>3500</v>
      </c>
      <c r="U50" s="16">
        <v>7000</v>
      </c>
      <c r="V50" s="16">
        <v>10031.25</v>
      </c>
    </row>
    <row r="51" spans="1:22" ht="21" hidden="1" customHeight="1" x14ac:dyDescent="0.3">
      <c r="A51" s="19">
        <v>47</v>
      </c>
      <c r="B51" s="25">
        <v>321640</v>
      </c>
      <c r="C51" s="26" t="s">
        <v>185</v>
      </c>
      <c r="D51" s="19">
        <v>20321217</v>
      </c>
      <c r="E51" s="27" t="s">
        <v>186</v>
      </c>
      <c r="F51" s="19" t="s">
        <v>187</v>
      </c>
      <c r="G51" s="28" t="s">
        <v>70</v>
      </c>
      <c r="H51" s="20">
        <v>47</v>
      </c>
      <c r="I51" s="2" t="s">
        <v>25</v>
      </c>
      <c r="J51" s="5">
        <v>9</v>
      </c>
      <c r="K51" s="5">
        <v>9</v>
      </c>
      <c r="L51" s="9">
        <v>-2</v>
      </c>
      <c r="M51" s="9">
        <v>0.03</v>
      </c>
      <c r="N51" s="5">
        <v>100</v>
      </c>
      <c r="O51" s="5">
        <f t="shared" si="0"/>
        <v>2000</v>
      </c>
      <c r="P51" s="5">
        <f t="shared" si="1"/>
        <v>200000</v>
      </c>
      <c r="Q51" s="9">
        <v>0.5</v>
      </c>
      <c r="R51" s="5">
        <v>1000000</v>
      </c>
      <c r="S51" s="16">
        <v>7000</v>
      </c>
      <c r="T51" s="16">
        <v>4000</v>
      </c>
      <c r="U51" s="16">
        <v>9000</v>
      </c>
      <c r="V51" s="16">
        <v>12015.625</v>
      </c>
    </row>
    <row r="52" spans="1:22" ht="21" hidden="1" customHeight="1" x14ac:dyDescent="0.3">
      <c r="A52" s="19">
        <v>48</v>
      </c>
      <c r="B52" s="25">
        <v>321641</v>
      </c>
      <c r="C52" s="26" t="s">
        <v>188</v>
      </c>
      <c r="D52" s="19">
        <v>20321218</v>
      </c>
      <c r="E52" s="27" t="s">
        <v>189</v>
      </c>
      <c r="F52" s="19" t="s">
        <v>190</v>
      </c>
      <c r="G52" s="28" t="s">
        <v>70</v>
      </c>
      <c r="H52" s="20">
        <v>48</v>
      </c>
      <c r="I52" s="2" t="s">
        <v>26</v>
      </c>
      <c r="J52" s="5">
        <v>10</v>
      </c>
      <c r="K52" s="5">
        <v>10</v>
      </c>
      <c r="L52" s="9">
        <v>-1</v>
      </c>
      <c r="M52" s="9">
        <v>0.04</v>
      </c>
      <c r="N52" s="5">
        <v>120</v>
      </c>
      <c r="O52" s="5">
        <f t="shared" si="0"/>
        <v>2400</v>
      </c>
      <c r="P52" s="5">
        <f t="shared" si="1"/>
        <v>240000</v>
      </c>
      <c r="Q52" s="9">
        <v>1.5</v>
      </c>
      <c r="R52" s="5">
        <v>1000000</v>
      </c>
      <c r="S52" s="16">
        <v>8000</v>
      </c>
      <c r="T52" s="16">
        <v>4500</v>
      </c>
      <c r="U52" s="16">
        <v>11250</v>
      </c>
      <c r="V52" s="16">
        <v>14007.8125</v>
      </c>
    </row>
    <row r="53" spans="1:22" ht="21" hidden="1" customHeight="1" x14ac:dyDescent="0.3">
      <c r="A53" s="19">
        <v>49</v>
      </c>
      <c r="B53" s="25">
        <v>321642</v>
      </c>
      <c r="C53" s="26" t="s">
        <v>191</v>
      </c>
      <c r="D53" s="19">
        <v>20321219</v>
      </c>
      <c r="E53" s="27" t="s">
        <v>192</v>
      </c>
      <c r="F53" s="19" t="s">
        <v>193</v>
      </c>
      <c r="G53" s="28" t="s">
        <v>70</v>
      </c>
      <c r="H53" s="20">
        <v>49</v>
      </c>
      <c r="I53" s="2" t="s">
        <v>27</v>
      </c>
      <c r="J53" s="5">
        <v>3</v>
      </c>
      <c r="K53" s="5">
        <v>3</v>
      </c>
      <c r="L53" s="9">
        <v>-2</v>
      </c>
      <c r="M53" s="9">
        <v>0.03</v>
      </c>
      <c r="N53" s="5">
        <v>50</v>
      </c>
      <c r="O53" s="5">
        <f t="shared" si="0"/>
        <v>1000</v>
      </c>
      <c r="P53" s="5">
        <f t="shared" si="1"/>
        <v>100000</v>
      </c>
      <c r="Q53" s="9">
        <v>4.5</v>
      </c>
      <c r="R53" s="5">
        <v>1000000</v>
      </c>
      <c r="S53" s="16">
        <v>9000</v>
      </c>
      <c r="T53" s="16">
        <v>5000</v>
      </c>
      <c r="U53" s="16">
        <v>13750</v>
      </c>
      <c r="V53" s="16">
        <v>16003.90625</v>
      </c>
    </row>
    <row r="54" spans="1:22" ht="21" hidden="1" customHeight="1" x14ac:dyDescent="0.3">
      <c r="A54" s="19">
        <v>50</v>
      </c>
      <c r="B54" s="25">
        <v>321643</v>
      </c>
      <c r="C54" s="26" t="s">
        <v>194</v>
      </c>
      <c r="D54" s="19">
        <v>20321220</v>
      </c>
      <c r="E54" s="27" t="s">
        <v>195</v>
      </c>
      <c r="F54" s="19" t="s">
        <v>196</v>
      </c>
      <c r="G54" s="28" t="s">
        <v>70</v>
      </c>
      <c r="H54" s="20">
        <v>50</v>
      </c>
      <c r="I54" s="2" t="s">
        <v>25</v>
      </c>
      <c r="J54" s="5">
        <v>4</v>
      </c>
      <c r="K54" s="5">
        <v>4</v>
      </c>
      <c r="L54" s="9">
        <v>-3</v>
      </c>
      <c r="M54" s="9">
        <v>0.04</v>
      </c>
      <c r="N54" s="5">
        <v>60</v>
      </c>
      <c r="O54" s="5">
        <f t="shared" si="0"/>
        <v>1200</v>
      </c>
      <c r="P54" s="5">
        <f t="shared" si="1"/>
        <v>120000</v>
      </c>
      <c r="Q54" s="9">
        <v>5.5</v>
      </c>
      <c r="R54" s="5">
        <v>1000000</v>
      </c>
      <c r="S54" s="16">
        <v>10000</v>
      </c>
      <c r="T54" s="16">
        <v>5500</v>
      </c>
      <c r="U54" s="16">
        <v>16500</v>
      </c>
      <c r="V54" s="16">
        <v>18001.953125</v>
      </c>
    </row>
    <row r="55" spans="1:22" ht="21" hidden="1" customHeight="1" x14ac:dyDescent="0.3">
      <c r="A55" s="19">
        <v>51</v>
      </c>
      <c r="B55" s="25">
        <v>321644</v>
      </c>
      <c r="C55" s="26" t="s">
        <v>197</v>
      </c>
      <c r="D55" s="19">
        <v>20321221</v>
      </c>
      <c r="E55" s="27" t="s">
        <v>198</v>
      </c>
      <c r="F55" s="19" t="s">
        <v>199</v>
      </c>
      <c r="G55" s="28" t="s">
        <v>70</v>
      </c>
      <c r="H55" s="20">
        <v>51</v>
      </c>
      <c r="I55" s="2" t="s">
        <v>26</v>
      </c>
      <c r="J55" s="5">
        <v>5</v>
      </c>
      <c r="K55" s="5">
        <v>5</v>
      </c>
      <c r="L55" s="9">
        <v>-2.5</v>
      </c>
      <c r="M55" s="9">
        <v>0.03</v>
      </c>
      <c r="N55" s="5">
        <v>100</v>
      </c>
      <c r="O55" s="5">
        <f t="shared" si="0"/>
        <v>2000</v>
      </c>
      <c r="P55" s="5">
        <f t="shared" si="1"/>
        <v>200000</v>
      </c>
      <c r="Q55" s="9">
        <v>0.5</v>
      </c>
      <c r="R55" s="5">
        <v>1000000</v>
      </c>
      <c r="S55" s="16">
        <v>11000</v>
      </c>
      <c r="T55" s="16">
        <v>6000</v>
      </c>
      <c r="U55" s="16">
        <v>19500</v>
      </c>
      <c r="V55" s="16">
        <v>20000.9765625</v>
      </c>
    </row>
    <row r="56" spans="1:22" ht="21" hidden="1" customHeight="1" x14ac:dyDescent="0.3">
      <c r="A56" s="19">
        <v>52</v>
      </c>
      <c r="B56" s="25">
        <v>321645</v>
      </c>
      <c r="C56" s="26" t="s">
        <v>200</v>
      </c>
      <c r="D56" s="19">
        <v>20321222</v>
      </c>
      <c r="E56" s="27" t="s">
        <v>201</v>
      </c>
      <c r="F56" s="19" t="s">
        <v>202</v>
      </c>
      <c r="G56" s="28" t="s">
        <v>70</v>
      </c>
      <c r="H56" s="20">
        <v>52</v>
      </c>
      <c r="I56" s="2" t="s">
        <v>27</v>
      </c>
      <c r="J56" s="5">
        <v>6</v>
      </c>
      <c r="K56" s="5">
        <v>6</v>
      </c>
      <c r="L56" s="9">
        <f>L53/4</f>
        <v>-0.5</v>
      </c>
      <c r="M56" s="9">
        <v>0.04</v>
      </c>
      <c r="N56" s="5">
        <v>120</v>
      </c>
      <c r="O56" s="5">
        <f t="shared" si="0"/>
        <v>2400</v>
      </c>
      <c r="P56" s="5">
        <f t="shared" si="1"/>
        <v>240000</v>
      </c>
      <c r="Q56" s="9">
        <v>1.5</v>
      </c>
      <c r="R56" s="5">
        <v>1000000</v>
      </c>
      <c r="S56" s="16">
        <v>12000</v>
      </c>
      <c r="T56" s="16">
        <v>6500</v>
      </c>
      <c r="U56" s="16">
        <v>29250</v>
      </c>
      <c r="V56" s="16">
        <v>22000.48828125</v>
      </c>
    </row>
    <row r="57" spans="1:22" ht="21" hidden="1" customHeight="1" x14ac:dyDescent="0.3">
      <c r="A57" s="19">
        <v>53</v>
      </c>
      <c r="B57" s="25">
        <v>321647</v>
      </c>
      <c r="C57" s="26" t="s">
        <v>203</v>
      </c>
      <c r="D57" s="19">
        <v>20321223</v>
      </c>
      <c r="E57" s="27" t="s">
        <v>204</v>
      </c>
      <c r="F57" s="19" t="s">
        <v>205</v>
      </c>
      <c r="G57" s="28" t="s">
        <v>70</v>
      </c>
      <c r="H57" s="20">
        <v>53</v>
      </c>
      <c r="I57" s="2" t="s">
        <v>25</v>
      </c>
      <c r="J57" s="5">
        <v>7</v>
      </c>
      <c r="K57" s="5">
        <v>7</v>
      </c>
      <c r="L57" s="9">
        <v>-1.5</v>
      </c>
      <c r="M57" s="9">
        <v>0.03</v>
      </c>
      <c r="N57" s="5">
        <v>50</v>
      </c>
      <c r="O57" s="5">
        <f t="shared" si="0"/>
        <v>1000</v>
      </c>
      <c r="P57" s="5">
        <f t="shared" si="1"/>
        <v>100000</v>
      </c>
      <c r="Q57" s="9">
        <v>2.5</v>
      </c>
      <c r="R57" s="5">
        <v>1000000</v>
      </c>
      <c r="S57" s="16">
        <v>3000</v>
      </c>
      <c r="T57" s="16">
        <v>2000</v>
      </c>
      <c r="U57" s="16">
        <v>2500</v>
      </c>
      <c r="V57" s="16">
        <v>4250</v>
      </c>
    </row>
    <row r="58" spans="1:22" ht="21" hidden="1" customHeight="1" x14ac:dyDescent="0.3">
      <c r="A58" s="19">
        <v>54</v>
      </c>
      <c r="B58" s="25">
        <v>321648</v>
      </c>
      <c r="C58" s="26" t="s">
        <v>206</v>
      </c>
      <c r="D58" s="19">
        <v>20321224</v>
      </c>
      <c r="E58" s="27" t="s">
        <v>207</v>
      </c>
      <c r="F58" s="19" t="s">
        <v>208</v>
      </c>
      <c r="G58" s="28" t="s">
        <v>70</v>
      </c>
      <c r="H58" s="20">
        <v>54</v>
      </c>
      <c r="I58" s="2" t="s">
        <v>26</v>
      </c>
      <c r="J58" s="5">
        <v>8</v>
      </c>
      <c r="K58" s="5">
        <v>8</v>
      </c>
      <c r="L58" s="9">
        <v>-4</v>
      </c>
      <c r="M58" s="9">
        <v>0.04</v>
      </c>
      <c r="N58" s="5">
        <v>60</v>
      </c>
      <c r="O58" s="5">
        <f t="shared" si="0"/>
        <v>1200</v>
      </c>
      <c r="P58" s="5">
        <f t="shared" si="1"/>
        <v>120000</v>
      </c>
      <c r="Q58" s="9">
        <v>3.5</v>
      </c>
      <c r="R58" s="5">
        <v>1000000</v>
      </c>
      <c r="S58" s="16">
        <v>4000</v>
      </c>
      <c r="T58" s="16">
        <v>2500</v>
      </c>
      <c r="U58" s="16">
        <v>3750</v>
      </c>
      <c r="V58" s="16">
        <v>6125</v>
      </c>
    </row>
    <row r="59" spans="1:22" ht="21" hidden="1" customHeight="1" x14ac:dyDescent="0.3">
      <c r="A59" s="19">
        <v>55</v>
      </c>
      <c r="B59" s="25">
        <v>321649</v>
      </c>
      <c r="C59" s="26" t="s">
        <v>209</v>
      </c>
      <c r="D59" s="19">
        <v>20321225</v>
      </c>
      <c r="E59" s="27" t="s">
        <v>210</v>
      </c>
      <c r="F59" s="19" t="s">
        <v>211</v>
      </c>
      <c r="G59" s="28" t="s">
        <v>70</v>
      </c>
      <c r="H59" s="20">
        <v>55</v>
      </c>
      <c r="I59" s="2" t="s">
        <v>27</v>
      </c>
      <c r="J59" s="5">
        <v>9</v>
      </c>
      <c r="K59" s="5">
        <v>9</v>
      </c>
      <c r="L59" s="9">
        <v>-2</v>
      </c>
      <c r="M59" s="9">
        <v>0.03</v>
      </c>
      <c r="N59" s="5">
        <v>100</v>
      </c>
      <c r="O59" s="5">
        <f t="shared" si="0"/>
        <v>2000</v>
      </c>
      <c r="P59" s="5">
        <f t="shared" si="1"/>
        <v>200000</v>
      </c>
      <c r="Q59" s="9">
        <v>4.5</v>
      </c>
      <c r="R59" s="5">
        <v>1000000</v>
      </c>
      <c r="S59" s="16">
        <v>5000</v>
      </c>
      <c r="T59" s="16">
        <v>3000</v>
      </c>
      <c r="U59" s="16">
        <v>5250</v>
      </c>
      <c r="V59" s="16">
        <v>8062.5</v>
      </c>
    </row>
    <row r="60" spans="1:22" ht="21" hidden="1" customHeight="1" x14ac:dyDescent="0.3">
      <c r="A60" s="19">
        <v>56</v>
      </c>
      <c r="B60" s="29">
        <v>321650</v>
      </c>
      <c r="C60" s="30" t="s">
        <v>212</v>
      </c>
      <c r="D60" s="19">
        <v>20321226</v>
      </c>
      <c r="E60" s="27" t="s">
        <v>213</v>
      </c>
      <c r="F60" s="19" t="s">
        <v>214</v>
      </c>
      <c r="G60" s="28" t="s">
        <v>70</v>
      </c>
      <c r="H60" s="20">
        <v>56</v>
      </c>
      <c r="I60" s="2" t="s">
        <v>25</v>
      </c>
      <c r="J60" s="5">
        <v>10</v>
      </c>
      <c r="K60" s="5">
        <v>10</v>
      </c>
      <c r="L60" s="9">
        <v>-1</v>
      </c>
      <c r="M60" s="9">
        <v>0.04</v>
      </c>
      <c r="N60" s="5">
        <v>120</v>
      </c>
      <c r="O60" s="5">
        <f t="shared" si="0"/>
        <v>2400</v>
      </c>
      <c r="P60" s="5">
        <f t="shared" si="1"/>
        <v>240000</v>
      </c>
      <c r="Q60" s="9">
        <v>5.5</v>
      </c>
      <c r="R60" s="5">
        <v>1000000</v>
      </c>
      <c r="S60" s="16">
        <v>6000</v>
      </c>
      <c r="T60" s="16">
        <v>3500</v>
      </c>
      <c r="U60" s="16">
        <v>7000</v>
      </c>
      <c r="V60" s="16">
        <v>10031.25</v>
      </c>
    </row>
    <row r="61" spans="1:22" ht="21" hidden="1" customHeight="1" x14ac:dyDescent="0.3">
      <c r="A61" s="19">
        <v>57</v>
      </c>
      <c r="B61" s="25">
        <v>321651</v>
      </c>
      <c r="C61" s="26" t="s">
        <v>215</v>
      </c>
      <c r="D61" s="19">
        <v>20321227</v>
      </c>
      <c r="E61" s="27" t="s">
        <v>216</v>
      </c>
      <c r="F61" s="19" t="s">
        <v>217</v>
      </c>
      <c r="G61" s="28" t="s">
        <v>70</v>
      </c>
      <c r="H61" s="20">
        <v>57</v>
      </c>
      <c r="I61" s="2" t="s">
        <v>26</v>
      </c>
      <c r="J61" s="5">
        <v>3</v>
      </c>
      <c r="K61" s="5">
        <v>3</v>
      </c>
      <c r="L61" s="9">
        <v>-2</v>
      </c>
      <c r="M61" s="9">
        <v>0.03</v>
      </c>
      <c r="N61" s="5">
        <v>50</v>
      </c>
      <c r="O61" s="5">
        <f t="shared" si="0"/>
        <v>1000</v>
      </c>
      <c r="P61" s="5">
        <f t="shared" si="1"/>
        <v>100000</v>
      </c>
      <c r="Q61" s="9">
        <v>0.5</v>
      </c>
      <c r="R61" s="5">
        <v>1000000</v>
      </c>
      <c r="S61" s="16">
        <v>7000</v>
      </c>
      <c r="T61" s="16">
        <v>4000</v>
      </c>
      <c r="U61" s="16">
        <v>9000</v>
      </c>
      <c r="V61" s="16">
        <v>12015.625</v>
      </c>
    </row>
    <row r="62" spans="1:22" ht="21" hidden="1" customHeight="1" x14ac:dyDescent="0.3">
      <c r="A62" s="19">
        <v>58</v>
      </c>
      <c r="B62" s="25">
        <v>321652</v>
      </c>
      <c r="C62" s="26" t="s">
        <v>218</v>
      </c>
      <c r="D62" s="19">
        <v>20321228</v>
      </c>
      <c r="E62" s="27" t="s">
        <v>219</v>
      </c>
      <c r="F62" s="19" t="s">
        <v>220</v>
      </c>
      <c r="G62" s="28" t="s">
        <v>70</v>
      </c>
      <c r="H62" s="20">
        <v>58</v>
      </c>
      <c r="I62" s="2" t="s">
        <v>27</v>
      </c>
      <c r="J62" s="5">
        <v>4</v>
      </c>
      <c r="K62" s="5">
        <v>4</v>
      </c>
      <c r="L62" s="9">
        <v>-3</v>
      </c>
      <c r="M62" s="9">
        <v>0.04</v>
      </c>
      <c r="N62" s="5">
        <v>60</v>
      </c>
      <c r="O62" s="5">
        <f t="shared" si="0"/>
        <v>1200</v>
      </c>
      <c r="P62" s="5">
        <f t="shared" si="1"/>
        <v>120000</v>
      </c>
      <c r="Q62" s="9">
        <v>1.5</v>
      </c>
      <c r="R62" s="5">
        <v>1000000</v>
      </c>
      <c r="S62" s="16">
        <v>8000</v>
      </c>
      <c r="T62" s="16">
        <v>4500</v>
      </c>
      <c r="U62" s="16">
        <v>11250</v>
      </c>
      <c r="V62" s="16">
        <v>14007.8125</v>
      </c>
    </row>
    <row r="63" spans="1:22" ht="21" hidden="1" customHeight="1" x14ac:dyDescent="0.3">
      <c r="A63" s="19">
        <v>59</v>
      </c>
      <c r="B63" s="25">
        <v>321653</v>
      </c>
      <c r="C63" s="26" t="s">
        <v>221</v>
      </c>
      <c r="D63" s="19">
        <v>20321229</v>
      </c>
      <c r="E63" s="27" t="s">
        <v>222</v>
      </c>
      <c r="F63" s="19" t="s">
        <v>223</v>
      </c>
      <c r="G63" s="28" t="s">
        <v>70</v>
      </c>
      <c r="H63" s="20">
        <v>59</v>
      </c>
      <c r="I63" s="2" t="s">
        <v>25</v>
      </c>
      <c r="J63" s="5">
        <v>5</v>
      </c>
      <c r="K63" s="5">
        <v>5</v>
      </c>
      <c r="L63" s="9">
        <v>-2.5</v>
      </c>
      <c r="M63" s="9">
        <v>0.03</v>
      </c>
      <c r="N63" s="5">
        <v>100</v>
      </c>
      <c r="O63" s="5">
        <f t="shared" si="0"/>
        <v>2000</v>
      </c>
      <c r="P63" s="5">
        <f t="shared" si="1"/>
        <v>200000</v>
      </c>
      <c r="Q63" s="9">
        <v>4.5</v>
      </c>
      <c r="R63" s="5">
        <v>1000000</v>
      </c>
      <c r="S63" s="16">
        <v>9000</v>
      </c>
      <c r="T63" s="16">
        <v>5000</v>
      </c>
      <c r="U63" s="16">
        <v>13750</v>
      </c>
      <c r="V63" s="16">
        <v>16003.90625</v>
      </c>
    </row>
    <row r="64" spans="1:22" ht="21" hidden="1" customHeight="1" x14ac:dyDescent="0.3">
      <c r="A64" s="19">
        <v>60</v>
      </c>
      <c r="B64" s="25">
        <v>321654</v>
      </c>
      <c r="C64" s="31" t="s">
        <v>224</v>
      </c>
      <c r="D64" s="19">
        <v>20321230</v>
      </c>
      <c r="E64" s="27" t="s">
        <v>225</v>
      </c>
      <c r="F64" s="32" t="s">
        <v>226</v>
      </c>
      <c r="G64" s="28" t="s">
        <v>70</v>
      </c>
      <c r="H64" s="20">
        <v>60</v>
      </c>
      <c r="I64" s="2" t="s">
        <v>26</v>
      </c>
      <c r="J64" s="5">
        <v>6</v>
      </c>
      <c r="K64" s="5">
        <v>6</v>
      </c>
      <c r="L64" s="9">
        <f>L61/4</f>
        <v>-0.5</v>
      </c>
      <c r="M64" s="9">
        <v>0.04</v>
      </c>
      <c r="N64" s="5">
        <v>120</v>
      </c>
      <c r="O64" s="5">
        <f t="shared" si="0"/>
        <v>2400</v>
      </c>
      <c r="P64" s="5">
        <f t="shared" si="1"/>
        <v>240000</v>
      </c>
      <c r="Q64" s="9">
        <v>5.5</v>
      </c>
      <c r="R64" s="5">
        <v>1000000</v>
      </c>
      <c r="S64" s="16">
        <v>10000</v>
      </c>
      <c r="T64" s="16">
        <v>5500</v>
      </c>
      <c r="U64" s="16">
        <v>16500</v>
      </c>
      <c r="V64" s="16">
        <v>18001.953125</v>
      </c>
    </row>
    <row r="65" spans="1:22" ht="21" hidden="1" customHeight="1" x14ac:dyDescent="0.3">
      <c r="A65" s="19">
        <v>61</v>
      </c>
      <c r="B65" s="25">
        <v>321655</v>
      </c>
      <c r="C65" s="26" t="s">
        <v>227</v>
      </c>
      <c r="D65" s="19">
        <v>20321231</v>
      </c>
      <c r="E65" s="27" t="s">
        <v>228</v>
      </c>
      <c r="F65" s="19" t="s">
        <v>229</v>
      </c>
      <c r="G65" s="28" t="s">
        <v>70</v>
      </c>
      <c r="H65" s="20">
        <v>61</v>
      </c>
      <c r="I65" s="2" t="s">
        <v>27</v>
      </c>
      <c r="J65" s="5">
        <v>7</v>
      </c>
      <c r="K65" s="5">
        <v>7</v>
      </c>
      <c r="L65" s="9">
        <v>-1.5</v>
      </c>
      <c r="M65" s="9">
        <v>0.03</v>
      </c>
      <c r="N65" s="5">
        <v>50</v>
      </c>
      <c r="O65" s="5">
        <f t="shared" si="0"/>
        <v>1000</v>
      </c>
      <c r="P65" s="5">
        <f t="shared" si="1"/>
        <v>100000</v>
      </c>
      <c r="Q65" s="9">
        <v>0.5</v>
      </c>
      <c r="R65" s="5">
        <v>1000000</v>
      </c>
      <c r="S65" s="16">
        <v>11000</v>
      </c>
      <c r="T65" s="16">
        <v>6000</v>
      </c>
      <c r="U65" s="16">
        <v>19500</v>
      </c>
      <c r="V65" s="16">
        <v>20000.9765625</v>
      </c>
    </row>
    <row r="66" spans="1:22" ht="21" hidden="1" customHeight="1" x14ac:dyDescent="0.3">
      <c r="A66" s="19">
        <v>62</v>
      </c>
      <c r="B66" s="25">
        <v>321656</v>
      </c>
      <c r="C66" s="26" t="s">
        <v>230</v>
      </c>
      <c r="D66" s="19">
        <v>20321232</v>
      </c>
      <c r="E66" s="27" t="s">
        <v>231</v>
      </c>
      <c r="F66" s="19" t="s">
        <v>232</v>
      </c>
      <c r="G66" s="28" t="s">
        <v>70</v>
      </c>
      <c r="H66" s="20">
        <v>62</v>
      </c>
      <c r="I66" s="2" t="s">
        <v>25</v>
      </c>
      <c r="J66" s="5">
        <v>8</v>
      </c>
      <c r="K66" s="5">
        <v>8</v>
      </c>
      <c r="L66" s="9">
        <v>-4</v>
      </c>
      <c r="M66" s="9">
        <v>0.04</v>
      </c>
      <c r="N66" s="5">
        <v>60</v>
      </c>
      <c r="O66" s="5">
        <f t="shared" si="0"/>
        <v>1200</v>
      </c>
      <c r="P66" s="5">
        <f t="shared" si="1"/>
        <v>120000</v>
      </c>
      <c r="Q66" s="9">
        <v>1.5</v>
      </c>
      <c r="R66" s="5">
        <v>1000000</v>
      </c>
      <c r="S66" s="16">
        <v>12000</v>
      </c>
      <c r="T66" s="16">
        <v>6500</v>
      </c>
      <c r="U66" s="16">
        <v>29250</v>
      </c>
      <c r="V66" s="16">
        <v>22000.48828125</v>
      </c>
    </row>
    <row r="67" spans="1:22" ht="21" hidden="1" customHeight="1" x14ac:dyDescent="0.3">
      <c r="A67" s="19">
        <v>63</v>
      </c>
      <c r="B67" s="25">
        <v>321657</v>
      </c>
      <c r="C67" s="26" t="s">
        <v>233</v>
      </c>
      <c r="D67" s="19">
        <v>20321233</v>
      </c>
      <c r="E67" s="27" t="s">
        <v>234</v>
      </c>
      <c r="F67" s="19" t="s">
        <v>235</v>
      </c>
      <c r="G67" s="28" t="s">
        <v>70</v>
      </c>
      <c r="H67" s="20">
        <v>63</v>
      </c>
      <c r="I67" s="2" t="s">
        <v>26</v>
      </c>
      <c r="J67" s="5">
        <v>9</v>
      </c>
      <c r="K67" s="5">
        <v>9</v>
      </c>
      <c r="L67" s="9">
        <v>-2</v>
      </c>
      <c r="M67" s="9">
        <v>0.03</v>
      </c>
      <c r="N67" s="5">
        <v>100</v>
      </c>
      <c r="O67" s="5">
        <f t="shared" si="0"/>
        <v>2000</v>
      </c>
      <c r="P67" s="5">
        <f t="shared" si="1"/>
        <v>200000</v>
      </c>
      <c r="Q67" s="9">
        <v>2.5</v>
      </c>
      <c r="R67" s="5">
        <v>1000000</v>
      </c>
      <c r="S67" s="16">
        <v>3000</v>
      </c>
      <c r="T67" s="16">
        <v>2000</v>
      </c>
      <c r="U67" s="16">
        <v>2500</v>
      </c>
      <c r="V67" s="16">
        <v>4250</v>
      </c>
    </row>
    <row r="68" spans="1:22" ht="21" hidden="1" customHeight="1" x14ac:dyDescent="0.3">
      <c r="A68" s="19">
        <v>64</v>
      </c>
      <c r="B68" s="25">
        <v>321658</v>
      </c>
      <c r="C68" s="26" t="s">
        <v>236</v>
      </c>
      <c r="D68" s="19">
        <v>20321301</v>
      </c>
      <c r="E68" s="27" t="s">
        <v>237</v>
      </c>
      <c r="F68" s="19" t="s">
        <v>238</v>
      </c>
      <c r="G68" s="28" t="s">
        <v>48</v>
      </c>
      <c r="H68" s="20">
        <v>64</v>
      </c>
      <c r="I68" s="2" t="s">
        <v>27</v>
      </c>
      <c r="J68" s="5">
        <v>10</v>
      </c>
      <c r="K68" s="5">
        <v>10</v>
      </c>
      <c r="L68" s="9">
        <v>-1</v>
      </c>
      <c r="M68" s="9">
        <v>0.04</v>
      </c>
      <c r="N68" s="5">
        <v>120</v>
      </c>
      <c r="O68" s="5">
        <f t="shared" si="0"/>
        <v>2400</v>
      </c>
      <c r="P68" s="5">
        <f t="shared" si="1"/>
        <v>240000</v>
      </c>
      <c r="Q68" s="9">
        <v>3.5</v>
      </c>
      <c r="R68" s="5">
        <v>1000000</v>
      </c>
      <c r="S68" s="16">
        <v>4000</v>
      </c>
      <c r="T68" s="16">
        <v>2500</v>
      </c>
      <c r="U68" s="16">
        <v>3750</v>
      </c>
      <c r="V68" s="16">
        <v>6125</v>
      </c>
    </row>
    <row r="69" spans="1:22" ht="21" hidden="1" customHeight="1" x14ac:dyDescent="0.3">
      <c r="A69" s="19">
        <v>65</v>
      </c>
      <c r="B69" s="25">
        <v>321659</v>
      </c>
      <c r="C69" s="26" t="s">
        <v>239</v>
      </c>
      <c r="D69" s="19">
        <v>20321302</v>
      </c>
      <c r="E69" s="27" t="s">
        <v>240</v>
      </c>
      <c r="F69" s="19" t="s">
        <v>241</v>
      </c>
      <c r="G69" s="28" t="s">
        <v>48</v>
      </c>
      <c r="H69" s="20">
        <v>65</v>
      </c>
      <c r="I69" s="2" t="s">
        <v>25</v>
      </c>
      <c r="J69" s="5">
        <v>3</v>
      </c>
      <c r="K69" s="5">
        <v>3</v>
      </c>
      <c r="L69" s="9">
        <v>-2</v>
      </c>
      <c r="M69" s="9">
        <v>0.03</v>
      </c>
      <c r="N69" s="5">
        <v>50</v>
      </c>
      <c r="O69" s="5">
        <f t="shared" si="0"/>
        <v>1000</v>
      </c>
      <c r="P69" s="5">
        <f t="shared" si="1"/>
        <v>100000</v>
      </c>
      <c r="Q69" s="9">
        <v>4.5</v>
      </c>
      <c r="R69" s="5">
        <v>1000000</v>
      </c>
      <c r="S69" s="16">
        <v>5000</v>
      </c>
      <c r="T69" s="16">
        <v>3000</v>
      </c>
      <c r="U69" s="16">
        <v>5250</v>
      </c>
      <c r="V69" s="16">
        <v>8062.5</v>
      </c>
    </row>
    <row r="70" spans="1:22" ht="21" hidden="1" customHeight="1" x14ac:dyDescent="0.3">
      <c r="A70" s="19">
        <v>66</v>
      </c>
      <c r="B70" s="25">
        <v>321660</v>
      </c>
      <c r="C70" s="31" t="s">
        <v>242</v>
      </c>
      <c r="D70" s="19">
        <v>20321303</v>
      </c>
      <c r="E70" s="27" t="s">
        <v>243</v>
      </c>
      <c r="F70" s="19" t="s">
        <v>244</v>
      </c>
      <c r="G70" s="28" t="s">
        <v>48</v>
      </c>
      <c r="H70" s="20">
        <v>66</v>
      </c>
      <c r="I70" s="2" t="s">
        <v>26</v>
      </c>
      <c r="J70" s="5">
        <v>4</v>
      </c>
      <c r="K70" s="5">
        <v>4</v>
      </c>
      <c r="L70" s="9">
        <v>-3</v>
      </c>
      <c r="M70" s="9">
        <v>0.04</v>
      </c>
      <c r="N70" s="5">
        <v>60</v>
      </c>
      <c r="O70" s="5">
        <f t="shared" ref="O70:O104" si="9">N70*20</f>
        <v>1200</v>
      </c>
      <c r="P70" s="5">
        <f t="shared" ref="P70:P104" si="10">O70*100</f>
        <v>120000</v>
      </c>
      <c r="Q70" s="9">
        <v>5.5</v>
      </c>
      <c r="R70" s="5">
        <v>1000000</v>
      </c>
      <c r="S70" s="16">
        <v>6000</v>
      </c>
      <c r="T70" s="16">
        <v>3500</v>
      </c>
      <c r="U70" s="16">
        <v>7000</v>
      </c>
      <c r="V70" s="16">
        <v>10031.25</v>
      </c>
    </row>
    <row r="71" spans="1:22" ht="21" hidden="1" customHeight="1" x14ac:dyDescent="0.3">
      <c r="A71" s="19">
        <v>67</v>
      </c>
      <c r="B71" s="25">
        <v>321661</v>
      </c>
      <c r="C71" s="31" t="s">
        <v>245</v>
      </c>
      <c r="D71" s="32">
        <v>20321304</v>
      </c>
      <c r="E71" s="33" t="s">
        <v>246</v>
      </c>
      <c r="F71" s="32" t="s">
        <v>247</v>
      </c>
      <c r="G71" s="28" t="s">
        <v>48</v>
      </c>
      <c r="H71" s="20">
        <v>67</v>
      </c>
      <c r="I71" s="2" t="s">
        <v>27</v>
      </c>
      <c r="J71" s="5">
        <v>5</v>
      </c>
      <c r="K71" s="5">
        <v>5</v>
      </c>
      <c r="L71" s="9">
        <v>-2.5</v>
      </c>
      <c r="M71" s="9">
        <v>0.03</v>
      </c>
      <c r="N71" s="5">
        <v>100</v>
      </c>
      <c r="O71" s="5">
        <f t="shared" si="9"/>
        <v>2000</v>
      </c>
      <c r="P71" s="5">
        <f t="shared" si="10"/>
        <v>200000</v>
      </c>
      <c r="Q71" s="9">
        <v>0.5</v>
      </c>
      <c r="R71" s="5">
        <v>1000000</v>
      </c>
      <c r="S71" s="16">
        <v>7000</v>
      </c>
      <c r="T71" s="16">
        <v>4000</v>
      </c>
      <c r="U71" s="16">
        <v>9000</v>
      </c>
      <c r="V71" s="16">
        <v>12015.625</v>
      </c>
    </row>
    <row r="72" spans="1:22" ht="21" hidden="1" customHeight="1" x14ac:dyDescent="0.3">
      <c r="A72" s="19">
        <v>68</v>
      </c>
      <c r="B72" s="25">
        <v>321662</v>
      </c>
      <c r="C72" s="26" t="s">
        <v>248</v>
      </c>
      <c r="D72" s="19">
        <v>20321305</v>
      </c>
      <c r="E72" s="27" t="s">
        <v>249</v>
      </c>
      <c r="F72" s="19" t="s">
        <v>250</v>
      </c>
      <c r="G72" s="28" t="s">
        <v>48</v>
      </c>
      <c r="H72" s="20">
        <v>68</v>
      </c>
      <c r="I72" s="2" t="s">
        <v>25</v>
      </c>
      <c r="J72" s="5">
        <v>6</v>
      </c>
      <c r="K72" s="5">
        <v>6</v>
      </c>
      <c r="L72" s="9">
        <f>L69/4</f>
        <v>-0.5</v>
      </c>
      <c r="M72" s="9">
        <v>0.04</v>
      </c>
      <c r="N72" s="5">
        <v>120</v>
      </c>
      <c r="O72" s="5">
        <f t="shared" si="9"/>
        <v>2400</v>
      </c>
      <c r="P72" s="5">
        <f t="shared" si="10"/>
        <v>240000</v>
      </c>
      <c r="Q72" s="9">
        <v>1.5</v>
      </c>
      <c r="R72" s="5">
        <v>1000000</v>
      </c>
      <c r="S72" s="16">
        <v>8000</v>
      </c>
      <c r="T72" s="16">
        <v>4500</v>
      </c>
      <c r="U72" s="16">
        <v>11250</v>
      </c>
      <c r="V72" s="16">
        <v>14007.8125</v>
      </c>
    </row>
    <row r="73" spans="1:22" ht="21" hidden="1" customHeight="1" x14ac:dyDescent="0.3">
      <c r="A73" s="19">
        <v>69</v>
      </c>
      <c r="B73" s="25">
        <v>321663</v>
      </c>
      <c r="C73" s="26" t="s">
        <v>251</v>
      </c>
      <c r="D73" s="19">
        <v>20321306</v>
      </c>
      <c r="E73" s="27" t="s">
        <v>252</v>
      </c>
      <c r="F73" s="19" t="s">
        <v>253</v>
      </c>
      <c r="G73" s="28" t="s">
        <v>48</v>
      </c>
      <c r="H73" s="20">
        <v>69</v>
      </c>
      <c r="I73" s="2" t="s">
        <v>26</v>
      </c>
      <c r="J73" s="5">
        <v>7</v>
      </c>
      <c r="K73" s="5">
        <v>7</v>
      </c>
      <c r="L73" s="9">
        <v>-1.5</v>
      </c>
      <c r="M73" s="9">
        <v>0.03</v>
      </c>
      <c r="N73" s="5">
        <v>50</v>
      </c>
      <c r="O73" s="5">
        <f t="shared" si="9"/>
        <v>1000</v>
      </c>
      <c r="P73" s="5">
        <f t="shared" si="10"/>
        <v>100000</v>
      </c>
      <c r="Q73" s="9">
        <v>4.5</v>
      </c>
      <c r="R73" s="5">
        <v>1000000</v>
      </c>
      <c r="S73" s="16">
        <v>9000</v>
      </c>
      <c r="T73" s="16">
        <v>5000</v>
      </c>
      <c r="U73" s="16">
        <v>13750</v>
      </c>
      <c r="V73" s="16">
        <v>16003.90625</v>
      </c>
    </row>
    <row r="74" spans="1:22" ht="21" hidden="1" customHeight="1" x14ac:dyDescent="0.3">
      <c r="A74" s="19">
        <v>70</v>
      </c>
      <c r="B74" s="25">
        <v>321664</v>
      </c>
      <c r="C74" s="26" t="s">
        <v>254</v>
      </c>
      <c r="D74" s="19">
        <v>20321307</v>
      </c>
      <c r="E74" s="27" t="s">
        <v>255</v>
      </c>
      <c r="F74" s="19" t="s">
        <v>256</v>
      </c>
      <c r="G74" s="28" t="s">
        <v>48</v>
      </c>
      <c r="H74" s="20">
        <v>70</v>
      </c>
      <c r="I74" s="2" t="s">
        <v>27</v>
      </c>
      <c r="J74" s="5">
        <v>8</v>
      </c>
      <c r="K74" s="5">
        <v>8</v>
      </c>
      <c r="L74" s="9">
        <v>-4</v>
      </c>
      <c r="M74" s="9">
        <v>0.04</v>
      </c>
      <c r="N74" s="5">
        <v>60</v>
      </c>
      <c r="O74" s="5">
        <f t="shared" si="9"/>
        <v>1200</v>
      </c>
      <c r="P74" s="5">
        <f t="shared" si="10"/>
        <v>120000</v>
      </c>
      <c r="Q74" s="9">
        <v>5.5</v>
      </c>
      <c r="R74" s="5">
        <v>1000000</v>
      </c>
      <c r="S74" s="16">
        <v>10000</v>
      </c>
      <c r="T74" s="16">
        <v>5500</v>
      </c>
      <c r="U74" s="16">
        <v>16500</v>
      </c>
      <c r="V74" s="16">
        <v>18001.953125</v>
      </c>
    </row>
    <row r="75" spans="1:22" ht="21" customHeight="1" x14ac:dyDescent="0.3">
      <c r="A75" s="19">
        <v>71</v>
      </c>
      <c r="B75" s="25">
        <v>321793</v>
      </c>
      <c r="C75" s="26" t="s">
        <v>257</v>
      </c>
      <c r="D75" s="19">
        <v>20321308</v>
      </c>
      <c r="E75" s="27" t="s">
        <v>258</v>
      </c>
      <c r="F75" s="19" t="s">
        <v>259</v>
      </c>
      <c r="G75" s="28" t="s">
        <v>70</v>
      </c>
      <c r="H75" s="20">
        <v>71</v>
      </c>
      <c r="I75" s="2" t="s">
        <v>25</v>
      </c>
      <c r="J75" s="5">
        <v>9</v>
      </c>
      <c r="K75" s="5">
        <v>9</v>
      </c>
      <c r="L75" s="9">
        <v>-2</v>
      </c>
      <c r="M75" s="9">
        <v>0.03</v>
      </c>
      <c r="N75" s="5">
        <v>100</v>
      </c>
      <c r="O75" s="5">
        <f t="shared" si="9"/>
        <v>2000</v>
      </c>
      <c r="P75" s="5">
        <f t="shared" si="10"/>
        <v>200000</v>
      </c>
      <c r="Q75" s="9">
        <v>0.5</v>
      </c>
      <c r="R75" s="5">
        <v>1000000</v>
      </c>
      <c r="S75" s="16">
        <v>11000</v>
      </c>
      <c r="T75" s="16">
        <v>6000</v>
      </c>
      <c r="U75" s="16">
        <v>19500</v>
      </c>
      <c r="V75" s="16">
        <v>20000.9765625</v>
      </c>
    </row>
    <row r="76" spans="1:22" ht="21" hidden="1" customHeight="1" x14ac:dyDescent="0.3">
      <c r="A76" s="19">
        <v>72</v>
      </c>
      <c r="B76" s="25">
        <v>321666</v>
      </c>
      <c r="C76" s="26" t="s">
        <v>260</v>
      </c>
      <c r="D76" s="19">
        <v>20321309</v>
      </c>
      <c r="E76" s="27" t="s">
        <v>261</v>
      </c>
      <c r="F76" s="19" t="s">
        <v>262</v>
      </c>
      <c r="G76" s="28" t="s">
        <v>70</v>
      </c>
      <c r="H76" s="20">
        <v>72</v>
      </c>
      <c r="I76" s="2" t="s">
        <v>26</v>
      </c>
      <c r="J76" s="5">
        <v>10</v>
      </c>
      <c r="K76" s="5">
        <v>10</v>
      </c>
      <c r="L76" s="9">
        <v>-1</v>
      </c>
      <c r="M76" s="9">
        <v>0.04</v>
      </c>
      <c r="N76" s="5">
        <v>120</v>
      </c>
      <c r="O76" s="5">
        <f t="shared" si="9"/>
        <v>2400</v>
      </c>
      <c r="P76" s="5">
        <f t="shared" si="10"/>
        <v>240000</v>
      </c>
      <c r="Q76" s="9">
        <v>1.5</v>
      </c>
      <c r="R76" s="5">
        <v>1000000</v>
      </c>
      <c r="S76" s="16">
        <v>12000</v>
      </c>
      <c r="T76" s="16">
        <v>6500</v>
      </c>
      <c r="U76" s="16">
        <v>29250</v>
      </c>
      <c r="V76" s="16">
        <v>22000.48828125</v>
      </c>
    </row>
    <row r="77" spans="1:22" ht="21" hidden="1" customHeight="1" x14ac:dyDescent="0.3">
      <c r="A77" s="19">
        <v>73</v>
      </c>
      <c r="B77" s="25">
        <v>321667</v>
      </c>
      <c r="C77" s="26" t="s">
        <v>263</v>
      </c>
      <c r="D77" s="19">
        <v>20321310</v>
      </c>
      <c r="E77" s="27" t="s">
        <v>264</v>
      </c>
      <c r="F77" s="19" t="s">
        <v>265</v>
      </c>
      <c r="G77" s="28" t="s">
        <v>70</v>
      </c>
      <c r="H77" s="20">
        <v>73</v>
      </c>
      <c r="I77" s="2" t="s">
        <v>27</v>
      </c>
      <c r="J77" s="5">
        <v>3</v>
      </c>
      <c r="K77" s="5">
        <v>3</v>
      </c>
      <c r="L77" s="9">
        <v>-2</v>
      </c>
      <c r="M77" s="9">
        <v>0.03</v>
      </c>
      <c r="N77" s="5">
        <v>50</v>
      </c>
      <c r="O77" s="5">
        <f t="shared" si="9"/>
        <v>1000</v>
      </c>
      <c r="P77" s="5">
        <f t="shared" si="10"/>
        <v>100000</v>
      </c>
      <c r="Q77" s="9">
        <v>2.5</v>
      </c>
      <c r="R77" s="5">
        <v>1000000</v>
      </c>
      <c r="S77" s="16">
        <v>3000</v>
      </c>
      <c r="T77" s="16">
        <v>2000</v>
      </c>
      <c r="U77" s="16">
        <v>2500</v>
      </c>
      <c r="V77" s="16">
        <v>4250</v>
      </c>
    </row>
    <row r="78" spans="1:22" ht="21" hidden="1" customHeight="1" x14ac:dyDescent="0.3">
      <c r="A78" s="19">
        <v>74</v>
      </c>
      <c r="B78" s="25">
        <v>321668</v>
      </c>
      <c r="C78" s="26" t="s">
        <v>266</v>
      </c>
      <c r="D78" s="19">
        <v>20321311</v>
      </c>
      <c r="E78" s="27" t="s">
        <v>267</v>
      </c>
      <c r="F78" s="19" t="s">
        <v>268</v>
      </c>
      <c r="G78" s="28" t="s">
        <v>70</v>
      </c>
      <c r="H78" s="20">
        <v>74</v>
      </c>
      <c r="I78" s="2" t="s">
        <v>25</v>
      </c>
      <c r="J78" s="5">
        <v>4</v>
      </c>
      <c r="K78" s="5">
        <v>4</v>
      </c>
      <c r="L78" s="9">
        <v>-3</v>
      </c>
      <c r="M78" s="9">
        <v>0.04</v>
      </c>
      <c r="N78" s="5">
        <v>60</v>
      </c>
      <c r="O78" s="5">
        <f t="shared" si="9"/>
        <v>1200</v>
      </c>
      <c r="P78" s="5">
        <f t="shared" si="10"/>
        <v>120000</v>
      </c>
      <c r="Q78" s="9">
        <v>3.5</v>
      </c>
      <c r="R78" s="5">
        <v>1000000</v>
      </c>
      <c r="S78" s="16">
        <v>4000</v>
      </c>
      <c r="T78" s="16">
        <v>2500</v>
      </c>
      <c r="U78" s="16">
        <v>3750</v>
      </c>
      <c r="V78" s="16">
        <v>6125</v>
      </c>
    </row>
    <row r="79" spans="1:22" ht="21" hidden="1" customHeight="1" x14ac:dyDescent="0.3">
      <c r="A79" s="19">
        <v>75</v>
      </c>
      <c r="B79" s="25">
        <v>321669</v>
      </c>
      <c r="C79" s="26" t="s">
        <v>269</v>
      </c>
      <c r="D79" s="19">
        <v>20321312</v>
      </c>
      <c r="E79" s="27" t="s">
        <v>270</v>
      </c>
      <c r="F79" s="19" t="s">
        <v>271</v>
      </c>
      <c r="G79" s="28" t="s">
        <v>70</v>
      </c>
      <c r="H79" s="20">
        <v>75</v>
      </c>
      <c r="I79" s="2" t="s">
        <v>26</v>
      </c>
      <c r="J79" s="5">
        <v>5</v>
      </c>
      <c r="K79" s="5">
        <v>5</v>
      </c>
      <c r="L79" s="9">
        <v>-2.5</v>
      </c>
      <c r="M79" s="9">
        <v>0.03</v>
      </c>
      <c r="N79" s="5">
        <v>100</v>
      </c>
      <c r="O79" s="5">
        <f t="shared" si="9"/>
        <v>2000</v>
      </c>
      <c r="P79" s="5">
        <f t="shared" si="10"/>
        <v>200000</v>
      </c>
      <c r="Q79" s="9">
        <v>4.5</v>
      </c>
      <c r="R79" s="5">
        <v>1000000</v>
      </c>
      <c r="S79" s="16">
        <v>5000</v>
      </c>
      <c r="T79" s="16">
        <v>3000</v>
      </c>
      <c r="U79" s="16">
        <v>5250</v>
      </c>
      <c r="V79" s="16">
        <v>8062.5</v>
      </c>
    </row>
    <row r="80" spans="1:22" ht="21" hidden="1" customHeight="1" x14ac:dyDescent="0.3">
      <c r="A80" s="19">
        <v>76</v>
      </c>
      <c r="B80" s="25">
        <v>321671</v>
      </c>
      <c r="C80" s="26" t="s">
        <v>272</v>
      </c>
      <c r="D80" s="19">
        <v>20321314</v>
      </c>
      <c r="E80" s="27" t="s">
        <v>273</v>
      </c>
      <c r="F80" s="19" t="s">
        <v>274</v>
      </c>
      <c r="G80" s="28" t="s">
        <v>70</v>
      </c>
      <c r="H80" s="20">
        <v>76</v>
      </c>
      <c r="I80" s="2" t="s">
        <v>27</v>
      </c>
      <c r="J80" s="5">
        <v>6</v>
      </c>
      <c r="K80" s="5">
        <v>6</v>
      </c>
      <c r="L80" s="9">
        <f>L77/4</f>
        <v>-0.5</v>
      </c>
      <c r="M80" s="9">
        <v>0.04</v>
      </c>
      <c r="N80" s="5">
        <v>120</v>
      </c>
      <c r="O80" s="5">
        <f t="shared" si="9"/>
        <v>2400</v>
      </c>
      <c r="P80" s="5">
        <f t="shared" si="10"/>
        <v>240000</v>
      </c>
      <c r="Q80" s="9">
        <v>5.5</v>
      </c>
      <c r="R80" s="5">
        <v>1000000</v>
      </c>
      <c r="S80" s="16">
        <v>6000</v>
      </c>
      <c r="T80" s="16">
        <v>3500</v>
      </c>
      <c r="U80" s="16">
        <v>7000</v>
      </c>
      <c r="V80" s="16">
        <v>10031.25</v>
      </c>
    </row>
    <row r="81" spans="1:22" ht="21" hidden="1" customHeight="1" x14ac:dyDescent="0.3">
      <c r="A81" s="19">
        <v>77</v>
      </c>
      <c r="B81" s="25">
        <v>321672</v>
      </c>
      <c r="C81" s="26" t="s">
        <v>275</v>
      </c>
      <c r="D81" s="19">
        <v>20321315</v>
      </c>
      <c r="E81" s="27" t="s">
        <v>276</v>
      </c>
      <c r="F81" s="19" t="s">
        <v>277</v>
      </c>
      <c r="G81" s="28" t="s">
        <v>70</v>
      </c>
      <c r="H81" s="20">
        <v>77</v>
      </c>
      <c r="I81" s="17" t="s">
        <v>25</v>
      </c>
      <c r="J81" s="5">
        <v>7</v>
      </c>
      <c r="K81" s="5">
        <v>7</v>
      </c>
      <c r="L81" s="9">
        <v>-1.5</v>
      </c>
      <c r="M81" s="9">
        <v>0.03</v>
      </c>
      <c r="N81" s="5">
        <v>50</v>
      </c>
      <c r="O81" s="5">
        <f t="shared" si="9"/>
        <v>1000</v>
      </c>
      <c r="P81" s="5">
        <f t="shared" si="10"/>
        <v>100000</v>
      </c>
      <c r="Q81" s="9">
        <v>0.5</v>
      </c>
      <c r="R81" s="5">
        <v>1000000</v>
      </c>
      <c r="S81" s="16">
        <v>7000</v>
      </c>
      <c r="T81" s="16">
        <v>4000</v>
      </c>
      <c r="U81" s="16">
        <v>9000</v>
      </c>
      <c r="V81" s="16">
        <v>12015.625</v>
      </c>
    </row>
    <row r="82" spans="1:22" ht="21" hidden="1" customHeight="1" x14ac:dyDescent="0.3">
      <c r="A82" s="19">
        <v>78</v>
      </c>
      <c r="B82" s="25">
        <v>321673</v>
      </c>
      <c r="C82" s="26" t="s">
        <v>278</v>
      </c>
      <c r="D82" s="19">
        <v>20321316</v>
      </c>
      <c r="E82" s="27" t="s">
        <v>279</v>
      </c>
      <c r="F82" s="19" t="s">
        <v>280</v>
      </c>
      <c r="G82" s="28" t="s">
        <v>70</v>
      </c>
      <c r="H82" s="20">
        <v>78</v>
      </c>
      <c r="I82" s="2" t="s">
        <v>26</v>
      </c>
      <c r="J82" s="5">
        <v>8</v>
      </c>
      <c r="K82" s="5">
        <v>8</v>
      </c>
      <c r="L82" s="9">
        <v>-4</v>
      </c>
      <c r="M82" s="9">
        <v>0.04</v>
      </c>
      <c r="N82" s="5">
        <v>60</v>
      </c>
      <c r="O82" s="5">
        <f t="shared" si="9"/>
        <v>1200</v>
      </c>
      <c r="P82" s="5">
        <f t="shared" si="10"/>
        <v>120000</v>
      </c>
      <c r="Q82" s="9">
        <v>1.5</v>
      </c>
      <c r="R82" s="5">
        <v>1000000</v>
      </c>
      <c r="S82" s="16">
        <v>8000</v>
      </c>
      <c r="T82" s="16">
        <v>4500</v>
      </c>
      <c r="U82" s="16">
        <v>11250</v>
      </c>
      <c r="V82" s="16">
        <v>14007.8125</v>
      </c>
    </row>
    <row r="83" spans="1:22" ht="21" hidden="1" customHeight="1" x14ac:dyDescent="0.3">
      <c r="A83" s="19">
        <v>79</v>
      </c>
      <c r="B83" s="25">
        <v>321674</v>
      </c>
      <c r="C83" s="26" t="s">
        <v>281</v>
      </c>
      <c r="D83" s="19">
        <v>20321317</v>
      </c>
      <c r="E83" s="27" t="s">
        <v>282</v>
      </c>
      <c r="F83" s="19" t="s">
        <v>283</v>
      </c>
      <c r="G83" s="28" t="s">
        <v>70</v>
      </c>
      <c r="H83" s="20">
        <v>79</v>
      </c>
      <c r="I83" s="17" t="s">
        <v>27</v>
      </c>
      <c r="J83" s="5">
        <v>9</v>
      </c>
      <c r="K83" s="5">
        <v>9</v>
      </c>
      <c r="L83" s="9">
        <v>-2</v>
      </c>
      <c r="M83" s="9">
        <v>0.03</v>
      </c>
      <c r="N83" s="5">
        <v>100</v>
      </c>
      <c r="O83" s="5">
        <f t="shared" si="9"/>
        <v>2000</v>
      </c>
      <c r="P83" s="5">
        <f t="shared" si="10"/>
        <v>200000</v>
      </c>
      <c r="Q83" s="9">
        <v>4.5</v>
      </c>
      <c r="R83" s="5">
        <v>1000000</v>
      </c>
      <c r="S83" s="16">
        <v>9000</v>
      </c>
      <c r="T83" s="16">
        <v>5000</v>
      </c>
      <c r="U83" s="16">
        <v>13750</v>
      </c>
      <c r="V83" s="16">
        <v>16003.90625</v>
      </c>
    </row>
    <row r="84" spans="1:22" ht="21" hidden="1" customHeight="1" x14ac:dyDescent="0.3">
      <c r="A84" s="19">
        <v>80</v>
      </c>
      <c r="B84" s="25">
        <v>321675</v>
      </c>
      <c r="C84" s="26" t="s">
        <v>284</v>
      </c>
      <c r="D84" s="19">
        <v>20321318</v>
      </c>
      <c r="E84" s="27" t="s">
        <v>285</v>
      </c>
      <c r="F84" s="19" t="s">
        <v>286</v>
      </c>
      <c r="G84" s="28" t="s">
        <v>70</v>
      </c>
      <c r="H84" s="20">
        <v>80</v>
      </c>
      <c r="I84" s="2" t="s">
        <v>25</v>
      </c>
      <c r="J84" s="5">
        <v>10</v>
      </c>
      <c r="K84" s="5">
        <v>10</v>
      </c>
      <c r="L84" s="9">
        <v>-1</v>
      </c>
      <c r="M84" s="9">
        <v>0.04</v>
      </c>
      <c r="N84" s="5">
        <v>120</v>
      </c>
      <c r="O84" s="5">
        <f t="shared" si="9"/>
        <v>2400</v>
      </c>
      <c r="P84" s="5">
        <f t="shared" si="10"/>
        <v>240000</v>
      </c>
      <c r="Q84" s="9">
        <v>5.5</v>
      </c>
      <c r="R84" s="5">
        <v>1000000</v>
      </c>
      <c r="S84" s="16">
        <v>10000</v>
      </c>
      <c r="T84" s="16">
        <v>5500</v>
      </c>
      <c r="U84" s="16">
        <v>16500</v>
      </c>
      <c r="V84" s="16">
        <v>18001.953125</v>
      </c>
    </row>
    <row r="85" spans="1:22" ht="21" hidden="1" customHeight="1" x14ac:dyDescent="0.3">
      <c r="A85" s="19">
        <v>81</v>
      </c>
      <c r="B85" s="25">
        <v>321676</v>
      </c>
      <c r="C85" s="26" t="s">
        <v>287</v>
      </c>
      <c r="D85" s="19">
        <v>20321319</v>
      </c>
      <c r="E85" s="27" t="s">
        <v>288</v>
      </c>
      <c r="F85" s="19" t="s">
        <v>289</v>
      </c>
      <c r="G85" s="28" t="s">
        <v>70</v>
      </c>
      <c r="H85" s="20">
        <v>81</v>
      </c>
      <c r="I85" s="17" t="s">
        <v>26</v>
      </c>
      <c r="J85" s="5">
        <v>3</v>
      </c>
      <c r="K85" s="5">
        <v>3</v>
      </c>
      <c r="L85" s="9">
        <v>-2</v>
      </c>
      <c r="M85" s="9">
        <v>0.03</v>
      </c>
      <c r="N85" s="5">
        <v>50</v>
      </c>
      <c r="O85" s="5">
        <f t="shared" si="9"/>
        <v>1000</v>
      </c>
      <c r="P85" s="5">
        <f t="shared" si="10"/>
        <v>100000</v>
      </c>
      <c r="Q85" s="9">
        <v>0.5</v>
      </c>
      <c r="R85" s="5">
        <v>1000000</v>
      </c>
      <c r="S85" s="16">
        <v>11000</v>
      </c>
      <c r="T85" s="16">
        <v>6000</v>
      </c>
      <c r="U85" s="16">
        <v>19500</v>
      </c>
      <c r="V85" s="16">
        <v>20000.9765625</v>
      </c>
    </row>
    <row r="86" spans="1:22" ht="21" hidden="1" customHeight="1" x14ac:dyDescent="0.3">
      <c r="A86" s="19">
        <v>82</v>
      </c>
      <c r="B86" s="25">
        <v>321677</v>
      </c>
      <c r="C86" s="26" t="s">
        <v>290</v>
      </c>
      <c r="D86" s="19">
        <v>20321320</v>
      </c>
      <c r="E86" s="27" t="s">
        <v>291</v>
      </c>
      <c r="F86" s="19" t="s">
        <v>292</v>
      </c>
      <c r="G86" s="28" t="s">
        <v>70</v>
      </c>
      <c r="H86" s="20">
        <v>82</v>
      </c>
      <c r="I86" s="2" t="s">
        <v>27</v>
      </c>
      <c r="J86" s="5">
        <v>4</v>
      </c>
      <c r="K86" s="5">
        <v>4</v>
      </c>
      <c r="L86" s="9">
        <v>-3</v>
      </c>
      <c r="M86" s="9">
        <v>0.04</v>
      </c>
      <c r="N86" s="5">
        <v>60</v>
      </c>
      <c r="O86" s="5">
        <f t="shared" si="9"/>
        <v>1200</v>
      </c>
      <c r="P86" s="5">
        <f t="shared" si="10"/>
        <v>120000</v>
      </c>
      <c r="Q86" s="9">
        <v>1.5</v>
      </c>
      <c r="R86" s="5">
        <v>1000000</v>
      </c>
      <c r="S86" s="16">
        <v>12000</v>
      </c>
      <c r="T86" s="16">
        <v>6500</v>
      </c>
      <c r="U86" s="16">
        <v>29250</v>
      </c>
      <c r="V86" s="16">
        <v>22000.48828125</v>
      </c>
    </row>
    <row r="87" spans="1:22" ht="21" hidden="1" customHeight="1" x14ac:dyDescent="0.3">
      <c r="A87" s="19">
        <v>83</v>
      </c>
      <c r="B87" s="25">
        <v>321678</v>
      </c>
      <c r="C87" s="26" t="s">
        <v>293</v>
      </c>
      <c r="D87" s="19">
        <v>20321321</v>
      </c>
      <c r="E87" s="27" t="s">
        <v>294</v>
      </c>
      <c r="F87" s="19" t="s">
        <v>295</v>
      </c>
      <c r="G87" s="28" t="s">
        <v>70</v>
      </c>
      <c r="H87" s="20">
        <v>83</v>
      </c>
      <c r="I87" s="2" t="s">
        <v>25</v>
      </c>
      <c r="J87" s="5">
        <v>5</v>
      </c>
      <c r="K87" s="5">
        <v>5</v>
      </c>
      <c r="L87" s="9">
        <v>-2.5</v>
      </c>
      <c r="M87" s="9">
        <v>0.03</v>
      </c>
      <c r="N87" s="5">
        <v>100</v>
      </c>
      <c r="O87" s="5">
        <f t="shared" si="9"/>
        <v>2000</v>
      </c>
      <c r="P87" s="5">
        <f t="shared" si="10"/>
        <v>200000</v>
      </c>
      <c r="Q87" s="9">
        <v>2.5</v>
      </c>
      <c r="R87" s="5">
        <v>1000000</v>
      </c>
      <c r="S87" s="16">
        <v>3000</v>
      </c>
      <c r="T87" s="16">
        <v>2000</v>
      </c>
      <c r="U87" s="16">
        <v>2500</v>
      </c>
      <c r="V87" s="16">
        <v>4250</v>
      </c>
    </row>
    <row r="88" spans="1:22" ht="21" hidden="1" customHeight="1" x14ac:dyDescent="0.3">
      <c r="A88" s="19">
        <v>84</v>
      </c>
      <c r="B88" s="25">
        <v>321679</v>
      </c>
      <c r="C88" s="26" t="s">
        <v>296</v>
      </c>
      <c r="D88" s="19">
        <v>20321322</v>
      </c>
      <c r="E88" s="27" t="s">
        <v>297</v>
      </c>
      <c r="F88" s="19" t="s">
        <v>298</v>
      </c>
      <c r="G88" s="28" t="s">
        <v>70</v>
      </c>
      <c r="H88" s="20">
        <v>84</v>
      </c>
      <c r="I88" s="2" t="s">
        <v>26</v>
      </c>
      <c r="J88" s="5">
        <v>6</v>
      </c>
      <c r="K88" s="5">
        <v>6</v>
      </c>
      <c r="L88" s="9">
        <f>L85/4</f>
        <v>-0.5</v>
      </c>
      <c r="M88" s="9">
        <v>0.04</v>
      </c>
      <c r="N88" s="5">
        <v>120</v>
      </c>
      <c r="O88" s="5">
        <f t="shared" si="9"/>
        <v>2400</v>
      </c>
      <c r="P88" s="5">
        <f t="shared" si="10"/>
        <v>240000</v>
      </c>
      <c r="Q88" s="9">
        <v>3.5</v>
      </c>
      <c r="R88" s="5">
        <v>1000000</v>
      </c>
      <c r="S88" s="16">
        <v>4000</v>
      </c>
      <c r="T88" s="16">
        <v>2500</v>
      </c>
      <c r="U88" s="16">
        <v>3750</v>
      </c>
      <c r="V88" s="16">
        <v>6125</v>
      </c>
    </row>
    <row r="89" spans="1:22" ht="21" hidden="1" customHeight="1" x14ac:dyDescent="0.3">
      <c r="A89" s="19">
        <v>85</v>
      </c>
      <c r="B89" s="25">
        <v>321680</v>
      </c>
      <c r="C89" s="26" t="s">
        <v>299</v>
      </c>
      <c r="D89" s="19">
        <v>20321323</v>
      </c>
      <c r="E89" s="27" t="s">
        <v>300</v>
      </c>
      <c r="F89" s="19" t="s">
        <v>301</v>
      </c>
      <c r="G89" s="28" t="s">
        <v>70</v>
      </c>
      <c r="H89" s="20">
        <v>85</v>
      </c>
      <c r="I89" s="2" t="s">
        <v>27</v>
      </c>
      <c r="J89" s="5">
        <v>7</v>
      </c>
      <c r="K89" s="5">
        <v>7</v>
      </c>
      <c r="L89" s="9">
        <v>-1.5</v>
      </c>
      <c r="M89" s="9">
        <v>0.03</v>
      </c>
      <c r="N89" s="5">
        <v>50</v>
      </c>
      <c r="O89" s="5">
        <f t="shared" si="9"/>
        <v>1000</v>
      </c>
      <c r="P89" s="5">
        <f t="shared" si="10"/>
        <v>100000</v>
      </c>
      <c r="Q89" s="9">
        <v>4.5</v>
      </c>
      <c r="R89" s="5">
        <v>1000000</v>
      </c>
      <c r="S89" s="16">
        <v>5000</v>
      </c>
      <c r="T89" s="16">
        <v>3000</v>
      </c>
      <c r="U89" s="16">
        <v>5250</v>
      </c>
      <c r="V89" s="16">
        <v>8062.5</v>
      </c>
    </row>
    <row r="90" spans="1:22" ht="21" hidden="1" customHeight="1" x14ac:dyDescent="0.3">
      <c r="A90" s="19">
        <v>86</v>
      </c>
      <c r="B90" s="25">
        <v>321681</v>
      </c>
      <c r="C90" s="31" t="s">
        <v>302</v>
      </c>
      <c r="D90" s="19">
        <v>20321324</v>
      </c>
      <c r="E90" s="27" t="s">
        <v>303</v>
      </c>
      <c r="F90" s="19" t="s">
        <v>304</v>
      </c>
      <c r="G90" s="28" t="s">
        <v>70</v>
      </c>
      <c r="H90" s="20">
        <v>86</v>
      </c>
      <c r="I90" s="2" t="s">
        <v>25</v>
      </c>
      <c r="J90" s="5">
        <v>8</v>
      </c>
      <c r="K90" s="5">
        <v>8</v>
      </c>
      <c r="L90" s="9">
        <v>-4</v>
      </c>
      <c r="M90" s="9">
        <v>0.04</v>
      </c>
      <c r="N90" s="5">
        <v>60</v>
      </c>
      <c r="O90" s="5">
        <f t="shared" si="9"/>
        <v>1200</v>
      </c>
      <c r="P90" s="5">
        <f t="shared" si="10"/>
        <v>120000</v>
      </c>
      <c r="Q90" s="9">
        <v>5.5</v>
      </c>
      <c r="R90" s="5">
        <v>1000000</v>
      </c>
      <c r="S90" s="16">
        <v>6000</v>
      </c>
      <c r="T90" s="16">
        <v>3500</v>
      </c>
      <c r="U90" s="16">
        <v>7000</v>
      </c>
      <c r="V90" s="16">
        <v>10031.25</v>
      </c>
    </row>
    <row r="91" spans="1:22" ht="21" hidden="1" customHeight="1" x14ac:dyDescent="0.3">
      <c r="A91" s="19">
        <v>87</v>
      </c>
      <c r="B91" s="25">
        <v>321682</v>
      </c>
      <c r="C91" s="26" t="s">
        <v>305</v>
      </c>
      <c r="D91" s="19">
        <v>20321325</v>
      </c>
      <c r="E91" s="27" t="s">
        <v>306</v>
      </c>
      <c r="F91" s="19" t="s">
        <v>307</v>
      </c>
      <c r="G91" s="28" t="s">
        <v>70</v>
      </c>
      <c r="H91" s="20">
        <v>87</v>
      </c>
      <c r="I91" s="2" t="s">
        <v>26</v>
      </c>
      <c r="J91" s="5">
        <v>9</v>
      </c>
      <c r="K91" s="5">
        <v>9</v>
      </c>
      <c r="L91" s="9">
        <v>-2</v>
      </c>
      <c r="M91" s="9">
        <v>0.03</v>
      </c>
      <c r="N91" s="5">
        <v>100</v>
      </c>
      <c r="O91" s="5">
        <f t="shared" si="9"/>
        <v>2000</v>
      </c>
      <c r="P91" s="5">
        <f t="shared" si="10"/>
        <v>200000</v>
      </c>
      <c r="Q91" s="9">
        <v>0.5</v>
      </c>
      <c r="R91" s="5">
        <v>1000000</v>
      </c>
      <c r="S91" s="16">
        <v>7000</v>
      </c>
      <c r="T91" s="16">
        <v>4000</v>
      </c>
      <c r="U91" s="16">
        <v>9000</v>
      </c>
      <c r="V91" s="16">
        <v>12015.625</v>
      </c>
    </row>
    <row r="92" spans="1:22" ht="21" hidden="1" customHeight="1" x14ac:dyDescent="0.3">
      <c r="A92" s="19">
        <v>88</v>
      </c>
      <c r="B92" s="25">
        <v>321683</v>
      </c>
      <c r="C92" s="26" t="s">
        <v>308</v>
      </c>
      <c r="D92" s="19">
        <v>20321326</v>
      </c>
      <c r="E92" s="27" t="s">
        <v>309</v>
      </c>
      <c r="F92" s="19" t="s">
        <v>310</v>
      </c>
      <c r="G92" s="28" t="s">
        <v>70</v>
      </c>
      <c r="H92" s="20">
        <v>88</v>
      </c>
      <c r="I92" s="2" t="s">
        <v>27</v>
      </c>
      <c r="J92" s="5">
        <v>9</v>
      </c>
      <c r="K92" s="5">
        <v>9</v>
      </c>
      <c r="L92" s="9">
        <v>-2</v>
      </c>
      <c r="M92" s="9">
        <v>0.04</v>
      </c>
      <c r="N92" s="5">
        <v>100</v>
      </c>
      <c r="O92" s="5">
        <f t="shared" si="9"/>
        <v>2000</v>
      </c>
      <c r="P92" s="5">
        <f t="shared" si="10"/>
        <v>200000</v>
      </c>
      <c r="Q92" s="9">
        <v>0.5</v>
      </c>
      <c r="R92" s="5">
        <v>1000000</v>
      </c>
      <c r="S92" s="16">
        <v>9000</v>
      </c>
      <c r="T92" s="16">
        <v>5000</v>
      </c>
      <c r="U92" s="16">
        <v>13750</v>
      </c>
      <c r="V92" s="16">
        <v>16003.90625</v>
      </c>
    </row>
    <row r="93" spans="1:22" ht="21" hidden="1" customHeight="1" x14ac:dyDescent="0.3">
      <c r="A93" s="19">
        <v>89</v>
      </c>
      <c r="B93" s="25">
        <v>321684</v>
      </c>
      <c r="C93" s="26" t="s">
        <v>311</v>
      </c>
      <c r="D93" s="19">
        <v>20321327</v>
      </c>
      <c r="E93" s="27" t="s">
        <v>312</v>
      </c>
      <c r="F93" s="19" t="s">
        <v>313</v>
      </c>
      <c r="G93" s="28" t="s">
        <v>70</v>
      </c>
      <c r="H93" s="20">
        <v>89</v>
      </c>
      <c r="I93" s="18" t="s">
        <v>26</v>
      </c>
      <c r="J93" s="5">
        <v>10</v>
      </c>
      <c r="K93" s="5">
        <v>10</v>
      </c>
      <c r="L93" s="9">
        <v>-1</v>
      </c>
      <c r="M93" s="9">
        <v>0.05</v>
      </c>
      <c r="N93" s="5">
        <v>120</v>
      </c>
      <c r="O93" s="5">
        <f t="shared" si="9"/>
        <v>2400</v>
      </c>
      <c r="P93" s="5">
        <f t="shared" si="10"/>
        <v>240000</v>
      </c>
      <c r="Q93" s="9">
        <v>1.5</v>
      </c>
      <c r="R93" s="5">
        <v>1000000</v>
      </c>
      <c r="S93" s="16">
        <v>10000</v>
      </c>
      <c r="T93" s="16">
        <v>5500</v>
      </c>
      <c r="U93" s="16">
        <v>16500</v>
      </c>
      <c r="V93" s="16">
        <v>18001.953125</v>
      </c>
    </row>
    <row r="94" spans="1:22" ht="21" hidden="1" customHeight="1" x14ac:dyDescent="0.3">
      <c r="A94" s="19">
        <v>90</v>
      </c>
      <c r="B94" s="25">
        <v>321685</v>
      </c>
      <c r="C94" s="26" t="s">
        <v>314</v>
      </c>
      <c r="D94" s="19">
        <v>20321328</v>
      </c>
      <c r="E94" s="27" t="s">
        <v>315</v>
      </c>
      <c r="F94" s="19" t="s">
        <v>316</v>
      </c>
      <c r="G94" s="28" t="s">
        <v>70</v>
      </c>
      <c r="H94" s="20">
        <v>90</v>
      </c>
      <c r="I94" s="18" t="s">
        <v>27</v>
      </c>
      <c r="J94" s="5">
        <v>3</v>
      </c>
      <c r="K94" s="5">
        <v>3</v>
      </c>
      <c r="L94" s="9">
        <v>-2</v>
      </c>
      <c r="M94" s="9">
        <v>0.04</v>
      </c>
      <c r="N94" s="5">
        <v>50</v>
      </c>
      <c r="O94" s="5">
        <f t="shared" si="9"/>
        <v>1000</v>
      </c>
      <c r="P94" s="5">
        <f t="shared" si="10"/>
        <v>100000</v>
      </c>
      <c r="Q94" s="9">
        <v>2.5</v>
      </c>
      <c r="R94" s="5">
        <v>1000000</v>
      </c>
      <c r="S94" s="16">
        <v>11000</v>
      </c>
      <c r="T94" s="16">
        <v>6000</v>
      </c>
      <c r="U94" s="16">
        <v>19500</v>
      </c>
      <c r="V94" s="16">
        <v>20000.9765625</v>
      </c>
    </row>
    <row r="95" spans="1:22" ht="21" hidden="1" customHeight="1" x14ac:dyDescent="0.3">
      <c r="A95" s="19">
        <v>91</v>
      </c>
      <c r="B95" s="25">
        <v>321686</v>
      </c>
      <c r="C95" s="26" t="s">
        <v>317</v>
      </c>
      <c r="D95" s="19">
        <v>20321329</v>
      </c>
      <c r="E95" s="27" t="s">
        <v>318</v>
      </c>
      <c r="F95" s="19" t="s">
        <v>319</v>
      </c>
      <c r="G95" s="28" t="s">
        <v>70</v>
      </c>
      <c r="H95" s="20">
        <v>91</v>
      </c>
      <c r="I95" s="18" t="s">
        <v>25</v>
      </c>
      <c r="J95" s="5">
        <v>4</v>
      </c>
      <c r="K95" s="5">
        <v>4</v>
      </c>
      <c r="L95" s="9">
        <v>-3</v>
      </c>
      <c r="M95" s="9">
        <v>0.05</v>
      </c>
      <c r="N95" s="5">
        <v>60</v>
      </c>
      <c r="O95" s="5">
        <f t="shared" si="9"/>
        <v>1200</v>
      </c>
      <c r="P95" s="5">
        <f t="shared" si="10"/>
        <v>120000</v>
      </c>
      <c r="Q95" s="9">
        <v>3.5</v>
      </c>
      <c r="R95" s="5">
        <v>1000000</v>
      </c>
      <c r="S95" s="16">
        <v>12000</v>
      </c>
      <c r="T95" s="16">
        <v>6500</v>
      </c>
      <c r="U95" s="16">
        <v>29250</v>
      </c>
      <c r="V95" s="16">
        <v>22000.48828125</v>
      </c>
    </row>
    <row r="96" spans="1:22" ht="21" hidden="1" customHeight="1" x14ac:dyDescent="0.3">
      <c r="A96" s="19">
        <v>92</v>
      </c>
      <c r="B96" s="25">
        <v>321688</v>
      </c>
      <c r="C96" s="26" t="s">
        <v>320</v>
      </c>
      <c r="D96" s="19">
        <v>20321331</v>
      </c>
      <c r="E96" s="27" t="s">
        <v>321</v>
      </c>
      <c r="F96" s="19" t="s">
        <v>322</v>
      </c>
      <c r="G96" s="28" t="s">
        <v>70</v>
      </c>
      <c r="H96" s="20">
        <v>92</v>
      </c>
      <c r="I96" s="18" t="s">
        <v>26</v>
      </c>
      <c r="J96" s="5">
        <v>5</v>
      </c>
      <c r="K96" s="5">
        <v>5</v>
      </c>
      <c r="L96" s="9">
        <v>-2.5</v>
      </c>
      <c r="M96" s="9">
        <v>0.04</v>
      </c>
      <c r="N96" s="5">
        <v>100</v>
      </c>
      <c r="O96" s="5">
        <f t="shared" si="9"/>
        <v>2000</v>
      </c>
      <c r="P96" s="5">
        <f t="shared" si="10"/>
        <v>200000</v>
      </c>
      <c r="Q96" s="9">
        <v>4.5</v>
      </c>
      <c r="R96" s="5">
        <v>1000000</v>
      </c>
      <c r="S96" s="16">
        <v>3000</v>
      </c>
      <c r="T96" s="16">
        <v>2000</v>
      </c>
      <c r="U96" s="16">
        <v>2500</v>
      </c>
      <c r="V96" s="16">
        <v>4250</v>
      </c>
    </row>
    <row r="97" spans="1:22" ht="21" hidden="1" customHeight="1" x14ac:dyDescent="0.3">
      <c r="A97" s="19">
        <v>93</v>
      </c>
      <c r="B97" s="25">
        <v>321689</v>
      </c>
      <c r="C97" s="26" t="s">
        <v>323</v>
      </c>
      <c r="D97" s="19">
        <v>20321332</v>
      </c>
      <c r="E97" s="27" t="s">
        <v>324</v>
      </c>
      <c r="F97" s="19" t="s">
        <v>325</v>
      </c>
      <c r="G97" s="28" t="s">
        <v>70</v>
      </c>
      <c r="H97" s="20">
        <v>93</v>
      </c>
      <c r="I97" s="18" t="s">
        <v>27</v>
      </c>
      <c r="J97" s="5">
        <v>6</v>
      </c>
      <c r="K97" s="5">
        <v>6</v>
      </c>
      <c r="L97" s="9">
        <f>L94/4</f>
        <v>-0.5</v>
      </c>
      <c r="M97" s="9">
        <v>0.05</v>
      </c>
      <c r="N97" s="5">
        <v>120</v>
      </c>
      <c r="O97" s="5">
        <f t="shared" si="9"/>
        <v>2400</v>
      </c>
      <c r="P97" s="5">
        <f t="shared" si="10"/>
        <v>240000</v>
      </c>
      <c r="Q97" s="9">
        <v>5.5</v>
      </c>
      <c r="R97" s="5">
        <v>1000000</v>
      </c>
      <c r="S97" s="16">
        <v>4000</v>
      </c>
      <c r="T97" s="16">
        <v>2500</v>
      </c>
      <c r="U97" s="16">
        <v>3750</v>
      </c>
      <c r="V97" s="16">
        <v>6125</v>
      </c>
    </row>
    <row r="98" spans="1:22" ht="21" hidden="1" customHeight="1" x14ac:dyDescent="0.3">
      <c r="A98" s="19">
        <v>94</v>
      </c>
      <c r="B98" s="25">
        <v>321690</v>
      </c>
      <c r="C98" s="31" t="s">
        <v>326</v>
      </c>
      <c r="D98" s="19">
        <v>20321333</v>
      </c>
      <c r="E98" s="27" t="s">
        <v>327</v>
      </c>
      <c r="F98" s="19" t="s">
        <v>328</v>
      </c>
      <c r="G98" s="28" t="s">
        <v>70</v>
      </c>
      <c r="H98" s="20">
        <v>94</v>
      </c>
      <c r="I98" s="18" t="s">
        <v>25</v>
      </c>
      <c r="J98" s="5">
        <v>7</v>
      </c>
      <c r="K98" s="5">
        <v>7</v>
      </c>
      <c r="L98" s="9">
        <v>-1.5</v>
      </c>
      <c r="M98" s="9">
        <v>0.04</v>
      </c>
      <c r="N98" s="5">
        <v>50</v>
      </c>
      <c r="O98" s="5">
        <f t="shared" si="9"/>
        <v>1000</v>
      </c>
      <c r="P98" s="5">
        <f t="shared" si="10"/>
        <v>100000</v>
      </c>
      <c r="Q98" s="9">
        <v>0.5</v>
      </c>
      <c r="R98" s="5">
        <v>1000000</v>
      </c>
      <c r="S98" s="16">
        <v>5000</v>
      </c>
      <c r="T98" s="16">
        <v>3000</v>
      </c>
      <c r="U98" s="16">
        <v>5250</v>
      </c>
      <c r="V98" s="16">
        <v>8062.5</v>
      </c>
    </row>
    <row r="99" spans="1:22" ht="21" hidden="1" customHeight="1" x14ac:dyDescent="0.3">
      <c r="A99" s="19">
        <v>95</v>
      </c>
      <c r="B99" s="34">
        <v>293627</v>
      </c>
      <c r="C99" s="31" t="s">
        <v>329</v>
      </c>
      <c r="D99" s="35">
        <v>19321102</v>
      </c>
      <c r="E99" s="33" t="s">
        <v>330</v>
      </c>
      <c r="F99" s="36" t="s">
        <v>331</v>
      </c>
      <c r="G99" s="37" t="s">
        <v>332</v>
      </c>
      <c r="H99" s="20">
        <v>95</v>
      </c>
      <c r="I99" s="18" t="s">
        <v>26</v>
      </c>
      <c r="J99" s="5">
        <v>8</v>
      </c>
      <c r="K99" s="5">
        <v>8</v>
      </c>
      <c r="L99" s="9">
        <v>-4</v>
      </c>
      <c r="M99" s="9">
        <v>0.05</v>
      </c>
      <c r="N99" s="5">
        <v>60</v>
      </c>
      <c r="O99" s="5">
        <f t="shared" si="9"/>
        <v>1200</v>
      </c>
      <c r="P99" s="5">
        <f t="shared" si="10"/>
        <v>120000</v>
      </c>
      <c r="Q99" s="9">
        <v>1.5</v>
      </c>
      <c r="R99" s="5">
        <v>1000000</v>
      </c>
      <c r="S99" s="16">
        <v>6000</v>
      </c>
      <c r="T99" s="16">
        <v>3500</v>
      </c>
      <c r="U99" s="16">
        <v>7000</v>
      </c>
      <c r="V99" s="16">
        <v>10031.25</v>
      </c>
    </row>
    <row r="100" spans="1:22" ht="21" hidden="1" customHeight="1" x14ac:dyDescent="0.3">
      <c r="A100" s="19">
        <v>96</v>
      </c>
      <c r="B100" s="38">
        <v>293670</v>
      </c>
      <c r="C100" s="39" t="s">
        <v>29</v>
      </c>
      <c r="D100" s="40">
        <v>19321213</v>
      </c>
      <c r="E100" s="41" t="s">
        <v>30</v>
      </c>
      <c r="F100" s="42" t="s">
        <v>333</v>
      </c>
      <c r="G100" s="43" t="s">
        <v>334</v>
      </c>
      <c r="H100" s="20">
        <v>96</v>
      </c>
      <c r="I100" s="18" t="s">
        <v>27</v>
      </c>
      <c r="J100" s="5">
        <v>9</v>
      </c>
      <c r="K100" s="5">
        <v>9</v>
      </c>
      <c r="L100" s="9">
        <v>-2</v>
      </c>
      <c r="M100" s="9">
        <v>0.04</v>
      </c>
      <c r="N100" s="5">
        <v>100</v>
      </c>
      <c r="O100" s="5">
        <f t="shared" si="9"/>
        <v>2000</v>
      </c>
      <c r="P100" s="5">
        <f t="shared" si="10"/>
        <v>200000</v>
      </c>
      <c r="Q100" s="9">
        <v>2.5</v>
      </c>
      <c r="R100" s="5">
        <v>1000000</v>
      </c>
      <c r="S100" s="16">
        <v>7000</v>
      </c>
      <c r="T100" s="16">
        <v>4000</v>
      </c>
      <c r="U100" s="16">
        <v>9000</v>
      </c>
      <c r="V100" s="16">
        <v>12015.625</v>
      </c>
    </row>
    <row r="101" spans="1:22" ht="21" hidden="1" customHeight="1" x14ac:dyDescent="0.3">
      <c r="A101" s="19">
        <v>97</v>
      </c>
      <c r="B101" s="43">
        <v>293671</v>
      </c>
      <c r="C101" s="44" t="s">
        <v>31</v>
      </c>
      <c r="D101" s="40">
        <v>19321214</v>
      </c>
      <c r="E101" s="41" t="s">
        <v>32</v>
      </c>
      <c r="F101" s="42" t="s">
        <v>335</v>
      </c>
      <c r="G101" s="43" t="s">
        <v>334</v>
      </c>
      <c r="H101" s="20">
        <v>97</v>
      </c>
      <c r="I101" s="18" t="s">
        <v>25</v>
      </c>
      <c r="J101" s="5">
        <v>10</v>
      </c>
      <c r="K101" s="5">
        <v>10</v>
      </c>
      <c r="L101" s="9">
        <v>-1</v>
      </c>
      <c r="M101" s="9">
        <v>0.05</v>
      </c>
      <c r="N101" s="5">
        <v>120</v>
      </c>
      <c r="O101" s="5">
        <f t="shared" si="9"/>
        <v>2400</v>
      </c>
      <c r="P101" s="5">
        <f t="shared" si="10"/>
        <v>240000</v>
      </c>
      <c r="Q101" s="9">
        <v>3.5</v>
      </c>
      <c r="R101" s="5">
        <v>1000000</v>
      </c>
      <c r="S101" s="16">
        <v>8000</v>
      </c>
      <c r="T101" s="16">
        <v>4500</v>
      </c>
      <c r="U101" s="16">
        <v>11250</v>
      </c>
      <c r="V101" s="16">
        <v>14007.8125</v>
      </c>
    </row>
    <row r="102" spans="1:22" ht="21" hidden="1" customHeight="1" x14ac:dyDescent="0.3">
      <c r="A102" s="19">
        <v>98</v>
      </c>
      <c r="B102" s="38">
        <v>293683</v>
      </c>
      <c r="C102" s="39" t="s">
        <v>33</v>
      </c>
      <c r="D102" s="40">
        <v>19321228</v>
      </c>
      <c r="E102" s="41" t="s">
        <v>34</v>
      </c>
      <c r="F102" s="42" t="s">
        <v>336</v>
      </c>
      <c r="G102" s="43" t="s">
        <v>334</v>
      </c>
      <c r="H102" s="20">
        <v>98</v>
      </c>
      <c r="I102" s="18" t="s">
        <v>26</v>
      </c>
      <c r="J102" s="5">
        <v>3</v>
      </c>
      <c r="K102" s="5">
        <v>3</v>
      </c>
      <c r="L102" s="9">
        <v>-2</v>
      </c>
      <c r="M102" s="9">
        <v>0.04</v>
      </c>
      <c r="N102" s="5">
        <v>50</v>
      </c>
      <c r="O102" s="5">
        <f t="shared" si="9"/>
        <v>1000</v>
      </c>
      <c r="P102" s="5">
        <f t="shared" si="10"/>
        <v>100000</v>
      </c>
      <c r="Q102" s="9">
        <v>4.5</v>
      </c>
      <c r="R102" s="5">
        <v>1000000</v>
      </c>
      <c r="S102" s="16">
        <v>9000</v>
      </c>
      <c r="T102" s="16">
        <v>5000</v>
      </c>
      <c r="U102" s="16">
        <v>13750</v>
      </c>
      <c r="V102" s="16">
        <v>16003.90625</v>
      </c>
    </row>
    <row r="103" spans="1:22" ht="21" hidden="1" customHeight="1" x14ac:dyDescent="0.3">
      <c r="A103" s="19">
        <v>99</v>
      </c>
      <c r="B103" s="45">
        <v>293925</v>
      </c>
      <c r="C103" s="46" t="s">
        <v>36</v>
      </c>
      <c r="D103" s="35">
        <v>19322201</v>
      </c>
      <c r="E103" s="41" t="s">
        <v>37</v>
      </c>
      <c r="F103" s="42" t="s">
        <v>38</v>
      </c>
      <c r="G103" s="43" t="s">
        <v>337</v>
      </c>
      <c r="H103" s="20">
        <v>99</v>
      </c>
      <c r="I103" s="18" t="s">
        <v>27</v>
      </c>
      <c r="J103" s="5">
        <v>4</v>
      </c>
      <c r="K103" s="5">
        <v>4</v>
      </c>
      <c r="L103" s="9">
        <v>-3</v>
      </c>
      <c r="M103" s="9">
        <v>0.05</v>
      </c>
      <c r="N103" s="5">
        <v>60</v>
      </c>
      <c r="O103" s="5">
        <f t="shared" si="9"/>
        <v>1200</v>
      </c>
      <c r="P103" s="5">
        <f t="shared" si="10"/>
        <v>120000</v>
      </c>
      <c r="Q103" s="9">
        <v>5.5</v>
      </c>
      <c r="R103" s="5">
        <v>1000000</v>
      </c>
      <c r="S103" s="16">
        <v>10000</v>
      </c>
      <c r="T103" s="16">
        <v>5500</v>
      </c>
      <c r="U103" s="16">
        <v>16500</v>
      </c>
      <c r="V103" s="16">
        <v>18001.953125</v>
      </c>
    </row>
    <row r="104" spans="1:22" ht="21" hidden="1" customHeight="1" x14ac:dyDescent="0.3">
      <c r="A104" s="32">
        <v>100</v>
      </c>
      <c r="B104" s="34">
        <v>293794</v>
      </c>
      <c r="C104" s="47" t="s">
        <v>338</v>
      </c>
      <c r="D104" s="35">
        <v>19322220</v>
      </c>
      <c r="E104" s="41" t="s">
        <v>339</v>
      </c>
      <c r="F104" s="42" t="s">
        <v>340</v>
      </c>
      <c r="G104" s="43" t="s">
        <v>334</v>
      </c>
      <c r="H104" s="20">
        <v>100</v>
      </c>
      <c r="I104" s="18" t="s">
        <v>25</v>
      </c>
      <c r="J104" s="5">
        <v>5</v>
      </c>
      <c r="K104" s="5">
        <v>5</v>
      </c>
      <c r="L104" s="9">
        <v>-2.5</v>
      </c>
      <c r="M104" s="9">
        <v>0.04</v>
      </c>
      <c r="N104" s="5">
        <v>100</v>
      </c>
      <c r="O104" s="5">
        <f t="shared" si="9"/>
        <v>2000</v>
      </c>
      <c r="P104" s="5">
        <f t="shared" si="10"/>
        <v>200000</v>
      </c>
      <c r="Q104" s="9">
        <v>0.5</v>
      </c>
      <c r="R104" s="5">
        <v>1000000</v>
      </c>
      <c r="S104" s="16">
        <v>11000</v>
      </c>
      <c r="T104" s="16">
        <v>6000</v>
      </c>
      <c r="U104" s="16">
        <v>19500</v>
      </c>
      <c r="V104" s="16">
        <v>20000.9765625</v>
      </c>
    </row>
  </sheetData>
  <mergeCells count="7">
    <mergeCell ref="A1:G1"/>
    <mergeCell ref="A2:G2"/>
    <mergeCell ref="S3:V3"/>
    <mergeCell ref="J3:K3"/>
    <mergeCell ref="A3:B3"/>
    <mergeCell ref="C3:G3"/>
    <mergeCell ref="H3:H4"/>
  </mergeCells>
  <phoneticPr fontId="16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053ed5-090e-46c5-9005-e386eca115f5">
      <Terms xmlns="http://schemas.microsoft.com/office/infopath/2007/PartnerControls"/>
    </lcf76f155ced4ddcb4097134ff3c332f>
    <TaxCatchAll xmlns="32002c94-0d92-4976-a9f5-48ab22bccc7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CFA2B30989F73D43AF451FFCF3D3DD95" ma:contentTypeVersion="11" ma:contentTypeDescription="Создание документа." ma:contentTypeScope="" ma:versionID="1bbf454b9f45e9ea672e9fd01b523aca">
  <xsd:schema xmlns:xsd="http://www.w3.org/2001/XMLSchema" xmlns:xs="http://www.w3.org/2001/XMLSchema" xmlns:p="http://schemas.microsoft.com/office/2006/metadata/properties" xmlns:ns2="cf053ed5-090e-46c5-9005-e386eca115f5" xmlns:ns3="32002c94-0d92-4976-a9f5-48ab22bccc70" targetNamespace="http://schemas.microsoft.com/office/2006/metadata/properties" ma:root="true" ma:fieldsID="65fac52e23e8bbf25e127b75ae37f5a1" ns2:_="" ns3:_="">
    <xsd:import namespace="cf053ed5-090e-46c5-9005-e386eca115f5"/>
    <xsd:import namespace="32002c94-0d92-4976-a9f5-48ab22bccc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053ed5-090e-46c5-9005-e386eca115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66735372-3f99-461e-8bec-814d6c1cb4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02c94-0d92-4976-a9f5-48ab22bccc7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b0dddd-6638-4a18-bbab-26b5a0694ed3}" ma:internalName="TaxCatchAll" ma:showField="CatchAllData" ma:web="32002c94-0d92-4976-a9f5-48ab22bccc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9F475-A735-4161-BEFA-C2C08C6987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9820DF-BCE0-4FB9-A95D-937294B1E7FB}">
  <ds:schemaRefs>
    <ds:schemaRef ds:uri="http://www.w3.org/XML/1998/namespace"/>
    <ds:schemaRef ds:uri="http://schemas.microsoft.com/office/2006/documentManagement/types"/>
    <ds:schemaRef ds:uri="cf053ed5-090e-46c5-9005-e386eca115f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  <ds:schemaRef ds:uri="32002c94-0d92-4976-a9f5-48ab22bccc70"/>
  </ds:schemaRefs>
</ds:datastoreItem>
</file>

<file path=customXml/itemProps3.xml><?xml version="1.0" encoding="utf-8"?>
<ds:datastoreItem xmlns:ds="http://schemas.openxmlformats.org/officeDocument/2006/customXml" ds:itemID="{02C13902-A2A5-4E7E-B56A-075ACF2FCB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053ed5-090e-46c5-9005-e386eca115f5"/>
    <ds:schemaRef ds:uri="32002c94-0d92-4976-a9f5-48ab22bcc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HDU-CS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曹 鑫阳</cp:lastModifiedBy>
  <dcterms:created xsi:type="dcterms:W3CDTF">2020-08-31T02:39:00Z</dcterms:created>
  <dcterms:modified xsi:type="dcterms:W3CDTF">2022-11-19T04:57:38Z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237DE924BCF2464CA25D016663A77018</vt:lpwstr>
  </property>
  <property fmtid="{D5CDD505-2E9C-101B-9397-08002B2CF9AE}" pid="4" name="ContentTypeId">
    <vt:lpwstr>0x010100CFA2B30989F73D43AF451FFCF3D3DD95</vt:lpwstr>
  </property>
</Properties>
</file>