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555" yWindow="555" windowWidth="25035" windowHeight="14160" tabRatio="901" activeTab="8"/>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95" i="8" l="1"/>
  <c r="B94" i="8"/>
  <c r="B92" i="8"/>
  <c r="B91" i="8"/>
  <c r="B70" i="10"/>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<sst xmlns="http://schemas.openxmlformats.org/spreadsheetml/2006/main" count="527" uniqueCount="138">
  <si>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</si>
  <si>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</si>
  <si>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</si>
  <si>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</si>
  <si>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</si>
  <si>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</si>
  <si>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</si>
  <si>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</si>
  <si>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</si>
  <si>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</si>
  <si>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</si>
  <si>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</si>
  <si>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</si>
  <si>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</si>
  <si>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</si>
  <si>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</si>
  <si>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</si>
  <si>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</si>
  <si>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</si>
  <si>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</si>
  <si>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</si>
  <si>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</si>
  <si>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</si>
  <si>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</si>
  <si>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</si>
  <si>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</si>
  <si>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</si>
  <si>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</si>
  <si>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</si>
  <si>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</si>
  <si>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</si>
  <si>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</si>
  <si>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</si>
  <si>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</si>
  <si>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</si>
  <si>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</si>
  <si>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</si>
  <si>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</si>
  <si>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</si>
  <si>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</si>
  <si>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</si>
  <si>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</si>
  <si>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</si>
  <si>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</si>
  <si>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</si>
  <si>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</si>
  <si>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</si>
  <si>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</si>
  <si>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</si>
  <si>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</si>
  <si>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</si>
  <si>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</si>
  <si>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</si>
  <si>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</si>
  <si>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</si>
  <si>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</si>
  <si>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</si>
  <si>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</si>
  <si>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</si>
  <si>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</si>
  <si>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</si>
  <si>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</si>
  <si>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</si>
  <si>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</si>
  <si>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</si>
  <si>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</si>
  <si>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</si>
  <si>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</si>
  <si>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</si>
  <si>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</si>
  <si>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</si>
  <si>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</si>
  <si>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</si>
  <si>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</si>
  <si>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</si>
  <si>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</si>
  <si>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</si>
  <si>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</si>
  <si>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</si>
  <si>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</si>
  <si>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</si>
  <si>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</si>
  <si>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</si>
  <si>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</si>
  <si>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</si>
  <si>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</si>
  <si>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</si>
  <si>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</si>
  <si>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</si>
  <si>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</si>
  <si>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</si>
  <si>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</si>
  <si>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</si>
  <si>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</si>
  <si>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</si>
  <si>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</si>
  <si>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</si>
  <si>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</si>
  <si>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</si>
  <si>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</si>
  <si>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</si>
  <si>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</si>
  <si>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</si>
  <si>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</si>
  <si>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</si>
  <si>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</si>
  <si>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</si>
  <si>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</si>
  <si>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</si>
  <si>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</si>
  <si>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</si>
  <si>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</si>
  <si>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</si>
  <si>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</si>
  <si>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</si>
  <si>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</si>
  <si>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</si>
  <si>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</si>
  <si>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</si>
  <si>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</si>
  <si>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</si>
  <si>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</si>
  <si>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</si>
  <si>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PWID</t>
  </si>
  <si>
    <t>People who inject drugs</t>
  </si>
  <si>
    <t>Births</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</si>
  <si>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</si>
  <si>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</si>
  <si>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</si>
  <si>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</si>
  <si>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</si>
  <si>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</si>
  <si>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</si>
  <si>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</si>
  <si>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</si>
  <si>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</si>
  <si>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</si>
  <si>
    <t>Number of voluntary medical male circumcisions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</si>
</sst>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 numFmtId="170" formatCode="#,##0.0"/>
  </numFmts>
  <fonts count="20"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
      <b/>
      <sz val="11"/>
      <color rgb="FF000000"/>
      <name val="Calibri"/>
      <scheme val="minor"/>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52">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6">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0" fillId="0" borderId="0" xfId="0"/>
    <xf numFmtId="0" fontId="17" fillId="0" borderId="0" xfId="493"/>
    <xf numFmtId="0" fontId="18" fillId="0" borderId="0" xfId="493" applyFont="1"/>
    <xf numFmtId="0" fontId="17" fillId="0" borderId="0" xfId="493"/>
    <xf numFmtId="0" fontId="18" fillId="0" borderId="0" xfId="493" applyFont="1"/>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4" fontId="17" fillId="8" borderId="1" xfId="493" applyNumberFormat="1" applyFill="1" applyBorder="1" applyProtection="1">
      <protection locked="0"/>
    </xf>
    <xf numFmtId="170" fontId="17" fillId="8" borderId="1" xfId="493" applyNumberFormat="1" applyFill="1" applyBorder="1" applyProtection="1">
      <protection locked="0"/>
    </xf>
    <xf numFmtId="0" fontId="9" fillId="0" borderId="0" xfId="0" applyFont="1"/>
    <xf numFmtId="0" fontId="19" fillId="0" borderId="0" xfId="0" applyFont="1"/>
    <xf numFmtId="0" fontId="19" fillId="0" borderId="0" xfId="0" applyFont="1" applyAlignment="1">
      <alignment horizontal="right"/>
    </xf>
    <xf numFmtId="9" fontId="9" fillId="8" borderId="1" xfId="0" applyNumberFormat="1" applyFont="1" applyFill="1" applyBorder="1" applyProtection="1">
      <protection locked="0"/>
    </xf>
    <xf numFmtId="9" fontId="9" fillId="8" borderId="3" xfId="0" applyNumberFormat="1" applyFont="1" applyFill="1" applyBorder="1" applyProtection="1">
      <protection locked="0"/>
    </xf>
    <xf numFmtId="0" fontId="19" fillId="0" borderId="0" xfId="0" applyFont="1" applyAlignment="1">
      <alignment horizontal="center"/>
    </xf>
    <xf numFmtId="0" fontId="9" fillId="0" borderId="0" xfId="67"/>
    <xf numFmtId="0" fontId="17" fillId="0" borderId="0" xfId="493"/>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0" fontId="12" fillId="0" borderId="0" xfId="493" applyFont="1"/>
    <xf numFmtId="0" fontId="12" fillId="0" borderId="0" xfId="67" applyFont="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652">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317" builtinId="9" hidden="1"/>
    <cellStyle name="Followed Hyperlink" xfId="375" builtinId="9" hidden="1"/>
    <cellStyle name="Followed Hyperlink" xfId="374" builtinId="9" hidden="1"/>
    <cellStyle name="Followed Hyperlink" xfId="373" builtinId="9" hidden="1"/>
    <cellStyle name="Followed Hyperlink" xfId="372" builtinId="9" hidden="1"/>
    <cellStyle name="Followed Hyperlink" xfId="371" builtinId="9" hidden="1"/>
    <cellStyle name="Followed Hyperlink" xfId="370" builtinId="9" hidden="1"/>
    <cellStyle name="Followed Hyperlink" xfId="369" builtinId="9" hidden="1"/>
    <cellStyle name="Followed Hyperlink" xfId="322" builtinId="9" hidden="1"/>
    <cellStyle name="Followed Hyperlink" xfId="368" builtinId="9" hidden="1"/>
    <cellStyle name="Followed Hyperlink" xfId="367" builtinId="9" hidden="1"/>
    <cellStyle name="Followed Hyperlink" xfId="366" builtinId="9" hidden="1"/>
    <cellStyle name="Followed Hyperlink" xfId="365" builtinId="9" hidden="1"/>
    <cellStyle name="Followed Hyperlink" xfId="364" builtinId="9" hidden="1"/>
    <cellStyle name="Followed Hyperlink" xfId="363" builtinId="9" hidden="1"/>
    <cellStyle name="Followed Hyperlink" xfId="362" builtinId="9" hidden="1"/>
    <cellStyle name="Followed Hyperlink" xfId="361" builtinId="9" hidden="1"/>
    <cellStyle name="Followed Hyperlink" xfId="360" builtinId="9" hidden="1"/>
    <cellStyle name="Followed Hyperlink" xfId="359" builtinId="9" hidden="1"/>
    <cellStyle name="Followed Hyperlink" xfId="321" builtinId="9" hidden="1"/>
    <cellStyle name="Followed Hyperlink" xfId="358" builtinId="9" hidden="1"/>
    <cellStyle name="Followed Hyperlink" xfId="357" builtinId="9" hidden="1"/>
    <cellStyle name="Followed Hyperlink" xfId="356" builtinId="9" hidden="1"/>
    <cellStyle name="Followed Hyperlink" xfId="355" builtinId="9" hidden="1"/>
    <cellStyle name="Followed Hyperlink" xfId="354" builtinId="9" hidden="1"/>
    <cellStyle name="Followed Hyperlink" xfId="353" builtinId="9" hidden="1"/>
    <cellStyle name="Followed Hyperlink" xfId="352" builtinId="9" hidden="1"/>
    <cellStyle name="Followed Hyperlink" xfId="351" builtinId="9" hidden="1"/>
    <cellStyle name="Followed Hyperlink" xfId="350" builtinId="9" hidden="1"/>
    <cellStyle name="Followed Hyperlink" xfId="349" builtinId="9" hidden="1"/>
    <cellStyle name="Followed Hyperlink" xfId="320" builtinId="9" hidden="1"/>
    <cellStyle name="Followed Hyperlink" xfId="348" builtinId="9" hidden="1"/>
    <cellStyle name="Followed Hyperlink" xfId="347" builtinId="9" hidden="1"/>
    <cellStyle name="Followed Hyperlink" xfId="346" builtinId="9" hidden="1"/>
    <cellStyle name="Followed Hyperlink" xfId="345" builtinId="9" hidden="1"/>
    <cellStyle name="Followed Hyperlink" xfId="344" builtinId="9" hidden="1"/>
    <cellStyle name="Followed Hyperlink" xfId="343" builtinId="9" hidden="1"/>
    <cellStyle name="Followed Hyperlink" xfId="342" builtinId="9" hidden="1"/>
    <cellStyle name="Followed Hyperlink" xfId="341" builtinId="9" hidden="1"/>
    <cellStyle name="Followed Hyperlink" xfId="340" builtinId="9" hidden="1"/>
    <cellStyle name="Followed Hyperlink" xfId="339" builtinId="9" hidden="1"/>
    <cellStyle name="Followed Hyperlink" xfId="319" builtinId="9" hidden="1"/>
    <cellStyle name="Followed Hyperlink" xfId="338" builtinId="9" hidden="1"/>
    <cellStyle name="Followed Hyperlink" xfId="337" builtinId="9" hidden="1"/>
    <cellStyle name="Followed Hyperlink" xfId="336" builtinId="9" hidden="1"/>
    <cellStyle name="Followed Hyperlink" xfId="335" builtinId="9" hidden="1"/>
    <cellStyle name="Followed Hyperlink" xfId="334" builtinId="9" hidden="1"/>
    <cellStyle name="Followed Hyperlink" xfId="333" builtinId="9" hidden="1"/>
    <cellStyle name="Followed Hyperlink" xfId="332" builtinId="9" hidden="1"/>
    <cellStyle name="Followed Hyperlink" xfId="331" builtinId="9" hidden="1"/>
    <cellStyle name="Followed Hyperlink" xfId="330" builtinId="9" hidden="1"/>
    <cellStyle name="Followed Hyperlink" xfId="329" builtinId="9" hidden="1"/>
    <cellStyle name="Followed Hyperlink" xfId="318" builtinId="9" hidden="1"/>
    <cellStyle name="Followed Hyperlink" xfId="328" builtinId="9" hidden="1"/>
    <cellStyle name="Followed Hyperlink" xfId="327" builtinId="9" hidden="1"/>
    <cellStyle name="Followed Hyperlink" xfId="326" builtinId="9" hidden="1"/>
    <cellStyle name="Followed Hyperlink" xfId="325" builtinId="9" hidden="1"/>
    <cellStyle name="Followed Hyperlink" xfId="324" builtinId="9" hidden="1"/>
    <cellStyle name="Followed Hyperlink" xfId="323"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5" builtinId="8" hidden="1"/>
    <cellStyle name="Hyperlink" xfId="487" builtinId="8" hidden="1"/>
    <cellStyle name="Hyperlink" xfId="489" builtinId="8" hidden="1"/>
    <cellStyle name="Hyperlink" xfId="491"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Normal" xfId="0" builtinId="0"/>
    <cellStyle name="Normal 2" xfId="7"/>
    <cellStyle name="Normal 3" xfId="8"/>
    <cellStyle name="Normal 4" xfId="68"/>
    <cellStyle name="Normal 5" xfId="67"/>
    <cellStyle name="Normal 5 2" xfId="484"/>
    <cellStyle name="Normal 6" xfId="493"/>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84" t="s">
        <v>0</v>
      </c>
    </row>
    <row r="2" spans="1:1" x14ac:dyDescent="0.25">
      <c r="A2" s="85"/>
    </row>
    <row r="3" spans="1:1" x14ac:dyDescent="0.25">
      <c r="A3" s="85"/>
    </row>
    <row r="4" spans="1:1" x14ac:dyDescent="0.25">
      <c r="A4" s="27"/>
    </row>
    <row r="5" spans="1:1" ht="45" x14ac:dyDescent="0.25">
      <c r="A5" s="27" t="s">
        <v>120</v>
      </c>
    </row>
    <row r="6" spans="1:1" x14ac:dyDescent="0.25">
      <c r="A6" s="27"/>
    </row>
    <row r="7" spans="1:1" x14ac:dyDescent="0.25">
      <c r="A7" s="28" t="s">
        <v>102</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defaultColWidth="8.85546875" defaultRowHeight="15" x14ac:dyDescent="0.25"/>
  <sheetData>
    <row r="1" spans="1:25" x14ac:dyDescent="0.25">
      <c r="A1" s="1" t="s">
        <v>49</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2" customFormat="1" x14ac:dyDescent="0.25">
      <c r="B6" s="54" t="s">
        <v>123</v>
      </c>
      <c r="C6" s="4"/>
      <c r="D6" s="4"/>
      <c r="E6" s="4"/>
      <c r="F6" s="4"/>
      <c r="G6" s="4"/>
      <c r="H6" s="4"/>
      <c r="I6" s="4"/>
      <c r="J6" s="4"/>
      <c r="K6" s="4"/>
      <c r="L6" s="4"/>
      <c r="M6" s="4"/>
      <c r="N6" s="4"/>
      <c r="O6" s="4"/>
      <c r="P6" s="4">
        <v>465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x14ac:dyDescent="0.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x14ac:dyDescent="0.25">
      <c r="A14" s="1" t="s">
        <v>50</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x14ac:dyDescent="0.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x14ac:dyDescent="0.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2" customFormat="1" x14ac:dyDescent="0.25">
      <c r="B19" s="54" t="s">
        <v>123</v>
      </c>
      <c r="C19" s="9"/>
      <c r="D19" s="9"/>
      <c r="E19" s="9"/>
      <c r="F19" s="9"/>
      <c r="G19" s="9"/>
      <c r="H19" s="9"/>
      <c r="I19" s="9"/>
      <c r="J19" s="9"/>
      <c r="K19" s="9"/>
      <c r="L19" s="9"/>
      <c r="M19" s="9"/>
      <c r="N19" s="9"/>
      <c r="O19" s="9"/>
      <c r="P19" s="9">
        <v>0.25</v>
      </c>
      <c r="Q19" s="9"/>
      <c r="R19" s="9"/>
      <c r="S19" s="9"/>
      <c r="T19" s="9"/>
      <c r="U19" s="9"/>
      <c r="V19" s="9"/>
      <c r="W19" s="9"/>
      <c r="X19" s="6" t="s">
        <v>20</v>
      </c>
      <c r="Y19" s="9"/>
    </row>
    <row r="20" spans="1:25" x14ac:dyDescent="0.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x14ac:dyDescent="0.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x14ac:dyDescent="0.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x14ac:dyDescent="0.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x14ac:dyDescent="0.25">
      <c r="A27" s="1" t="s">
        <v>51</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workbookViewId="0">
      <selection activeCell="J69" sqref="J69"/>
    </sheetView>
  </sheetViews>
  <sheetFormatPr defaultColWidth="8.85546875" defaultRowHeight="15" x14ac:dyDescent="0.25"/>
  <cols>
    <col min="3" max="5" width="12.7109375" customWidth="1"/>
    <col min="6" max="6" width="12.7109375" style="52" customWidth="1"/>
    <col min="7" max="10" width="12.7109375" customWidth="1"/>
  </cols>
  <sheetData>
    <row r="1" spans="1:10" x14ac:dyDescent="0.25">
      <c r="A1" s="1" t="s">
        <v>52</v>
      </c>
    </row>
    <row r="2" spans="1:10" x14ac:dyDescent="0.25">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x14ac:dyDescent="0.25">
      <c r="B3" s="3" t="str">
        <f>Populations!$C$3</f>
        <v>FSW</v>
      </c>
      <c r="C3" s="4"/>
      <c r="D3" s="4"/>
      <c r="E3" s="4"/>
      <c r="F3" s="4"/>
      <c r="G3" s="4"/>
      <c r="H3" s="4"/>
      <c r="I3" s="4"/>
      <c r="J3" s="4"/>
    </row>
    <row r="4" spans="1:10" x14ac:dyDescent="0.25">
      <c r="B4" s="3" t="str">
        <f>Populations!$C$4</f>
        <v>Clients</v>
      </c>
      <c r="C4" s="4">
        <v>1</v>
      </c>
      <c r="D4" s="4"/>
      <c r="E4" s="4"/>
      <c r="F4" s="4"/>
      <c r="G4" s="4"/>
      <c r="H4" s="4"/>
      <c r="I4" s="4"/>
      <c r="J4" s="4">
        <v>5</v>
      </c>
    </row>
    <row r="5" spans="1:10" x14ac:dyDescent="0.25">
      <c r="B5" s="3" t="str">
        <f>Populations!$C$5</f>
        <v>MSM</v>
      </c>
      <c r="C5" s="4"/>
      <c r="D5" s="4"/>
      <c r="E5" s="4">
        <v>1</v>
      </c>
      <c r="F5" s="4"/>
      <c r="G5" s="4"/>
      <c r="H5" s="4"/>
      <c r="I5" s="4"/>
      <c r="J5" s="4"/>
    </row>
    <row r="6" spans="1:10" s="52" customFormat="1" x14ac:dyDescent="0.25">
      <c r="B6" s="3" t="str">
        <f>Populations!$C$6</f>
        <v>PWID</v>
      </c>
      <c r="C6" s="4"/>
      <c r="D6" s="4"/>
      <c r="E6" s="4"/>
      <c r="F6" s="4"/>
      <c r="G6" s="4"/>
      <c r="H6" s="4"/>
      <c r="I6" s="4"/>
      <c r="J6" s="4">
        <v>1</v>
      </c>
    </row>
    <row r="7" spans="1:10" x14ac:dyDescent="0.25">
      <c r="B7" s="3" t="str">
        <f>Populations!$C$7</f>
        <v>M 0-14</v>
      </c>
      <c r="C7" s="4"/>
      <c r="D7" s="4"/>
      <c r="E7" s="4"/>
      <c r="F7" s="4"/>
      <c r="G7" s="4"/>
      <c r="H7" s="4"/>
      <c r="I7" s="4"/>
      <c r="J7" s="4"/>
    </row>
    <row r="8" spans="1:10" x14ac:dyDescent="0.25">
      <c r="B8" s="3" t="str">
        <f>Populations!$C$8</f>
        <v>F 0-14</v>
      </c>
      <c r="C8" s="4"/>
      <c r="D8" s="4"/>
      <c r="E8" s="4"/>
      <c r="F8" s="4"/>
      <c r="G8" s="4"/>
      <c r="H8" s="4"/>
      <c r="I8" s="4"/>
      <c r="J8" s="4"/>
    </row>
    <row r="9" spans="1:10" x14ac:dyDescent="0.25">
      <c r="B9" s="3" t="str">
        <f>Populations!$C$9</f>
        <v>M 15+</v>
      </c>
      <c r="C9" s="4">
        <v>1</v>
      </c>
      <c r="D9" s="4"/>
      <c r="E9" s="4"/>
      <c r="F9" s="4"/>
      <c r="G9" s="4"/>
      <c r="H9" s="4"/>
      <c r="I9" s="4"/>
      <c r="J9" s="4">
        <v>5</v>
      </c>
    </row>
    <row r="10" spans="1:10" x14ac:dyDescent="0.25">
      <c r="B10" s="3" t="str">
        <f>Populations!$C$10</f>
        <v>F 15+</v>
      </c>
      <c r="C10" s="4"/>
      <c r="D10" s="4"/>
      <c r="E10" s="4"/>
      <c r="F10" s="4"/>
      <c r="G10" s="4"/>
      <c r="H10" s="4"/>
      <c r="I10" s="4"/>
      <c r="J10" s="4"/>
    </row>
    <row r="14" spans="1:10" x14ac:dyDescent="0.25">
      <c r="A14" s="1" t="s">
        <v>53</v>
      </c>
    </row>
    <row r="15" spans="1:10" x14ac:dyDescent="0.25">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x14ac:dyDescent="0.25">
      <c r="B16" s="3" t="str">
        <f>Populations!$C$3</f>
        <v>FSW</v>
      </c>
      <c r="C16" s="4"/>
      <c r="D16" s="4"/>
      <c r="E16" s="4"/>
      <c r="F16" s="4"/>
      <c r="G16" s="4"/>
      <c r="H16" s="4"/>
      <c r="I16" s="4"/>
      <c r="J16" s="4"/>
    </row>
    <row r="17" spans="1:10" x14ac:dyDescent="0.25">
      <c r="B17" s="3" t="str">
        <f>Populations!$C$4</f>
        <v>Clients</v>
      </c>
      <c r="C17" s="4">
        <v>1</v>
      </c>
      <c r="D17" s="4"/>
      <c r="E17" s="4"/>
      <c r="F17" s="4"/>
      <c r="G17" s="4"/>
      <c r="H17" s="4"/>
      <c r="I17" s="4"/>
      <c r="J17" s="4">
        <v>5</v>
      </c>
    </row>
    <row r="18" spans="1:10" x14ac:dyDescent="0.25">
      <c r="B18" s="3" t="str">
        <f>Populations!$C$5</f>
        <v>MSM</v>
      </c>
      <c r="C18" s="4"/>
      <c r="D18" s="4"/>
      <c r="E18" s="4">
        <v>1</v>
      </c>
      <c r="F18" s="4"/>
      <c r="G18" s="4"/>
      <c r="H18" s="4"/>
      <c r="I18" s="4"/>
      <c r="J18" s="4"/>
    </row>
    <row r="19" spans="1:10" s="52" customFormat="1" x14ac:dyDescent="0.25">
      <c r="B19" s="3" t="str">
        <f>Populations!$C$6</f>
        <v>PWID</v>
      </c>
      <c r="C19" s="4"/>
      <c r="D19" s="4"/>
      <c r="E19" s="4"/>
      <c r="F19" s="4"/>
      <c r="G19" s="4"/>
      <c r="H19" s="4"/>
      <c r="I19" s="4"/>
      <c r="J19" s="4">
        <v>1</v>
      </c>
    </row>
    <row r="20" spans="1:10" x14ac:dyDescent="0.25">
      <c r="B20" s="3" t="str">
        <f>Populations!$C$7</f>
        <v>M 0-14</v>
      </c>
      <c r="C20" s="4"/>
      <c r="D20" s="4"/>
      <c r="E20" s="4"/>
      <c r="F20" s="4"/>
      <c r="G20" s="4"/>
      <c r="H20" s="4"/>
      <c r="I20" s="4"/>
      <c r="J20" s="4"/>
    </row>
    <row r="21" spans="1:10" x14ac:dyDescent="0.25">
      <c r="B21" s="3" t="str">
        <f>Populations!$C$8</f>
        <v>F 0-14</v>
      </c>
      <c r="C21" s="4"/>
      <c r="D21" s="4"/>
      <c r="E21" s="4"/>
      <c r="F21" s="4"/>
      <c r="G21" s="4"/>
      <c r="H21" s="4"/>
      <c r="I21" s="4"/>
      <c r="J21" s="4"/>
    </row>
    <row r="22" spans="1:10" x14ac:dyDescent="0.25">
      <c r="B22" s="3" t="str">
        <f>Populations!$C$9</f>
        <v>M 15+</v>
      </c>
      <c r="C22" s="4">
        <v>1</v>
      </c>
      <c r="D22" s="4"/>
      <c r="E22" s="4"/>
      <c r="F22" s="4"/>
      <c r="G22" s="4"/>
      <c r="H22" s="4"/>
      <c r="I22" s="4"/>
      <c r="J22" s="4">
        <v>5</v>
      </c>
    </row>
    <row r="23" spans="1:10" x14ac:dyDescent="0.25">
      <c r="B23" s="3" t="str">
        <f>Populations!$C$10</f>
        <v>F 15+</v>
      </c>
      <c r="C23" s="4"/>
      <c r="D23" s="4"/>
      <c r="E23" s="4"/>
      <c r="F23" s="4"/>
      <c r="G23" s="4"/>
      <c r="H23" s="4"/>
      <c r="I23" s="4"/>
      <c r="J23" s="4"/>
    </row>
    <row r="27" spans="1:10" x14ac:dyDescent="0.25">
      <c r="A27" s="1" t="s">
        <v>54</v>
      </c>
    </row>
    <row r="28" spans="1:10" x14ac:dyDescent="0.25">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x14ac:dyDescent="0.25">
      <c r="B29" s="3" t="str">
        <f>Populations!$C$3</f>
        <v>FSW</v>
      </c>
      <c r="C29" s="4"/>
      <c r="D29" s="4"/>
      <c r="E29" s="4"/>
      <c r="F29" s="4"/>
      <c r="G29" s="4"/>
      <c r="H29" s="4"/>
      <c r="I29" s="4"/>
      <c r="J29" s="4"/>
    </row>
    <row r="30" spans="1:10" x14ac:dyDescent="0.25">
      <c r="B30" s="3" t="str">
        <f>Populations!$C$4</f>
        <v>Clients</v>
      </c>
      <c r="C30" s="4">
        <v>1</v>
      </c>
      <c r="D30" s="4"/>
      <c r="E30" s="4"/>
      <c r="F30" s="4"/>
      <c r="G30" s="4"/>
      <c r="H30" s="4"/>
      <c r="I30" s="4"/>
      <c r="J30" s="4"/>
    </row>
    <row r="31" spans="1:10" x14ac:dyDescent="0.25">
      <c r="B31" s="3" t="str">
        <f>Populations!$C$5</f>
        <v>MSM</v>
      </c>
      <c r="C31" s="4"/>
      <c r="D31" s="4"/>
      <c r="E31" s="4"/>
      <c r="F31" s="4"/>
      <c r="G31" s="4"/>
      <c r="H31" s="4"/>
      <c r="I31" s="4"/>
      <c r="J31" s="4"/>
    </row>
    <row r="32" spans="1:10" s="52" customFormat="1" x14ac:dyDescent="0.25">
      <c r="B32" s="3" t="str">
        <f>Populations!$C$6</f>
        <v>PWID</v>
      </c>
      <c r="C32" s="4"/>
      <c r="D32" s="4"/>
      <c r="E32" s="4"/>
      <c r="F32" s="4"/>
      <c r="G32" s="4"/>
      <c r="H32" s="4"/>
      <c r="I32" s="4"/>
      <c r="J32" s="4"/>
    </row>
    <row r="33" spans="1:10" x14ac:dyDescent="0.25">
      <c r="B33" s="3" t="str">
        <f>Populations!$C$7</f>
        <v>M 0-14</v>
      </c>
      <c r="C33" s="4"/>
      <c r="D33" s="4"/>
      <c r="E33" s="4"/>
      <c r="F33" s="4"/>
      <c r="G33" s="4"/>
      <c r="H33" s="4"/>
      <c r="I33" s="4"/>
      <c r="J33" s="4"/>
    </row>
    <row r="34" spans="1:10" x14ac:dyDescent="0.25">
      <c r="B34" s="3" t="str">
        <f>Populations!$C$8</f>
        <v>F 0-14</v>
      </c>
      <c r="C34" s="4"/>
      <c r="D34" s="4"/>
      <c r="E34" s="4"/>
      <c r="F34" s="4"/>
      <c r="G34" s="4"/>
      <c r="H34" s="4"/>
      <c r="I34" s="4"/>
      <c r="J34" s="4"/>
    </row>
    <row r="35" spans="1:10" x14ac:dyDescent="0.25">
      <c r="B35" s="3" t="str">
        <f>Populations!$C$9</f>
        <v>M 15+</v>
      </c>
      <c r="C35" s="4"/>
      <c r="D35" s="4"/>
      <c r="E35" s="4"/>
      <c r="F35" s="4"/>
      <c r="G35" s="4"/>
      <c r="H35" s="4"/>
      <c r="I35" s="4"/>
      <c r="J35" s="4"/>
    </row>
    <row r="36" spans="1:10" x14ac:dyDescent="0.25">
      <c r="B36" s="3" t="str">
        <f>Populations!$C$10</f>
        <v>F 15+</v>
      </c>
      <c r="C36" s="4"/>
      <c r="D36" s="4"/>
      <c r="E36" s="4"/>
      <c r="F36" s="4"/>
      <c r="G36" s="4"/>
      <c r="H36" s="4"/>
      <c r="I36" s="4"/>
      <c r="J36" s="4"/>
    </row>
    <row r="40" spans="1:10" x14ac:dyDescent="0.25">
      <c r="A40" s="1" t="s">
        <v>55</v>
      </c>
    </row>
    <row r="41" spans="1:10" x14ac:dyDescent="0.25">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x14ac:dyDescent="0.25">
      <c r="B42" s="3" t="str">
        <f>Populations!$C$3</f>
        <v>FSW</v>
      </c>
      <c r="C42" s="4"/>
      <c r="D42" s="4"/>
      <c r="E42" s="4"/>
      <c r="F42" s="4"/>
      <c r="G42" s="4"/>
      <c r="H42" s="4"/>
      <c r="I42" s="4"/>
      <c r="J42" s="4"/>
    </row>
    <row r="43" spans="1:10" x14ac:dyDescent="0.25">
      <c r="B43" s="3" t="str">
        <f>Populations!$C$4</f>
        <v>Clients</v>
      </c>
      <c r="C43" s="4"/>
      <c r="D43" s="4"/>
      <c r="E43" s="4"/>
      <c r="F43" s="4"/>
      <c r="G43" s="4"/>
      <c r="H43" s="4"/>
      <c r="I43" s="4"/>
      <c r="J43" s="4"/>
    </row>
    <row r="44" spans="1:10" x14ac:dyDescent="0.25">
      <c r="B44" s="3" t="str">
        <f>Populations!$C$5</f>
        <v>MSM</v>
      </c>
      <c r="C44" s="4"/>
      <c r="D44" s="4"/>
      <c r="E44" s="4"/>
      <c r="F44" s="4"/>
      <c r="G44" s="4"/>
      <c r="H44" s="4"/>
      <c r="I44" s="4"/>
      <c r="J44" s="4"/>
    </row>
    <row r="45" spans="1:10" s="52" customFormat="1" x14ac:dyDescent="0.25">
      <c r="B45" s="3" t="str">
        <f>Populations!$C$6</f>
        <v>PWID</v>
      </c>
      <c r="C45" s="4"/>
      <c r="D45" s="4"/>
      <c r="E45" s="4"/>
      <c r="F45" s="4">
        <v>1</v>
      </c>
      <c r="G45" s="4"/>
      <c r="H45" s="4"/>
      <c r="I45" s="4"/>
      <c r="J45" s="4"/>
    </row>
    <row r="46" spans="1:10" x14ac:dyDescent="0.25">
      <c r="B46" s="3" t="str">
        <f>Populations!$C$7</f>
        <v>M 0-14</v>
      </c>
      <c r="C46" s="4"/>
      <c r="D46" s="4"/>
      <c r="E46" s="4"/>
      <c r="F46" s="4"/>
      <c r="G46" s="4"/>
      <c r="H46" s="4"/>
      <c r="I46" s="4"/>
      <c r="J46" s="4"/>
    </row>
    <row r="47" spans="1:10" x14ac:dyDescent="0.25">
      <c r="B47" s="3" t="str">
        <f>Populations!$C$8</f>
        <v>F 0-14</v>
      </c>
      <c r="C47" s="4"/>
      <c r="D47" s="4"/>
      <c r="E47" s="4"/>
      <c r="F47" s="4"/>
      <c r="G47" s="4"/>
      <c r="H47" s="4"/>
      <c r="I47" s="4"/>
      <c r="J47" s="4"/>
    </row>
    <row r="48" spans="1:10" x14ac:dyDescent="0.25">
      <c r="B48" s="3" t="str">
        <f>Populations!$C$9</f>
        <v>M 15+</v>
      </c>
      <c r="C48" s="4"/>
      <c r="D48" s="4"/>
      <c r="E48" s="4"/>
      <c r="F48" s="4"/>
      <c r="G48" s="4"/>
      <c r="H48" s="4"/>
      <c r="I48" s="4"/>
      <c r="J48" s="4"/>
    </row>
    <row r="49" spans="1:10" x14ac:dyDescent="0.25">
      <c r="B49" s="3" t="str">
        <f>Populations!$C$10</f>
        <v>F 15+</v>
      </c>
      <c r="C49" s="4"/>
      <c r="D49" s="4"/>
      <c r="E49" s="4"/>
      <c r="F49" s="4"/>
      <c r="G49" s="4"/>
      <c r="H49" s="4"/>
      <c r="I49" s="4"/>
      <c r="J49" s="4"/>
    </row>
    <row r="53" spans="1:10" s="52" customFormat="1" x14ac:dyDescent="0.25">
      <c r="A53" s="53" t="s">
        <v>125</v>
      </c>
    </row>
    <row r="54" spans="1:10" s="52" customFormat="1" x14ac:dyDescent="0.25">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2" customFormat="1" x14ac:dyDescent="0.25">
      <c r="B55" s="3" t="str">
        <f>Populations!$C$3</f>
        <v>FSW</v>
      </c>
      <c r="C55" s="4"/>
      <c r="D55" s="4"/>
      <c r="E55" s="4"/>
      <c r="F55" s="4"/>
      <c r="G55" s="4">
        <v>1</v>
      </c>
      <c r="H55" s="4">
        <v>1</v>
      </c>
      <c r="I55" s="4"/>
      <c r="J55" s="4"/>
    </row>
    <row r="56" spans="1:10" s="52" customFormat="1" x14ac:dyDescent="0.25">
      <c r="B56" s="3" t="str">
        <f>Populations!$C$8</f>
        <v>F 0-14</v>
      </c>
      <c r="C56" s="4"/>
      <c r="D56" s="4"/>
      <c r="E56" s="4"/>
      <c r="F56" s="4"/>
      <c r="G56" s="4"/>
      <c r="H56" s="4"/>
      <c r="I56" s="4"/>
      <c r="J56" s="4"/>
    </row>
    <row r="57" spans="1:10" s="52" customFormat="1" x14ac:dyDescent="0.25">
      <c r="B57" s="3" t="str">
        <f>Populations!$C$10</f>
        <v>F 15+</v>
      </c>
      <c r="C57" s="4"/>
      <c r="D57" s="4"/>
      <c r="E57" s="4"/>
      <c r="F57" s="4"/>
      <c r="G57" s="4">
        <v>1</v>
      </c>
      <c r="H57" s="4">
        <v>1</v>
      </c>
      <c r="I57" s="4"/>
      <c r="J57" s="4"/>
    </row>
    <row r="58" spans="1:10" s="52" customFormat="1" x14ac:dyDescent="0.25"/>
    <row r="59" spans="1:10" s="52" customFormat="1" x14ac:dyDescent="0.25"/>
    <row r="60" spans="1:10" s="52" customFormat="1" x14ac:dyDescent="0.25"/>
    <row r="61" spans="1:10" s="52" customFormat="1" x14ac:dyDescent="0.25">
      <c r="A61" s="53" t="s">
        <v>126</v>
      </c>
    </row>
    <row r="62" spans="1:10" s="52" customFormat="1" x14ac:dyDescent="0.25">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2" customFormat="1" x14ac:dyDescent="0.25">
      <c r="B63" s="3" t="str">
        <f>Populations!$C$3</f>
        <v>FSW</v>
      </c>
      <c r="C63" s="4"/>
      <c r="D63" s="4"/>
      <c r="E63" s="4"/>
      <c r="F63" s="4"/>
      <c r="G63" s="4"/>
      <c r="H63" s="4"/>
      <c r="I63" s="4"/>
      <c r="J63" s="4"/>
    </row>
    <row r="64" spans="1:10" s="52" customFormat="1" x14ac:dyDescent="0.25">
      <c r="B64" s="3" t="str">
        <f>Populations!$C$4</f>
        <v>Clients</v>
      </c>
      <c r="C64" s="4"/>
      <c r="D64" s="4"/>
      <c r="E64" s="4"/>
      <c r="F64" s="4"/>
      <c r="G64" s="4"/>
      <c r="H64" s="4"/>
      <c r="I64" s="4"/>
      <c r="J64" s="4"/>
    </row>
    <row r="65" spans="1:10" s="52" customFormat="1" x14ac:dyDescent="0.25">
      <c r="B65" s="3" t="str">
        <f>Populations!$C$5</f>
        <v>MSM</v>
      </c>
      <c r="C65" s="4"/>
      <c r="D65" s="4"/>
      <c r="E65" s="4"/>
      <c r="F65" s="4"/>
      <c r="G65" s="4"/>
      <c r="H65" s="4"/>
      <c r="I65" s="4"/>
      <c r="J65" s="4"/>
    </row>
    <row r="66" spans="1:10" s="52" customFormat="1" x14ac:dyDescent="0.25">
      <c r="B66" s="3" t="str">
        <f>Populations!$C$6</f>
        <v>PWID</v>
      </c>
      <c r="C66" s="4"/>
      <c r="D66" s="4"/>
      <c r="E66" s="4"/>
      <c r="F66" s="4"/>
      <c r="G66" s="4"/>
      <c r="H66" s="4"/>
      <c r="I66" s="4"/>
      <c r="J66" s="4"/>
    </row>
    <row r="67" spans="1:10" s="52" customFormat="1" x14ac:dyDescent="0.25">
      <c r="B67" s="3" t="str">
        <f>Populations!$C$7</f>
        <v>M 0-14</v>
      </c>
      <c r="C67" s="4"/>
      <c r="D67" s="4"/>
      <c r="E67" s="4"/>
      <c r="F67" s="4"/>
      <c r="G67" s="4"/>
      <c r="H67" s="4"/>
      <c r="I67" s="4">
        <v>1</v>
      </c>
      <c r="J67" s="4"/>
    </row>
    <row r="68" spans="1:10" s="52" customFormat="1" x14ac:dyDescent="0.25">
      <c r="B68" s="3" t="str">
        <f>Populations!$C$8</f>
        <v>F 0-14</v>
      </c>
      <c r="C68" s="4"/>
      <c r="D68" s="4"/>
      <c r="E68" s="4"/>
      <c r="F68" s="4"/>
      <c r="G68" s="4"/>
      <c r="H68" s="4"/>
      <c r="I68" s="4"/>
      <c r="J68" s="4">
        <v>1</v>
      </c>
    </row>
    <row r="69" spans="1:10" s="52" customFormat="1" x14ac:dyDescent="0.25">
      <c r="B69" s="3" t="str">
        <f>Populations!$C$9</f>
        <v>M 15+</v>
      </c>
      <c r="C69" s="4"/>
      <c r="D69" s="4"/>
      <c r="E69" s="4"/>
      <c r="F69" s="4"/>
      <c r="G69" s="4"/>
      <c r="H69" s="4"/>
      <c r="I69" s="4"/>
      <c r="J69" s="4"/>
    </row>
    <row r="70" spans="1:10" s="52" customFormat="1" x14ac:dyDescent="0.25">
      <c r="B70" s="3" t="str">
        <f>Populations!$C$10</f>
        <v>F 15+</v>
      </c>
      <c r="C70" s="4"/>
      <c r="D70" s="4"/>
      <c r="E70" s="4"/>
      <c r="F70" s="4"/>
      <c r="G70" s="4"/>
      <c r="H70" s="4"/>
      <c r="I70" s="4"/>
      <c r="J70" s="4"/>
    </row>
    <row r="71" spans="1:10" s="52" customFormat="1" x14ac:dyDescent="0.25"/>
    <row r="72" spans="1:10" s="52" customFormat="1" x14ac:dyDescent="0.25"/>
    <row r="73" spans="1:10" s="52" customFormat="1" x14ac:dyDescent="0.25"/>
    <row r="74" spans="1:10" x14ac:dyDescent="0.25">
      <c r="A74" s="1" t="s">
        <v>56</v>
      </c>
    </row>
    <row r="75" spans="1:10" x14ac:dyDescent="0.25">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x14ac:dyDescent="0.25">
      <c r="B76" s="3" t="str">
        <f>Populations!$C$3</f>
        <v>FSW</v>
      </c>
      <c r="C76" s="4"/>
      <c r="D76" s="4"/>
      <c r="E76" s="4"/>
      <c r="F76" s="4"/>
      <c r="G76" s="4"/>
      <c r="H76" s="4"/>
      <c r="I76" s="4"/>
      <c r="J76" s="4">
        <v>12</v>
      </c>
    </row>
    <row r="77" spans="1:10" x14ac:dyDescent="0.25">
      <c r="B77" s="3" t="str">
        <f>Populations!$C$4</f>
        <v>Clients</v>
      </c>
      <c r="C77" s="4"/>
      <c r="D77" s="4"/>
      <c r="E77" s="4"/>
      <c r="F77" s="4"/>
      <c r="G77" s="4"/>
      <c r="H77" s="4"/>
      <c r="I77" s="4">
        <v>15</v>
      </c>
      <c r="J77" s="4"/>
    </row>
    <row r="78" spans="1:10" x14ac:dyDescent="0.25">
      <c r="B78" s="3" t="str">
        <f>Populations!$C$5</f>
        <v>MSM</v>
      </c>
      <c r="C78" s="4"/>
      <c r="D78" s="4"/>
      <c r="E78" s="4"/>
      <c r="F78" s="4"/>
      <c r="G78" s="4"/>
      <c r="H78" s="4"/>
      <c r="I78" s="4">
        <v>15</v>
      </c>
      <c r="J78" s="4"/>
    </row>
    <row r="79" spans="1:10" s="52" customFormat="1" x14ac:dyDescent="0.25">
      <c r="B79" s="3" t="str">
        <f>Populations!$C$6</f>
        <v>PWID</v>
      </c>
      <c r="C79" s="4"/>
      <c r="D79" s="4"/>
      <c r="E79" s="4"/>
      <c r="F79" s="4"/>
      <c r="G79" s="4"/>
      <c r="H79" s="4"/>
      <c r="I79" s="4"/>
      <c r="J79" s="4"/>
    </row>
    <row r="80" spans="1:10" x14ac:dyDescent="0.25">
      <c r="B80" s="3" t="str">
        <f>Populations!$C$7</f>
        <v>M 0-14</v>
      </c>
      <c r="C80" s="4"/>
      <c r="D80" s="4"/>
      <c r="E80" s="4"/>
      <c r="F80" s="4"/>
      <c r="G80" s="4"/>
      <c r="H80" s="4"/>
      <c r="I80" s="4"/>
      <c r="J80" s="4"/>
    </row>
    <row r="81" spans="2:10" x14ac:dyDescent="0.25">
      <c r="B81" s="3" t="str">
        <f>Populations!$C$8</f>
        <v>F 0-14</v>
      </c>
      <c r="C81" s="4"/>
      <c r="D81" s="4"/>
      <c r="E81" s="4"/>
      <c r="F81" s="4"/>
      <c r="G81" s="4"/>
      <c r="H81" s="4"/>
      <c r="I81" s="4"/>
      <c r="J81" s="4"/>
    </row>
    <row r="82" spans="2:10" x14ac:dyDescent="0.25">
      <c r="B82" s="3" t="str">
        <f>Populations!$C$9</f>
        <v>M 15+</v>
      </c>
      <c r="C82" s="4"/>
      <c r="D82" s="4"/>
      <c r="E82" s="4"/>
      <c r="F82" s="4"/>
      <c r="G82" s="4"/>
      <c r="H82" s="4"/>
      <c r="I82" s="4"/>
      <c r="J82" s="4"/>
    </row>
    <row r="83" spans="2:10" x14ac:dyDescent="0.25">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49" workbookViewId="0">
      <selection activeCell="F65" sqref="F65"/>
    </sheetView>
  </sheetViews>
  <sheetFormatPr defaultColWidth="8.85546875" defaultRowHeight="15" x14ac:dyDescent="0.25"/>
  <cols>
    <col min="2" max="2" width="40.7109375" customWidth="1"/>
  </cols>
  <sheetData>
    <row r="1" spans="1:5" x14ac:dyDescent="0.25">
      <c r="A1" s="46" t="s">
        <v>57</v>
      </c>
      <c r="B1" s="45"/>
      <c r="C1" s="45"/>
      <c r="D1" s="45"/>
      <c r="E1" s="45"/>
    </row>
    <row r="2" spans="1:5" x14ac:dyDescent="0.25">
      <c r="A2" s="45"/>
      <c r="B2" s="45"/>
      <c r="C2" s="48" t="s">
        <v>23</v>
      </c>
      <c r="D2" s="48" t="s">
        <v>24</v>
      </c>
      <c r="E2" s="48" t="s">
        <v>22</v>
      </c>
    </row>
    <row r="3" spans="1:5" x14ac:dyDescent="0.25">
      <c r="A3" s="45"/>
      <c r="B3" s="47" t="s">
        <v>58</v>
      </c>
      <c r="C3" s="49">
        <v>4.0000000000000002E-4</v>
      </c>
      <c r="D3" s="49">
        <v>1E-4</v>
      </c>
      <c r="E3" s="49">
        <v>1.4E-3</v>
      </c>
    </row>
    <row r="4" spans="1:5" x14ac:dyDescent="0.25">
      <c r="A4" s="45"/>
      <c r="B4" s="47" t="s">
        <v>59</v>
      </c>
      <c r="C4" s="49">
        <v>8.0000000000000004E-4</v>
      </c>
      <c r="D4" s="49">
        <v>5.9999999999999995E-4</v>
      </c>
      <c r="E4" s="49">
        <v>1.1000000000000001E-3</v>
      </c>
    </row>
    <row r="5" spans="1:5" x14ac:dyDescent="0.25">
      <c r="A5" s="45"/>
      <c r="B5" s="47" t="s">
        <v>60</v>
      </c>
      <c r="C5" s="49">
        <v>1.38E-2</v>
      </c>
      <c r="D5" s="49">
        <v>1.0200000000000001E-2</v>
      </c>
      <c r="E5" s="49">
        <v>1.8599999999999998E-2</v>
      </c>
    </row>
    <row r="6" spans="1:5" x14ac:dyDescent="0.25">
      <c r="A6" s="45"/>
      <c r="B6" s="47" t="s">
        <v>61</v>
      </c>
      <c r="C6" s="49">
        <v>1.1000000000000001E-3</v>
      </c>
      <c r="D6" s="49">
        <v>4.0000000000000002E-4</v>
      </c>
      <c r="E6" s="49">
        <v>2.8E-3</v>
      </c>
    </row>
    <row r="7" spans="1:5" x14ac:dyDescent="0.25">
      <c r="A7" s="45"/>
      <c r="B7" s="47" t="s">
        <v>62</v>
      </c>
      <c r="C7" s="49">
        <v>8.0000000000000002E-3</v>
      </c>
      <c r="D7" s="49">
        <v>6.3E-3</v>
      </c>
      <c r="E7" s="49">
        <v>2.4E-2</v>
      </c>
    </row>
    <row r="8" spans="1:5" x14ac:dyDescent="0.25">
      <c r="A8" s="45"/>
      <c r="B8" s="47" t="s">
        <v>63</v>
      </c>
      <c r="C8" s="49">
        <v>0.36699999999999999</v>
      </c>
      <c r="D8" s="49">
        <v>0.29399999999999998</v>
      </c>
      <c r="E8" s="49">
        <v>0.44</v>
      </c>
    </row>
    <row r="9" spans="1:5" x14ac:dyDescent="0.25">
      <c r="A9" s="45"/>
      <c r="B9" s="47" t="s">
        <v>64</v>
      </c>
      <c r="C9" s="49">
        <v>0.20499999999999999</v>
      </c>
      <c r="D9" s="49">
        <v>0.14000000000000001</v>
      </c>
      <c r="E9" s="49">
        <v>0.27</v>
      </c>
    </row>
    <row r="10" spans="1:5" x14ac:dyDescent="0.25">
      <c r="A10" s="37"/>
      <c r="B10" s="39"/>
      <c r="C10" s="37"/>
      <c r="D10" s="37"/>
      <c r="E10" s="37"/>
    </row>
    <row r="11" spans="1:5" x14ac:dyDescent="0.25">
      <c r="A11" s="37"/>
      <c r="B11" s="39"/>
      <c r="C11" s="37"/>
      <c r="D11" s="37"/>
      <c r="E11" s="37"/>
    </row>
    <row r="12" spans="1:5" x14ac:dyDescent="0.25">
      <c r="A12" s="37"/>
      <c r="B12" s="39"/>
      <c r="C12" s="37"/>
      <c r="D12" s="37"/>
      <c r="E12" s="37"/>
    </row>
    <row r="13" spans="1:5" x14ac:dyDescent="0.25">
      <c r="A13" s="46" t="s">
        <v>65</v>
      </c>
      <c r="B13" s="45"/>
      <c r="C13" s="45"/>
      <c r="D13" s="45"/>
      <c r="E13" s="45"/>
    </row>
    <row r="14" spans="1:5" x14ac:dyDescent="0.25">
      <c r="A14" s="45"/>
      <c r="B14" s="45"/>
      <c r="C14" s="48" t="s">
        <v>23</v>
      </c>
      <c r="D14" s="48" t="s">
        <v>24</v>
      </c>
      <c r="E14" s="48" t="s">
        <v>22</v>
      </c>
    </row>
    <row r="15" spans="1:5" x14ac:dyDescent="0.25">
      <c r="A15" s="45"/>
      <c r="B15" s="47" t="s">
        <v>66</v>
      </c>
      <c r="C15" s="50">
        <v>26.03</v>
      </c>
      <c r="D15" s="50">
        <v>2</v>
      </c>
      <c r="E15" s="50">
        <v>48.02</v>
      </c>
    </row>
    <row r="16" spans="1:5" x14ac:dyDescent="0.25">
      <c r="A16" s="45"/>
      <c r="B16" s="47" t="s">
        <v>67</v>
      </c>
      <c r="C16" s="50">
        <v>1</v>
      </c>
      <c r="D16" s="50">
        <v>1</v>
      </c>
      <c r="E16" s="50">
        <v>1</v>
      </c>
    </row>
    <row r="17" spans="1:5" x14ac:dyDescent="0.25">
      <c r="A17" s="45"/>
      <c r="B17" s="47" t="s">
        <v>68</v>
      </c>
      <c r="C17" s="50">
        <v>1</v>
      </c>
      <c r="D17" s="50">
        <v>1</v>
      </c>
      <c r="E17" s="50">
        <v>1</v>
      </c>
    </row>
    <row r="18" spans="1:5" x14ac:dyDescent="0.25">
      <c r="A18" s="45"/>
      <c r="B18" s="47" t="s">
        <v>69</v>
      </c>
      <c r="C18" s="50">
        <v>1</v>
      </c>
      <c r="D18" s="50">
        <v>1</v>
      </c>
      <c r="E18" s="50">
        <v>1</v>
      </c>
    </row>
    <row r="19" spans="1:5" x14ac:dyDescent="0.25">
      <c r="A19" s="45"/>
      <c r="B19" s="47" t="s">
        <v>70</v>
      </c>
      <c r="C19" s="50">
        <v>3.49</v>
      </c>
      <c r="D19" s="50">
        <v>1.76</v>
      </c>
      <c r="E19" s="50">
        <v>6.92</v>
      </c>
    </row>
    <row r="20" spans="1:5" x14ac:dyDescent="0.25">
      <c r="A20" s="45"/>
      <c r="B20" s="47" t="s">
        <v>71</v>
      </c>
      <c r="C20" s="50">
        <v>7.17</v>
      </c>
      <c r="D20" s="50">
        <v>3.9</v>
      </c>
      <c r="E20" s="50">
        <v>12.08</v>
      </c>
    </row>
    <row r="21" spans="1:5" x14ac:dyDescent="0.25">
      <c r="A21" s="37"/>
      <c r="B21" s="39"/>
      <c r="C21" s="37"/>
      <c r="D21" s="37"/>
      <c r="E21" s="37"/>
    </row>
    <row r="22" spans="1:5" x14ac:dyDescent="0.25">
      <c r="A22" s="37"/>
      <c r="B22" s="39"/>
      <c r="C22" s="37"/>
      <c r="D22" s="37"/>
      <c r="E22" s="37"/>
    </row>
    <row r="23" spans="1:5" x14ac:dyDescent="0.25">
      <c r="A23" s="37"/>
      <c r="B23" s="39"/>
      <c r="C23" s="37"/>
      <c r="D23" s="37"/>
      <c r="E23" s="37"/>
    </row>
    <row r="24" spans="1:5" x14ac:dyDescent="0.25">
      <c r="A24" s="46" t="s">
        <v>72</v>
      </c>
      <c r="B24" s="45"/>
      <c r="C24" s="45"/>
      <c r="D24" s="45"/>
      <c r="E24" s="45"/>
    </row>
    <row r="25" spans="1:5" x14ac:dyDescent="0.25">
      <c r="A25" s="45"/>
      <c r="B25" s="45"/>
      <c r="C25" s="48" t="s">
        <v>23</v>
      </c>
      <c r="D25" s="48" t="s">
        <v>24</v>
      </c>
      <c r="E25" s="48" t="s">
        <v>22</v>
      </c>
    </row>
    <row r="26" spans="1:5" x14ac:dyDescent="0.25">
      <c r="A26" s="45"/>
      <c r="B26" s="47" t="s">
        <v>73</v>
      </c>
      <c r="C26" s="51">
        <v>4.1399999999999997</v>
      </c>
      <c r="D26" s="51">
        <v>2</v>
      </c>
      <c r="E26" s="51">
        <v>9.76</v>
      </c>
    </row>
    <row r="27" spans="1:5" x14ac:dyDescent="0.25">
      <c r="A27" s="45"/>
      <c r="B27" s="47" t="s">
        <v>68</v>
      </c>
      <c r="C27" s="51">
        <v>1.05</v>
      </c>
      <c r="D27" s="51">
        <v>0.86</v>
      </c>
      <c r="E27" s="51">
        <v>1.61</v>
      </c>
    </row>
    <row r="28" spans="1:5" x14ac:dyDescent="0.25">
      <c r="A28" s="45"/>
      <c r="B28" s="47" t="s">
        <v>110</v>
      </c>
      <c r="C28" s="51">
        <v>0.33</v>
      </c>
      <c r="D28" s="51">
        <v>0.32</v>
      </c>
      <c r="E28" s="51">
        <v>0.35</v>
      </c>
    </row>
    <row r="29" spans="1:5" x14ac:dyDescent="0.25">
      <c r="A29" s="45"/>
      <c r="B29" s="47" t="s">
        <v>74</v>
      </c>
      <c r="C29" s="51">
        <v>0.27</v>
      </c>
      <c r="D29" s="51">
        <v>0.25</v>
      </c>
      <c r="E29" s="51">
        <v>0.28999999999999998</v>
      </c>
    </row>
    <row r="30" spans="1:5" x14ac:dyDescent="0.25">
      <c r="A30" s="45"/>
      <c r="B30" s="47" t="s">
        <v>75</v>
      </c>
      <c r="C30" s="51">
        <v>0.67</v>
      </c>
      <c r="D30" s="51">
        <v>0.44</v>
      </c>
      <c r="E30" s="51">
        <v>0.88</v>
      </c>
    </row>
    <row r="31" spans="1:5" x14ac:dyDescent="0.25">
      <c r="A31" s="37"/>
      <c r="B31" s="39"/>
      <c r="C31" s="37"/>
      <c r="D31" s="37"/>
      <c r="E31" s="37"/>
    </row>
    <row r="32" spans="1:5" x14ac:dyDescent="0.25">
      <c r="A32" s="37"/>
      <c r="B32" s="39"/>
      <c r="C32" s="37"/>
      <c r="D32" s="37"/>
      <c r="E32" s="37"/>
    </row>
    <row r="33" spans="1:5" x14ac:dyDescent="0.25">
      <c r="A33" s="37"/>
      <c r="B33" s="39"/>
      <c r="C33" s="37"/>
      <c r="D33" s="37"/>
      <c r="E33" s="37"/>
    </row>
    <row r="34" spans="1:5" x14ac:dyDescent="0.25">
      <c r="A34" s="46" t="s">
        <v>76</v>
      </c>
      <c r="B34" s="45"/>
      <c r="C34" s="45"/>
      <c r="D34" s="45"/>
      <c r="E34" s="45"/>
    </row>
    <row r="35" spans="1:5" x14ac:dyDescent="0.25">
      <c r="A35" s="45"/>
      <c r="B35" s="45"/>
      <c r="C35" s="48" t="s">
        <v>23</v>
      </c>
      <c r="D35" s="48" t="s">
        <v>24</v>
      </c>
      <c r="E35" s="48" t="s">
        <v>22</v>
      </c>
    </row>
    <row r="36" spans="1:5" x14ac:dyDescent="0.25">
      <c r="A36" s="45"/>
      <c r="B36" s="47" t="s">
        <v>77</v>
      </c>
      <c r="C36" s="51">
        <v>0.45</v>
      </c>
      <c r="D36" s="51">
        <v>0.14000000000000001</v>
      </c>
      <c r="E36" s="51">
        <v>0.93</v>
      </c>
    </row>
    <row r="37" spans="1:5" x14ac:dyDescent="0.25">
      <c r="A37" s="45"/>
      <c r="B37" s="47" t="s">
        <v>78</v>
      </c>
      <c r="C37" s="51">
        <v>0.7</v>
      </c>
      <c r="D37" s="51">
        <v>0.28999999999999998</v>
      </c>
      <c r="E37" s="51">
        <v>1.1100000000000001</v>
      </c>
    </row>
    <row r="38" spans="1:5" x14ac:dyDescent="0.25">
      <c r="A38" s="45"/>
      <c r="B38" s="47" t="s">
        <v>79</v>
      </c>
      <c r="C38" s="51">
        <v>0.47</v>
      </c>
      <c r="D38" s="51">
        <v>0.33</v>
      </c>
      <c r="E38" s="51">
        <v>0.72</v>
      </c>
    </row>
    <row r="39" spans="1:5" x14ac:dyDescent="0.25">
      <c r="A39" s="45"/>
      <c r="B39" s="47" t="s">
        <v>80</v>
      </c>
      <c r="C39" s="51">
        <v>1.52</v>
      </c>
      <c r="D39" s="51">
        <v>1.06</v>
      </c>
      <c r="E39" s="51">
        <v>1.96</v>
      </c>
    </row>
    <row r="40" spans="1:5" x14ac:dyDescent="0.25">
      <c r="A40" s="37"/>
      <c r="B40" s="39"/>
      <c r="C40" s="37"/>
      <c r="D40" s="37"/>
      <c r="E40" s="37"/>
    </row>
    <row r="41" spans="1:5" x14ac:dyDescent="0.25">
      <c r="A41" s="37"/>
      <c r="B41" s="39"/>
      <c r="C41" s="37"/>
      <c r="D41" s="37"/>
      <c r="E41" s="37"/>
    </row>
    <row r="42" spans="1:5" x14ac:dyDescent="0.25">
      <c r="A42" s="37"/>
      <c r="B42" s="39"/>
      <c r="C42" s="37"/>
      <c r="D42" s="37"/>
      <c r="E42" s="37"/>
    </row>
    <row r="43" spans="1:5" x14ac:dyDescent="0.25">
      <c r="A43" s="46" t="s">
        <v>81</v>
      </c>
      <c r="B43" s="45"/>
      <c r="C43" s="45"/>
      <c r="D43" s="45"/>
      <c r="E43" s="45"/>
    </row>
    <row r="44" spans="1:5" x14ac:dyDescent="0.25">
      <c r="A44" s="45"/>
      <c r="B44" s="45"/>
      <c r="C44" s="48" t="s">
        <v>23</v>
      </c>
      <c r="D44" s="48" t="s">
        <v>24</v>
      </c>
      <c r="E44" s="48" t="s">
        <v>22</v>
      </c>
    </row>
    <row r="45" spans="1:5" x14ac:dyDescent="0.25">
      <c r="A45" s="45"/>
      <c r="B45" s="47" t="s">
        <v>66</v>
      </c>
      <c r="C45" s="49">
        <v>3.5999999999999999E-3</v>
      </c>
      <c r="D45" s="49">
        <v>2.8999999999999998E-3</v>
      </c>
      <c r="E45" s="49">
        <v>4.4000000000000003E-3</v>
      </c>
    </row>
    <row r="46" spans="1:5" x14ac:dyDescent="0.25">
      <c r="A46" s="45"/>
      <c r="B46" s="47" t="s">
        <v>67</v>
      </c>
      <c r="C46" s="49">
        <v>3.5999999999999999E-3</v>
      </c>
      <c r="D46" s="49">
        <v>2.8999999999999998E-3</v>
      </c>
      <c r="E46" s="49">
        <v>4.4000000000000003E-3</v>
      </c>
    </row>
    <row r="47" spans="1:5" x14ac:dyDescent="0.25">
      <c r="A47" s="45"/>
      <c r="B47" s="47" t="s">
        <v>82</v>
      </c>
      <c r="C47" s="49">
        <v>5.7999999999999996E-3</v>
      </c>
      <c r="D47" s="49">
        <v>4.7999999999999996E-3</v>
      </c>
      <c r="E47" s="49">
        <v>7.1000000000000004E-3</v>
      </c>
    </row>
    <row r="48" spans="1:5" x14ac:dyDescent="0.25">
      <c r="A48" s="45"/>
      <c r="B48" s="47" t="s">
        <v>69</v>
      </c>
      <c r="C48" s="49">
        <v>8.8000000000000005E-3</v>
      </c>
      <c r="D48" s="49">
        <v>7.4999999999999997E-2</v>
      </c>
      <c r="E48" s="49">
        <v>1.01E-2</v>
      </c>
    </row>
    <row r="49" spans="1:9" x14ac:dyDescent="0.25">
      <c r="A49" s="45"/>
      <c r="B49" s="47" t="s">
        <v>70</v>
      </c>
      <c r="C49" s="49">
        <v>5.8999999999999997E-2</v>
      </c>
      <c r="D49" s="49">
        <v>5.3999999999999999E-2</v>
      </c>
      <c r="E49" s="49">
        <v>7.9000000000000001E-2</v>
      </c>
      <c r="F49" s="37"/>
      <c r="G49" s="37"/>
      <c r="H49" s="37"/>
      <c r="I49" s="37"/>
    </row>
    <row r="50" spans="1:9" x14ac:dyDescent="0.25">
      <c r="A50" s="45"/>
      <c r="B50" s="47" t="s">
        <v>71</v>
      </c>
      <c r="C50" s="49">
        <v>0.32300000000000001</v>
      </c>
      <c r="D50" s="49">
        <v>0.29599999999999999</v>
      </c>
      <c r="E50" s="49">
        <v>0.432</v>
      </c>
      <c r="F50" s="37"/>
      <c r="G50" s="37"/>
      <c r="H50" s="37"/>
      <c r="I50" s="37"/>
    </row>
    <row r="51" spans="1:9" x14ac:dyDescent="0.25">
      <c r="A51" s="45"/>
      <c r="B51" s="47" t="s">
        <v>83</v>
      </c>
      <c r="C51" s="49">
        <v>0.23</v>
      </c>
      <c r="D51" s="49">
        <v>0.15</v>
      </c>
      <c r="E51" s="49">
        <v>0.3</v>
      </c>
      <c r="F51" s="37"/>
      <c r="G51" s="37"/>
      <c r="H51" s="37"/>
      <c r="I51" s="37"/>
    </row>
    <row r="52" spans="1:9" x14ac:dyDescent="0.25">
      <c r="A52" s="45"/>
      <c r="B52" s="47" t="s">
        <v>84</v>
      </c>
      <c r="C52" s="49">
        <v>2.17</v>
      </c>
      <c r="D52" s="49">
        <v>1.27</v>
      </c>
      <c r="E52" s="49">
        <v>3.71</v>
      </c>
      <c r="F52" s="37"/>
      <c r="G52" s="37"/>
      <c r="H52" s="37"/>
      <c r="I52" s="37"/>
    </row>
    <row r="53" spans="1:9" x14ac:dyDescent="0.25">
      <c r="A53" s="37"/>
      <c r="B53" s="39"/>
      <c r="C53" s="37"/>
      <c r="D53" s="37"/>
      <c r="E53" s="37"/>
      <c r="F53" s="37"/>
      <c r="G53" s="37"/>
      <c r="H53" s="37"/>
      <c r="I53" s="37"/>
    </row>
    <row r="54" spans="1:9" x14ac:dyDescent="0.25">
      <c r="A54" s="37"/>
      <c r="B54" s="39"/>
      <c r="C54" s="37"/>
      <c r="D54" s="37"/>
      <c r="E54" s="37"/>
      <c r="F54" s="37"/>
      <c r="G54" s="37"/>
      <c r="H54" s="37"/>
      <c r="I54" s="37"/>
    </row>
    <row r="55" spans="1:9" x14ac:dyDescent="0.25">
      <c r="A55" s="37"/>
      <c r="B55" s="39"/>
      <c r="C55" s="37"/>
      <c r="D55" s="37"/>
      <c r="E55" s="37"/>
      <c r="F55" s="37"/>
      <c r="G55" s="37"/>
      <c r="H55" s="37"/>
      <c r="I55" s="37"/>
    </row>
    <row r="56" spans="1:9" x14ac:dyDescent="0.25">
      <c r="A56" s="46" t="s">
        <v>111</v>
      </c>
      <c r="B56" s="45"/>
      <c r="C56" s="45"/>
      <c r="D56" s="45"/>
      <c r="E56" s="45"/>
      <c r="F56" s="37"/>
      <c r="G56" s="37"/>
      <c r="H56" s="37"/>
      <c r="I56" s="37"/>
    </row>
    <row r="57" spans="1:9" x14ac:dyDescent="0.25">
      <c r="A57" s="45"/>
      <c r="B57" s="45"/>
      <c r="C57" s="48" t="s">
        <v>23</v>
      </c>
      <c r="D57" s="48" t="s">
        <v>24</v>
      </c>
      <c r="E57" s="48" t="s">
        <v>22</v>
      </c>
      <c r="F57" s="37"/>
      <c r="G57" s="37"/>
      <c r="H57" s="37"/>
      <c r="I57" s="37"/>
    </row>
    <row r="58" spans="1:9" x14ac:dyDescent="0.25">
      <c r="A58" s="45"/>
      <c r="B58" s="47" t="s">
        <v>85</v>
      </c>
      <c r="C58" s="51">
        <v>0.95</v>
      </c>
      <c r="D58" s="51">
        <v>0.8</v>
      </c>
      <c r="E58" s="51">
        <v>0.98</v>
      </c>
      <c r="F58" s="37"/>
      <c r="G58" s="41"/>
      <c r="H58" s="41"/>
      <c r="I58" s="41"/>
    </row>
    <row r="59" spans="1:9" x14ac:dyDescent="0.25">
      <c r="A59" s="45"/>
      <c r="B59" s="47" t="s">
        <v>86</v>
      </c>
      <c r="C59" s="51">
        <v>0.57999999999999996</v>
      </c>
      <c r="D59" s="51">
        <v>0.47</v>
      </c>
      <c r="E59" s="51">
        <v>0.67</v>
      </c>
      <c r="F59" s="37"/>
      <c r="G59" s="41"/>
      <c r="H59" s="41"/>
      <c r="I59" s="41"/>
    </row>
    <row r="60" spans="1:9" x14ac:dyDescent="0.25">
      <c r="A60" s="45"/>
      <c r="B60" s="47" t="s">
        <v>87</v>
      </c>
      <c r="C60" s="51">
        <v>0</v>
      </c>
      <c r="D60" s="51">
        <v>0</v>
      </c>
      <c r="E60" s="51">
        <v>0.68</v>
      </c>
      <c r="F60" s="37"/>
    </row>
    <row r="61" spans="1:9" x14ac:dyDescent="0.25">
      <c r="A61" s="45"/>
      <c r="B61" s="47" t="s">
        <v>105</v>
      </c>
      <c r="C61" s="51">
        <v>2.65</v>
      </c>
      <c r="D61" s="51">
        <v>1.35</v>
      </c>
      <c r="E61" s="51">
        <v>5.19</v>
      </c>
      <c r="F61" s="37"/>
      <c r="G61" s="41"/>
      <c r="H61" s="41"/>
      <c r="I61" s="41"/>
    </row>
    <row r="62" spans="1:9" x14ac:dyDescent="0.25">
      <c r="A62" s="45"/>
      <c r="B62" s="47" t="s">
        <v>88</v>
      </c>
      <c r="C62" s="51">
        <v>0.54</v>
      </c>
      <c r="D62" s="51">
        <v>0.33</v>
      </c>
      <c r="E62" s="51">
        <v>0.68</v>
      </c>
      <c r="F62" s="37"/>
      <c r="G62" s="41"/>
      <c r="H62" s="41"/>
      <c r="I62" s="41"/>
    </row>
    <row r="63" spans="1:9" x14ac:dyDescent="0.25">
      <c r="A63" s="45"/>
      <c r="B63" s="47" t="s">
        <v>18</v>
      </c>
      <c r="C63" s="51">
        <v>0.9</v>
      </c>
      <c r="D63" s="51">
        <v>0.82</v>
      </c>
      <c r="E63" s="51">
        <v>0.93</v>
      </c>
      <c r="F63" s="37"/>
      <c r="G63" s="41"/>
      <c r="H63" s="41"/>
      <c r="I63" s="41"/>
    </row>
    <row r="64" spans="1:9" x14ac:dyDescent="0.25">
      <c r="A64" s="45"/>
      <c r="B64" s="47" t="s">
        <v>89</v>
      </c>
      <c r="C64" s="51">
        <v>0.73</v>
      </c>
      <c r="D64" s="51">
        <v>0.65</v>
      </c>
      <c r="E64" s="51">
        <v>0.8</v>
      </c>
      <c r="F64" s="37"/>
      <c r="G64" s="41"/>
      <c r="H64" s="41"/>
      <c r="I64" s="41"/>
    </row>
    <row r="65" spans="1:10" x14ac:dyDescent="0.25">
      <c r="A65" s="45"/>
      <c r="B65" s="47" t="s">
        <v>112</v>
      </c>
      <c r="C65" s="51">
        <v>0.5</v>
      </c>
      <c r="D65" s="51">
        <v>0.3</v>
      </c>
      <c r="E65" s="51">
        <v>0.8</v>
      </c>
      <c r="F65" s="37"/>
      <c r="G65" s="41"/>
      <c r="H65" s="41"/>
      <c r="I65" s="41"/>
    </row>
    <row r="66" spans="1:10" x14ac:dyDescent="0.25">
      <c r="A66" s="45"/>
      <c r="B66" s="47" t="s">
        <v>113</v>
      </c>
      <c r="C66" s="51">
        <v>0.92</v>
      </c>
      <c r="D66" s="51">
        <v>0.8</v>
      </c>
      <c r="E66" s="51">
        <v>0.95</v>
      </c>
      <c r="F66" s="37"/>
      <c r="G66" s="37"/>
      <c r="H66" s="37"/>
      <c r="I66" s="37"/>
    </row>
    <row r="67" spans="1:10" x14ac:dyDescent="0.25">
      <c r="A67" s="37"/>
      <c r="B67" s="39"/>
      <c r="C67" s="37"/>
      <c r="D67" s="37"/>
      <c r="E67" s="37"/>
      <c r="F67" s="37"/>
      <c r="G67" s="37"/>
      <c r="H67" s="37"/>
      <c r="I67" s="37"/>
    </row>
    <row r="68" spans="1:10" x14ac:dyDescent="0.25">
      <c r="A68" s="38"/>
      <c r="B68" s="39"/>
      <c r="C68" s="37"/>
      <c r="D68" s="37"/>
      <c r="E68" s="37"/>
      <c r="F68" s="37"/>
      <c r="G68" s="37"/>
      <c r="H68" s="37"/>
      <c r="I68" s="37"/>
    </row>
    <row r="69" spans="1:10" x14ac:dyDescent="0.25">
      <c r="A69" s="37"/>
      <c r="B69" s="39"/>
      <c r="C69" s="40"/>
      <c r="D69" s="40"/>
      <c r="E69" s="40"/>
      <c r="F69" s="37"/>
      <c r="G69" s="37"/>
      <c r="H69" s="37"/>
      <c r="I69" s="37"/>
    </row>
    <row r="70" spans="1:10" x14ac:dyDescent="0.25">
      <c r="A70" s="46" t="s">
        <v>90</v>
      </c>
      <c r="B70" s="45"/>
      <c r="C70" s="45"/>
      <c r="D70" s="45"/>
      <c r="E70" s="45"/>
      <c r="F70" s="37"/>
      <c r="G70" s="37"/>
      <c r="H70" s="37"/>
      <c r="I70" s="37"/>
      <c r="J70" s="26"/>
    </row>
    <row r="71" spans="1:10" x14ac:dyDescent="0.25">
      <c r="A71" s="45"/>
      <c r="B71" s="45"/>
      <c r="C71" s="48" t="s">
        <v>23</v>
      </c>
      <c r="D71" s="48" t="s">
        <v>24</v>
      </c>
      <c r="E71" s="48" t="s">
        <v>22</v>
      </c>
      <c r="F71" s="37"/>
      <c r="G71" s="37"/>
      <c r="H71" s="37"/>
      <c r="I71" s="37"/>
      <c r="J71" s="26"/>
    </row>
    <row r="72" spans="1:10" x14ac:dyDescent="0.25">
      <c r="A72" s="45"/>
      <c r="B72" s="47" t="s">
        <v>91</v>
      </c>
      <c r="C72" s="50">
        <v>0.14599999999999999</v>
      </c>
      <c r="D72" s="50">
        <v>9.6000000000000002E-2</v>
      </c>
      <c r="E72" s="50">
        <v>0.20499999999999999</v>
      </c>
      <c r="F72" s="37"/>
      <c r="G72" s="37"/>
      <c r="H72" s="37"/>
      <c r="I72" s="37"/>
      <c r="J72" s="26"/>
    </row>
    <row r="73" spans="1:10" x14ac:dyDescent="0.25">
      <c r="A73" s="45"/>
      <c r="B73" s="47" t="s">
        <v>92</v>
      </c>
      <c r="C73" s="50">
        <v>8.0000000000000002E-3</v>
      </c>
      <c r="D73" s="50">
        <v>5.0000000000000001E-3</v>
      </c>
      <c r="E73" s="50">
        <v>1.0999999999999999E-2</v>
      </c>
      <c r="F73" s="37"/>
      <c r="G73" s="37"/>
      <c r="H73" s="37"/>
      <c r="I73" s="37"/>
    </row>
    <row r="74" spans="1:10" x14ac:dyDescent="0.25">
      <c r="A74" s="45"/>
      <c r="B74" s="47" t="s">
        <v>93</v>
      </c>
      <c r="C74" s="50">
        <v>0.02</v>
      </c>
      <c r="D74" s="50">
        <v>1.2999999999999999E-2</v>
      </c>
      <c r="E74" s="50">
        <v>2.9000000000000001E-2</v>
      </c>
      <c r="F74" s="37"/>
      <c r="G74" s="37"/>
      <c r="H74" s="37"/>
      <c r="I74" s="37"/>
    </row>
    <row r="75" spans="1:10" x14ac:dyDescent="0.25">
      <c r="A75" s="45"/>
      <c r="B75" s="47" t="s">
        <v>94</v>
      </c>
      <c r="C75" s="50">
        <v>7.0000000000000007E-2</v>
      </c>
      <c r="D75" s="50">
        <v>4.8000000000000001E-2</v>
      </c>
      <c r="E75" s="50">
        <v>9.4E-2</v>
      </c>
      <c r="F75" s="37"/>
      <c r="G75" s="37"/>
      <c r="H75" s="37"/>
      <c r="I75" s="37"/>
    </row>
    <row r="76" spans="1:10" x14ac:dyDescent="0.25">
      <c r="A76" s="45"/>
      <c r="B76" s="47" t="s">
        <v>95</v>
      </c>
      <c r="C76" s="50">
        <v>0.26500000000000001</v>
      </c>
      <c r="D76" s="50">
        <v>0.114</v>
      </c>
      <c r="E76" s="50">
        <v>0.47399999999999998</v>
      </c>
      <c r="F76" s="37"/>
      <c r="G76" s="37"/>
      <c r="H76" s="37"/>
      <c r="I76" s="37"/>
    </row>
    <row r="77" spans="1:10" x14ac:dyDescent="0.25">
      <c r="A77" s="45"/>
      <c r="B77" s="47" t="s">
        <v>96</v>
      </c>
      <c r="C77" s="50">
        <v>0.54700000000000004</v>
      </c>
      <c r="D77" s="50">
        <v>0.38200000000000001</v>
      </c>
      <c r="E77" s="50">
        <v>0.71499999999999997</v>
      </c>
    </row>
    <row r="78" spans="1:10" x14ac:dyDescent="0.25">
      <c r="A78" s="45"/>
      <c r="B78" s="47" t="s">
        <v>97</v>
      </c>
      <c r="C78" s="50">
        <v>5.2999999999999999E-2</v>
      </c>
      <c r="D78" s="50">
        <v>3.4000000000000002E-2</v>
      </c>
      <c r="E78" s="50">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9" t="s">
        <v>118</v>
      </c>
      <c r="H2" s="30" t="s">
        <v>119</v>
      </c>
      <c r="I2" s="57" t="s">
        <v>121</v>
      </c>
      <c r="J2" s="57" t="s">
        <v>122</v>
      </c>
    </row>
    <row r="3" spans="1:10" x14ac:dyDescent="0.25">
      <c r="B3" s="3">
        <v>1</v>
      </c>
      <c r="C3" s="4" t="s">
        <v>6</v>
      </c>
      <c r="D3" s="4" t="s">
        <v>7</v>
      </c>
      <c r="E3" s="4" t="s">
        <v>8</v>
      </c>
      <c r="F3" s="4" t="s">
        <v>9</v>
      </c>
      <c r="G3" s="4">
        <v>15</v>
      </c>
      <c r="H3" s="4">
        <v>49</v>
      </c>
      <c r="I3" s="58">
        <v>0</v>
      </c>
      <c r="J3" s="58">
        <v>1</v>
      </c>
    </row>
    <row r="4" spans="1:10" x14ac:dyDescent="0.25">
      <c r="B4" s="3">
        <v>2</v>
      </c>
      <c r="C4" s="4" t="s">
        <v>10</v>
      </c>
      <c r="D4" s="4" t="s">
        <v>11</v>
      </c>
      <c r="E4" s="4" t="s">
        <v>9</v>
      </c>
      <c r="F4" s="4" t="s">
        <v>8</v>
      </c>
      <c r="G4" s="4">
        <v>15</v>
      </c>
      <c r="H4" s="4">
        <v>49</v>
      </c>
      <c r="I4" s="58">
        <v>0</v>
      </c>
      <c r="J4" s="58">
        <v>0</v>
      </c>
    </row>
    <row r="5" spans="1:10" x14ac:dyDescent="0.25">
      <c r="B5" s="3">
        <v>3</v>
      </c>
      <c r="C5" s="4" t="s">
        <v>12</v>
      </c>
      <c r="D5" s="4" t="s">
        <v>13</v>
      </c>
      <c r="E5" s="4" t="s">
        <v>9</v>
      </c>
      <c r="F5" s="4" t="s">
        <v>8</v>
      </c>
      <c r="G5" s="4">
        <v>15</v>
      </c>
      <c r="H5" s="4">
        <v>49</v>
      </c>
      <c r="I5" s="58">
        <v>0</v>
      </c>
      <c r="J5" s="58">
        <v>0</v>
      </c>
    </row>
    <row r="6" spans="1:10" s="52" customFormat="1" x14ac:dyDescent="0.25">
      <c r="B6" s="3">
        <v>4</v>
      </c>
      <c r="C6" s="4" t="s">
        <v>123</v>
      </c>
      <c r="D6" s="4" t="s">
        <v>124</v>
      </c>
      <c r="E6" s="4" t="s">
        <v>9</v>
      </c>
      <c r="F6" s="4" t="s">
        <v>8</v>
      </c>
      <c r="G6" s="4">
        <v>15</v>
      </c>
      <c r="H6" s="4">
        <v>49</v>
      </c>
      <c r="I6" s="58">
        <v>1</v>
      </c>
      <c r="J6" s="58">
        <v>0</v>
      </c>
    </row>
    <row r="7" spans="1:10" x14ac:dyDescent="0.25">
      <c r="B7" s="3">
        <v>5</v>
      </c>
      <c r="C7" s="4" t="s">
        <v>106</v>
      </c>
      <c r="D7" s="4" t="s">
        <v>14</v>
      </c>
      <c r="E7" s="4" t="s">
        <v>9</v>
      </c>
      <c r="F7" s="4" t="s">
        <v>8</v>
      </c>
      <c r="G7" s="4">
        <v>0</v>
      </c>
      <c r="H7" s="4">
        <v>14</v>
      </c>
      <c r="I7" s="58">
        <v>0</v>
      </c>
      <c r="J7" s="58">
        <v>0</v>
      </c>
    </row>
    <row r="8" spans="1:10" x14ac:dyDescent="0.25">
      <c r="B8" s="3">
        <v>6</v>
      </c>
      <c r="C8" s="4" t="s">
        <v>107</v>
      </c>
      <c r="D8" s="4" t="s">
        <v>15</v>
      </c>
      <c r="E8" s="4" t="s">
        <v>8</v>
      </c>
      <c r="F8" s="4" t="s">
        <v>9</v>
      </c>
      <c r="G8" s="4">
        <v>0</v>
      </c>
      <c r="H8" s="4">
        <v>14</v>
      </c>
      <c r="I8" s="58">
        <v>0</v>
      </c>
      <c r="J8" s="58">
        <v>0</v>
      </c>
    </row>
    <row r="9" spans="1:10" x14ac:dyDescent="0.25">
      <c r="B9" s="3">
        <v>7</v>
      </c>
      <c r="C9" s="4" t="s">
        <v>108</v>
      </c>
      <c r="D9" s="4" t="s">
        <v>16</v>
      </c>
      <c r="E9" s="4" t="s">
        <v>9</v>
      </c>
      <c r="F9" s="4" t="s">
        <v>8</v>
      </c>
      <c r="G9" s="4">
        <v>15</v>
      </c>
      <c r="H9" s="4">
        <v>49</v>
      </c>
      <c r="I9" s="58">
        <v>0</v>
      </c>
      <c r="J9" s="58">
        <v>0</v>
      </c>
    </row>
    <row r="10" spans="1:10" x14ac:dyDescent="0.25">
      <c r="B10" s="3">
        <v>8</v>
      </c>
      <c r="C10" s="4" t="s">
        <v>109</v>
      </c>
      <c r="D10" s="4" t="s">
        <v>17</v>
      </c>
      <c r="E10" s="4" t="s">
        <v>8</v>
      </c>
      <c r="F10" s="4" t="s">
        <v>9</v>
      </c>
      <c r="G10" s="4">
        <v>15</v>
      </c>
      <c r="H10" s="4">
        <v>49</v>
      </c>
      <c r="I10" s="58">
        <v>0</v>
      </c>
      <c r="J10" s="58">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21</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x14ac:dyDescent="0.25">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x14ac:dyDescent="0.25">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x14ac:dyDescent="0.25">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x14ac:dyDescent="0.25">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x14ac:dyDescent="0.25">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x14ac:dyDescent="0.25">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x14ac:dyDescent="0.25">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x14ac:dyDescent="0.25">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x14ac:dyDescent="0.25">
      <c r="D14" s="13"/>
      <c r="E14" s="13"/>
      <c r="F14" s="13"/>
      <c r="G14" s="13"/>
      <c r="H14" s="13"/>
      <c r="I14" s="13"/>
      <c r="J14" s="13"/>
      <c r="K14" s="13"/>
      <c r="L14" s="13"/>
      <c r="M14" s="13"/>
      <c r="N14" s="13"/>
    </row>
    <row r="15" spans="1:26" s="52" customFormat="1" x14ac:dyDescent="0.25">
      <c r="B15" s="54" t="s">
        <v>123</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2" customFormat="1" x14ac:dyDescent="0.25">
      <c r="B16" s="54" t="s">
        <v>123</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2" customFormat="1" x14ac:dyDescent="0.25">
      <c r="B17" s="54" t="s">
        <v>123</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2" customFormat="1" x14ac:dyDescent="0.25">
      <c r="D18" s="13"/>
      <c r="E18" s="13"/>
      <c r="F18" s="13"/>
      <c r="G18" s="13"/>
      <c r="H18" s="13"/>
      <c r="I18" s="13"/>
      <c r="J18" s="13"/>
      <c r="K18" s="13"/>
      <c r="L18" s="13"/>
      <c r="M18" s="13"/>
      <c r="N18" s="13"/>
    </row>
    <row r="19" spans="2:26" x14ac:dyDescent="0.25">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x14ac:dyDescent="0.25">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x14ac:dyDescent="0.25">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x14ac:dyDescent="0.25">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x14ac:dyDescent="0.25">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x14ac:dyDescent="0.25">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x14ac:dyDescent="0.25">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x14ac:dyDescent="0.25">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x14ac:dyDescent="0.25">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x14ac:dyDescent="0.25">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x14ac:dyDescent="0.25">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x14ac:dyDescent="0.25">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x14ac:dyDescent="0.25">
      <c r="M35" t="s">
        <v>101</v>
      </c>
      <c r="N35" s="23">
        <f>SUM(N4:N34)</f>
        <v>36960583.295806497</v>
      </c>
    </row>
    <row r="36" spans="2:26" x14ac:dyDescent="0.25">
      <c r="M36" t="s">
        <v>100</v>
      </c>
      <c r="N36" s="24">
        <f>N35*0.0023</f>
        <v>85009.341580354943</v>
      </c>
      <c r="O36" s="25">
        <f>N36*0.81</f>
        <v>68857.566680087504</v>
      </c>
      <c r="P36" t="s">
        <v>98</v>
      </c>
    </row>
    <row r="37" spans="2:26" x14ac:dyDescent="0.25">
      <c r="N37">
        <f>3529/N36*100</f>
        <v>4.1513084731567043</v>
      </c>
      <c r="P37" t="s">
        <v>99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25</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x14ac:dyDescent="0.25">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x14ac:dyDescent="0.25">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x14ac:dyDescent="0.25">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x14ac:dyDescent="0.25">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x14ac:dyDescent="0.25">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x14ac:dyDescent="0.25">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x14ac:dyDescent="0.25">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x14ac:dyDescent="0.25">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2" customFormat="1" x14ac:dyDescent="0.25">
      <c r="B15" s="54" t="s">
        <v>123</v>
      </c>
      <c r="C15" s="3" t="s">
        <v>22</v>
      </c>
      <c r="D15" s="5"/>
      <c r="E15" s="5"/>
      <c r="F15" s="5"/>
      <c r="G15" s="5"/>
      <c r="H15" s="5"/>
      <c r="I15" s="5"/>
      <c r="J15" s="5"/>
      <c r="K15" s="5"/>
      <c r="L15" s="5"/>
      <c r="M15" s="5"/>
      <c r="N15" s="5"/>
      <c r="O15" s="5">
        <v>0.2</v>
      </c>
      <c r="P15" s="5"/>
      <c r="Q15" s="5"/>
      <c r="R15" s="5"/>
      <c r="S15" s="5"/>
      <c r="T15" s="5"/>
      <c r="U15" s="5"/>
      <c r="V15" s="5"/>
      <c r="W15" s="5"/>
      <c r="X15" s="5"/>
      <c r="Y15" s="55" t="s">
        <v>20</v>
      </c>
      <c r="Z15" s="5"/>
    </row>
    <row r="16" spans="1:26" s="52" customFormat="1" x14ac:dyDescent="0.25">
      <c r="B16" s="54" t="s">
        <v>123</v>
      </c>
      <c r="C16" s="3" t="s">
        <v>23</v>
      </c>
      <c r="D16" s="5"/>
      <c r="E16" s="5"/>
      <c r="F16" s="5"/>
      <c r="G16" s="5">
        <v>0.15</v>
      </c>
      <c r="H16" s="5"/>
      <c r="I16" s="5">
        <v>0.12</v>
      </c>
      <c r="J16" s="5"/>
      <c r="K16" s="5"/>
      <c r="L16" s="5">
        <v>0.16</v>
      </c>
      <c r="M16" s="5"/>
      <c r="N16" s="5"/>
      <c r="O16" s="15">
        <v>0.18</v>
      </c>
      <c r="P16" s="5"/>
      <c r="Q16" s="5"/>
      <c r="R16" s="5"/>
      <c r="S16" s="5"/>
      <c r="T16" s="5"/>
      <c r="U16" s="5"/>
      <c r="V16" s="5"/>
      <c r="W16" s="5"/>
      <c r="X16" s="5"/>
      <c r="Y16" s="55" t="s">
        <v>20</v>
      </c>
      <c r="Z16" s="5"/>
    </row>
    <row r="17" spans="2:26" s="52" customFormat="1" x14ac:dyDescent="0.25">
      <c r="B17" s="54" t="s">
        <v>123</v>
      </c>
      <c r="C17" s="3" t="s">
        <v>24</v>
      </c>
      <c r="D17" s="5"/>
      <c r="E17" s="5"/>
      <c r="F17" s="5"/>
      <c r="G17" s="5"/>
      <c r="H17" s="5"/>
      <c r="I17" s="5"/>
      <c r="J17" s="5"/>
      <c r="K17" s="5"/>
      <c r="L17" s="5"/>
      <c r="M17" s="5"/>
      <c r="N17" s="5"/>
      <c r="O17" s="5">
        <v>0.16</v>
      </c>
      <c r="P17" s="5"/>
      <c r="Q17" s="5"/>
      <c r="R17" s="5"/>
      <c r="S17" s="5"/>
      <c r="T17" s="5"/>
      <c r="U17" s="5"/>
      <c r="V17" s="5"/>
      <c r="W17" s="5"/>
      <c r="X17" s="5"/>
      <c r="Y17" s="55" t="s">
        <v>20</v>
      </c>
      <c r="Z17" s="5"/>
    </row>
    <row r="18" spans="2:26" s="52" customFormat="1" x14ac:dyDescent="0.25"/>
    <row r="19" spans="2:26" x14ac:dyDescent="0.25">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x14ac:dyDescent="0.25">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x14ac:dyDescent="0.25">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x14ac:dyDescent="0.25">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x14ac:dyDescent="0.25">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x14ac:dyDescent="0.25">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x14ac:dyDescent="0.25">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x14ac:dyDescent="0.25">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x14ac:dyDescent="0.25">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x14ac:dyDescent="0.25">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x14ac:dyDescent="0.25">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x14ac:dyDescent="0.25">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defaultColWidth="8.85546875" defaultRowHeight="15" x14ac:dyDescent="0.25"/>
  <sheetData>
    <row r="1" spans="1:25" x14ac:dyDescent="0.25">
      <c r="A1" s="1" t="s">
        <v>33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2" customFormat="1" x14ac:dyDescent="0.25">
      <c r="B6" s="54" t="s">
        <v>123</v>
      </c>
      <c r="C6" s="5"/>
      <c r="D6" s="5"/>
      <c r="E6" s="5"/>
      <c r="F6" s="5"/>
      <c r="G6" s="5"/>
      <c r="H6" s="5"/>
      <c r="I6" s="5"/>
      <c r="J6" s="5"/>
      <c r="K6" s="5"/>
      <c r="L6" s="5"/>
      <c r="M6" s="5"/>
      <c r="N6" s="5"/>
      <c r="O6" s="5"/>
      <c r="P6" s="5"/>
      <c r="Q6" s="5"/>
      <c r="R6" s="5"/>
      <c r="S6" s="5"/>
      <c r="T6" s="5"/>
      <c r="U6" s="5"/>
      <c r="V6" s="5"/>
      <c r="W6" s="5"/>
      <c r="X6" s="6" t="s">
        <v>20</v>
      </c>
      <c r="Y6" s="5">
        <v>0.01</v>
      </c>
    </row>
    <row r="7" spans="1:25" x14ac:dyDescent="0.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x14ac:dyDescent="0.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x14ac:dyDescent="0.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x14ac:dyDescent="0.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x14ac:dyDescent="0.25">
      <c r="A14" s="1" t="s">
        <v>34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x14ac:dyDescent="0.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x14ac:dyDescent="0.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2" customFormat="1" x14ac:dyDescent="0.25">
      <c r="B19" s="54" t="s">
        <v>123</v>
      </c>
      <c r="C19" s="5"/>
      <c r="D19" s="5"/>
      <c r="E19" s="5"/>
      <c r="F19" s="5"/>
      <c r="G19" s="5"/>
      <c r="H19" s="5"/>
      <c r="I19" s="5"/>
      <c r="J19" s="5"/>
      <c r="K19" s="5"/>
      <c r="L19" s="5"/>
      <c r="M19" s="5"/>
      <c r="N19" s="5"/>
      <c r="O19" s="5"/>
      <c r="P19" s="5"/>
      <c r="Q19" s="5"/>
      <c r="R19" s="5"/>
      <c r="S19" s="5"/>
      <c r="T19" s="5"/>
      <c r="U19" s="5"/>
      <c r="V19" s="5"/>
      <c r="W19" s="5"/>
      <c r="X19" s="6" t="s">
        <v>20</v>
      </c>
      <c r="Y19" s="5">
        <v>0.02</v>
      </c>
    </row>
    <row r="20" spans="1:25" x14ac:dyDescent="0.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x14ac:dyDescent="0.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x14ac:dyDescent="0.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x14ac:dyDescent="0.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x14ac:dyDescent="0.25">
      <c r="A27" s="1" t="s">
        <v>35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x14ac:dyDescent="0.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x14ac:dyDescent="0.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2" customFormat="1" x14ac:dyDescent="0.25">
      <c r="B32" s="54" t="s">
        <v>123</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x14ac:dyDescent="0.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x14ac:dyDescent="0.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x14ac:dyDescent="0.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x14ac:dyDescent="0.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A41" sqref="A41"/>
    </sheetView>
  </sheetViews>
  <sheetFormatPr defaultColWidth="8.85546875" defaultRowHeight="15" x14ac:dyDescent="0.25"/>
  <sheetData>
    <row r="1" spans="1:25" x14ac:dyDescent="0.25">
      <c r="A1" s="1" t="s">
        <v>36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2" customFormat="1" x14ac:dyDescent="0.25">
      <c r="B6" s="54" t="s">
        <v>123</v>
      </c>
      <c r="C6" s="9"/>
      <c r="D6" s="9"/>
      <c r="E6" s="9"/>
      <c r="F6" s="9"/>
      <c r="G6" s="9"/>
      <c r="H6" s="9"/>
      <c r="I6" s="9"/>
      <c r="J6" s="9"/>
      <c r="K6" s="9"/>
      <c r="L6" s="9"/>
      <c r="M6" s="9"/>
      <c r="N6" s="9"/>
      <c r="O6" s="9"/>
      <c r="P6" s="9">
        <v>0.05</v>
      </c>
      <c r="Q6" s="9"/>
      <c r="R6" s="9"/>
      <c r="S6" s="9"/>
      <c r="T6" s="9"/>
      <c r="U6" s="9"/>
      <c r="V6" s="9"/>
      <c r="W6" s="9"/>
      <c r="X6" s="6" t="s">
        <v>20</v>
      </c>
      <c r="Y6" s="9"/>
    </row>
    <row r="7" spans="1:25" x14ac:dyDescent="0.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x14ac:dyDescent="0.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x14ac:dyDescent="0.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x14ac:dyDescent="0.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x14ac:dyDescent="0.25">
      <c r="A14" s="1" t="s">
        <v>37</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x14ac:dyDescent="0.25">
      <c r="A20" s="36" t="s">
        <v>104</v>
      </c>
    </row>
    <row r="21" spans="1:25" x14ac:dyDescent="0.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x14ac:dyDescent="0.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x14ac:dyDescent="0.25">
      <c r="A27" s="1" t="s">
        <v>39</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x14ac:dyDescent="0.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x14ac:dyDescent="0.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2" customFormat="1" x14ac:dyDescent="0.25">
      <c r="B32" s="54" t="s">
        <v>123</v>
      </c>
      <c r="C32" s="9"/>
      <c r="D32" s="9"/>
      <c r="E32" s="9"/>
      <c r="F32" s="9"/>
      <c r="G32" s="9"/>
      <c r="H32" s="9"/>
      <c r="I32" s="9"/>
      <c r="J32" s="9"/>
      <c r="K32" s="9"/>
      <c r="L32" s="9"/>
      <c r="M32" s="9"/>
      <c r="N32" s="9"/>
      <c r="O32" s="9"/>
      <c r="P32" s="9"/>
      <c r="Q32" s="9"/>
      <c r="R32" s="9"/>
      <c r="S32" s="9"/>
      <c r="T32" s="9"/>
      <c r="U32" s="9"/>
      <c r="V32" s="9"/>
      <c r="W32" s="9"/>
      <c r="X32" s="55" t="s">
        <v>20</v>
      </c>
      <c r="Y32" s="9">
        <v>0</v>
      </c>
    </row>
    <row r="33" spans="1:25" x14ac:dyDescent="0.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x14ac:dyDescent="0.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x14ac:dyDescent="0.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x14ac:dyDescent="0.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x14ac:dyDescent="0.25">
      <c r="A40" s="53" t="s">
        <v>136</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
        <v>27</v>
      </c>
      <c r="C42" s="19"/>
      <c r="D42" s="19"/>
      <c r="E42" s="19"/>
      <c r="F42" s="19"/>
      <c r="G42" s="19"/>
      <c r="H42" s="19"/>
      <c r="I42" s="19"/>
      <c r="J42" s="19"/>
      <c r="K42" s="19"/>
      <c r="L42" s="19"/>
      <c r="M42" s="19"/>
      <c r="N42" s="4">
        <v>500</v>
      </c>
      <c r="O42" s="4"/>
      <c r="P42" s="4">
        <v>612</v>
      </c>
      <c r="Q42" s="19"/>
      <c r="R42" s="19"/>
      <c r="S42" s="19"/>
      <c r="T42" s="19"/>
      <c r="U42" s="19"/>
      <c r="V42" s="19"/>
      <c r="W42" s="19"/>
      <c r="X42" s="6" t="s">
        <v>20</v>
      </c>
      <c r="Y42" s="4"/>
    </row>
    <row r="46" spans="1:25" x14ac:dyDescent="0.25">
      <c r="A46" s="1" t="s">
        <v>40</v>
      </c>
    </row>
    <row r="47" spans="1:25" x14ac:dyDescent="0.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x14ac:dyDescent="0.25">
      <c r="B48" s="3" t="str">
        <f>Populations!$C$3</f>
        <v>FSW</v>
      </c>
      <c r="C48" s="20">
        <v>9.0399361562071207E-2</v>
      </c>
      <c r="D48" s="20">
        <v>9.0352495793761756E-2</v>
      </c>
      <c r="E48" s="20">
        <v>9.0350910505525572E-2</v>
      </c>
      <c r="F48" s="20">
        <v>9.0349112944317439E-2</v>
      </c>
      <c r="G48" s="20">
        <v>9.0292047960886607E-2</v>
      </c>
      <c r="H48" s="20">
        <v>8.3642402217548484E-2</v>
      </c>
      <c r="I48" s="20">
        <v>8.3588880435537666E-2</v>
      </c>
      <c r="J48" s="20">
        <v>8.3422244145891195E-2</v>
      </c>
      <c r="K48" s="20">
        <v>8.3179781995007862E-2</v>
      </c>
      <c r="L48" s="20">
        <v>8.2909632807747047E-2</v>
      </c>
      <c r="M48" s="20">
        <v>7.6923076923076927E-2</v>
      </c>
      <c r="N48" s="20"/>
      <c r="O48" s="20"/>
      <c r="P48" s="20"/>
      <c r="Q48" s="8"/>
      <c r="R48" s="8"/>
      <c r="S48" s="8"/>
      <c r="T48" s="8"/>
      <c r="U48" s="8"/>
      <c r="V48" s="8"/>
      <c r="W48" s="8"/>
      <c r="X48" s="6" t="s">
        <v>20</v>
      </c>
      <c r="Y48" s="8"/>
    </row>
    <row r="49" spans="1:25" x14ac:dyDescent="0.25">
      <c r="B49" s="3" t="str">
        <f>Populations!$C$8</f>
        <v>F 0-14</v>
      </c>
      <c r="C49" s="20"/>
      <c r="D49" s="20"/>
      <c r="E49" s="20"/>
      <c r="F49" s="20"/>
      <c r="G49" s="20"/>
      <c r="H49" s="20"/>
      <c r="I49" s="20"/>
      <c r="J49" s="20"/>
      <c r="K49" s="20"/>
      <c r="L49" s="20"/>
      <c r="M49" s="20"/>
      <c r="N49" s="20"/>
      <c r="O49" s="20"/>
      <c r="P49" s="20"/>
      <c r="Q49" s="8"/>
      <c r="R49" s="8"/>
      <c r="S49" s="8"/>
      <c r="T49" s="8"/>
      <c r="U49" s="8"/>
      <c r="V49" s="8"/>
      <c r="W49" s="8"/>
      <c r="X49" s="6" t="s">
        <v>20</v>
      </c>
      <c r="Y49" s="8">
        <v>0</v>
      </c>
    </row>
    <row r="50" spans="1:25" x14ac:dyDescent="0.25">
      <c r="B50" s="3" t="str">
        <f>Populations!$C$10</f>
        <v>F 15+</v>
      </c>
      <c r="C50" s="20">
        <v>9.0399361562071207E-2</v>
      </c>
      <c r="D50" s="20">
        <v>9.0352495793761756E-2</v>
      </c>
      <c r="E50" s="20">
        <v>9.0350910505525572E-2</v>
      </c>
      <c r="F50" s="20">
        <v>9.0349112944317439E-2</v>
      </c>
      <c r="G50" s="20">
        <v>9.0292047960886607E-2</v>
      </c>
      <c r="H50" s="20">
        <v>8.3642402217548484E-2</v>
      </c>
      <c r="I50" s="20">
        <v>8.3588880435537666E-2</v>
      </c>
      <c r="J50" s="20">
        <v>8.3422244145891195E-2</v>
      </c>
      <c r="K50" s="20">
        <v>8.3179781995007862E-2</v>
      </c>
      <c r="L50" s="20">
        <v>8.2909632807747047E-2</v>
      </c>
      <c r="M50" s="20">
        <v>7.6923076923076927E-2</v>
      </c>
      <c r="N50" s="20"/>
      <c r="O50" s="20"/>
      <c r="P50" s="20"/>
      <c r="Q50" s="8"/>
      <c r="R50" s="8"/>
      <c r="S50" s="8"/>
      <c r="T50" s="8"/>
      <c r="U50" s="8"/>
      <c r="V50" s="8"/>
      <c r="W50" s="8"/>
      <c r="X50" s="6" t="s">
        <v>20</v>
      </c>
      <c r="Y50" s="8"/>
    </row>
    <row r="54" spans="1:25" x14ac:dyDescent="0.25">
      <c r="A54" s="1" t="s">
        <v>41</v>
      </c>
    </row>
    <row r="55" spans="1:25" x14ac:dyDescent="0.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x14ac:dyDescent="0.25">
      <c r="B56" s="3" t="s">
        <v>27</v>
      </c>
      <c r="C56" s="9"/>
      <c r="D56" s="9"/>
      <c r="E56" s="9"/>
      <c r="F56" s="9"/>
      <c r="G56" s="9"/>
      <c r="H56" s="9"/>
      <c r="I56" s="9"/>
      <c r="J56" s="9"/>
      <c r="K56" s="9"/>
      <c r="L56" s="9"/>
      <c r="M56" s="21">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19" workbookViewId="0">
      <selection activeCell="J52" sqref="J5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x14ac:dyDescent="0.25">
      <c r="A7" s="1" t="s">
        <v>28</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x14ac:dyDescent="0.25">
      <c r="B9" s="3" t="s">
        <v>27</v>
      </c>
      <c r="C9" s="8"/>
      <c r="D9" s="8"/>
      <c r="E9" s="8"/>
      <c r="F9" s="8"/>
      <c r="G9" s="8"/>
      <c r="H9" s="8"/>
      <c r="I9" s="8"/>
      <c r="J9" s="8">
        <v>2800</v>
      </c>
      <c r="K9" s="8"/>
      <c r="L9" s="8"/>
      <c r="M9" s="8"/>
      <c r="N9" s="8"/>
      <c r="O9" s="8"/>
      <c r="P9" s="16">
        <v>3535</v>
      </c>
      <c r="Q9" s="8"/>
      <c r="R9" s="8"/>
      <c r="S9" s="8"/>
      <c r="T9" s="8"/>
      <c r="U9" s="8"/>
      <c r="V9" s="8"/>
      <c r="W9" s="8"/>
      <c r="X9" s="6" t="s">
        <v>20</v>
      </c>
      <c r="Y9" s="8"/>
    </row>
    <row r="13" spans="1:25" x14ac:dyDescent="0.25">
      <c r="A13" s="1" t="s">
        <v>29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x14ac:dyDescent="0.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x14ac:dyDescent="0.25">
      <c r="A19" s="1" t="s">
        <v>30</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x14ac:dyDescent="0.25">
      <c r="B21" s="3" t="s">
        <v>27</v>
      </c>
      <c r="C21" s="44">
        <v>1.1000000000000001E-3</v>
      </c>
      <c r="D21" s="44">
        <v>1.2999999999999999E-3</v>
      </c>
      <c r="E21" s="44">
        <v>1.4E-3</v>
      </c>
      <c r="F21" s="44">
        <v>1.6000000000000001E-3</v>
      </c>
      <c r="G21" s="44">
        <v>1.6999999999999999E-3</v>
      </c>
      <c r="H21" s="44">
        <v>1.8E-3</v>
      </c>
      <c r="I21" s="44">
        <v>1.9E-3</v>
      </c>
      <c r="J21" s="44">
        <v>2E-3</v>
      </c>
      <c r="K21" s="44">
        <v>2.0999999999999999E-3</v>
      </c>
      <c r="L21" s="44">
        <v>2.2000000000000001E-3</v>
      </c>
      <c r="M21" s="44">
        <v>2.2000000000000001E-3</v>
      </c>
      <c r="N21" s="44">
        <v>2.3E-3</v>
      </c>
      <c r="O21" s="44">
        <v>2.3E-3</v>
      </c>
      <c r="P21" s="44">
        <v>2.3E-3</v>
      </c>
      <c r="Q21" s="44"/>
      <c r="R21" s="44"/>
      <c r="S21" s="44"/>
      <c r="T21" s="44"/>
      <c r="U21" s="44"/>
      <c r="V21" s="44"/>
      <c r="W21" s="44"/>
      <c r="X21" s="43" t="s">
        <v>20</v>
      </c>
      <c r="Y21" s="42"/>
    </row>
    <row r="25" spans="1:35" x14ac:dyDescent="0.25">
      <c r="A25" s="32" t="s">
        <v>103</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row>
    <row r="26" spans="1:35" x14ac:dyDescent="0.25">
      <c r="A26" s="31"/>
      <c r="B26" s="31"/>
      <c r="C26" s="33">
        <v>2000</v>
      </c>
      <c r="D26" s="33">
        <v>2001</v>
      </c>
      <c r="E26" s="33">
        <v>2002</v>
      </c>
      <c r="F26" s="33">
        <v>2003</v>
      </c>
      <c r="G26" s="33">
        <v>2004</v>
      </c>
      <c r="H26" s="33">
        <v>2005</v>
      </c>
      <c r="I26" s="33">
        <v>2006</v>
      </c>
      <c r="J26" s="33">
        <v>2007</v>
      </c>
      <c r="K26" s="33">
        <v>2008</v>
      </c>
      <c r="L26" s="33">
        <v>2009</v>
      </c>
      <c r="M26" s="33">
        <v>2010</v>
      </c>
      <c r="N26" s="33">
        <v>2011</v>
      </c>
      <c r="O26" s="33">
        <v>2012</v>
      </c>
      <c r="P26" s="33">
        <v>2013</v>
      </c>
      <c r="Q26" s="33">
        <v>2014</v>
      </c>
      <c r="R26" s="33">
        <v>2015</v>
      </c>
      <c r="S26" s="33">
        <v>2016</v>
      </c>
      <c r="T26" s="33">
        <v>2017</v>
      </c>
      <c r="U26" s="33">
        <v>2018</v>
      </c>
      <c r="V26" s="33">
        <v>2019</v>
      </c>
      <c r="W26" s="33">
        <v>2020</v>
      </c>
      <c r="X26" s="33">
        <v>2021</v>
      </c>
      <c r="Y26" s="33">
        <v>2022</v>
      </c>
      <c r="Z26" s="33">
        <v>2023</v>
      </c>
      <c r="AA26" s="33">
        <v>2024</v>
      </c>
      <c r="AB26" s="33">
        <v>2025</v>
      </c>
      <c r="AC26" s="33">
        <v>2026</v>
      </c>
      <c r="AD26" s="33">
        <v>2027</v>
      </c>
      <c r="AE26" s="33">
        <v>2028</v>
      </c>
      <c r="AF26" s="33">
        <v>2029</v>
      </c>
      <c r="AG26" s="33">
        <v>2030</v>
      </c>
      <c r="AH26" s="31"/>
      <c r="AI26" s="33" t="s">
        <v>19</v>
      </c>
    </row>
    <row r="27" spans="1:35" x14ac:dyDescent="0.25">
      <c r="A27" s="31"/>
      <c r="B27" s="33" t="s">
        <v>27</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5" t="s">
        <v>20</v>
      </c>
      <c r="AI27" s="34"/>
    </row>
    <row r="30" spans="1:35" x14ac:dyDescent="0.25">
      <c r="A30" s="1" t="s">
        <v>31</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x14ac:dyDescent="0.2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x14ac:dyDescent="0.25">
      <c r="A36" s="1" t="s">
        <v>32</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x14ac:dyDescent="0.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row r="39" spans="1:25"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row>
    <row r="40" spans="1:25"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row>
    <row r="41" spans="1:25"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row>
    <row r="42" spans="1:25" x14ac:dyDescent="0.25">
      <c r="A42" s="72" t="s">
        <v>131</v>
      </c>
      <c r="B42" s="72"/>
      <c r="C42" s="72"/>
      <c r="D42" s="71"/>
      <c r="E42" s="71"/>
      <c r="F42" s="71"/>
      <c r="G42" s="71"/>
      <c r="H42" s="71"/>
      <c r="I42" s="71"/>
      <c r="J42" s="71"/>
      <c r="K42" s="71"/>
      <c r="L42" s="71"/>
      <c r="M42" s="71"/>
      <c r="N42" s="71"/>
      <c r="O42" s="71"/>
      <c r="P42" s="71"/>
      <c r="Q42" s="71"/>
      <c r="R42" s="71"/>
      <c r="S42" s="71"/>
      <c r="T42" s="71"/>
      <c r="U42" s="71"/>
      <c r="V42" s="71"/>
      <c r="W42" s="71"/>
      <c r="X42" s="71"/>
      <c r="Y42" s="71"/>
    </row>
    <row r="43" spans="1:25" x14ac:dyDescent="0.25">
      <c r="A43" s="71"/>
      <c r="B43" s="71"/>
      <c r="C43" s="73">
        <v>2000</v>
      </c>
      <c r="D43" s="73">
        <v>2001</v>
      </c>
      <c r="E43" s="73">
        <v>2002</v>
      </c>
      <c r="F43" s="73">
        <v>2003</v>
      </c>
      <c r="G43" s="73">
        <v>2004</v>
      </c>
      <c r="H43" s="73">
        <v>2005</v>
      </c>
      <c r="I43" s="73">
        <v>2006</v>
      </c>
      <c r="J43" s="73">
        <v>2007</v>
      </c>
      <c r="K43" s="73">
        <v>2008</v>
      </c>
      <c r="L43" s="73">
        <v>2009</v>
      </c>
      <c r="M43" s="73">
        <v>2010</v>
      </c>
      <c r="N43" s="73">
        <v>2011</v>
      </c>
      <c r="O43" s="73">
        <v>2012</v>
      </c>
      <c r="P43" s="73">
        <v>2013</v>
      </c>
      <c r="Q43" s="73">
        <v>2014</v>
      </c>
      <c r="R43" s="73">
        <v>2015</v>
      </c>
      <c r="S43" s="73">
        <v>2016</v>
      </c>
      <c r="T43" s="73">
        <v>2017</v>
      </c>
      <c r="U43" s="73">
        <v>2018</v>
      </c>
      <c r="V43" s="73">
        <v>2019</v>
      </c>
      <c r="W43" s="73">
        <v>2020</v>
      </c>
      <c r="X43" s="71"/>
      <c r="Y43" s="73" t="s">
        <v>19</v>
      </c>
    </row>
    <row r="44" spans="1:25" x14ac:dyDescent="0.25">
      <c r="A44" s="71"/>
      <c r="B44" s="73" t="s">
        <v>38</v>
      </c>
      <c r="C44" s="74"/>
      <c r="D44" s="75"/>
      <c r="E44" s="75"/>
      <c r="F44" s="75"/>
      <c r="G44" s="75"/>
      <c r="H44" s="75"/>
      <c r="I44" s="75"/>
      <c r="J44" s="75"/>
      <c r="K44" s="75"/>
      <c r="L44" s="75"/>
      <c r="M44" s="75"/>
      <c r="N44" s="75"/>
      <c r="O44" s="75"/>
      <c r="P44" s="75"/>
      <c r="Q44" s="75"/>
      <c r="R44" s="75"/>
      <c r="S44" s="75"/>
      <c r="T44" s="75"/>
      <c r="U44" s="75"/>
      <c r="V44" s="75"/>
      <c r="W44" s="75"/>
      <c r="X44" s="76" t="s">
        <v>20</v>
      </c>
      <c r="Y44" s="74"/>
    </row>
    <row r="45" spans="1:25"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row>
    <row r="46" spans="1:25"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row>
    <row r="47" spans="1:25"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row>
    <row r="48" spans="1:25" x14ac:dyDescent="0.25">
      <c r="A48" s="82" t="s">
        <v>134</v>
      </c>
      <c r="B48" s="78"/>
      <c r="C48" s="78"/>
      <c r="D48" s="78"/>
      <c r="E48" s="78"/>
      <c r="F48" s="78"/>
      <c r="G48" s="78"/>
      <c r="H48" s="78"/>
      <c r="I48" s="78"/>
      <c r="J48" s="78"/>
      <c r="K48" s="78"/>
      <c r="L48" s="78"/>
      <c r="M48" s="78"/>
      <c r="N48" s="78"/>
      <c r="O48" s="78"/>
      <c r="P48" s="78"/>
      <c r="Q48" s="78"/>
      <c r="R48" s="78"/>
      <c r="S48" s="78"/>
      <c r="T48" s="78"/>
      <c r="U48" s="78"/>
      <c r="V48" s="78"/>
      <c r="W48" s="78"/>
      <c r="X48" s="78"/>
      <c r="Y48" s="78"/>
    </row>
    <row r="49" spans="1:25" x14ac:dyDescent="0.25">
      <c r="A49" s="78"/>
      <c r="B49" s="78"/>
      <c r="C49" s="79">
        <v>2000</v>
      </c>
      <c r="D49" s="79">
        <v>2001</v>
      </c>
      <c r="E49" s="79">
        <v>2002</v>
      </c>
      <c r="F49" s="79">
        <v>2003</v>
      </c>
      <c r="G49" s="79">
        <v>2004</v>
      </c>
      <c r="H49" s="79">
        <v>2005</v>
      </c>
      <c r="I49" s="79">
        <v>2006</v>
      </c>
      <c r="J49" s="79">
        <v>2007</v>
      </c>
      <c r="K49" s="79">
        <v>2008</v>
      </c>
      <c r="L49" s="79">
        <v>2009</v>
      </c>
      <c r="M49" s="79">
        <v>2010</v>
      </c>
      <c r="N49" s="79">
        <v>2011</v>
      </c>
      <c r="O49" s="79">
        <v>2012</v>
      </c>
      <c r="P49" s="79">
        <v>2013</v>
      </c>
      <c r="Q49" s="79">
        <v>2014</v>
      </c>
      <c r="R49" s="79">
        <v>2015</v>
      </c>
      <c r="S49" s="79">
        <v>2016</v>
      </c>
      <c r="T49" s="79">
        <v>2017</v>
      </c>
      <c r="U49" s="79">
        <v>2018</v>
      </c>
      <c r="V49" s="79">
        <v>2019</v>
      </c>
      <c r="W49" s="79">
        <v>2020</v>
      </c>
      <c r="X49" s="78"/>
      <c r="Y49" s="79" t="s">
        <v>19</v>
      </c>
    </row>
    <row r="50" spans="1:25" x14ac:dyDescent="0.25">
      <c r="A50" s="78"/>
      <c r="B50" s="79" t="s">
        <v>38</v>
      </c>
      <c r="C50" s="81"/>
      <c r="D50" s="81"/>
      <c r="E50" s="81"/>
      <c r="F50" s="81"/>
      <c r="G50" s="81"/>
      <c r="H50" s="81"/>
      <c r="I50" s="81"/>
      <c r="J50" s="81"/>
      <c r="K50" s="81"/>
      <c r="L50" s="81"/>
      <c r="M50" s="81"/>
      <c r="N50" s="81"/>
      <c r="O50" s="81"/>
      <c r="P50" s="81"/>
      <c r="Q50" s="81"/>
      <c r="R50" s="81"/>
      <c r="S50" s="81"/>
      <c r="T50" s="81"/>
      <c r="U50" s="81"/>
      <c r="V50" s="81"/>
      <c r="W50" s="81"/>
      <c r="X50" s="80" t="s">
        <v>20</v>
      </c>
      <c r="Y50" s="81"/>
    </row>
    <row r="51" spans="1:25" x14ac:dyDescent="0.25">
      <c r="A51" s="77"/>
      <c r="B51" s="77"/>
      <c r="C51" s="77"/>
      <c r="D51" s="77"/>
      <c r="E51" s="77"/>
      <c r="F51" s="77"/>
      <c r="G51" s="77"/>
      <c r="H51" s="77"/>
      <c r="I51" s="77"/>
      <c r="J51" s="77"/>
      <c r="K51" s="77"/>
      <c r="L51" s="77"/>
      <c r="M51" s="77"/>
      <c r="N51" s="77"/>
      <c r="O51" s="77"/>
      <c r="P51" s="77"/>
      <c r="Q51" s="77"/>
      <c r="R51" s="77"/>
      <c r="S51" s="77"/>
      <c r="T51" s="77"/>
      <c r="U51" s="77"/>
      <c r="V51" s="77"/>
      <c r="W51" s="77"/>
      <c r="X51" s="77"/>
      <c r="Y51" s="77"/>
    </row>
    <row r="52" spans="1:25" x14ac:dyDescent="0.25">
      <c r="A52" s="77"/>
      <c r="B52" s="77"/>
      <c r="C52" s="77"/>
      <c r="D52" s="77"/>
      <c r="E52" s="77"/>
      <c r="F52" s="77"/>
      <c r="G52" s="77"/>
      <c r="H52" s="77"/>
      <c r="I52" s="77"/>
      <c r="J52" s="77"/>
      <c r="K52" s="77"/>
      <c r="L52" s="77"/>
      <c r="M52" s="77"/>
      <c r="N52" s="77"/>
      <c r="O52" s="77"/>
      <c r="P52" s="77"/>
      <c r="Q52" s="77"/>
      <c r="R52" s="77"/>
      <c r="S52" s="77"/>
      <c r="T52" s="77"/>
      <c r="U52" s="77"/>
      <c r="V52" s="77"/>
      <c r="W52" s="77"/>
      <c r="X52" s="77"/>
      <c r="Y52" s="77"/>
    </row>
    <row r="53" spans="1:25" x14ac:dyDescent="0.25">
      <c r="A53" s="77"/>
      <c r="B53" s="77"/>
      <c r="C53" s="77"/>
      <c r="D53" s="77"/>
      <c r="E53" s="77"/>
      <c r="F53" s="77"/>
      <c r="G53" s="77"/>
      <c r="H53" s="77"/>
      <c r="I53" s="77"/>
      <c r="J53" s="77"/>
      <c r="K53" s="77"/>
      <c r="L53" s="77"/>
      <c r="M53" s="77"/>
      <c r="N53" s="77"/>
      <c r="O53" s="77"/>
      <c r="P53" s="77"/>
      <c r="Q53" s="77"/>
      <c r="R53" s="77"/>
      <c r="S53" s="77"/>
      <c r="T53" s="77"/>
      <c r="U53" s="77"/>
      <c r="V53" s="77"/>
      <c r="W53" s="77"/>
      <c r="X53" s="77"/>
      <c r="Y53" s="77"/>
    </row>
    <row r="54" spans="1:25" x14ac:dyDescent="0.25">
      <c r="A54" s="82" t="s">
        <v>135</v>
      </c>
      <c r="B54" s="78"/>
      <c r="C54" s="78"/>
      <c r="D54" s="78"/>
      <c r="E54" s="78"/>
      <c r="F54" s="78"/>
      <c r="G54" s="78"/>
      <c r="H54" s="78"/>
      <c r="I54" s="78"/>
      <c r="J54" s="78"/>
      <c r="K54" s="78"/>
      <c r="L54" s="78"/>
      <c r="M54" s="78"/>
      <c r="N54" s="78"/>
      <c r="O54" s="78"/>
      <c r="P54" s="78"/>
      <c r="Q54" s="78"/>
      <c r="R54" s="78"/>
      <c r="S54" s="78"/>
      <c r="T54" s="78"/>
      <c r="U54" s="78"/>
      <c r="V54" s="78"/>
      <c r="W54" s="78"/>
      <c r="X54" s="78"/>
      <c r="Y54" s="78"/>
    </row>
    <row r="55" spans="1:25" x14ac:dyDescent="0.25">
      <c r="A55" s="78"/>
      <c r="B55" s="78"/>
      <c r="C55" s="79">
        <v>2000</v>
      </c>
      <c r="D55" s="79">
        <v>2001</v>
      </c>
      <c r="E55" s="79">
        <v>2002</v>
      </c>
      <c r="F55" s="79">
        <v>2003</v>
      </c>
      <c r="G55" s="79">
        <v>2004</v>
      </c>
      <c r="H55" s="79">
        <v>2005</v>
      </c>
      <c r="I55" s="79">
        <v>2006</v>
      </c>
      <c r="J55" s="79">
        <v>2007</v>
      </c>
      <c r="K55" s="79">
        <v>2008</v>
      </c>
      <c r="L55" s="79">
        <v>2009</v>
      </c>
      <c r="M55" s="79">
        <v>2010</v>
      </c>
      <c r="N55" s="79">
        <v>2011</v>
      </c>
      <c r="O55" s="79">
        <v>2012</v>
      </c>
      <c r="P55" s="79">
        <v>2013</v>
      </c>
      <c r="Q55" s="79">
        <v>2014</v>
      </c>
      <c r="R55" s="79">
        <v>2015</v>
      </c>
      <c r="S55" s="79">
        <v>2016</v>
      </c>
      <c r="T55" s="79">
        <v>2017</v>
      </c>
      <c r="U55" s="79">
        <v>2018</v>
      </c>
      <c r="V55" s="79">
        <v>2019</v>
      </c>
      <c r="W55" s="79">
        <v>2020</v>
      </c>
      <c r="X55" s="78"/>
      <c r="Y55" s="79" t="s">
        <v>19</v>
      </c>
    </row>
    <row r="56" spans="1:25" x14ac:dyDescent="0.25">
      <c r="A56" s="78"/>
      <c r="B56" s="79" t="s">
        <v>38</v>
      </c>
      <c r="C56" s="81"/>
      <c r="D56" s="81"/>
      <c r="E56" s="81"/>
      <c r="F56" s="81"/>
      <c r="G56" s="81"/>
      <c r="H56" s="81"/>
      <c r="I56" s="81"/>
      <c r="J56" s="81"/>
      <c r="K56" s="81"/>
      <c r="L56" s="81"/>
      <c r="M56" s="81"/>
      <c r="N56" s="81"/>
      <c r="O56" s="81"/>
      <c r="P56" s="81"/>
      <c r="Q56" s="81"/>
      <c r="R56" s="81"/>
      <c r="S56" s="81"/>
      <c r="T56" s="81"/>
      <c r="U56" s="81"/>
      <c r="V56" s="81"/>
      <c r="W56" s="81"/>
      <c r="X56" s="80" t="s">
        <v>20</v>
      </c>
      <c r="Y56" s="81"/>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A51" workbookViewId="0">
      <selection activeCell="A77" sqref="A77:XFD82"/>
    </sheetView>
  </sheetViews>
  <sheetFormatPr defaultColWidth="8.85546875" defaultRowHeight="15" x14ac:dyDescent="0.25"/>
  <sheetData>
    <row r="1" spans="1:25" x14ac:dyDescent="0.25">
      <c r="A1" s="63" t="s">
        <v>115</v>
      </c>
      <c r="B1" s="52"/>
      <c r="C1" s="52"/>
      <c r="D1" s="52"/>
      <c r="E1" s="52"/>
      <c r="F1" s="52"/>
      <c r="G1" s="52"/>
      <c r="H1" s="52"/>
      <c r="I1" s="52"/>
      <c r="J1" s="52"/>
      <c r="K1" s="52"/>
      <c r="L1" s="52"/>
      <c r="M1" s="52"/>
      <c r="N1" s="52"/>
      <c r="O1" s="52"/>
      <c r="P1" s="52"/>
      <c r="Q1" s="52"/>
      <c r="R1" s="52"/>
      <c r="S1" s="52"/>
      <c r="T1" s="52"/>
      <c r="U1" s="52"/>
      <c r="V1" s="52"/>
      <c r="W1" s="52"/>
      <c r="X1" s="52"/>
      <c r="Y1" s="52"/>
    </row>
    <row r="2" spans="1:25" x14ac:dyDescent="0.25">
      <c r="A2" s="62"/>
      <c r="B2" s="52"/>
      <c r="C2" s="54">
        <v>2000</v>
      </c>
      <c r="D2" s="54">
        <v>2001</v>
      </c>
      <c r="E2" s="54">
        <v>2002</v>
      </c>
      <c r="F2" s="54">
        <v>2003</v>
      </c>
      <c r="G2" s="54">
        <v>2004</v>
      </c>
      <c r="H2" s="54">
        <v>2005</v>
      </c>
      <c r="I2" s="54">
        <v>2006</v>
      </c>
      <c r="J2" s="54">
        <v>2007</v>
      </c>
      <c r="K2" s="54">
        <v>2008</v>
      </c>
      <c r="L2" s="54">
        <v>2009</v>
      </c>
      <c r="M2" s="54">
        <v>2010</v>
      </c>
      <c r="N2" s="54">
        <v>2011</v>
      </c>
      <c r="O2" s="54">
        <v>2012</v>
      </c>
      <c r="P2" s="54">
        <v>2013</v>
      </c>
      <c r="Q2" s="54">
        <v>2014</v>
      </c>
      <c r="R2" s="54">
        <v>2015</v>
      </c>
      <c r="S2" s="54">
        <v>2016</v>
      </c>
      <c r="T2" s="54">
        <v>2017</v>
      </c>
      <c r="U2" s="54">
        <v>2018</v>
      </c>
      <c r="V2" s="54">
        <v>2019</v>
      </c>
      <c r="W2" s="54">
        <v>2020</v>
      </c>
      <c r="X2" s="52"/>
      <c r="Y2" s="54" t="s">
        <v>19</v>
      </c>
    </row>
    <row r="3" spans="1:25" x14ac:dyDescent="0.25">
      <c r="A3" s="62"/>
      <c r="B3" s="3" t="str">
        <f>Populations!$C$3</f>
        <v>FSW</v>
      </c>
      <c r="C3" s="56"/>
      <c r="D3" s="56"/>
      <c r="E3" s="56"/>
      <c r="F3" s="56"/>
      <c r="G3" s="56"/>
      <c r="H3" s="56"/>
      <c r="I3" s="56"/>
      <c r="J3" s="56"/>
      <c r="K3" s="56"/>
      <c r="L3" s="56"/>
      <c r="M3" s="56"/>
      <c r="N3" s="56"/>
      <c r="O3" s="56"/>
      <c r="P3" s="56"/>
      <c r="Q3" s="56"/>
      <c r="R3" s="56"/>
      <c r="S3" s="56"/>
      <c r="T3" s="56"/>
      <c r="U3" s="56"/>
      <c r="V3" s="56"/>
      <c r="W3" s="56"/>
      <c r="X3" s="55" t="s">
        <v>20</v>
      </c>
      <c r="Y3" s="56">
        <v>0.8</v>
      </c>
    </row>
    <row r="4" spans="1:25" x14ac:dyDescent="0.25">
      <c r="A4" s="62"/>
      <c r="B4" s="3" t="str">
        <f>Populations!$C$4</f>
        <v>Clients</v>
      </c>
      <c r="C4" s="56"/>
      <c r="D4" s="56"/>
      <c r="E4" s="56"/>
      <c r="F4" s="56"/>
      <c r="G4" s="56"/>
      <c r="H4" s="56"/>
      <c r="I4" s="56"/>
      <c r="J4" s="56"/>
      <c r="K4" s="56"/>
      <c r="L4" s="56"/>
      <c r="M4" s="56"/>
      <c r="N4" s="56"/>
      <c r="O4" s="56"/>
      <c r="P4" s="56"/>
      <c r="Q4" s="56"/>
      <c r="R4" s="56"/>
      <c r="S4" s="56"/>
      <c r="T4" s="56"/>
      <c r="U4" s="56"/>
      <c r="V4" s="56"/>
      <c r="W4" s="56"/>
      <c r="X4" s="55" t="s">
        <v>20</v>
      </c>
      <c r="Y4" s="56">
        <v>0.8</v>
      </c>
    </row>
    <row r="5" spans="1:25" x14ac:dyDescent="0.25">
      <c r="A5" s="61"/>
      <c r="B5" s="3" t="str">
        <f>Populations!$C$5</f>
        <v>MSM</v>
      </c>
      <c r="C5" s="56"/>
      <c r="D5" s="56"/>
      <c r="E5" s="56"/>
      <c r="F5" s="56"/>
      <c r="G5" s="56"/>
      <c r="H5" s="56"/>
      <c r="I5" s="56"/>
      <c r="J5" s="56"/>
      <c r="K5" s="56"/>
      <c r="L5" s="56"/>
      <c r="M5" s="56"/>
      <c r="N5" s="56"/>
      <c r="O5" s="56"/>
      <c r="P5" s="56"/>
      <c r="Q5" s="56"/>
      <c r="R5" s="56"/>
      <c r="S5" s="56"/>
      <c r="T5" s="56"/>
      <c r="U5" s="56"/>
      <c r="V5" s="56"/>
      <c r="W5" s="56"/>
      <c r="X5" s="55" t="s">
        <v>20</v>
      </c>
      <c r="Y5" s="56">
        <v>0.8</v>
      </c>
    </row>
    <row r="6" spans="1:25" s="52" customFormat="1" x14ac:dyDescent="0.25">
      <c r="A6" s="61"/>
      <c r="B6" s="54" t="s">
        <v>123</v>
      </c>
      <c r="C6" s="56"/>
      <c r="D6" s="56"/>
      <c r="E6" s="56"/>
      <c r="F6" s="56"/>
      <c r="G6" s="56"/>
      <c r="H6" s="56"/>
      <c r="I6" s="56"/>
      <c r="J6" s="56"/>
      <c r="K6" s="56"/>
      <c r="L6" s="56"/>
      <c r="M6" s="56"/>
      <c r="N6" s="56"/>
      <c r="O6" s="56"/>
      <c r="P6" s="56"/>
      <c r="Q6" s="56"/>
      <c r="R6" s="56"/>
      <c r="S6" s="56"/>
      <c r="T6" s="56"/>
      <c r="U6" s="56"/>
      <c r="V6" s="56"/>
      <c r="W6" s="56"/>
      <c r="X6" s="55" t="s">
        <v>20</v>
      </c>
      <c r="Y6" s="56">
        <v>0.8</v>
      </c>
    </row>
    <row r="7" spans="1:25" x14ac:dyDescent="0.25">
      <c r="A7" s="61"/>
      <c r="B7" s="3" t="str">
        <f>Populations!$C$7</f>
        <v>M 0-14</v>
      </c>
      <c r="C7" s="56"/>
      <c r="D7" s="56"/>
      <c r="E7" s="56"/>
      <c r="F7" s="56"/>
      <c r="G7" s="56"/>
      <c r="H7" s="56"/>
      <c r="I7" s="56"/>
      <c r="J7" s="56"/>
      <c r="K7" s="56"/>
      <c r="L7" s="56"/>
      <c r="M7" s="56"/>
      <c r="N7" s="56"/>
      <c r="O7" s="56"/>
      <c r="P7" s="56"/>
      <c r="Q7" s="56"/>
      <c r="R7" s="56"/>
      <c r="S7" s="56"/>
      <c r="T7" s="56"/>
      <c r="U7" s="56"/>
      <c r="V7" s="56"/>
      <c r="W7" s="56"/>
      <c r="X7" s="55" t="s">
        <v>20</v>
      </c>
      <c r="Y7" s="56">
        <v>0.8</v>
      </c>
    </row>
    <row r="8" spans="1:25" x14ac:dyDescent="0.25">
      <c r="A8" s="61"/>
      <c r="B8" s="3" t="str">
        <f>Populations!$C$8</f>
        <v>F 0-14</v>
      </c>
      <c r="C8" s="56"/>
      <c r="D8" s="56"/>
      <c r="E8" s="56"/>
      <c r="F8" s="56"/>
      <c r="G8" s="56"/>
      <c r="H8" s="56"/>
      <c r="I8" s="56"/>
      <c r="J8" s="56"/>
      <c r="K8" s="56"/>
      <c r="L8" s="56"/>
      <c r="M8" s="56"/>
      <c r="N8" s="56"/>
      <c r="O8" s="56"/>
      <c r="P8" s="56"/>
      <c r="Q8" s="56"/>
      <c r="R8" s="56"/>
      <c r="S8" s="56"/>
      <c r="T8" s="56"/>
      <c r="U8" s="56"/>
      <c r="V8" s="56"/>
      <c r="W8" s="56"/>
      <c r="X8" s="55" t="s">
        <v>20</v>
      </c>
      <c r="Y8" s="56">
        <v>0.8</v>
      </c>
    </row>
    <row r="9" spans="1:25" x14ac:dyDescent="0.25">
      <c r="A9" s="62"/>
      <c r="B9" s="3" t="str">
        <f>Populations!$C$9</f>
        <v>M 15+</v>
      </c>
      <c r="C9" s="56"/>
      <c r="D9" s="56"/>
      <c r="E9" s="56"/>
      <c r="F9" s="56"/>
      <c r="G9" s="56"/>
      <c r="H9" s="56"/>
      <c r="I9" s="56"/>
      <c r="J9" s="56"/>
      <c r="K9" s="56"/>
      <c r="L9" s="56"/>
      <c r="M9" s="56"/>
      <c r="N9" s="56"/>
      <c r="O9" s="56"/>
      <c r="P9" s="56"/>
      <c r="Q9" s="56"/>
      <c r="R9" s="56"/>
      <c r="S9" s="56"/>
      <c r="T9" s="56"/>
      <c r="U9" s="56"/>
      <c r="V9" s="56"/>
      <c r="W9" s="56"/>
      <c r="X9" s="55" t="s">
        <v>20</v>
      </c>
      <c r="Y9" s="56">
        <v>0.8</v>
      </c>
    </row>
    <row r="10" spans="1:25" x14ac:dyDescent="0.25">
      <c r="A10" s="62"/>
      <c r="B10" s="3" t="str">
        <f>Populations!$C$10</f>
        <v>F 15+</v>
      </c>
      <c r="C10" s="56"/>
      <c r="D10" s="56"/>
      <c r="E10" s="56"/>
      <c r="F10" s="56"/>
      <c r="G10" s="56"/>
      <c r="H10" s="56"/>
      <c r="I10" s="56"/>
      <c r="J10" s="56"/>
      <c r="K10" s="56"/>
      <c r="L10" s="56"/>
      <c r="M10" s="56"/>
      <c r="N10" s="56"/>
      <c r="O10" s="56"/>
      <c r="P10" s="56"/>
      <c r="Q10" s="56"/>
      <c r="R10" s="56"/>
      <c r="S10" s="56"/>
      <c r="T10" s="56"/>
      <c r="U10" s="56"/>
      <c r="V10" s="56"/>
      <c r="W10" s="56"/>
      <c r="X10" s="55" t="s">
        <v>20</v>
      </c>
      <c r="Y10" s="56">
        <v>0.8</v>
      </c>
    </row>
    <row r="11" spans="1:25" x14ac:dyDescent="0.25">
      <c r="A11" s="62"/>
    </row>
    <row r="14" spans="1:25" x14ac:dyDescent="0.25">
      <c r="A14" s="63" t="s">
        <v>127</v>
      </c>
      <c r="B14" s="52"/>
      <c r="C14" s="52"/>
      <c r="D14" s="52"/>
      <c r="E14" s="52"/>
      <c r="F14" s="52"/>
      <c r="G14" s="52"/>
      <c r="H14" s="52"/>
      <c r="I14" s="52"/>
      <c r="J14" s="52"/>
      <c r="K14" s="52"/>
      <c r="L14" s="52"/>
      <c r="M14" s="52"/>
      <c r="N14" s="52"/>
      <c r="O14" s="52"/>
      <c r="P14" s="52"/>
      <c r="Q14" s="52"/>
      <c r="R14" s="52"/>
      <c r="S14" s="52"/>
      <c r="T14" s="52"/>
      <c r="U14" s="52"/>
      <c r="V14" s="52"/>
      <c r="W14" s="52"/>
      <c r="X14" s="52"/>
      <c r="Y14" s="52"/>
    </row>
    <row r="15" spans="1:25" x14ac:dyDescent="0.25">
      <c r="B15" s="52"/>
      <c r="C15" s="54">
        <v>2000</v>
      </c>
      <c r="D15" s="54">
        <v>2001</v>
      </c>
      <c r="E15" s="54">
        <v>2002</v>
      </c>
      <c r="F15" s="54">
        <v>2003</v>
      </c>
      <c r="G15" s="54">
        <v>2004</v>
      </c>
      <c r="H15" s="54">
        <v>2005</v>
      </c>
      <c r="I15" s="54">
        <v>2006</v>
      </c>
      <c r="J15" s="54">
        <v>2007</v>
      </c>
      <c r="K15" s="54">
        <v>2008</v>
      </c>
      <c r="L15" s="54">
        <v>2009</v>
      </c>
      <c r="M15" s="54">
        <v>2010</v>
      </c>
      <c r="N15" s="54">
        <v>2011</v>
      </c>
      <c r="O15" s="54">
        <v>2012</v>
      </c>
      <c r="P15" s="54">
        <v>2013</v>
      </c>
      <c r="Q15" s="54">
        <v>2014</v>
      </c>
      <c r="R15" s="54">
        <v>2015</v>
      </c>
      <c r="S15" s="54">
        <v>2016</v>
      </c>
      <c r="T15" s="54">
        <v>2017</v>
      </c>
      <c r="U15" s="54">
        <v>2018</v>
      </c>
      <c r="V15" s="54">
        <v>2019</v>
      </c>
      <c r="W15" s="54">
        <v>2020</v>
      </c>
      <c r="X15" s="52"/>
      <c r="Y15" s="54" t="s">
        <v>19</v>
      </c>
    </row>
    <row r="16" spans="1:25" x14ac:dyDescent="0.25">
      <c r="A16" s="62"/>
      <c r="B16" s="3" t="str">
        <f>Populations!$C$3</f>
        <v>FSW</v>
      </c>
      <c r="C16" s="56"/>
      <c r="D16" s="56"/>
      <c r="E16" s="56"/>
      <c r="F16" s="56"/>
      <c r="G16" s="56"/>
      <c r="H16" s="56"/>
      <c r="I16" s="56"/>
      <c r="J16" s="56"/>
      <c r="K16" s="56"/>
      <c r="L16" s="56"/>
      <c r="M16" s="56"/>
      <c r="N16" s="56"/>
      <c r="O16" s="56"/>
      <c r="P16" s="56"/>
      <c r="Q16" s="56"/>
      <c r="R16" s="56"/>
      <c r="S16" s="56"/>
      <c r="T16" s="56"/>
      <c r="U16" s="56"/>
      <c r="V16" s="56"/>
      <c r="W16" s="56"/>
      <c r="X16" s="55" t="s">
        <v>20</v>
      </c>
      <c r="Y16" s="56">
        <v>0.8</v>
      </c>
    </row>
    <row r="17" spans="1:25" x14ac:dyDescent="0.25">
      <c r="A17" s="61"/>
      <c r="B17" s="3" t="str">
        <f>Populations!$C$4</f>
        <v>Clients</v>
      </c>
      <c r="C17" s="56"/>
      <c r="D17" s="56"/>
      <c r="E17" s="56"/>
      <c r="F17" s="56"/>
      <c r="G17" s="56"/>
      <c r="H17" s="56"/>
      <c r="I17" s="56"/>
      <c r="J17" s="56"/>
      <c r="K17" s="56"/>
      <c r="L17" s="56"/>
      <c r="M17" s="56"/>
      <c r="N17" s="56"/>
      <c r="O17" s="56"/>
      <c r="P17" s="56"/>
      <c r="Q17" s="56"/>
      <c r="R17" s="56"/>
      <c r="S17" s="56"/>
      <c r="T17" s="56"/>
      <c r="U17" s="56"/>
      <c r="V17" s="56"/>
      <c r="W17" s="56"/>
      <c r="X17" s="55" t="s">
        <v>20</v>
      </c>
      <c r="Y17" s="56">
        <v>0.8</v>
      </c>
    </row>
    <row r="18" spans="1:25" x14ac:dyDescent="0.25">
      <c r="A18" s="62"/>
      <c r="B18" s="3" t="str">
        <f>Populations!$C$5</f>
        <v>MSM</v>
      </c>
      <c r="C18" s="56"/>
      <c r="D18" s="56"/>
      <c r="E18" s="56"/>
      <c r="F18" s="56"/>
      <c r="G18" s="56"/>
      <c r="H18" s="56"/>
      <c r="I18" s="56"/>
      <c r="J18" s="56"/>
      <c r="K18" s="56"/>
      <c r="L18" s="56"/>
      <c r="M18" s="56"/>
      <c r="N18" s="56"/>
      <c r="O18" s="56"/>
      <c r="P18" s="56"/>
      <c r="Q18" s="56"/>
      <c r="R18" s="56"/>
      <c r="S18" s="56"/>
      <c r="T18" s="56"/>
      <c r="U18" s="56"/>
      <c r="V18" s="56"/>
      <c r="W18" s="56"/>
      <c r="X18" s="55" t="s">
        <v>20</v>
      </c>
      <c r="Y18" s="56">
        <v>0.8</v>
      </c>
    </row>
    <row r="19" spans="1:25" s="52" customFormat="1" x14ac:dyDescent="0.25">
      <c r="A19" s="61"/>
      <c r="B19" s="54" t="s">
        <v>123</v>
      </c>
      <c r="C19" s="56"/>
      <c r="D19" s="56"/>
      <c r="E19" s="56"/>
      <c r="F19" s="56"/>
      <c r="G19" s="56"/>
      <c r="H19" s="56"/>
      <c r="I19" s="56"/>
      <c r="J19" s="56"/>
      <c r="K19" s="56"/>
      <c r="L19" s="56"/>
      <c r="M19" s="56"/>
      <c r="N19" s="56"/>
      <c r="O19" s="56"/>
      <c r="P19" s="56"/>
      <c r="Q19" s="56"/>
      <c r="R19" s="56"/>
      <c r="S19" s="56"/>
      <c r="T19" s="56"/>
      <c r="U19" s="56"/>
      <c r="V19" s="56"/>
      <c r="W19" s="56"/>
      <c r="X19" s="55" t="s">
        <v>20</v>
      </c>
      <c r="Y19" s="56">
        <v>0.8</v>
      </c>
    </row>
    <row r="20" spans="1:25" x14ac:dyDescent="0.25">
      <c r="A20" s="61"/>
      <c r="B20" s="3" t="str">
        <f>Populations!$C$7</f>
        <v>M 0-14</v>
      </c>
      <c r="C20" s="56"/>
      <c r="D20" s="56"/>
      <c r="E20" s="56"/>
      <c r="F20" s="56"/>
      <c r="G20" s="56"/>
      <c r="H20" s="56"/>
      <c r="I20" s="56"/>
      <c r="J20" s="56"/>
      <c r="K20" s="56"/>
      <c r="L20" s="56"/>
      <c r="M20" s="56"/>
      <c r="N20" s="56"/>
      <c r="O20" s="56"/>
      <c r="P20" s="56"/>
      <c r="Q20" s="56"/>
      <c r="R20" s="56"/>
      <c r="S20" s="56"/>
      <c r="T20" s="56"/>
      <c r="U20" s="56"/>
      <c r="V20" s="56"/>
      <c r="W20" s="56"/>
      <c r="X20" s="55" t="s">
        <v>20</v>
      </c>
      <c r="Y20" s="56">
        <v>0.8</v>
      </c>
    </row>
    <row r="21" spans="1:25" x14ac:dyDescent="0.25">
      <c r="A21" s="61"/>
      <c r="B21" s="3" t="str">
        <f>Populations!$C$8</f>
        <v>F 0-14</v>
      </c>
      <c r="C21" s="56"/>
      <c r="D21" s="56"/>
      <c r="E21" s="56"/>
      <c r="F21" s="56"/>
      <c r="G21" s="56"/>
      <c r="H21" s="56"/>
      <c r="I21" s="56"/>
      <c r="J21" s="56"/>
      <c r="K21" s="56"/>
      <c r="L21" s="56"/>
      <c r="M21" s="56"/>
      <c r="N21" s="56"/>
      <c r="O21" s="56"/>
      <c r="P21" s="56"/>
      <c r="Q21" s="56"/>
      <c r="R21" s="56"/>
      <c r="S21" s="56"/>
      <c r="T21" s="56"/>
      <c r="U21" s="56"/>
      <c r="V21" s="56"/>
      <c r="W21" s="56"/>
      <c r="X21" s="55" t="s">
        <v>20</v>
      </c>
      <c r="Y21" s="56">
        <v>0.8</v>
      </c>
    </row>
    <row r="22" spans="1:25" x14ac:dyDescent="0.25">
      <c r="A22" s="61"/>
      <c r="B22" s="3" t="str">
        <f>Populations!$C$9</f>
        <v>M 15+</v>
      </c>
      <c r="C22" s="56"/>
      <c r="D22" s="56"/>
      <c r="E22" s="56"/>
      <c r="F22" s="56"/>
      <c r="G22" s="56"/>
      <c r="H22" s="56"/>
      <c r="I22" s="56"/>
      <c r="J22" s="56"/>
      <c r="K22" s="56"/>
      <c r="L22" s="56"/>
      <c r="M22" s="56"/>
      <c r="N22" s="56"/>
      <c r="O22" s="56"/>
      <c r="P22" s="56"/>
      <c r="Q22" s="56"/>
      <c r="R22" s="56"/>
      <c r="S22" s="56"/>
      <c r="T22" s="56"/>
      <c r="U22" s="56"/>
      <c r="V22" s="56"/>
      <c r="W22" s="56"/>
      <c r="X22" s="55" t="s">
        <v>20</v>
      </c>
      <c r="Y22" s="56">
        <v>0.8</v>
      </c>
    </row>
    <row r="23" spans="1:25" x14ac:dyDescent="0.25">
      <c r="A23" s="61"/>
      <c r="B23" s="3" t="str">
        <f>Populations!$C$10</f>
        <v>F 15+</v>
      </c>
      <c r="C23" s="56"/>
      <c r="D23" s="56"/>
      <c r="E23" s="56"/>
      <c r="F23" s="56"/>
      <c r="G23" s="56"/>
      <c r="H23" s="56"/>
      <c r="I23" s="56"/>
      <c r="J23" s="56"/>
      <c r="K23" s="56"/>
      <c r="L23" s="56"/>
      <c r="M23" s="56"/>
      <c r="N23" s="56"/>
      <c r="O23" s="56"/>
      <c r="P23" s="56"/>
      <c r="Q23" s="56"/>
      <c r="R23" s="56"/>
      <c r="S23" s="56"/>
      <c r="T23" s="56"/>
      <c r="U23" s="56"/>
      <c r="V23" s="56"/>
      <c r="W23" s="56"/>
      <c r="X23" s="55" t="s">
        <v>20</v>
      </c>
      <c r="Y23" s="56">
        <v>0.8</v>
      </c>
    </row>
    <row r="24" spans="1:25" x14ac:dyDescent="0.25">
      <c r="A24" s="61"/>
    </row>
    <row r="25" spans="1:25" x14ac:dyDescent="0.25">
      <c r="A25" s="61"/>
    </row>
    <row r="27" spans="1:25" x14ac:dyDescent="0.25">
      <c r="A27" s="63" t="s">
        <v>116</v>
      </c>
      <c r="B27" s="52"/>
      <c r="C27" s="52"/>
      <c r="D27" s="52"/>
      <c r="E27" s="52"/>
      <c r="F27" s="52"/>
      <c r="G27" s="52"/>
      <c r="H27" s="52"/>
      <c r="I27" s="52"/>
      <c r="J27" s="52"/>
      <c r="K27" s="52"/>
      <c r="L27" s="52"/>
      <c r="M27" s="52"/>
      <c r="N27" s="52"/>
      <c r="O27" s="52"/>
      <c r="P27" s="52"/>
      <c r="Q27" s="52"/>
      <c r="R27" s="52"/>
      <c r="S27" s="52"/>
      <c r="T27" s="52"/>
      <c r="U27" s="52"/>
      <c r="V27" s="52"/>
      <c r="W27" s="52"/>
      <c r="X27" s="52"/>
      <c r="Y27" s="52"/>
    </row>
    <row r="28" spans="1:25" x14ac:dyDescent="0.25">
      <c r="A28" s="52"/>
      <c r="B28" s="52"/>
      <c r="C28" s="54">
        <v>2000</v>
      </c>
      <c r="D28" s="54">
        <v>2001</v>
      </c>
      <c r="E28" s="54">
        <v>2002</v>
      </c>
      <c r="F28" s="54">
        <v>2003</v>
      </c>
      <c r="G28" s="54">
        <v>2004</v>
      </c>
      <c r="H28" s="54">
        <v>2005</v>
      </c>
      <c r="I28" s="54">
        <v>2006</v>
      </c>
      <c r="J28" s="54">
        <v>2007</v>
      </c>
      <c r="K28" s="54">
        <v>2008</v>
      </c>
      <c r="L28" s="54">
        <v>2009</v>
      </c>
      <c r="M28" s="54">
        <v>2010</v>
      </c>
      <c r="N28" s="54">
        <v>2011</v>
      </c>
      <c r="O28" s="54">
        <v>2012</v>
      </c>
      <c r="P28" s="54">
        <v>2013</v>
      </c>
      <c r="Q28" s="54">
        <v>2014</v>
      </c>
      <c r="R28" s="54">
        <v>2015</v>
      </c>
      <c r="S28" s="54">
        <v>2016</v>
      </c>
      <c r="T28" s="54">
        <v>2017</v>
      </c>
      <c r="U28" s="54">
        <v>2018</v>
      </c>
      <c r="V28" s="54">
        <v>2019</v>
      </c>
      <c r="W28" s="54">
        <v>2020</v>
      </c>
      <c r="X28" s="52"/>
      <c r="Y28" s="54" t="s">
        <v>19</v>
      </c>
    </row>
    <row r="29" spans="1:25" x14ac:dyDescent="0.25">
      <c r="B29" s="3" t="str">
        <f>Populations!$C$3</f>
        <v>FSW</v>
      </c>
      <c r="C29" s="56"/>
      <c r="D29" s="56"/>
      <c r="E29" s="56"/>
      <c r="F29" s="56"/>
      <c r="G29" s="56"/>
      <c r="H29" s="56"/>
      <c r="I29" s="56"/>
      <c r="J29" s="56"/>
      <c r="K29" s="56"/>
      <c r="L29" s="56"/>
      <c r="M29" s="56"/>
      <c r="N29" s="56"/>
      <c r="O29" s="56"/>
      <c r="P29" s="56"/>
      <c r="Q29" s="56"/>
      <c r="R29" s="56"/>
      <c r="S29" s="56"/>
      <c r="T29" s="56"/>
      <c r="U29" s="56"/>
      <c r="V29" s="56"/>
      <c r="W29" s="56"/>
      <c r="X29" s="55" t="s">
        <v>20</v>
      </c>
      <c r="Y29" s="56">
        <v>0.8</v>
      </c>
    </row>
    <row r="30" spans="1:25" x14ac:dyDescent="0.25">
      <c r="A30" s="61"/>
      <c r="B30" s="3" t="str">
        <f>Populations!$C$4</f>
        <v>Clients</v>
      </c>
      <c r="C30" s="56"/>
      <c r="D30" s="56"/>
      <c r="E30" s="56"/>
      <c r="F30" s="56"/>
      <c r="G30" s="56"/>
      <c r="H30" s="56"/>
      <c r="I30" s="56"/>
      <c r="J30" s="56"/>
      <c r="K30" s="56"/>
      <c r="L30" s="56"/>
      <c r="M30" s="56"/>
      <c r="N30" s="56"/>
      <c r="O30" s="56"/>
      <c r="P30" s="56"/>
      <c r="Q30" s="56"/>
      <c r="R30" s="56"/>
      <c r="S30" s="56"/>
      <c r="T30" s="56"/>
      <c r="U30" s="56"/>
      <c r="V30" s="56"/>
      <c r="W30" s="56"/>
      <c r="X30" s="55" t="s">
        <v>20</v>
      </c>
      <c r="Y30" s="56">
        <v>0.8</v>
      </c>
    </row>
    <row r="31" spans="1:25" x14ac:dyDescent="0.25">
      <c r="A31" s="61"/>
      <c r="B31" s="3" t="str">
        <f>Populations!$C$5</f>
        <v>MSM</v>
      </c>
      <c r="C31" s="56"/>
      <c r="D31" s="56"/>
      <c r="E31" s="56"/>
      <c r="F31" s="56"/>
      <c r="G31" s="56"/>
      <c r="H31" s="56"/>
      <c r="I31" s="56"/>
      <c r="J31" s="56"/>
      <c r="K31" s="56"/>
      <c r="L31" s="56"/>
      <c r="M31" s="56"/>
      <c r="N31" s="56"/>
      <c r="O31" s="56"/>
      <c r="P31" s="56"/>
      <c r="Q31" s="56"/>
      <c r="R31" s="56"/>
      <c r="S31" s="56"/>
      <c r="T31" s="56"/>
      <c r="U31" s="56"/>
      <c r="V31" s="56"/>
      <c r="W31" s="56"/>
      <c r="X31" s="55" t="s">
        <v>20</v>
      </c>
      <c r="Y31" s="56">
        <v>0.8</v>
      </c>
    </row>
    <row r="32" spans="1:25" s="52" customFormat="1" x14ac:dyDescent="0.25">
      <c r="A32" s="61"/>
      <c r="B32" s="54" t="s">
        <v>123</v>
      </c>
      <c r="C32" s="56"/>
      <c r="D32" s="56"/>
      <c r="E32" s="56"/>
      <c r="F32" s="56"/>
      <c r="G32" s="56"/>
      <c r="H32" s="56"/>
      <c r="I32" s="56"/>
      <c r="J32" s="56"/>
      <c r="K32" s="56"/>
      <c r="L32" s="56"/>
      <c r="M32" s="56"/>
      <c r="N32" s="56"/>
      <c r="O32" s="56"/>
      <c r="P32" s="56"/>
      <c r="Q32" s="56"/>
      <c r="R32" s="56"/>
      <c r="S32" s="56"/>
      <c r="T32" s="56"/>
      <c r="U32" s="56"/>
      <c r="V32" s="56"/>
      <c r="W32" s="56"/>
      <c r="X32" s="55" t="s">
        <v>20</v>
      </c>
      <c r="Y32" s="56">
        <v>0.8</v>
      </c>
    </row>
    <row r="33" spans="1:25" x14ac:dyDescent="0.25">
      <c r="A33" s="61"/>
      <c r="B33" s="3" t="str">
        <f>Populations!$C$7</f>
        <v>M 0-14</v>
      </c>
      <c r="C33" s="56"/>
      <c r="D33" s="56"/>
      <c r="E33" s="56"/>
      <c r="F33" s="56"/>
      <c r="G33" s="56"/>
      <c r="H33" s="56"/>
      <c r="I33" s="56"/>
      <c r="J33" s="56"/>
      <c r="K33" s="56"/>
      <c r="L33" s="56"/>
      <c r="M33" s="56"/>
      <c r="N33" s="56"/>
      <c r="O33" s="56"/>
      <c r="P33" s="56"/>
      <c r="Q33" s="56"/>
      <c r="R33" s="56"/>
      <c r="S33" s="56"/>
      <c r="T33" s="56"/>
      <c r="U33" s="56"/>
      <c r="V33" s="56"/>
      <c r="W33" s="56"/>
      <c r="X33" s="55" t="s">
        <v>20</v>
      </c>
      <c r="Y33" s="56">
        <v>0.8</v>
      </c>
    </row>
    <row r="34" spans="1:25" x14ac:dyDescent="0.25">
      <c r="A34" s="61"/>
      <c r="B34" s="3" t="str">
        <f>Populations!$C$8</f>
        <v>F 0-14</v>
      </c>
      <c r="C34" s="56"/>
      <c r="D34" s="56"/>
      <c r="E34" s="56"/>
      <c r="F34" s="56"/>
      <c r="G34" s="56"/>
      <c r="H34" s="56"/>
      <c r="I34" s="56"/>
      <c r="J34" s="56"/>
      <c r="K34" s="56"/>
      <c r="L34" s="56"/>
      <c r="M34" s="56"/>
      <c r="N34" s="56"/>
      <c r="O34" s="56"/>
      <c r="P34" s="56"/>
      <c r="Q34" s="56"/>
      <c r="R34" s="56"/>
      <c r="S34" s="56"/>
      <c r="T34" s="56"/>
      <c r="U34" s="56"/>
      <c r="V34" s="56"/>
      <c r="W34" s="56"/>
      <c r="X34" s="55" t="s">
        <v>20</v>
      </c>
      <c r="Y34" s="56">
        <v>0.8</v>
      </c>
    </row>
    <row r="35" spans="1:25" x14ac:dyDescent="0.25">
      <c r="A35" s="61"/>
      <c r="B35" s="3" t="str">
        <f>Populations!$C$9</f>
        <v>M 15+</v>
      </c>
      <c r="C35" s="56"/>
      <c r="D35" s="56"/>
      <c r="E35" s="56"/>
      <c r="F35" s="56"/>
      <c r="G35" s="56"/>
      <c r="H35" s="56"/>
      <c r="I35" s="56"/>
      <c r="J35" s="56"/>
      <c r="K35" s="56"/>
      <c r="L35" s="56"/>
      <c r="M35" s="56"/>
      <c r="N35" s="56"/>
      <c r="O35" s="56"/>
      <c r="P35" s="56"/>
      <c r="Q35" s="56"/>
      <c r="R35" s="56"/>
      <c r="S35" s="56"/>
      <c r="T35" s="56"/>
      <c r="U35" s="56"/>
      <c r="V35" s="56"/>
      <c r="W35" s="56"/>
      <c r="X35" s="55" t="s">
        <v>20</v>
      </c>
      <c r="Y35" s="56">
        <v>0.8</v>
      </c>
    </row>
    <row r="36" spans="1:25" x14ac:dyDescent="0.25">
      <c r="A36" s="61"/>
      <c r="B36" s="3" t="str">
        <f>Populations!$C$10</f>
        <v>F 15+</v>
      </c>
      <c r="C36" s="56"/>
      <c r="D36" s="56"/>
      <c r="E36" s="56"/>
      <c r="F36" s="56"/>
      <c r="G36" s="56"/>
      <c r="H36" s="56"/>
      <c r="I36" s="56"/>
      <c r="J36" s="56"/>
      <c r="K36" s="56"/>
      <c r="L36" s="56"/>
      <c r="M36" s="56"/>
      <c r="N36" s="56"/>
      <c r="O36" s="56"/>
      <c r="P36" s="56"/>
      <c r="Q36" s="56"/>
      <c r="R36" s="56"/>
      <c r="S36" s="56"/>
      <c r="T36" s="56"/>
      <c r="U36" s="56"/>
      <c r="V36" s="56"/>
      <c r="W36" s="56"/>
      <c r="X36" s="55" t="s">
        <v>20</v>
      </c>
      <c r="Y36" s="56">
        <v>0.8</v>
      </c>
    </row>
    <row r="37" spans="1:25" x14ac:dyDescent="0.25">
      <c r="A37" s="61"/>
    </row>
    <row r="38" spans="1:25" x14ac:dyDescent="0.25">
      <c r="A38" s="61"/>
    </row>
    <row r="39" spans="1:25" x14ac:dyDescent="0.25">
      <c r="A39" s="61"/>
    </row>
    <row r="40" spans="1:25" x14ac:dyDescent="0.25">
      <c r="A40" s="63" t="s">
        <v>117</v>
      </c>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1:25" x14ac:dyDescent="0.25">
      <c r="A41" s="52"/>
      <c r="B41" s="52"/>
      <c r="C41" s="54">
        <v>2000</v>
      </c>
      <c r="D41" s="54">
        <v>2001</v>
      </c>
      <c r="E41" s="54">
        <v>2002</v>
      </c>
      <c r="F41" s="54">
        <v>2003</v>
      </c>
      <c r="G41" s="54">
        <v>2004</v>
      </c>
      <c r="H41" s="54">
        <v>2005</v>
      </c>
      <c r="I41" s="54">
        <v>2006</v>
      </c>
      <c r="J41" s="54">
        <v>2007</v>
      </c>
      <c r="K41" s="54">
        <v>2008</v>
      </c>
      <c r="L41" s="54">
        <v>2009</v>
      </c>
      <c r="M41" s="54">
        <v>2010</v>
      </c>
      <c r="N41" s="54">
        <v>2011</v>
      </c>
      <c r="O41" s="54">
        <v>2012</v>
      </c>
      <c r="P41" s="54">
        <v>2013</v>
      </c>
      <c r="Q41" s="54">
        <v>2014</v>
      </c>
      <c r="R41" s="54">
        <v>2015</v>
      </c>
      <c r="S41" s="54">
        <v>2016</v>
      </c>
      <c r="T41" s="54">
        <v>2017</v>
      </c>
      <c r="U41" s="54">
        <v>2018</v>
      </c>
      <c r="V41" s="54">
        <v>2019</v>
      </c>
      <c r="W41" s="54">
        <v>2020</v>
      </c>
      <c r="X41" s="52"/>
      <c r="Y41" s="54" t="s">
        <v>19</v>
      </c>
    </row>
    <row r="42" spans="1:25" x14ac:dyDescent="0.25">
      <c r="A42" s="52"/>
      <c r="B42" s="3" t="str">
        <f>Populations!$C$3</f>
        <v>FSW</v>
      </c>
      <c r="C42" s="56"/>
      <c r="D42" s="56"/>
      <c r="E42" s="56"/>
      <c r="F42" s="56"/>
      <c r="G42" s="56"/>
      <c r="H42" s="56"/>
      <c r="I42" s="56"/>
      <c r="J42" s="56"/>
      <c r="K42" s="56"/>
      <c r="L42" s="56"/>
      <c r="M42" s="56"/>
      <c r="N42" s="56"/>
      <c r="O42" s="56"/>
      <c r="P42" s="56"/>
      <c r="Q42" s="56"/>
      <c r="R42" s="56"/>
      <c r="S42" s="56"/>
      <c r="T42" s="56"/>
      <c r="U42" s="56"/>
      <c r="V42" s="56"/>
      <c r="W42" s="56"/>
      <c r="X42" s="55" t="s">
        <v>20</v>
      </c>
      <c r="Y42" s="56">
        <v>0.8</v>
      </c>
    </row>
    <row r="43" spans="1:25" x14ac:dyDescent="0.25">
      <c r="B43" s="3" t="str">
        <f>Populations!$C$4</f>
        <v>Clients</v>
      </c>
      <c r="C43" s="56"/>
      <c r="D43" s="56"/>
      <c r="E43" s="56"/>
      <c r="F43" s="56"/>
      <c r="G43" s="56"/>
      <c r="H43" s="56"/>
      <c r="I43" s="56"/>
      <c r="J43" s="56"/>
      <c r="K43" s="56"/>
      <c r="L43" s="56"/>
      <c r="M43" s="56"/>
      <c r="N43" s="56"/>
      <c r="O43" s="56"/>
      <c r="P43" s="56"/>
      <c r="Q43" s="56"/>
      <c r="R43" s="56"/>
      <c r="S43" s="56"/>
      <c r="T43" s="56"/>
      <c r="U43" s="56"/>
      <c r="V43" s="56"/>
      <c r="W43" s="56"/>
      <c r="X43" s="55" t="s">
        <v>20</v>
      </c>
      <c r="Y43" s="56">
        <v>0.8</v>
      </c>
    </row>
    <row r="44" spans="1:25" x14ac:dyDescent="0.25">
      <c r="A44" s="52"/>
      <c r="B44" s="3" t="str">
        <f>Populations!$C$5</f>
        <v>MSM</v>
      </c>
      <c r="C44" s="56"/>
      <c r="D44" s="56"/>
      <c r="E44" s="56"/>
      <c r="F44" s="56"/>
      <c r="G44" s="56"/>
      <c r="H44" s="56"/>
      <c r="I44" s="56"/>
      <c r="J44" s="56"/>
      <c r="K44" s="56"/>
      <c r="L44" s="56"/>
      <c r="M44" s="56"/>
      <c r="N44" s="56"/>
      <c r="O44" s="56"/>
      <c r="P44" s="56"/>
      <c r="Q44" s="56"/>
      <c r="R44" s="56"/>
      <c r="S44" s="56"/>
      <c r="T44" s="56"/>
      <c r="U44" s="56"/>
      <c r="V44" s="56"/>
      <c r="W44" s="56"/>
      <c r="X44" s="55" t="s">
        <v>20</v>
      </c>
      <c r="Y44" s="56">
        <v>0.8</v>
      </c>
    </row>
    <row r="45" spans="1:25" s="52" customFormat="1" x14ac:dyDescent="0.25">
      <c r="B45" s="54" t="s">
        <v>123</v>
      </c>
      <c r="C45" s="56"/>
      <c r="D45" s="56"/>
      <c r="E45" s="56"/>
      <c r="F45" s="56"/>
      <c r="G45" s="56"/>
      <c r="H45" s="56"/>
      <c r="I45" s="56"/>
      <c r="J45" s="56"/>
      <c r="K45" s="56"/>
      <c r="L45" s="56"/>
      <c r="M45" s="56"/>
      <c r="N45" s="56"/>
      <c r="O45" s="56"/>
      <c r="P45" s="56"/>
      <c r="Q45" s="56"/>
      <c r="R45" s="56"/>
      <c r="S45" s="56"/>
      <c r="T45" s="56"/>
      <c r="U45" s="56"/>
      <c r="V45" s="56"/>
      <c r="W45" s="56"/>
      <c r="X45" s="55" t="s">
        <v>20</v>
      </c>
      <c r="Y45" s="56">
        <v>0.8</v>
      </c>
    </row>
    <row r="46" spans="1:25" x14ac:dyDescent="0.25">
      <c r="A46" s="52"/>
      <c r="B46" s="3" t="str">
        <f>Populations!$C$7</f>
        <v>M 0-14</v>
      </c>
      <c r="C46" s="56"/>
      <c r="D46" s="56"/>
      <c r="E46" s="56"/>
      <c r="F46" s="56"/>
      <c r="G46" s="56"/>
      <c r="H46" s="56"/>
      <c r="I46" s="56"/>
      <c r="J46" s="56"/>
      <c r="K46" s="56"/>
      <c r="L46" s="56"/>
      <c r="M46" s="56"/>
      <c r="N46" s="56"/>
      <c r="O46" s="56"/>
      <c r="P46" s="56"/>
      <c r="Q46" s="56"/>
      <c r="R46" s="56"/>
      <c r="S46" s="56"/>
      <c r="T46" s="56"/>
      <c r="U46" s="56"/>
      <c r="V46" s="56"/>
      <c r="W46" s="56"/>
      <c r="X46" s="55" t="s">
        <v>20</v>
      </c>
      <c r="Y46" s="56">
        <v>0.8</v>
      </c>
    </row>
    <row r="47" spans="1:25" x14ac:dyDescent="0.25">
      <c r="A47" s="52"/>
      <c r="B47" s="3" t="str">
        <f>Populations!$C$8</f>
        <v>F 0-14</v>
      </c>
      <c r="C47" s="56"/>
      <c r="D47" s="56"/>
      <c r="E47" s="56"/>
      <c r="F47" s="56"/>
      <c r="G47" s="56"/>
      <c r="H47" s="56"/>
      <c r="I47" s="56"/>
      <c r="J47" s="56"/>
      <c r="K47" s="56"/>
      <c r="L47" s="56"/>
      <c r="M47" s="56"/>
      <c r="N47" s="56"/>
      <c r="O47" s="56"/>
      <c r="P47" s="56"/>
      <c r="Q47" s="56"/>
      <c r="R47" s="56"/>
      <c r="S47" s="56"/>
      <c r="T47" s="56"/>
      <c r="U47" s="56"/>
      <c r="V47" s="56"/>
      <c r="W47" s="56"/>
      <c r="X47" s="55" t="s">
        <v>20</v>
      </c>
      <c r="Y47" s="56">
        <v>0.8</v>
      </c>
    </row>
    <row r="48" spans="1:25" x14ac:dyDescent="0.25">
      <c r="A48" s="52"/>
      <c r="B48" s="3" t="str">
        <f>Populations!$C$9</f>
        <v>M 15+</v>
      </c>
      <c r="C48" s="56"/>
      <c r="D48" s="56"/>
      <c r="E48" s="56"/>
      <c r="F48" s="56"/>
      <c r="G48" s="56"/>
      <c r="H48" s="56"/>
      <c r="I48" s="56"/>
      <c r="J48" s="56"/>
      <c r="K48" s="56"/>
      <c r="L48" s="56"/>
      <c r="M48" s="56"/>
      <c r="N48" s="56"/>
      <c r="O48" s="56"/>
      <c r="P48" s="56"/>
      <c r="Q48" s="56"/>
      <c r="R48" s="56"/>
      <c r="S48" s="56"/>
      <c r="T48" s="56"/>
      <c r="U48" s="56"/>
      <c r="V48" s="56"/>
      <c r="W48" s="56"/>
      <c r="X48" s="55" t="s">
        <v>20</v>
      </c>
      <c r="Y48" s="56">
        <v>0.8</v>
      </c>
    </row>
    <row r="49" spans="1:25" x14ac:dyDescent="0.25">
      <c r="A49" s="52"/>
      <c r="B49" s="3" t="str">
        <f>Populations!$C$10</f>
        <v>F 15+</v>
      </c>
      <c r="C49" s="56"/>
      <c r="D49" s="56"/>
      <c r="E49" s="56"/>
      <c r="F49" s="56"/>
      <c r="G49" s="56"/>
      <c r="H49" s="56"/>
      <c r="I49" s="56"/>
      <c r="J49" s="56"/>
      <c r="K49" s="56"/>
      <c r="L49" s="56"/>
      <c r="M49" s="56"/>
      <c r="N49" s="56"/>
      <c r="O49" s="56"/>
      <c r="P49" s="56"/>
      <c r="Q49" s="56"/>
      <c r="R49" s="56"/>
      <c r="S49" s="56"/>
      <c r="T49" s="56"/>
      <c r="U49" s="56"/>
      <c r="V49" s="56"/>
      <c r="W49" s="56"/>
      <c r="X49" s="55" t="s">
        <v>20</v>
      </c>
      <c r="Y49" s="56">
        <v>0.8</v>
      </c>
    </row>
    <row r="53" spans="1:25" x14ac:dyDescent="0.25">
      <c r="A53" s="65" t="s">
        <v>128</v>
      </c>
      <c r="B53" s="64"/>
      <c r="C53" s="64"/>
      <c r="D53" s="64"/>
      <c r="E53" s="64"/>
      <c r="F53" s="64"/>
      <c r="G53" s="64"/>
      <c r="H53" s="64"/>
      <c r="I53" s="64"/>
      <c r="J53" s="64"/>
      <c r="K53" s="64"/>
      <c r="L53" s="64"/>
      <c r="M53" s="64"/>
      <c r="N53" s="64"/>
      <c r="O53" s="64"/>
      <c r="P53" s="64"/>
      <c r="Q53" s="64"/>
      <c r="R53" s="64"/>
      <c r="S53" s="64"/>
      <c r="T53" s="64"/>
      <c r="U53" s="64"/>
      <c r="V53" s="64"/>
      <c r="W53" s="64"/>
      <c r="X53" s="64"/>
      <c r="Y53" s="64"/>
    </row>
    <row r="54" spans="1:25" x14ac:dyDescent="0.25">
      <c r="A54" s="64"/>
      <c r="B54" s="64"/>
      <c r="C54" s="66">
        <v>2000</v>
      </c>
      <c r="D54" s="66">
        <v>2001</v>
      </c>
      <c r="E54" s="66">
        <v>2002</v>
      </c>
      <c r="F54" s="66">
        <v>2003</v>
      </c>
      <c r="G54" s="66">
        <v>2004</v>
      </c>
      <c r="H54" s="66">
        <v>2005</v>
      </c>
      <c r="I54" s="66">
        <v>2006</v>
      </c>
      <c r="J54" s="66">
        <v>2007</v>
      </c>
      <c r="K54" s="66">
        <v>2008</v>
      </c>
      <c r="L54" s="66">
        <v>2009</v>
      </c>
      <c r="M54" s="66">
        <v>2010</v>
      </c>
      <c r="N54" s="66">
        <v>2011</v>
      </c>
      <c r="O54" s="66">
        <v>2012</v>
      </c>
      <c r="P54" s="66">
        <v>2013</v>
      </c>
      <c r="Q54" s="66">
        <v>2014</v>
      </c>
      <c r="R54" s="66">
        <v>2015</v>
      </c>
      <c r="S54" s="66">
        <v>2016</v>
      </c>
      <c r="T54" s="66">
        <v>2017</v>
      </c>
      <c r="U54" s="66">
        <v>2018</v>
      </c>
      <c r="V54" s="66">
        <v>2019</v>
      </c>
      <c r="W54" s="66">
        <v>2020</v>
      </c>
      <c r="X54" s="64"/>
      <c r="Y54" s="66" t="s">
        <v>19</v>
      </c>
    </row>
    <row r="55" spans="1:25" x14ac:dyDescent="0.25">
      <c r="A55" s="64"/>
      <c r="B55" s="66" t="s">
        <v>38</v>
      </c>
      <c r="C55" s="68"/>
      <c r="D55" s="68"/>
      <c r="E55" s="68"/>
      <c r="F55" s="68"/>
      <c r="G55" s="68"/>
      <c r="H55" s="68"/>
      <c r="I55" s="68"/>
      <c r="J55" s="68"/>
      <c r="K55" s="68"/>
      <c r="L55" s="68"/>
      <c r="M55" s="68"/>
      <c r="N55" s="68"/>
      <c r="O55" s="68"/>
      <c r="P55" s="68"/>
      <c r="Q55" s="68"/>
      <c r="R55" s="68"/>
      <c r="S55" s="68"/>
      <c r="T55" s="68"/>
      <c r="U55" s="68"/>
      <c r="V55" s="68"/>
      <c r="W55" s="68"/>
      <c r="X55" s="67" t="s">
        <v>20</v>
      </c>
      <c r="Y55" s="68">
        <v>0.9</v>
      </c>
    </row>
    <row r="59" spans="1:25" x14ac:dyDescent="0.25">
      <c r="A59" s="65" t="s">
        <v>114</v>
      </c>
      <c r="B59" s="64"/>
      <c r="C59" s="64"/>
      <c r="D59" s="64"/>
      <c r="E59" s="64"/>
      <c r="F59" s="64"/>
      <c r="G59" s="64"/>
      <c r="H59" s="64"/>
      <c r="I59" s="64"/>
      <c r="J59" s="64"/>
      <c r="K59" s="64"/>
      <c r="L59" s="64"/>
      <c r="M59" s="64"/>
      <c r="N59" s="64"/>
      <c r="O59" s="64"/>
      <c r="P59" s="64"/>
      <c r="Q59" s="64"/>
      <c r="R59" s="64"/>
      <c r="S59" s="64"/>
      <c r="T59" s="64"/>
      <c r="U59" s="64"/>
      <c r="V59" s="64"/>
      <c r="W59" s="64"/>
      <c r="X59" s="64"/>
      <c r="Y59" s="64"/>
    </row>
    <row r="60" spans="1:25" x14ac:dyDescent="0.25">
      <c r="A60" s="64"/>
      <c r="B60" s="64"/>
      <c r="C60" s="66">
        <v>2000</v>
      </c>
      <c r="D60" s="66">
        <v>2001</v>
      </c>
      <c r="E60" s="66">
        <v>2002</v>
      </c>
      <c r="F60" s="66">
        <v>2003</v>
      </c>
      <c r="G60" s="66">
        <v>2004</v>
      </c>
      <c r="H60" s="66">
        <v>2005</v>
      </c>
      <c r="I60" s="66">
        <v>2006</v>
      </c>
      <c r="J60" s="66">
        <v>2007</v>
      </c>
      <c r="K60" s="66">
        <v>2008</v>
      </c>
      <c r="L60" s="66">
        <v>2009</v>
      </c>
      <c r="M60" s="66">
        <v>2010</v>
      </c>
      <c r="N60" s="66">
        <v>2011</v>
      </c>
      <c r="O60" s="66">
        <v>2012</v>
      </c>
      <c r="P60" s="66">
        <v>2013</v>
      </c>
      <c r="Q60" s="66">
        <v>2014</v>
      </c>
      <c r="R60" s="66">
        <v>2015</v>
      </c>
      <c r="S60" s="66">
        <v>2016</v>
      </c>
      <c r="T60" s="66">
        <v>2017</v>
      </c>
      <c r="U60" s="66">
        <v>2018</v>
      </c>
      <c r="V60" s="66">
        <v>2019</v>
      </c>
      <c r="W60" s="66">
        <v>2020</v>
      </c>
      <c r="X60" s="64"/>
      <c r="Y60" s="66" t="s">
        <v>19</v>
      </c>
    </row>
    <row r="61" spans="1:25" x14ac:dyDescent="0.25">
      <c r="A61" s="64"/>
      <c r="B61" s="66" t="s">
        <v>38</v>
      </c>
      <c r="C61" s="68"/>
      <c r="D61" s="68"/>
      <c r="E61" s="68"/>
      <c r="F61" s="68"/>
      <c r="G61" s="68"/>
      <c r="H61" s="68"/>
      <c r="I61" s="68"/>
      <c r="J61" s="68"/>
      <c r="K61" s="68"/>
      <c r="L61" s="68"/>
      <c r="M61" s="68"/>
      <c r="N61" s="68"/>
      <c r="O61" s="68"/>
      <c r="P61" s="68"/>
      <c r="Q61" s="68"/>
      <c r="R61" s="68"/>
      <c r="S61" s="68"/>
      <c r="T61" s="68"/>
      <c r="U61" s="68"/>
      <c r="V61" s="68"/>
      <c r="W61" s="68"/>
      <c r="X61" s="67" t="s">
        <v>20</v>
      </c>
      <c r="Y61" s="68">
        <v>0.1</v>
      </c>
    </row>
    <row r="65" spans="1:25" x14ac:dyDescent="0.25">
      <c r="A65" s="65" t="s">
        <v>129</v>
      </c>
      <c r="B65" s="64"/>
      <c r="C65" s="64"/>
      <c r="D65" s="64"/>
      <c r="E65" s="64"/>
      <c r="F65" s="64"/>
      <c r="G65" s="64"/>
      <c r="H65" s="64"/>
      <c r="I65" s="64"/>
      <c r="J65" s="64"/>
      <c r="K65" s="64"/>
      <c r="L65" s="64"/>
      <c r="M65" s="64"/>
      <c r="N65" s="64"/>
      <c r="O65" s="64"/>
      <c r="P65" s="64"/>
      <c r="Q65" s="64"/>
      <c r="R65" s="64"/>
      <c r="S65" s="64"/>
      <c r="T65" s="64"/>
      <c r="U65" s="64"/>
      <c r="V65" s="64"/>
      <c r="W65" s="64"/>
      <c r="X65" s="64"/>
      <c r="Y65" s="64"/>
    </row>
    <row r="66" spans="1:25" x14ac:dyDescent="0.25">
      <c r="A66" s="64"/>
      <c r="B66" s="64"/>
      <c r="C66" s="66">
        <v>2000</v>
      </c>
      <c r="D66" s="66">
        <v>2001</v>
      </c>
      <c r="E66" s="66">
        <v>2002</v>
      </c>
      <c r="F66" s="66">
        <v>2003</v>
      </c>
      <c r="G66" s="66">
        <v>2004</v>
      </c>
      <c r="H66" s="66">
        <v>2005</v>
      </c>
      <c r="I66" s="66">
        <v>2006</v>
      </c>
      <c r="J66" s="66">
        <v>2007</v>
      </c>
      <c r="K66" s="66">
        <v>2008</v>
      </c>
      <c r="L66" s="66">
        <v>2009</v>
      </c>
      <c r="M66" s="66">
        <v>2010</v>
      </c>
      <c r="N66" s="66">
        <v>2011</v>
      </c>
      <c r="O66" s="66">
        <v>2012</v>
      </c>
      <c r="P66" s="66">
        <v>2013</v>
      </c>
      <c r="Q66" s="66">
        <v>2014</v>
      </c>
      <c r="R66" s="66">
        <v>2015</v>
      </c>
      <c r="S66" s="66">
        <v>2016</v>
      </c>
      <c r="T66" s="66">
        <v>2017</v>
      </c>
      <c r="U66" s="66">
        <v>2018</v>
      </c>
      <c r="V66" s="66">
        <v>2019</v>
      </c>
      <c r="W66" s="66">
        <v>2020</v>
      </c>
      <c r="X66" s="64"/>
      <c r="Y66" s="66" t="s">
        <v>19</v>
      </c>
    </row>
    <row r="67" spans="1:25" x14ac:dyDescent="0.25">
      <c r="A67" s="64"/>
      <c r="B67" s="66" t="s">
        <v>38</v>
      </c>
      <c r="C67" s="69"/>
      <c r="D67" s="69"/>
      <c r="E67" s="69"/>
      <c r="F67" s="69"/>
      <c r="G67" s="69"/>
      <c r="H67" s="69"/>
      <c r="I67" s="69"/>
      <c r="J67" s="69"/>
      <c r="K67" s="69"/>
      <c r="L67" s="69"/>
      <c r="M67" s="69"/>
      <c r="N67" s="69"/>
      <c r="O67" s="69"/>
      <c r="P67" s="69"/>
      <c r="Q67" s="69"/>
      <c r="R67" s="69"/>
      <c r="S67" s="69"/>
      <c r="T67" s="69"/>
      <c r="U67" s="69"/>
      <c r="V67" s="69"/>
      <c r="W67" s="69"/>
      <c r="X67" s="67" t="s">
        <v>20</v>
      </c>
      <c r="Y67" s="70">
        <v>1</v>
      </c>
    </row>
    <row r="71" spans="1:25" x14ac:dyDescent="0.25">
      <c r="A71" s="65" t="s">
        <v>130</v>
      </c>
      <c r="B71" s="64"/>
      <c r="C71" s="64"/>
      <c r="D71" s="64"/>
      <c r="E71" s="64"/>
      <c r="F71" s="64"/>
      <c r="G71" s="64"/>
      <c r="H71" s="64"/>
      <c r="I71" s="64"/>
      <c r="J71" s="64"/>
      <c r="K71" s="64"/>
      <c r="L71" s="64"/>
      <c r="M71" s="64"/>
      <c r="N71" s="64"/>
      <c r="O71" s="64"/>
      <c r="P71" s="64"/>
      <c r="Q71" s="64"/>
      <c r="R71" s="64"/>
      <c r="S71" s="64"/>
      <c r="T71" s="64"/>
      <c r="U71" s="64"/>
      <c r="V71" s="64"/>
      <c r="W71" s="64"/>
      <c r="X71" s="64"/>
      <c r="Y71" s="64"/>
    </row>
    <row r="72" spans="1:25" x14ac:dyDescent="0.25">
      <c r="A72" s="64"/>
      <c r="B72" s="64"/>
      <c r="C72" s="66">
        <v>2000</v>
      </c>
      <c r="D72" s="66">
        <v>2001</v>
      </c>
      <c r="E72" s="66">
        <v>2002</v>
      </c>
      <c r="F72" s="66">
        <v>2003</v>
      </c>
      <c r="G72" s="66">
        <v>2004</v>
      </c>
      <c r="H72" s="66">
        <v>2005</v>
      </c>
      <c r="I72" s="66">
        <v>2006</v>
      </c>
      <c r="J72" s="66">
        <v>2007</v>
      </c>
      <c r="K72" s="66">
        <v>2008</v>
      </c>
      <c r="L72" s="66">
        <v>2009</v>
      </c>
      <c r="M72" s="66">
        <v>2010</v>
      </c>
      <c r="N72" s="66">
        <v>2011</v>
      </c>
      <c r="O72" s="66">
        <v>2012</v>
      </c>
      <c r="P72" s="66">
        <v>2013</v>
      </c>
      <c r="Q72" s="66">
        <v>2014</v>
      </c>
      <c r="R72" s="66">
        <v>2015</v>
      </c>
      <c r="S72" s="66">
        <v>2016</v>
      </c>
      <c r="T72" s="66">
        <v>2017</v>
      </c>
      <c r="U72" s="66">
        <v>2018</v>
      </c>
      <c r="V72" s="66">
        <v>2019</v>
      </c>
      <c r="W72" s="66">
        <v>2020</v>
      </c>
      <c r="X72" s="64"/>
      <c r="Y72" s="66" t="s">
        <v>19</v>
      </c>
    </row>
    <row r="73" spans="1:25" x14ac:dyDescent="0.25">
      <c r="A73" s="64"/>
      <c r="B73" s="66" t="s">
        <v>38</v>
      </c>
      <c r="C73" s="68"/>
      <c r="D73" s="68"/>
      <c r="E73" s="68"/>
      <c r="F73" s="68"/>
      <c r="G73" s="68"/>
      <c r="H73" s="68"/>
      <c r="I73" s="68"/>
      <c r="J73" s="68"/>
      <c r="K73" s="68"/>
      <c r="L73" s="68"/>
      <c r="M73" s="68"/>
      <c r="N73" s="68"/>
      <c r="O73" s="68"/>
      <c r="P73" s="68"/>
      <c r="Q73" s="68"/>
      <c r="R73" s="68"/>
      <c r="S73" s="68"/>
      <c r="T73" s="68"/>
      <c r="U73" s="68"/>
      <c r="V73" s="68"/>
      <c r="W73" s="68"/>
      <c r="X73" s="67" t="s">
        <v>20</v>
      </c>
      <c r="Y73" s="68">
        <v>0.95</v>
      </c>
    </row>
    <row r="77" spans="1:25" x14ac:dyDescent="0.25">
      <c r="A77" s="65" t="s">
        <v>132</v>
      </c>
      <c r="B77" s="64"/>
      <c r="C77" s="64"/>
      <c r="D77" s="64"/>
      <c r="E77" s="64"/>
      <c r="F77" s="64"/>
      <c r="G77" s="64"/>
      <c r="H77" s="64"/>
      <c r="I77" s="64"/>
      <c r="J77" s="64"/>
      <c r="K77" s="64"/>
      <c r="L77" s="64"/>
      <c r="M77" s="64"/>
      <c r="N77" s="64"/>
      <c r="O77" s="64"/>
      <c r="P77" s="64"/>
      <c r="Q77" s="64"/>
      <c r="R77" s="64"/>
      <c r="S77" s="64"/>
      <c r="T77" s="64"/>
      <c r="U77" s="64"/>
      <c r="V77" s="64"/>
      <c r="W77" s="64"/>
      <c r="X77" s="64"/>
      <c r="Y77" s="64"/>
    </row>
    <row r="78" spans="1:25" x14ac:dyDescent="0.25">
      <c r="A78" s="64"/>
      <c r="B78" s="64"/>
      <c r="C78" s="66">
        <v>2000</v>
      </c>
      <c r="D78" s="66">
        <v>2001</v>
      </c>
      <c r="E78" s="66">
        <v>2002</v>
      </c>
      <c r="F78" s="66">
        <v>2003</v>
      </c>
      <c r="G78" s="66">
        <v>2004</v>
      </c>
      <c r="H78" s="66">
        <v>2005</v>
      </c>
      <c r="I78" s="66">
        <v>2006</v>
      </c>
      <c r="J78" s="66">
        <v>2007</v>
      </c>
      <c r="K78" s="66">
        <v>2008</v>
      </c>
      <c r="L78" s="66">
        <v>2009</v>
      </c>
      <c r="M78" s="66">
        <v>2010</v>
      </c>
      <c r="N78" s="66">
        <v>2011</v>
      </c>
      <c r="O78" s="66">
        <v>2012</v>
      </c>
      <c r="P78" s="66">
        <v>2013</v>
      </c>
      <c r="Q78" s="66">
        <v>2014</v>
      </c>
      <c r="R78" s="66">
        <v>2015</v>
      </c>
      <c r="S78" s="66">
        <v>2016</v>
      </c>
      <c r="T78" s="66">
        <v>2017</v>
      </c>
      <c r="U78" s="66">
        <v>2018</v>
      </c>
      <c r="V78" s="66">
        <v>2019</v>
      </c>
      <c r="W78" s="66">
        <v>2020</v>
      </c>
      <c r="X78" s="64"/>
      <c r="Y78" s="66" t="s">
        <v>19</v>
      </c>
    </row>
    <row r="79" spans="1:25" x14ac:dyDescent="0.25">
      <c r="A79" s="64"/>
      <c r="B79" s="66" t="s">
        <v>38</v>
      </c>
      <c r="C79" s="68"/>
      <c r="D79" s="68"/>
      <c r="E79" s="68"/>
      <c r="F79" s="68"/>
      <c r="G79" s="68"/>
      <c r="H79" s="68"/>
      <c r="I79" s="68"/>
      <c r="J79" s="68"/>
      <c r="K79" s="68"/>
      <c r="L79" s="68"/>
      <c r="M79" s="68"/>
      <c r="N79" s="68"/>
      <c r="O79" s="68"/>
      <c r="P79" s="68"/>
      <c r="Q79" s="68"/>
      <c r="R79" s="68"/>
      <c r="S79" s="68"/>
      <c r="T79" s="68"/>
      <c r="U79" s="68"/>
      <c r="V79" s="68"/>
      <c r="W79" s="68"/>
      <c r="X79" s="67" t="s">
        <v>20</v>
      </c>
      <c r="Y79" s="68">
        <v>0.85</v>
      </c>
    </row>
    <row r="83" spans="1:25" x14ac:dyDescent="0.25">
      <c r="A83" s="65" t="s">
        <v>133</v>
      </c>
      <c r="B83" s="64"/>
      <c r="C83" s="64"/>
      <c r="D83" s="64"/>
      <c r="E83" s="64"/>
      <c r="F83" s="64"/>
      <c r="G83" s="64"/>
      <c r="H83" s="64"/>
      <c r="I83" s="64"/>
      <c r="J83" s="64"/>
      <c r="K83" s="64"/>
      <c r="L83" s="64"/>
      <c r="M83" s="64"/>
      <c r="N83" s="64"/>
      <c r="O83" s="64"/>
      <c r="P83" s="64"/>
      <c r="Q83" s="64"/>
      <c r="R83" s="64"/>
      <c r="S83" s="64"/>
      <c r="T83" s="64"/>
      <c r="U83" s="64"/>
      <c r="V83" s="64"/>
      <c r="W83" s="64"/>
      <c r="X83" s="64"/>
      <c r="Y83" s="64"/>
    </row>
    <row r="84" spans="1:25" x14ac:dyDescent="0.25">
      <c r="A84" s="64"/>
      <c r="B84" s="64"/>
      <c r="C84" s="66">
        <v>2000</v>
      </c>
      <c r="D84" s="66">
        <v>2001</v>
      </c>
      <c r="E84" s="66">
        <v>2002</v>
      </c>
      <c r="F84" s="66">
        <v>2003</v>
      </c>
      <c r="G84" s="66">
        <v>2004</v>
      </c>
      <c r="H84" s="66">
        <v>2005</v>
      </c>
      <c r="I84" s="66">
        <v>2006</v>
      </c>
      <c r="J84" s="66">
        <v>2007</v>
      </c>
      <c r="K84" s="66">
        <v>2008</v>
      </c>
      <c r="L84" s="66">
        <v>2009</v>
      </c>
      <c r="M84" s="66">
        <v>2010</v>
      </c>
      <c r="N84" s="66">
        <v>2011</v>
      </c>
      <c r="O84" s="66">
        <v>2012</v>
      </c>
      <c r="P84" s="66">
        <v>2013</v>
      </c>
      <c r="Q84" s="66">
        <v>2014</v>
      </c>
      <c r="R84" s="66">
        <v>2015</v>
      </c>
      <c r="S84" s="66">
        <v>2016</v>
      </c>
      <c r="T84" s="66">
        <v>2017</v>
      </c>
      <c r="U84" s="66">
        <v>2018</v>
      </c>
      <c r="V84" s="66">
        <v>2019</v>
      </c>
      <c r="W84" s="66">
        <v>2020</v>
      </c>
      <c r="X84" s="64"/>
      <c r="Y84" s="66" t="s">
        <v>19</v>
      </c>
    </row>
    <row r="85" spans="1:25" x14ac:dyDescent="0.25">
      <c r="A85" s="64"/>
      <c r="B85" s="66" t="s">
        <v>38</v>
      </c>
      <c r="C85" s="68"/>
      <c r="D85" s="68"/>
      <c r="E85" s="68"/>
      <c r="F85" s="68"/>
      <c r="G85" s="68"/>
      <c r="H85" s="68"/>
      <c r="I85" s="68"/>
      <c r="J85" s="68"/>
      <c r="K85" s="68"/>
      <c r="L85" s="68"/>
      <c r="M85" s="68"/>
      <c r="N85" s="68"/>
      <c r="O85" s="68"/>
      <c r="P85" s="68"/>
      <c r="Q85" s="68"/>
      <c r="R85" s="68"/>
      <c r="S85" s="68"/>
      <c r="T85" s="68"/>
      <c r="U85" s="68"/>
      <c r="V85" s="68"/>
      <c r="W85" s="68"/>
      <c r="X85" s="67" t="s">
        <v>20</v>
      </c>
      <c r="Y85" s="68">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5"/>
  <sheetViews>
    <sheetView tabSelected="1" topLeftCell="A62" workbookViewId="0">
      <selection activeCell="Q88" sqref="Q88"/>
    </sheetView>
  </sheetViews>
  <sheetFormatPr defaultRowHeight="15" x14ac:dyDescent="0.25"/>
  <sheetData>
    <row r="1" spans="1:25" x14ac:dyDescent="0.25">
      <c r="A1" s="1" t="s">
        <v>42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2" customFormat="1" x14ac:dyDescent="0.25">
      <c r="B6" s="54" t="s">
        <v>123</v>
      </c>
      <c r="C6" s="4"/>
      <c r="D6" s="4"/>
      <c r="E6" s="4"/>
      <c r="F6" s="4"/>
      <c r="G6" s="4"/>
      <c r="H6" s="4"/>
      <c r="I6" s="4"/>
      <c r="J6" s="4"/>
      <c r="K6" s="4"/>
      <c r="L6" s="4"/>
      <c r="M6" s="4"/>
      <c r="N6" s="4"/>
      <c r="O6" s="4"/>
      <c r="P6" s="4">
        <v>25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x14ac:dyDescent="0.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x14ac:dyDescent="0.25">
      <c r="A14" s="1" t="s">
        <v>43</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x14ac:dyDescent="0.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x14ac:dyDescent="0.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2" customFormat="1" x14ac:dyDescent="0.25">
      <c r="B19" s="54" t="s">
        <v>123</v>
      </c>
      <c r="C19" s="4"/>
      <c r="D19" s="4"/>
      <c r="E19" s="4"/>
      <c r="F19" s="4"/>
      <c r="G19" s="4"/>
      <c r="H19" s="4"/>
      <c r="I19" s="4"/>
      <c r="J19" s="4"/>
      <c r="K19" s="4"/>
      <c r="L19" s="4"/>
      <c r="M19" s="4"/>
      <c r="N19" s="4"/>
      <c r="O19" s="4"/>
      <c r="P19" s="4">
        <v>15</v>
      </c>
      <c r="Q19" s="4"/>
      <c r="R19" s="4"/>
      <c r="S19" s="4"/>
      <c r="T19" s="4"/>
      <c r="U19" s="4"/>
      <c r="V19" s="4"/>
      <c r="W19" s="4"/>
      <c r="X19" s="6" t="s">
        <v>20</v>
      </c>
      <c r="Y19" s="4"/>
    </row>
    <row r="20" spans="1:25" x14ac:dyDescent="0.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x14ac:dyDescent="0.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x14ac:dyDescent="0.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x14ac:dyDescent="0.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x14ac:dyDescent="0.25">
      <c r="A27" s="1" t="s">
        <v>44</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x14ac:dyDescent="0.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x14ac:dyDescent="0.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2" customFormat="1" x14ac:dyDescent="0.25">
      <c r="B32" s="54" t="s">
        <v>123</v>
      </c>
      <c r="C32" s="4"/>
      <c r="D32" s="4"/>
      <c r="E32" s="4"/>
      <c r="F32" s="4"/>
      <c r="G32" s="4"/>
      <c r="H32" s="4"/>
      <c r="I32" s="4"/>
      <c r="J32" s="4"/>
      <c r="K32" s="4"/>
      <c r="L32" s="4"/>
      <c r="M32" s="4"/>
      <c r="N32" s="4"/>
      <c r="O32" s="4"/>
      <c r="P32" s="4"/>
      <c r="Q32" s="4"/>
      <c r="R32" s="4"/>
      <c r="S32" s="4"/>
      <c r="T32" s="4"/>
      <c r="U32" s="4"/>
      <c r="V32" s="4"/>
      <c r="W32" s="4"/>
      <c r="X32" s="6" t="s">
        <v>20</v>
      </c>
      <c r="Y32" s="4">
        <v>0</v>
      </c>
    </row>
    <row r="33" spans="1:25" x14ac:dyDescent="0.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x14ac:dyDescent="0.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x14ac:dyDescent="0.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x14ac:dyDescent="0.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x14ac:dyDescent="0.25">
      <c r="A40" s="1" t="s">
        <v>45</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x14ac:dyDescent="0.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x14ac:dyDescent="0.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2" customFormat="1" x14ac:dyDescent="0.25">
      <c r="B45" s="54" t="s">
        <v>123</v>
      </c>
      <c r="C45" s="9"/>
      <c r="D45" s="9"/>
      <c r="E45" s="9"/>
      <c r="F45" s="9"/>
      <c r="G45" s="9"/>
      <c r="H45" s="9"/>
      <c r="I45" s="9"/>
      <c r="J45" s="9"/>
      <c r="K45" s="9"/>
      <c r="L45" s="9"/>
      <c r="M45" s="9"/>
      <c r="N45" s="9"/>
      <c r="O45" s="9"/>
      <c r="P45" s="59">
        <v>1E-3</v>
      </c>
      <c r="Q45" s="9"/>
      <c r="R45" s="9"/>
      <c r="S45" s="9"/>
      <c r="T45" s="9"/>
      <c r="U45" s="9"/>
      <c r="V45" s="9"/>
      <c r="W45" s="9"/>
      <c r="X45" s="6" t="s">
        <v>20</v>
      </c>
      <c r="Y45" s="9"/>
    </row>
    <row r="46" spans="1:25" x14ac:dyDescent="0.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x14ac:dyDescent="0.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x14ac:dyDescent="0.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x14ac:dyDescent="0.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x14ac:dyDescent="0.25">
      <c r="A53" s="1" t="s">
        <v>46</v>
      </c>
    </row>
    <row r="54" spans="1:25" x14ac:dyDescent="0.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x14ac:dyDescent="0.25">
      <c r="B55" s="3" t="str">
        <f>Populations!$C$3</f>
        <v>FSW</v>
      </c>
      <c r="C55" s="9"/>
      <c r="D55" s="9"/>
      <c r="E55" s="9"/>
      <c r="F55" s="9"/>
      <c r="G55" s="9"/>
      <c r="H55" s="9"/>
      <c r="I55" s="9"/>
      <c r="J55" s="9"/>
      <c r="K55" s="9"/>
      <c r="L55" s="22">
        <v>0.378</v>
      </c>
      <c r="M55" s="22"/>
      <c r="N55" s="9"/>
      <c r="O55" s="9"/>
      <c r="P55" s="9"/>
      <c r="Q55" s="9"/>
      <c r="R55" s="9"/>
      <c r="S55" s="9"/>
      <c r="T55" s="9"/>
      <c r="U55" s="9"/>
      <c r="V55" s="9"/>
      <c r="W55" s="9"/>
      <c r="X55" s="6" t="s">
        <v>20</v>
      </c>
      <c r="Y55" s="9"/>
    </row>
    <row r="56" spans="1:25" x14ac:dyDescent="0.25">
      <c r="B56" s="3" t="str">
        <f>Populations!$C$4</f>
        <v>Clients</v>
      </c>
      <c r="C56" s="9"/>
      <c r="D56" s="9"/>
      <c r="E56" s="9"/>
      <c r="F56" s="9"/>
      <c r="G56" s="9"/>
      <c r="H56" s="9"/>
      <c r="I56" s="9"/>
      <c r="J56" s="9">
        <v>0.17</v>
      </c>
      <c r="K56" s="9"/>
      <c r="L56" s="21">
        <v>0.39</v>
      </c>
      <c r="M56" s="21"/>
      <c r="N56" s="9"/>
      <c r="O56" s="9"/>
      <c r="P56" s="9">
        <v>0.51249999999999996</v>
      </c>
      <c r="Q56" s="9"/>
      <c r="R56" s="9"/>
      <c r="S56" s="9"/>
      <c r="T56" s="9"/>
      <c r="U56" s="9"/>
      <c r="V56" s="9"/>
      <c r="W56" s="9"/>
      <c r="X56" s="6" t="s">
        <v>20</v>
      </c>
      <c r="Y56" s="9"/>
    </row>
    <row r="57" spans="1:25" x14ac:dyDescent="0.25">
      <c r="B57" s="3" t="str">
        <f>Populations!$C$5</f>
        <v>MSM</v>
      </c>
      <c r="C57" s="9"/>
      <c r="D57" s="9"/>
      <c r="E57" s="9"/>
      <c r="F57" s="9"/>
      <c r="G57" s="9"/>
      <c r="H57" s="9"/>
      <c r="I57" s="9"/>
      <c r="J57" s="9"/>
      <c r="K57" s="9"/>
      <c r="L57" s="21"/>
      <c r="M57" s="21"/>
      <c r="N57" s="9"/>
      <c r="O57" s="9"/>
      <c r="P57" s="9">
        <v>0.125</v>
      </c>
      <c r="Q57" s="9"/>
      <c r="R57" s="9"/>
      <c r="S57" s="9"/>
      <c r="T57" s="9"/>
      <c r="U57" s="9"/>
      <c r="V57" s="9"/>
      <c r="W57" s="9"/>
      <c r="X57" s="6" t="s">
        <v>20</v>
      </c>
      <c r="Y57" s="9"/>
    </row>
    <row r="58" spans="1:25" s="52" customFormat="1" x14ac:dyDescent="0.25">
      <c r="B58" s="54" t="s">
        <v>123</v>
      </c>
      <c r="C58" s="9"/>
      <c r="D58" s="9"/>
      <c r="E58" s="9"/>
      <c r="F58" s="9"/>
      <c r="G58" s="9"/>
      <c r="H58" s="9"/>
      <c r="I58" s="9"/>
      <c r="J58" s="9"/>
      <c r="K58" s="9"/>
      <c r="L58" s="60"/>
      <c r="M58" s="60"/>
      <c r="N58" s="9"/>
      <c r="O58" s="9"/>
      <c r="P58" s="9">
        <v>0.1</v>
      </c>
      <c r="Q58" s="9"/>
      <c r="R58" s="9"/>
      <c r="S58" s="9"/>
      <c r="T58" s="9"/>
      <c r="U58" s="9"/>
      <c r="V58" s="9"/>
      <c r="W58" s="9"/>
      <c r="X58" s="6" t="s">
        <v>20</v>
      </c>
      <c r="Y58" s="9"/>
    </row>
    <row r="59" spans="1:25" x14ac:dyDescent="0.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x14ac:dyDescent="0.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x14ac:dyDescent="0.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x14ac:dyDescent="0.25">
      <c r="B62" s="3" t="str">
        <f>Populations!$C$10</f>
        <v>F 15+</v>
      </c>
      <c r="C62" s="9"/>
      <c r="D62" s="9"/>
      <c r="E62" s="9"/>
      <c r="F62" s="9"/>
      <c r="G62" s="9"/>
      <c r="H62" s="9"/>
      <c r="I62" s="9"/>
      <c r="J62" s="9">
        <v>0.13</v>
      </c>
      <c r="K62" s="9"/>
      <c r="L62" s="21">
        <v>0.39500000000000002</v>
      </c>
      <c r="M62" s="21"/>
      <c r="N62" s="9"/>
      <c r="O62" s="9"/>
      <c r="P62" s="9">
        <v>0.53500000000000003</v>
      </c>
      <c r="Q62" s="9"/>
      <c r="R62" s="9"/>
      <c r="S62" s="9"/>
      <c r="T62" s="9"/>
      <c r="U62" s="9"/>
      <c r="V62" s="9"/>
      <c r="W62" s="9"/>
      <c r="X62" s="6" t="s">
        <v>20</v>
      </c>
      <c r="Y62" s="9"/>
    </row>
    <row r="66" spans="1:25" x14ac:dyDescent="0.25">
      <c r="A66" s="1" t="s">
        <v>47</v>
      </c>
    </row>
    <row r="67" spans="1:25" x14ac:dyDescent="0.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x14ac:dyDescent="0.25">
      <c r="B68" s="3" t="str">
        <f>Populations!$C$3</f>
        <v>FSW</v>
      </c>
      <c r="C68" s="9"/>
      <c r="D68" s="9"/>
      <c r="E68" s="9"/>
      <c r="F68" s="9"/>
      <c r="G68" s="9"/>
      <c r="H68" s="9"/>
      <c r="I68" s="9"/>
      <c r="J68" s="9">
        <v>0.45750000000000002</v>
      </c>
      <c r="K68" s="9"/>
      <c r="L68" s="21"/>
      <c r="M68" s="21"/>
      <c r="N68" s="9"/>
      <c r="O68" s="9"/>
      <c r="P68" s="9">
        <v>0.70499999999999996</v>
      </c>
      <c r="Q68" s="9"/>
      <c r="R68" s="9"/>
      <c r="S68" s="9"/>
      <c r="T68" s="9"/>
      <c r="U68" s="9"/>
      <c r="V68" s="9"/>
      <c r="W68" s="9"/>
      <c r="X68" s="6" t="s">
        <v>20</v>
      </c>
      <c r="Y68" s="9"/>
    </row>
    <row r="69" spans="1:25" x14ac:dyDescent="0.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x14ac:dyDescent="0.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2" customFormat="1" x14ac:dyDescent="0.25">
      <c r="B71" s="54" t="s">
        <v>123</v>
      </c>
      <c r="C71" s="9"/>
      <c r="D71" s="9"/>
      <c r="E71" s="9"/>
      <c r="F71" s="9"/>
      <c r="G71" s="9"/>
      <c r="H71" s="9"/>
      <c r="I71" s="9"/>
      <c r="J71" s="9"/>
      <c r="K71" s="9"/>
      <c r="L71" s="9"/>
      <c r="M71" s="9"/>
      <c r="N71" s="9"/>
      <c r="O71" s="9"/>
      <c r="P71" s="9"/>
      <c r="Q71" s="9"/>
      <c r="R71" s="9"/>
      <c r="S71" s="9"/>
      <c r="T71" s="9"/>
      <c r="U71" s="9"/>
      <c r="V71" s="9"/>
      <c r="W71" s="9"/>
      <c r="X71" s="6" t="s">
        <v>20</v>
      </c>
      <c r="Y71" s="9">
        <v>0</v>
      </c>
    </row>
    <row r="72" spans="1:25" x14ac:dyDescent="0.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x14ac:dyDescent="0.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x14ac:dyDescent="0.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x14ac:dyDescent="0.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x14ac:dyDescent="0.25">
      <c r="A79" s="1" t="s">
        <v>48</v>
      </c>
    </row>
    <row r="80" spans="1:25" x14ac:dyDescent="0.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1:25" x14ac:dyDescent="0.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1:25" x14ac:dyDescent="0.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1:25" s="52" customFormat="1" x14ac:dyDescent="0.25">
      <c r="B83" s="54" t="s">
        <v>123</v>
      </c>
      <c r="C83" s="9"/>
      <c r="D83" s="9"/>
      <c r="E83" s="9"/>
      <c r="F83" s="9"/>
      <c r="G83" s="9"/>
      <c r="H83" s="9"/>
      <c r="I83" s="9"/>
      <c r="J83" s="9"/>
      <c r="K83" s="9"/>
      <c r="L83" s="9"/>
      <c r="M83" s="9">
        <v>0.97</v>
      </c>
      <c r="N83" s="9"/>
      <c r="O83" s="9"/>
      <c r="P83" s="9"/>
      <c r="Q83" s="9"/>
      <c r="R83" s="9"/>
      <c r="S83" s="9"/>
      <c r="T83" s="9"/>
      <c r="U83" s="9"/>
      <c r="V83" s="9"/>
      <c r="W83" s="9"/>
      <c r="X83" s="6" t="s">
        <v>20</v>
      </c>
      <c r="Y83" s="9"/>
    </row>
    <row r="84" spans="1:25" x14ac:dyDescent="0.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1:25" x14ac:dyDescent="0.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row r="89" spans="1:25" s="61" customFormat="1" x14ac:dyDescent="0.25">
      <c r="A89" s="83" t="s">
        <v>137</v>
      </c>
    </row>
    <row r="90" spans="1:25" s="61" customFormat="1"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19</v>
      </c>
    </row>
    <row r="91" spans="1:25" s="61" customFormat="1" x14ac:dyDescent="0.25">
      <c r="B91" s="3" t="str">
        <f>Populations!$C$4</f>
        <v>Clients</v>
      </c>
      <c r="C91" s="9"/>
      <c r="D91" s="9"/>
      <c r="E91" s="9"/>
      <c r="F91" s="9"/>
      <c r="G91" s="9"/>
      <c r="H91" s="9"/>
      <c r="I91" s="9"/>
      <c r="J91" s="9"/>
      <c r="K91" s="9"/>
      <c r="L91" s="9"/>
      <c r="M91" s="9"/>
      <c r="N91" s="9"/>
      <c r="O91" s="9"/>
      <c r="P91" s="9"/>
      <c r="Q91" s="9"/>
      <c r="R91" s="9"/>
      <c r="S91" s="9"/>
      <c r="T91" s="9"/>
      <c r="U91" s="9"/>
      <c r="V91" s="9"/>
      <c r="W91" s="9"/>
      <c r="X91" s="6" t="s">
        <v>20</v>
      </c>
      <c r="Y91" s="9">
        <v>0</v>
      </c>
    </row>
    <row r="92" spans="1:25" s="61" customFormat="1" x14ac:dyDescent="0.25">
      <c r="B92" s="3" t="str">
        <f>Populations!$C$5</f>
        <v>MSM</v>
      </c>
      <c r="C92" s="9"/>
      <c r="D92" s="9"/>
      <c r="E92" s="9"/>
      <c r="F92" s="9"/>
      <c r="G92" s="9"/>
      <c r="H92" s="9"/>
      <c r="I92" s="9"/>
      <c r="J92" s="9"/>
      <c r="K92" s="9"/>
      <c r="L92" s="9"/>
      <c r="M92" s="9"/>
      <c r="N92" s="9"/>
      <c r="O92" s="9"/>
      <c r="P92" s="9"/>
      <c r="Q92" s="9"/>
      <c r="R92" s="9"/>
      <c r="S92" s="9"/>
      <c r="T92" s="9"/>
      <c r="U92" s="9"/>
      <c r="V92" s="9"/>
      <c r="W92" s="9"/>
      <c r="X92" s="6" t="s">
        <v>20</v>
      </c>
      <c r="Y92" s="9">
        <v>0</v>
      </c>
    </row>
    <row r="93" spans="1:25" s="61" customFormat="1" x14ac:dyDescent="0.25">
      <c r="B93" s="54" t="s">
        <v>123</v>
      </c>
      <c r="C93" s="9"/>
      <c r="D93" s="9"/>
      <c r="E93" s="9"/>
      <c r="F93" s="9"/>
      <c r="G93" s="9"/>
      <c r="H93" s="9"/>
      <c r="I93" s="9"/>
      <c r="J93" s="9"/>
      <c r="K93" s="9"/>
      <c r="L93" s="9"/>
      <c r="M93" s="9"/>
      <c r="N93" s="9"/>
      <c r="O93" s="9"/>
      <c r="P93" s="9"/>
      <c r="Q93" s="9"/>
      <c r="R93" s="9"/>
      <c r="S93" s="9"/>
      <c r="T93" s="9"/>
      <c r="U93" s="9"/>
      <c r="V93" s="9"/>
      <c r="W93" s="9"/>
      <c r="X93" s="6" t="s">
        <v>20</v>
      </c>
      <c r="Y93" s="9">
        <v>0</v>
      </c>
    </row>
    <row r="94" spans="1:25" s="61" customFormat="1" x14ac:dyDescent="0.25">
      <c r="B94" s="3" t="str">
        <f>Populations!$C$7</f>
        <v>M 0-14</v>
      </c>
      <c r="C94" s="9"/>
      <c r="D94" s="9"/>
      <c r="E94" s="9"/>
      <c r="F94" s="9"/>
      <c r="G94" s="9"/>
      <c r="H94" s="9"/>
      <c r="I94" s="9"/>
      <c r="J94" s="9"/>
      <c r="K94" s="9"/>
      <c r="L94" s="9"/>
      <c r="M94" s="9"/>
      <c r="N94" s="9"/>
      <c r="O94" s="9"/>
      <c r="P94" s="9"/>
      <c r="Q94" s="9"/>
      <c r="R94" s="9"/>
      <c r="S94" s="9"/>
      <c r="T94" s="9"/>
      <c r="U94" s="9"/>
      <c r="V94" s="9"/>
      <c r="W94" s="9"/>
      <c r="X94" s="6" t="s">
        <v>20</v>
      </c>
      <c r="Y94" s="9">
        <v>0</v>
      </c>
    </row>
    <row r="95" spans="1:25" s="61" customFormat="1" x14ac:dyDescent="0.25">
      <c r="B95" s="3" t="str">
        <f>Populations!$C$9</f>
        <v>M 15+</v>
      </c>
      <c r="C95" s="9"/>
      <c r="D95" s="9"/>
      <c r="E95" s="9"/>
      <c r="F95" s="9"/>
      <c r="G95" s="9"/>
      <c r="H95" s="9"/>
      <c r="I95" s="9"/>
      <c r="J95" s="9"/>
      <c r="K95" s="9"/>
      <c r="L95" s="9"/>
      <c r="M95" s="9"/>
      <c r="N95" s="9"/>
      <c r="O95" s="9"/>
      <c r="P95" s="9"/>
      <c r="Q95" s="9"/>
      <c r="R95" s="9"/>
      <c r="S95" s="9"/>
      <c r="T95" s="9"/>
      <c r="U95" s="9"/>
      <c r="V95" s="9"/>
      <c r="W95" s="9"/>
      <c r="X95" s="6" t="s">
        <v>20</v>
      </c>
      <c r="Y95" s="9">
        <v>0</v>
      </c>
    </row>
  </sheetData>
  <pageMargins left="0.7" right="0.7" top="0.75" bottom="0.75" header="0.3" footer="0.3"/>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2016-02-03T07:43:27Z</dcterms:modified>
</cp:coreProperties>
</file>