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4205" tabRatio="863" activeTab="11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Economics and costs" sheetId="18" r:id="rId12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 l="1"/>
  <c r="B22" i="16"/>
  <c r="B21" i="16"/>
  <c r="N19" i="16"/>
  <c r="B19" i="16"/>
  <c r="B18" i="16"/>
  <c r="B16" i="16"/>
  <c r="B15" i="16"/>
  <c r="B13" i="16"/>
  <c r="B12" i="16"/>
  <c r="M10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P32" i="3"/>
  <c r="N32" i="3"/>
  <c r="K32" i="3"/>
  <c r="I32" i="3"/>
  <c r="H32" i="3"/>
  <c r="G32" i="3"/>
  <c r="D32" i="3"/>
  <c r="B83" i="3"/>
  <c r="B82" i="3"/>
  <c r="B81" i="3"/>
  <c r="B80" i="3"/>
  <c r="B74" i="3"/>
  <c r="B73" i="3"/>
  <c r="B72" i="3"/>
  <c r="B71" i="3"/>
  <c r="B65" i="3"/>
  <c r="B64" i="3"/>
  <c r="B63" i="3"/>
  <c r="B62" i="3"/>
  <c r="B61" i="3"/>
  <c r="B60" i="3"/>
  <c r="B54" i="3"/>
  <c r="B53" i="3"/>
  <c r="B52" i="3"/>
  <c r="B51" i="3"/>
  <c r="B50" i="3"/>
  <c r="B49" i="3"/>
  <c r="B43" i="3"/>
  <c r="B42" i="3"/>
  <c r="B41" i="3"/>
  <c r="B40" i="3"/>
  <c r="B39" i="3"/>
  <c r="B38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T67" i="2"/>
  <c r="B67" i="2"/>
  <c r="B66" i="2"/>
  <c r="B54" i="2"/>
  <c r="T53" i="2"/>
  <c r="B53" i="2"/>
  <c r="B52" i="2"/>
  <c r="B51" i="2"/>
  <c r="B50" i="2"/>
  <c r="B49" i="2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<sst xmlns="http://schemas.openxmlformats.org/spreadsheetml/2006/main" count="482" uniqueCount="147">
  <si>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</si>
  <si>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</si>
  <si>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</si>
  <si>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</si>
  <si>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</si>
  <si>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</si>
  <si>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Cost</t>
  </si>
  <si>
    <t>Cost &amp; coverage</t>
  </si>
  <si>
    <t>Saturating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</si>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</sst>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140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16</v>
      </c>
    </row>
    <row r="2" spans="1:11" x14ac:dyDescent="0.25">
      <c r="C2" s="21" t="s">
        <v>122</v>
      </c>
      <c r="D2" s="21" t="s">
        <v>123</v>
      </c>
      <c r="E2" s="44" t="s">
        <v>51</v>
      </c>
      <c r="F2" s="21" t="s">
        <v>52</v>
      </c>
      <c r="G2" s="21" t="s">
        <v>53</v>
      </c>
      <c r="H2" s="21" t="s">
        <v>79</v>
      </c>
      <c r="I2" s="21" t="s">
        <v>80</v>
      </c>
      <c r="J2" s="21" t="s">
        <v>81</v>
      </c>
      <c r="K2" s="21" t="s">
        <v>82</v>
      </c>
    </row>
    <row r="3" spans="1:11" x14ac:dyDescent="0.25">
      <c r="B3" s="21">
        <v>1</v>
      </c>
      <c r="C3" s="36" t="s">
        <v>104</v>
      </c>
      <c r="D3" s="41" t="s">
        <v>54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 x14ac:dyDescent="0.25">
      <c r="B4" s="21">
        <v>2</v>
      </c>
      <c r="C4" s="36" t="s">
        <v>105</v>
      </c>
      <c r="D4" s="41" t="s">
        <v>25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 x14ac:dyDescent="0.25">
      <c r="B5" s="21">
        <v>3</v>
      </c>
      <c r="C5" s="45" t="s">
        <v>61</v>
      </c>
      <c r="D5" s="45" t="s">
        <v>62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 x14ac:dyDescent="0.25">
      <c r="B6" s="21">
        <v>4</v>
      </c>
      <c r="C6" s="45" t="s">
        <v>83</v>
      </c>
      <c r="D6" s="45" t="s">
        <v>83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 x14ac:dyDescent="0.25">
      <c r="B7" s="21">
        <v>5</v>
      </c>
      <c r="C7" s="45" t="s">
        <v>84</v>
      </c>
      <c r="D7" s="45" t="s">
        <v>84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 x14ac:dyDescent="0.25">
      <c r="B8" s="21">
        <v>6</v>
      </c>
      <c r="C8" s="45" t="s">
        <v>26</v>
      </c>
      <c r="D8" s="45" t="s">
        <v>85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118</v>
      </c>
      <c r="B12" s="21"/>
    </row>
    <row r="13" spans="1:11" x14ac:dyDescent="0.25">
      <c r="B13" s="21"/>
      <c r="C13" s="21" t="s">
        <v>122</v>
      </c>
      <c r="D13" s="21" t="s">
        <v>123</v>
      </c>
      <c r="E13" s="21" t="s">
        <v>8</v>
      </c>
    </row>
    <row r="14" spans="1:11" x14ac:dyDescent="0.25">
      <c r="B14" s="21">
        <v>1</v>
      </c>
      <c r="C14" s="45" t="s">
        <v>60</v>
      </c>
      <c r="D14" s="41" t="s">
        <v>59</v>
      </c>
      <c r="E14" s="41" t="b">
        <v>1</v>
      </c>
    </row>
    <row r="15" spans="1:11" x14ac:dyDescent="0.25">
      <c r="B15" s="21">
        <v>2</v>
      </c>
      <c r="C15" s="36" t="s">
        <v>106</v>
      </c>
      <c r="D15" s="45" t="s">
        <v>57</v>
      </c>
      <c r="E15" s="41" t="b">
        <v>1</v>
      </c>
    </row>
    <row r="16" spans="1:11" x14ac:dyDescent="0.25">
      <c r="B16" s="21">
        <v>3</v>
      </c>
      <c r="C16" s="36" t="s">
        <v>107</v>
      </c>
      <c r="D16" s="41" t="s">
        <v>27</v>
      </c>
      <c r="E16" s="41" t="b">
        <v>0</v>
      </c>
    </row>
    <row r="17" spans="2:5" x14ac:dyDescent="0.25">
      <c r="B17" s="21">
        <v>4</v>
      </c>
      <c r="C17" s="45" t="s">
        <v>63</v>
      </c>
      <c r="D17" s="41" t="s">
        <v>58</v>
      </c>
      <c r="E17" s="41" t="b">
        <v>1</v>
      </c>
    </row>
    <row r="18" spans="2:5" x14ac:dyDescent="0.25">
      <c r="B18" s="21">
        <v>5</v>
      </c>
      <c r="C18" s="45" t="s">
        <v>55</v>
      </c>
      <c r="D18" s="41" t="s">
        <v>56</v>
      </c>
      <c r="E18" s="41" t="b">
        <v>1</v>
      </c>
    </row>
    <row r="19" spans="2:5" x14ac:dyDescent="0.25">
      <c r="B19" s="21">
        <v>6</v>
      </c>
      <c r="C19" s="36" t="s">
        <v>108</v>
      </c>
      <c r="D19" s="41" t="s">
        <v>28</v>
      </c>
      <c r="E19" s="41" t="b">
        <v>0</v>
      </c>
    </row>
    <row r="20" spans="2:5" x14ac:dyDescent="0.25">
      <c r="B20" s="21">
        <v>7</v>
      </c>
      <c r="C20" s="48" t="s">
        <v>109</v>
      </c>
      <c r="D20" s="42" t="s">
        <v>29</v>
      </c>
      <c r="E20" s="41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64</v>
      </c>
      <c r="B1" s="35"/>
      <c r="C1" s="2"/>
      <c r="D1" s="2"/>
      <c r="E1" s="2"/>
      <c r="F1" s="2"/>
      <c r="G1" s="2"/>
      <c r="H1" s="2"/>
    </row>
    <row r="2" spans="1:26" s="6" customFormat="1" x14ac:dyDescent="0.25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5"/>
      <c r="C11" s="2"/>
      <c r="D11" s="2"/>
      <c r="E11" s="2"/>
      <c r="F11" s="2"/>
      <c r="G11" s="2"/>
      <c r="H11" s="2"/>
    </row>
    <row r="12" spans="1:26" x14ac:dyDescent="0.25">
      <c r="A12" s="17" t="s">
        <v>89</v>
      </c>
      <c r="B12" s="35"/>
      <c r="C12" s="2"/>
      <c r="D12" s="2"/>
      <c r="E12" s="2"/>
      <c r="F12" s="2"/>
      <c r="G12" s="2"/>
      <c r="H12" s="2"/>
    </row>
    <row r="13" spans="1:26" s="6" customFormat="1" x14ac:dyDescent="0.25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83"/>
  <sheetViews>
    <sheetView workbookViewId="0">
      <selection activeCell="L24" sqref="L24"/>
    </sheetView>
  </sheetViews>
  <sheetFormatPr defaultColWidth="9.140625" defaultRowHeight="15" x14ac:dyDescent="0.25"/>
  <cols>
    <col min="1" max="1" width="9.140625" style="18"/>
    <col min="2" max="2" width="36" style="18" customWidth="1"/>
    <col min="3" max="16384" width="9.140625" style="18"/>
  </cols>
  <sheetData>
    <row r="1" spans="1:10" x14ac:dyDescent="0.25">
      <c r="A1" s="19" t="s">
        <v>45</v>
      </c>
    </row>
    <row r="2" spans="1:10" s="6" customFormat="1" x14ac:dyDescent="0.25">
      <c r="C2" s="4" t="s">
        <v>111</v>
      </c>
      <c r="D2" s="4" t="s">
        <v>112</v>
      </c>
      <c r="E2" s="4" t="s">
        <v>113</v>
      </c>
      <c r="F2" s="18"/>
      <c r="G2" s="18"/>
      <c r="H2" s="18"/>
      <c r="I2" s="18"/>
      <c r="J2" s="18"/>
    </row>
    <row r="3" spans="1:10" x14ac:dyDescent="0.25">
      <c r="B3" s="19" t="s">
        <v>128</v>
      </c>
      <c r="C3" s="26">
        <v>4.0000000000000002E-4</v>
      </c>
      <c r="D3" s="26">
        <v>1E-4</v>
      </c>
      <c r="E3" s="26">
        <v>1.4E-3</v>
      </c>
    </row>
    <row r="4" spans="1:10" x14ac:dyDescent="0.25">
      <c r="B4" s="19" t="s">
        <v>129</v>
      </c>
      <c r="C4" s="26">
        <v>8.0000000000000004E-4</v>
      </c>
      <c r="D4" s="26">
        <v>5.9999999999999995E-4</v>
      </c>
      <c r="E4" s="26">
        <v>1.1000000000000001E-3</v>
      </c>
    </row>
    <row r="5" spans="1:10" x14ac:dyDescent="0.25">
      <c r="B5" s="19" t="s">
        <v>130</v>
      </c>
      <c r="C5" s="26">
        <v>1.38E-2</v>
      </c>
      <c r="D5" s="26">
        <v>1.0200000000000001E-2</v>
      </c>
      <c r="E5" s="26">
        <v>1.8599999999999998E-2</v>
      </c>
    </row>
    <row r="6" spans="1:10" x14ac:dyDescent="0.25">
      <c r="B6" s="19" t="s">
        <v>131</v>
      </c>
      <c r="C6" s="26">
        <v>1.1000000000000001E-3</v>
      </c>
      <c r="D6" s="26">
        <v>4.0000000000000002E-4</v>
      </c>
      <c r="E6" s="26">
        <v>2.8E-3</v>
      </c>
    </row>
    <row r="7" spans="1:10" x14ac:dyDescent="0.25">
      <c r="B7" s="19" t="s">
        <v>132</v>
      </c>
      <c r="C7" s="26">
        <v>8.0000000000000002E-3</v>
      </c>
      <c r="D7" s="26">
        <v>6.3E-3</v>
      </c>
      <c r="E7" s="26">
        <v>2.4E-2</v>
      </c>
    </row>
    <row r="8" spans="1:10" x14ac:dyDescent="0.25">
      <c r="B8" s="19" t="s">
        <v>34</v>
      </c>
      <c r="C8" s="26">
        <v>0.36699999999999999</v>
      </c>
      <c r="D8" s="26">
        <v>0.29399999999999998</v>
      </c>
      <c r="E8" s="26">
        <v>0.44</v>
      </c>
    </row>
    <row r="9" spans="1:10" x14ac:dyDescent="0.25">
      <c r="B9" s="19" t="s">
        <v>35</v>
      </c>
      <c r="C9" s="26">
        <v>0.20499999999999999</v>
      </c>
      <c r="D9" s="26">
        <v>0.14000000000000001</v>
      </c>
      <c r="E9" s="26">
        <v>0.27</v>
      </c>
    </row>
    <row r="12" spans="1:10" x14ac:dyDescent="0.25">
      <c r="A12" s="16"/>
      <c r="B12" s="16"/>
      <c r="C12" s="16"/>
      <c r="D12" s="16"/>
      <c r="E12" s="16"/>
      <c r="F12" s="16"/>
      <c r="G12" s="16"/>
      <c r="H12" s="16"/>
    </row>
    <row r="13" spans="1:10" x14ac:dyDescent="0.25">
      <c r="A13" s="19" t="s">
        <v>36</v>
      </c>
    </row>
    <row r="14" spans="1:10" s="6" customFormat="1" x14ac:dyDescent="0.25">
      <c r="C14" s="4" t="s">
        <v>111</v>
      </c>
      <c r="D14" s="4" t="s">
        <v>112</v>
      </c>
      <c r="E14" s="4" t="s">
        <v>113</v>
      </c>
    </row>
    <row r="15" spans="1:10" x14ac:dyDescent="0.25">
      <c r="B15" s="19" t="s">
        <v>114</v>
      </c>
      <c r="C15" s="22">
        <v>26.03</v>
      </c>
      <c r="D15" s="22">
        <v>2</v>
      </c>
      <c r="E15" s="22">
        <v>48.02</v>
      </c>
    </row>
    <row r="16" spans="1:10" x14ac:dyDescent="0.25">
      <c r="B16" s="19" t="s">
        <v>98</v>
      </c>
      <c r="C16" s="22">
        <v>1</v>
      </c>
      <c r="D16" s="22">
        <v>1</v>
      </c>
      <c r="E16" s="22">
        <v>1</v>
      </c>
    </row>
    <row r="17" spans="1:8" x14ac:dyDescent="0.25">
      <c r="B17" s="19" t="s">
        <v>90</v>
      </c>
      <c r="C17" s="22">
        <v>1</v>
      </c>
      <c r="D17" s="22">
        <v>1</v>
      </c>
      <c r="E17" s="22">
        <v>1</v>
      </c>
    </row>
    <row r="18" spans="1:8" x14ac:dyDescent="0.25">
      <c r="B18" s="19" t="s">
        <v>91</v>
      </c>
      <c r="C18" s="22">
        <v>1</v>
      </c>
      <c r="D18" s="22">
        <v>1</v>
      </c>
      <c r="E18" s="22">
        <v>1</v>
      </c>
    </row>
    <row r="19" spans="1:8" x14ac:dyDescent="0.25">
      <c r="B19" s="19" t="s">
        <v>133</v>
      </c>
      <c r="C19" s="22">
        <v>3.49</v>
      </c>
      <c r="D19" s="22">
        <v>1.76</v>
      </c>
      <c r="E19" s="22">
        <v>6.92</v>
      </c>
    </row>
    <row r="20" spans="1:8" x14ac:dyDescent="0.25">
      <c r="B20" s="19" t="s">
        <v>134</v>
      </c>
      <c r="C20" s="22">
        <v>7.17</v>
      </c>
      <c r="D20" s="22">
        <v>3.9</v>
      </c>
      <c r="E20" s="22">
        <v>12.08</v>
      </c>
    </row>
    <row r="23" spans="1:8" x14ac:dyDescent="0.25">
      <c r="A23" s="16"/>
      <c r="B23" s="16"/>
      <c r="C23" s="16"/>
      <c r="D23" s="16"/>
      <c r="E23" s="16"/>
      <c r="F23" s="16"/>
      <c r="G23" s="16"/>
      <c r="H23" s="16"/>
    </row>
    <row r="24" spans="1:8" x14ac:dyDescent="0.25">
      <c r="A24" s="19" t="s">
        <v>33</v>
      </c>
      <c r="B24" s="19"/>
    </row>
    <row r="25" spans="1:8" x14ac:dyDescent="0.25">
      <c r="C25" s="4" t="s">
        <v>111</v>
      </c>
      <c r="D25" s="4" t="s">
        <v>112</v>
      </c>
      <c r="E25" s="4" t="s">
        <v>113</v>
      </c>
    </row>
    <row r="26" spans="1:8" x14ac:dyDescent="0.25">
      <c r="B26" s="19" t="s">
        <v>92</v>
      </c>
      <c r="C26" s="25">
        <v>4.1399999999999997</v>
      </c>
      <c r="D26" s="25">
        <v>2</v>
      </c>
      <c r="E26" s="25">
        <v>9.76</v>
      </c>
    </row>
    <row r="27" spans="1:8" x14ac:dyDescent="0.25">
      <c r="B27" s="19" t="s">
        <v>90</v>
      </c>
      <c r="C27" s="25">
        <v>1.05</v>
      </c>
      <c r="D27" s="25">
        <v>0.86</v>
      </c>
      <c r="E27" s="25">
        <v>1.61</v>
      </c>
    </row>
    <row r="28" spans="1:8" x14ac:dyDescent="0.25">
      <c r="B28" s="19" t="s">
        <v>93</v>
      </c>
      <c r="C28" s="25">
        <v>0.33</v>
      </c>
      <c r="D28" s="25">
        <v>0.32</v>
      </c>
      <c r="E28" s="25">
        <v>0.35</v>
      </c>
    </row>
    <row r="29" spans="1:8" x14ac:dyDescent="0.25">
      <c r="B29" s="19" t="s">
        <v>135</v>
      </c>
      <c r="C29" s="25">
        <v>0.27</v>
      </c>
      <c r="D29" s="25">
        <v>0.25</v>
      </c>
      <c r="E29" s="25">
        <v>0.28999999999999998</v>
      </c>
    </row>
    <row r="30" spans="1:8" x14ac:dyDescent="0.25">
      <c r="B30" s="19" t="s">
        <v>136</v>
      </c>
      <c r="C30" s="25">
        <v>0.67</v>
      </c>
      <c r="D30" s="25">
        <v>0.44</v>
      </c>
      <c r="E30" s="25">
        <v>0.88</v>
      </c>
    </row>
    <row r="33" spans="1:8" x14ac:dyDescent="0.25">
      <c r="A33" s="16"/>
      <c r="B33" s="16"/>
      <c r="C33" s="16"/>
      <c r="D33" s="16"/>
      <c r="E33" s="16"/>
      <c r="F33" s="16"/>
      <c r="G33" s="16"/>
      <c r="H33" s="16"/>
    </row>
    <row r="34" spans="1:8" x14ac:dyDescent="0.25">
      <c r="A34" s="19" t="s">
        <v>46</v>
      </c>
    </row>
    <row r="35" spans="1:8" x14ac:dyDescent="0.25">
      <c r="C35" s="4" t="s">
        <v>111</v>
      </c>
      <c r="D35" s="4" t="s">
        <v>112</v>
      </c>
      <c r="E35" s="4" t="s">
        <v>113</v>
      </c>
    </row>
    <row r="36" spans="1:8" x14ac:dyDescent="0.25">
      <c r="B36" s="19" t="s">
        <v>94</v>
      </c>
      <c r="C36" s="25">
        <v>0.45</v>
      </c>
      <c r="D36" s="25">
        <v>0.14000000000000001</v>
      </c>
      <c r="E36" s="25">
        <v>0.93</v>
      </c>
    </row>
    <row r="37" spans="1:8" x14ac:dyDescent="0.25">
      <c r="B37" s="19" t="s">
        <v>95</v>
      </c>
      <c r="C37" s="25">
        <v>0.7</v>
      </c>
      <c r="D37" s="25">
        <v>0.28999999999999998</v>
      </c>
      <c r="E37" s="25">
        <v>1.1100000000000001</v>
      </c>
    </row>
    <row r="38" spans="1:8" x14ac:dyDescent="0.25">
      <c r="B38" s="19" t="s">
        <v>138</v>
      </c>
      <c r="C38" s="25">
        <v>0.47</v>
      </c>
      <c r="D38" s="25">
        <v>0.33</v>
      </c>
      <c r="E38" s="25">
        <v>0.72</v>
      </c>
    </row>
    <row r="39" spans="1:8" x14ac:dyDescent="0.25">
      <c r="B39" s="19" t="s">
        <v>137</v>
      </c>
      <c r="C39" s="25">
        <v>1.52</v>
      </c>
      <c r="D39" s="25">
        <v>1.06</v>
      </c>
      <c r="E39" s="25">
        <v>1.96</v>
      </c>
    </row>
    <row r="40" spans="1:8" x14ac:dyDescent="0.25">
      <c r="B40" s="19"/>
    </row>
    <row r="42" spans="1:8" x14ac:dyDescent="0.25">
      <c r="A42" s="16"/>
      <c r="B42" s="16"/>
      <c r="C42" s="16"/>
      <c r="D42" s="16"/>
      <c r="E42" s="16"/>
      <c r="F42" s="16"/>
      <c r="G42" s="16"/>
      <c r="H42" s="16"/>
    </row>
    <row r="43" spans="1:8" x14ac:dyDescent="0.25">
      <c r="A43" s="19" t="s">
        <v>47</v>
      </c>
    </row>
    <row r="44" spans="1:8" x14ac:dyDescent="0.25">
      <c r="C44" s="4" t="s">
        <v>111</v>
      </c>
      <c r="D44" s="4" t="s">
        <v>112</v>
      </c>
      <c r="E44" s="4" t="s">
        <v>113</v>
      </c>
    </row>
    <row r="45" spans="1:8" x14ac:dyDescent="0.25">
      <c r="B45" s="19" t="s">
        <v>96</v>
      </c>
      <c r="C45" s="25">
        <v>0.1</v>
      </c>
      <c r="D45" s="25">
        <v>0.08</v>
      </c>
      <c r="E45" s="25">
        <v>0.12</v>
      </c>
    </row>
    <row r="46" spans="1:8" x14ac:dyDescent="0.25">
      <c r="B46" s="19" t="s">
        <v>97</v>
      </c>
      <c r="C46" s="25">
        <v>0.16</v>
      </c>
      <c r="D46" s="25">
        <v>0.05</v>
      </c>
      <c r="E46" s="25">
        <v>0.26</v>
      </c>
    </row>
    <row r="49" spans="1:8" x14ac:dyDescent="0.25">
      <c r="A49" s="16"/>
      <c r="B49" s="16"/>
      <c r="C49" s="16"/>
      <c r="D49" s="16"/>
      <c r="E49" s="16"/>
      <c r="F49" s="16"/>
      <c r="G49" s="16"/>
      <c r="H49" s="16"/>
    </row>
    <row r="50" spans="1:8" x14ac:dyDescent="0.25">
      <c r="A50" s="19" t="s">
        <v>48</v>
      </c>
    </row>
    <row r="51" spans="1:8" x14ac:dyDescent="0.25">
      <c r="C51" s="4" t="s">
        <v>111</v>
      </c>
      <c r="D51" s="4" t="s">
        <v>112</v>
      </c>
      <c r="E51" s="4" t="s">
        <v>113</v>
      </c>
    </row>
    <row r="52" spans="1:8" x14ac:dyDescent="0.25">
      <c r="B52" s="19" t="s">
        <v>114</v>
      </c>
      <c r="C52" s="26">
        <v>3.5999999999999999E-3</v>
      </c>
      <c r="D52" s="26">
        <v>2.8999999999999998E-3</v>
      </c>
      <c r="E52" s="26">
        <v>4.4000000000000003E-3</v>
      </c>
    </row>
    <row r="53" spans="1:8" x14ac:dyDescent="0.25">
      <c r="B53" s="19" t="s">
        <v>98</v>
      </c>
      <c r="C53" s="26">
        <v>3.5999999999999999E-3</v>
      </c>
      <c r="D53" s="26">
        <v>2.8999999999999998E-3</v>
      </c>
      <c r="E53" s="26">
        <v>4.4000000000000003E-3</v>
      </c>
    </row>
    <row r="54" spans="1:8" x14ac:dyDescent="0.25">
      <c r="B54" s="19" t="s">
        <v>99</v>
      </c>
      <c r="C54" s="26">
        <v>5.7999999999999996E-3</v>
      </c>
      <c r="D54" s="26">
        <v>4.7999999999999996E-3</v>
      </c>
      <c r="E54" s="26">
        <v>7.1000000000000004E-3</v>
      </c>
    </row>
    <row r="55" spans="1:8" x14ac:dyDescent="0.25">
      <c r="B55" s="19" t="s">
        <v>91</v>
      </c>
      <c r="C55" s="26">
        <v>8.8000000000000005E-3</v>
      </c>
      <c r="D55" s="26">
        <v>7.4999999999999997E-3</v>
      </c>
      <c r="E55" s="26">
        <v>1.01E-2</v>
      </c>
    </row>
    <row r="56" spans="1:8" x14ac:dyDescent="0.25">
      <c r="B56" s="19" t="s">
        <v>133</v>
      </c>
      <c r="C56" s="26">
        <v>5.8999999999999997E-2</v>
      </c>
      <c r="D56" s="26">
        <v>5.3999999999999999E-2</v>
      </c>
      <c r="E56" s="26">
        <v>7.9000000000000001E-2</v>
      </c>
    </row>
    <row r="57" spans="1:8" x14ac:dyDescent="0.25">
      <c r="B57" s="19" t="s">
        <v>134</v>
      </c>
      <c r="C57" s="26">
        <v>0.32300000000000001</v>
      </c>
      <c r="D57" s="26">
        <v>0.29599999999999999</v>
      </c>
      <c r="E57" s="26">
        <v>0.432</v>
      </c>
    </row>
    <row r="58" spans="1:8" x14ac:dyDescent="0.25">
      <c r="B58" s="19" t="s">
        <v>115</v>
      </c>
      <c r="C58" s="26">
        <v>0.23</v>
      </c>
      <c r="D58" s="26">
        <v>0.15</v>
      </c>
      <c r="E58" s="26">
        <v>0.3</v>
      </c>
    </row>
    <row r="59" spans="1:8" x14ac:dyDescent="0.25">
      <c r="B59" s="19" t="s">
        <v>125</v>
      </c>
      <c r="C59" s="22">
        <v>2.17</v>
      </c>
      <c r="D59" s="22">
        <v>1.27</v>
      </c>
      <c r="E59" s="22">
        <v>3.71</v>
      </c>
    </row>
    <row r="62" spans="1:8" x14ac:dyDescent="0.25">
      <c r="A62" s="16"/>
      <c r="B62" s="16"/>
      <c r="C62" s="16"/>
      <c r="D62" s="16"/>
      <c r="E62" s="16"/>
      <c r="F62" s="16"/>
      <c r="G62" s="16"/>
      <c r="H62" s="16"/>
    </row>
    <row r="63" spans="1:8" x14ac:dyDescent="0.25">
      <c r="A63" s="19" t="s">
        <v>49</v>
      </c>
    </row>
    <row r="64" spans="1:8" x14ac:dyDescent="0.25">
      <c r="C64" s="4" t="s">
        <v>111</v>
      </c>
      <c r="D64" s="4" t="s">
        <v>112</v>
      </c>
      <c r="E64" s="4" t="s">
        <v>113</v>
      </c>
    </row>
    <row r="65" spans="1:5" x14ac:dyDescent="0.25">
      <c r="B65" s="19" t="s">
        <v>78</v>
      </c>
      <c r="C65" s="26">
        <v>0.05</v>
      </c>
      <c r="D65" s="26">
        <v>2.5000000000000001E-2</v>
      </c>
      <c r="E65" s="26">
        <v>0.2</v>
      </c>
    </row>
    <row r="66" spans="1:5" x14ac:dyDescent="0.25">
      <c r="B66" s="19" t="s">
        <v>116</v>
      </c>
      <c r="C66" s="26">
        <v>0.42</v>
      </c>
      <c r="D66" s="26">
        <v>0.33</v>
      </c>
      <c r="E66" s="26">
        <v>0.53</v>
      </c>
    </row>
    <row r="67" spans="1:5" x14ac:dyDescent="0.25">
      <c r="B67" s="19" t="s">
        <v>126</v>
      </c>
      <c r="C67" s="26">
        <v>1</v>
      </c>
      <c r="D67" s="26">
        <v>0.32</v>
      </c>
      <c r="E67" s="26">
        <v>1</v>
      </c>
    </row>
    <row r="68" spans="1:5" x14ac:dyDescent="0.25">
      <c r="B68" s="19" t="s">
        <v>139</v>
      </c>
      <c r="C68" s="26">
        <v>2.65</v>
      </c>
      <c r="D68" s="26">
        <v>1.35</v>
      </c>
      <c r="E68" s="26">
        <v>5.19</v>
      </c>
    </row>
    <row r="69" spans="1:5" x14ac:dyDescent="0.25">
      <c r="B69" s="19" t="s">
        <v>10</v>
      </c>
      <c r="C69" s="26">
        <v>0.46</v>
      </c>
      <c r="D69" s="26">
        <v>0.32</v>
      </c>
      <c r="E69" s="26">
        <v>0.67</v>
      </c>
    </row>
    <row r="70" spans="1:5" x14ac:dyDescent="0.25">
      <c r="B70" s="19" t="s">
        <v>117</v>
      </c>
      <c r="C70" s="26">
        <v>0.105</v>
      </c>
      <c r="D70" s="26">
        <v>7.0000000000000007E-2</v>
      </c>
      <c r="E70" s="26">
        <v>0.18</v>
      </c>
    </row>
    <row r="71" spans="1:5" x14ac:dyDescent="0.25">
      <c r="B71" s="19" t="s">
        <v>28</v>
      </c>
      <c r="C71" s="26">
        <v>0.3</v>
      </c>
      <c r="D71" s="26">
        <v>0.1</v>
      </c>
      <c r="E71" s="26">
        <v>0.5</v>
      </c>
    </row>
    <row r="72" spans="1:5" x14ac:dyDescent="0.25">
      <c r="B72" s="19" t="s">
        <v>5</v>
      </c>
      <c r="C72" s="26">
        <v>0.27500000000000002</v>
      </c>
      <c r="D72" s="26">
        <v>0.2</v>
      </c>
      <c r="E72" s="26">
        <v>0.35</v>
      </c>
    </row>
    <row r="76" spans="1:5" x14ac:dyDescent="0.25">
      <c r="A76" s="19" t="s">
        <v>40</v>
      </c>
    </row>
    <row r="77" spans="1:5" x14ac:dyDescent="0.25">
      <c r="C77" s="4" t="s">
        <v>111</v>
      </c>
      <c r="D77" s="4" t="s">
        <v>112</v>
      </c>
      <c r="E77" s="4" t="s">
        <v>113</v>
      </c>
    </row>
    <row r="78" spans="1:5" x14ac:dyDescent="0.25">
      <c r="B78" s="19" t="s">
        <v>39</v>
      </c>
      <c r="C78" s="24">
        <v>0.05</v>
      </c>
      <c r="D78" s="22"/>
      <c r="E78" s="22"/>
    </row>
    <row r="79" spans="1:5" x14ac:dyDescent="0.25">
      <c r="B79" s="19" t="s">
        <v>100</v>
      </c>
      <c r="C79" s="24">
        <v>0.05</v>
      </c>
      <c r="D79" s="22"/>
      <c r="E79" s="22"/>
    </row>
    <row r="80" spans="1:5" x14ac:dyDescent="0.25">
      <c r="B80" s="19" t="s">
        <v>101</v>
      </c>
      <c r="C80" s="24">
        <v>0.1</v>
      </c>
      <c r="D80" s="22"/>
      <c r="E80" s="22"/>
    </row>
    <row r="81" spans="2:5" x14ac:dyDescent="0.25">
      <c r="B81" s="19" t="s">
        <v>102</v>
      </c>
      <c r="C81" s="24">
        <v>0.15</v>
      </c>
      <c r="D81" s="22"/>
      <c r="E81" s="22"/>
    </row>
    <row r="82" spans="2:5" x14ac:dyDescent="0.25">
      <c r="B82" s="19" t="s">
        <v>103</v>
      </c>
      <c r="C82" s="24">
        <v>0.5</v>
      </c>
      <c r="D82" s="22"/>
      <c r="E82" s="22"/>
    </row>
    <row r="83" spans="2:5" x14ac:dyDescent="0.25">
      <c r="B83" s="19" t="s">
        <v>15</v>
      </c>
      <c r="C83" s="24">
        <v>5.2999999999999999E-2</v>
      </c>
      <c r="D83" s="22"/>
      <c r="E83" s="22"/>
    </row>
  </sheetData>
  <phoneticPr fontId="11" type="noConversion"/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I91"/>
  <sheetViews>
    <sheetView tabSelected="1" workbookViewId="0"/>
  </sheetViews>
  <sheetFormatPr defaultColWidth="8.5703125" defaultRowHeight="15" x14ac:dyDescent="0.25"/>
  <cols>
    <col min="2" max="2" width="19.42578125" style="6" customWidth="1"/>
    <col min="3" max="4" width="13.85546875" style="18" customWidth="1"/>
    <col min="5" max="11" width="8.5703125" style="18"/>
    <col min="12" max="12" width="12" style="18" customWidth="1"/>
    <col min="13" max="17" width="8.5703125" style="18"/>
    <col min="18" max="18" width="12.140625" style="18" bestFit="1" customWidth="1"/>
    <col min="19" max="20" width="13.85546875" bestFit="1" customWidth="1"/>
    <col min="28" max="28" width="12" bestFit="1" customWidth="1"/>
    <col min="35" max="35" width="11.140625" style="6" bestFit="1" customWidth="1"/>
  </cols>
  <sheetData>
    <row r="1" spans="1:35" s="18" customFormat="1" x14ac:dyDescent="0.25">
      <c r="A1" s="19" t="s">
        <v>145</v>
      </c>
      <c r="B1" s="6"/>
      <c r="AI1" s="6"/>
    </row>
    <row r="2" spans="1:3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9</v>
      </c>
    </row>
    <row r="3" spans="1:35" s="18" customFormat="1" x14ac:dyDescent="0.25">
      <c r="B3" s="4" t="s">
        <v>120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127</v>
      </c>
      <c r="AI3" s="29"/>
    </row>
    <row r="4" spans="1:35" s="18" customFormat="1" x14ac:dyDescent="0.25">
      <c r="B4" s="6"/>
      <c r="AI4" s="6"/>
    </row>
    <row r="5" spans="1:35" s="18" customFormat="1" x14ac:dyDescent="0.25">
      <c r="B5" s="6"/>
      <c r="AI5" s="6"/>
    </row>
    <row r="6" spans="1:35" s="18" customFormat="1" x14ac:dyDescent="0.25">
      <c r="B6" s="6"/>
      <c r="AI6" s="6"/>
    </row>
    <row r="7" spans="1:35" s="18" customFormat="1" x14ac:dyDescent="0.25">
      <c r="A7" s="19" t="s">
        <v>146</v>
      </c>
      <c r="B7" s="6"/>
      <c r="AI7" s="6"/>
    </row>
    <row r="8" spans="1:35" s="18" customFormat="1" x14ac:dyDescent="0.25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9</v>
      </c>
    </row>
    <row r="9" spans="1:35" s="18" customFormat="1" x14ac:dyDescent="0.25">
      <c r="B9" s="4" t="s">
        <v>120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127</v>
      </c>
      <c r="AI9" s="29"/>
    </row>
    <row r="10" spans="1:35" s="18" customFormat="1" x14ac:dyDescent="0.25">
      <c r="B10" s="6"/>
      <c r="AI10" s="6"/>
    </row>
    <row r="11" spans="1:35" s="18" customFormat="1" x14ac:dyDescent="0.25">
      <c r="B11" s="6"/>
      <c r="AI11" s="6"/>
    </row>
    <row r="12" spans="1:35" s="18" customFormat="1" x14ac:dyDescent="0.25">
      <c r="B12" s="6"/>
      <c r="AI12" s="6"/>
    </row>
    <row r="13" spans="1:35" x14ac:dyDescent="0.25">
      <c r="A13" s="19" t="s">
        <v>18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 x14ac:dyDescent="0.2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9</v>
      </c>
    </row>
    <row r="15" spans="1:35" x14ac:dyDescent="0.25">
      <c r="A15" s="18"/>
      <c r="B15" s="4" t="s">
        <v>120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127</v>
      </c>
      <c r="AI15" s="29"/>
    </row>
    <row r="17" spans="1:35" x14ac:dyDescent="0.25">
      <c r="T17" s="18"/>
      <c r="U17" s="18"/>
      <c r="V17" s="18"/>
    </row>
    <row r="19" spans="1:35" x14ac:dyDescent="0.25">
      <c r="A19" s="19" t="s">
        <v>19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 x14ac:dyDescent="0.2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9</v>
      </c>
    </row>
    <row r="21" spans="1:35" x14ac:dyDescent="0.25">
      <c r="A21" s="18"/>
      <c r="B21" s="4" t="s">
        <v>120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127</v>
      </c>
      <c r="AI21" s="29"/>
    </row>
    <row r="25" spans="1:35" x14ac:dyDescent="0.25">
      <c r="A25" s="19" t="s">
        <v>65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 x14ac:dyDescent="0.2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9</v>
      </c>
    </row>
    <row r="27" spans="1:35" x14ac:dyDescent="0.25">
      <c r="A27" s="18"/>
      <c r="B27" s="4" t="s">
        <v>120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127</v>
      </c>
      <c r="AI27" s="29"/>
    </row>
    <row r="31" spans="1:35" s="18" customFormat="1" x14ac:dyDescent="0.25">
      <c r="A31" s="19" t="s">
        <v>72</v>
      </c>
      <c r="B31" s="6"/>
      <c r="AI31" s="6"/>
    </row>
    <row r="32" spans="1:35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9</v>
      </c>
    </row>
    <row r="33" spans="1:35" s="18" customFormat="1" x14ac:dyDescent="0.25">
      <c r="B33" s="4" t="s">
        <v>120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127</v>
      </c>
      <c r="AI33" s="29"/>
    </row>
    <row r="34" spans="1:35" s="18" customFormat="1" x14ac:dyDescent="0.25">
      <c r="B34" s="6"/>
      <c r="AI34" s="6"/>
    </row>
    <row r="35" spans="1:35" s="18" customFormat="1" x14ac:dyDescent="0.25">
      <c r="B35" s="6"/>
      <c r="AI35" s="6"/>
    </row>
    <row r="36" spans="1:35" s="18" customFormat="1" x14ac:dyDescent="0.25">
      <c r="B36" s="6"/>
      <c r="AI36" s="6"/>
    </row>
    <row r="37" spans="1:35" s="18" customFormat="1" x14ac:dyDescent="0.25">
      <c r="A37" s="19" t="s">
        <v>66</v>
      </c>
      <c r="B37" s="6"/>
      <c r="AI37" s="6"/>
    </row>
    <row r="38" spans="1:35" s="18" customFormat="1" x14ac:dyDescent="0.25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9</v>
      </c>
    </row>
    <row r="39" spans="1:35" s="18" customFormat="1" x14ac:dyDescent="0.25">
      <c r="B39" s="4" t="s">
        <v>120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127</v>
      </c>
      <c r="AI39" s="29"/>
    </row>
    <row r="43" spans="1:35" s="18" customFormat="1" x14ac:dyDescent="0.25">
      <c r="A43" s="19" t="s">
        <v>67</v>
      </c>
      <c r="B43" s="6"/>
      <c r="AI43" s="6"/>
    </row>
    <row r="44" spans="1:35" s="18" customFormat="1" x14ac:dyDescent="0.25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9</v>
      </c>
    </row>
    <row r="45" spans="1:35" s="18" customFormat="1" x14ac:dyDescent="0.25">
      <c r="B45" s="4" t="s">
        <v>120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127</v>
      </c>
      <c r="AI45" s="29"/>
    </row>
    <row r="46" spans="1:35" s="18" customFormat="1" x14ac:dyDescent="0.25">
      <c r="B46" s="6"/>
      <c r="AI46" s="6"/>
    </row>
    <row r="47" spans="1:35" s="18" customFormat="1" x14ac:dyDescent="0.25">
      <c r="B47" s="6"/>
      <c r="AI47" s="6"/>
    </row>
    <row r="48" spans="1:35" s="18" customFormat="1" x14ac:dyDescent="0.25">
      <c r="B48" s="6"/>
      <c r="AI48" s="6"/>
    </row>
    <row r="49" spans="1:35" s="18" customFormat="1" x14ac:dyDescent="0.25">
      <c r="A49" s="19" t="s">
        <v>68</v>
      </c>
      <c r="B49" s="6"/>
      <c r="AI49" s="6"/>
    </row>
    <row r="50" spans="1:35" s="18" customFormat="1" x14ac:dyDescent="0.25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9</v>
      </c>
    </row>
    <row r="51" spans="1:35" s="18" customFormat="1" x14ac:dyDescent="0.25">
      <c r="B51" s="4" t="s">
        <v>120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127</v>
      </c>
      <c r="AI51" s="29"/>
    </row>
    <row r="52" spans="1:35" s="18" customFormat="1" x14ac:dyDescent="0.25">
      <c r="B52" s="6"/>
      <c r="AI52" s="6"/>
    </row>
    <row r="53" spans="1:35" s="18" customFormat="1" x14ac:dyDescent="0.25">
      <c r="B53" s="6"/>
      <c r="AI53" s="6"/>
    </row>
    <row r="54" spans="1:35" s="18" customFormat="1" x14ac:dyDescent="0.25">
      <c r="B54" s="6"/>
      <c r="AI54" s="6"/>
    </row>
    <row r="55" spans="1:35" s="18" customFormat="1" x14ac:dyDescent="0.25">
      <c r="A55" s="19" t="s">
        <v>69</v>
      </c>
      <c r="B55" s="6"/>
      <c r="AI55" s="6"/>
    </row>
    <row r="56" spans="1:35" s="18" customFormat="1" x14ac:dyDescent="0.25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9</v>
      </c>
    </row>
    <row r="57" spans="1:35" s="18" customFormat="1" x14ac:dyDescent="0.25">
      <c r="B57" s="4" t="s">
        <v>120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127</v>
      </c>
      <c r="AI57" s="29"/>
    </row>
    <row r="61" spans="1:35" s="18" customFormat="1" x14ac:dyDescent="0.25">
      <c r="A61" s="19" t="s">
        <v>70</v>
      </c>
      <c r="B61" s="6"/>
      <c r="AI61" s="6"/>
    </row>
    <row r="62" spans="1:35" s="18" customFormat="1" x14ac:dyDescent="0.25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9</v>
      </c>
    </row>
    <row r="63" spans="1:35" s="18" customFormat="1" x14ac:dyDescent="0.25">
      <c r="B63" s="4" t="s">
        <v>120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127</v>
      </c>
      <c r="AI63" s="29"/>
    </row>
    <row r="64" spans="1:35" s="18" customFormat="1" x14ac:dyDescent="0.25">
      <c r="B64" s="6"/>
      <c r="AI64" s="6"/>
    </row>
    <row r="65" spans="1:35" s="18" customFormat="1" x14ac:dyDescent="0.25">
      <c r="B65" s="6"/>
      <c r="AI65" s="6"/>
    </row>
    <row r="66" spans="1:35" s="18" customFormat="1" x14ac:dyDescent="0.25">
      <c r="B66" s="6"/>
      <c r="AI66" s="6"/>
    </row>
    <row r="67" spans="1:35" s="18" customFormat="1" x14ac:dyDescent="0.25">
      <c r="A67" s="19" t="s">
        <v>71</v>
      </c>
      <c r="B67" s="6"/>
      <c r="AI67" s="6"/>
    </row>
    <row r="68" spans="1:35" s="18" customFormat="1" x14ac:dyDescent="0.25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9</v>
      </c>
    </row>
    <row r="69" spans="1:35" s="18" customFormat="1" x14ac:dyDescent="0.25">
      <c r="B69" s="4" t="s">
        <v>120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127</v>
      </c>
      <c r="AI69" s="29"/>
    </row>
    <row r="73" spans="1:35" x14ac:dyDescent="0.25">
      <c r="A73" s="19" t="s">
        <v>38</v>
      </c>
      <c r="B73" s="18"/>
    </row>
    <row r="74" spans="1:35" x14ac:dyDescent="0.2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9</v>
      </c>
    </row>
    <row r="75" spans="1:35" x14ac:dyDescent="0.25">
      <c r="A75" s="18"/>
      <c r="B75" s="19" t="s">
        <v>114</v>
      </c>
      <c r="C75" s="22">
        <v>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127</v>
      </c>
      <c r="AI75" s="29"/>
    </row>
    <row r="76" spans="1:35" x14ac:dyDescent="0.25">
      <c r="A76" s="18"/>
      <c r="B76" s="19" t="s">
        <v>98</v>
      </c>
      <c r="C76" s="22">
        <v>100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127</v>
      </c>
      <c r="AI76" s="29"/>
    </row>
    <row r="77" spans="1:35" x14ac:dyDescent="0.25">
      <c r="A77" s="18"/>
      <c r="B77" s="19" t="s">
        <v>99</v>
      </c>
      <c r="C77" s="22">
        <v>100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127</v>
      </c>
      <c r="AI77" s="29"/>
    </row>
    <row r="78" spans="1:35" s="18" customFormat="1" x14ac:dyDescent="0.25">
      <c r="B78" s="19" t="s">
        <v>91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127</v>
      </c>
      <c r="AI78" s="29"/>
    </row>
    <row r="79" spans="1:35" x14ac:dyDescent="0.25">
      <c r="A79" s="18"/>
      <c r="B79" s="19" t="s">
        <v>133</v>
      </c>
      <c r="C79" s="22">
        <v>200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127</v>
      </c>
      <c r="AI79" s="29"/>
    </row>
    <row r="80" spans="1:35" x14ac:dyDescent="0.25">
      <c r="A80" s="18"/>
      <c r="B80" s="19" t="s">
        <v>134</v>
      </c>
      <c r="C80" s="22">
        <v>450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127</v>
      </c>
      <c r="AI80" s="29"/>
    </row>
    <row r="81" spans="1:35" x14ac:dyDescent="0.25">
      <c r="A81" s="18"/>
      <c r="B81" s="18"/>
    </row>
    <row r="82" spans="1:35" x14ac:dyDescent="0.25">
      <c r="A82" s="18"/>
      <c r="B82" s="18"/>
    </row>
    <row r="83" spans="1:35" x14ac:dyDescent="0.25">
      <c r="A83" s="18"/>
      <c r="B83" s="18"/>
    </row>
    <row r="84" spans="1:35" x14ac:dyDescent="0.25">
      <c r="A84" s="19" t="s">
        <v>37</v>
      </c>
      <c r="B84" s="18"/>
    </row>
    <row r="85" spans="1:35" x14ac:dyDescent="0.2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9</v>
      </c>
    </row>
    <row r="86" spans="1:35" x14ac:dyDescent="0.25">
      <c r="A86" s="18"/>
      <c r="B86" s="19" t="s">
        <v>114</v>
      </c>
      <c r="C86" s="22">
        <v>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127</v>
      </c>
      <c r="AI86" s="29"/>
    </row>
    <row r="87" spans="1:35" x14ac:dyDescent="0.25">
      <c r="A87" s="18"/>
      <c r="B87" s="19" t="s">
        <v>98</v>
      </c>
      <c r="C87" s="22">
        <v>100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127</v>
      </c>
      <c r="AI87" s="29"/>
    </row>
    <row r="88" spans="1:35" s="18" customFormat="1" x14ac:dyDescent="0.25">
      <c r="B88" s="19" t="s">
        <v>99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127</v>
      </c>
      <c r="AI88" s="29"/>
    </row>
    <row r="89" spans="1:35" x14ac:dyDescent="0.25">
      <c r="A89" s="18"/>
      <c r="B89" s="19" t="s">
        <v>91</v>
      </c>
      <c r="C89" s="22">
        <v>100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127</v>
      </c>
      <c r="AI89" s="29"/>
    </row>
    <row r="90" spans="1:35" x14ac:dyDescent="0.25">
      <c r="A90" s="18"/>
      <c r="B90" s="19" t="s">
        <v>133</v>
      </c>
      <c r="C90" s="22">
        <v>1000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127</v>
      </c>
      <c r="AI90" s="29"/>
    </row>
    <row r="91" spans="1:35" x14ac:dyDescent="0.25">
      <c r="A91" s="18"/>
      <c r="B91" s="19" t="s">
        <v>134</v>
      </c>
      <c r="C91" s="22">
        <v>10000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127</v>
      </c>
      <c r="AI91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N25" sqref="N25"/>
    </sheetView>
  </sheetViews>
  <sheetFormatPr defaultColWidth="9.140625" defaultRowHeight="15" x14ac:dyDescent="0.25"/>
  <cols>
    <col min="1" max="2" width="9.140625" style="18"/>
    <col min="3" max="3" width="11" style="18" customWidth="1"/>
    <col min="4" max="13" width="9.140625" style="18"/>
    <col min="14" max="14" width="9.85546875" style="18" bestFit="1" customWidth="1"/>
    <col min="15" max="20" width="9.140625" style="18"/>
    <col min="21" max="21" width="15.140625" style="18" bestFit="1" customWidth="1"/>
    <col min="22" max="16384" width="9.140625" style="18"/>
  </cols>
  <sheetData>
    <row r="1" spans="1:22" x14ac:dyDescent="0.25">
      <c r="A1" s="19" t="s">
        <v>7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2" x14ac:dyDescent="0.25">
      <c r="B3" s="4" t="str">
        <f>'Populations &amp; programs'!$C$14</f>
        <v>SBCC</v>
      </c>
      <c r="C3" s="46" t="s">
        <v>14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127</v>
      </c>
      <c r="U3" s="25"/>
    </row>
    <row r="4" spans="1:22" x14ac:dyDescent="0.25">
      <c r="B4" s="4" t="str">
        <f>'Populations &amp; programs'!$C$14</f>
        <v>SBCC</v>
      </c>
      <c r="C4" s="46" t="s">
        <v>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127</v>
      </c>
      <c r="U4" s="37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46" t="s">
        <v>14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127</v>
      </c>
      <c r="U6" s="25">
        <v>0.2</v>
      </c>
    </row>
    <row r="7" spans="1:22" x14ac:dyDescent="0.25">
      <c r="B7" s="4" t="str">
        <f>'Populations &amp; programs'!$C$15</f>
        <v>NSP</v>
      </c>
      <c r="C7" s="46" t="s">
        <v>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127</v>
      </c>
      <c r="U7" s="47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46" t="s">
        <v>14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127</v>
      </c>
      <c r="U9" s="25"/>
    </row>
    <row r="10" spans="1:22" x14ac:dyDescent="0.25">
      <c r="A10" s="6"/>
      <c r="B10" s="4" t="str">
        <f>'Populations &amp; programs'!$C$16</f>
        <v>OST</v>
      </c>
      <c r="C10" s="46" t="s">
        <v>6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127</v>
      </c>
      <c r="U10" s="37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46" t="s">
        <v>14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127</v>
      </c>
      <c r="U12" s="25"/>
      <c r="V12" s="6"/>
    </row>
    <row r="13" spans="1:22" x14ac:dyDescent="0.25">
      <c r="B13" s="4" t="str">
        <f>'Populations &amp; programs'!$C$17</f>
        <v>MSM programs</v>
      </c>
      <c r="C13" s="46" t="s">
        <v>6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127</v>
      </c>
      <c r="U13" s="37"/>
    </row>
    <row r="15" spans="1:22" x14ac:dyDescent="0.25">
      <c r="B15" s="4" t="str">
        <f>'Populations &amp; programs'!$C$18</f>
        <v>FSW programs</v>
      </c>
      <c r="C15" s="46" t="s">
        <v>14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127</v>
      </c>
      <c r="U15" s="25"/>
    </row>
    <row r="16" spans="1:22" x14ac:dyDescent="0.25">
      <c r="B16" s="4" t="str">
        <f>'Populations &amp; programs'!$C$18</f>
        <v>FSW programs</v>
      </c>
      <c r="C16" s="46" t="s">
        <v>6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127</v>
      </c>
      <c r="U16" s="37"/>
    </row>
    <row r="18" spans="2:21" x14ac:dyDescent="0.25">
      <c r="B18" s="4" t="str">
        <f>'Populations &amp; programs'!$C$19</f>
        <v>ART</v>
      </c>
      <c r="C18" s="46" t="s">
        <v>14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127</v>
      </c>
      <c r="U18" s="25"/>
    </row>
    <row r="19" spans="2:21" x14ac:dyDescent="0.25">
      <c r="B19" s="4" t="str">
        <f>'Populations &amp; programs'!$C$19</f>
        <v>ART</v>
      </c>
      <c r="C19" s="46" t="s">
        <v>6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127</v>
      </c>
      <c r="U19" s="37"/>
    </row>
    <row r="21" spans="2:21" x14ac:dyDescent="0.25">
      <c r="B21" s="4" t="str">
        <f>'Populations &amp; programs'!$C$20</f>
        <v>PMTCT</v>
      </c>
      <c r="C21" s="46" t="s">
        <v>14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127</v>
      </c>
      <c r="U21" s="25"/>
    </row>
    <row r="22" spans="2:21" x14ac:dyDescent="0.25">
      <c r="B22" s="4" t="str">
        <f>'Populations &amp; programs'!$C$20</f>
        <v>PMTCT</v>
      </c>
      <c r="C22" s="46" t="s">
        <v>6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127</v>
      </c>
      <c r="U22" s="37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topLeftCell="A13" workbookViewId="0"/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140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119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1" x14ac:dyDescent="0.25">
      <c r="B3" s="4" t="str">
        <f>'Populations &amp; programs'!$C$3</f>
        <v>MSM</v>
      </c>
      <c r="C3" s="6" t="s">
        <v>113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127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111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127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112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127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113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127</v>
      </c>
      <c r="U7" s="27"/>
    </row>
    <row r="8" spans="1:21" x14ac:dyDescent="0.25">
      <c r="B8" s="4" t="str">
        <f>'Populations &amp; programs'!$C$4</f>
        <v>FSW</v>
      </c>
      <c r="C8" s="6" t="s">
        <v>111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127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112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127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113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127</v>
      </c>
      <c r="U11" s="27"/>
    </row>
    <row r="12" spans="1:21" x14ac:dyDescent="0.25">
      <c r="B12" s="4" t="str">
        <f>'Populations &amp; programs'!$C$5</f>
        <v>Male PWID</v>
      </c>
      <c r="C12" s="6" t="s">
        <v>111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127</v>
      </c>
      <c r="U12" s="27"/>
    </row>
    <row r="13" spans="1:21" x14ac:dyDescent="0.25">
      <c r="B13" s="4" t="str">
        <f>'Populations &amp; programs'!$C$5</f>
        <v>Male PWID</v>
      </c>
      <c r="C13" s="6" t="s">
        <v>112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127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113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127</v>
      </c>
      <c r="U15" s="27"/>
    </row>
    <row r="16" spans="1:21" x14ac:dyDescent="0.25">
      <c r="B16" s="4" t="str">
        <f>'Populations &amp; programs'!$C$6</f>
        <v>Other males</v>
      </c>
      <c r="C16" s="6" t="s">
        <v>111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127</v>
      </c>
      <c r="U16" s="27"/>
    </row>
    <row r="17" spans="1:21" x14ac:dyDescent="0.25">
      <c r="B17" s="4" t="str">
        <f>'Populations &amp; programs'!$C$6</f>
        <v>Other males</v>
      </c>
      <c r="C17" s="6" t="s">
        <v>112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127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113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127</v>
      </c>
      <c r="U19" s="27"/>
    </row>
    <row r="20" spans="1:21" x14ac:dyDescent="0.25">
      <c r="B20" s="4" t="str">
        <f>'Populations &amp; programs'!$C$7</f>
        <v>Other females</v>
      </c>
      <c r="C20" s="6" t="s">
        <v>111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127</v>
      </c>
      <c r="U20" s="27"/>
    </row>
    <row r="21" spans="1:21" x14ac:dyDescent="0.25">
      <c r="B21" s="4" t="str">
        <f>'Populations &amp; programs'!$C$7</f>
        <v>Other females</v>
      </c>
      <c r="C21" s="6" t="s">
        <v>112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127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113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127</v>
      </c>
      <c r="U23" s="27"/>
    </row>
    <row r="24" spans="1:21" x14ac:dyDescent="0.25">
      <c r="B24" s="4" t="str">
        <f>'Populations &amp; programs'!$C$8</f>
        <v>Clients</v>
      </c>
      <c r="C24" s="6" t="s">
        <v>111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127</v>
      </c>
      <c r="U24" s="27"/>
    </row>
    <row r="25" spans="1:21" x14ac:dyDescent="0.25">
      <c r="B25" s="4" t="str">
        <f>'Populations &amp; programs'!$C$8</f>
        <v>Clients</v>
      </c>
      <c r="C25" s="6" t="s">
        <v>112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127</v>
      </c>
      <c r="U25" s="27"/>
    </row>
    <row r="29" spans="1:21" x14ac:dyDescent="0.25">
      <c r="A29" s="19" t="s">
        <v>17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9</v>
      </c>
    </row>
    <row r="31" spans="1:21" x14ac:dyDescent="0.25">
      <c r="B31" s="4" t="str">
        <f>'Populations &amp; programs'!$C$3</f>
        <v>MSM</v>
      </c>
      <c r="C31" s="6" t="s">
        <v>113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127</v>
      </c>
      <c r="U31" s="26"/>
    </row>
    <row r="32" spans="1:21" x14ac:dyDescent="0.25">
      <c r="B32" s="4" t="str">
        <f>'Populations &amp; programs'!$C$3</f>
        <v>MSM</v>
      </c>
      <c r="C32" s="6" t="s">
        <v>111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127</v>
      </c>
      <c r="U32" s="26"/>
    </row>
    <row r="33" spans="2:21" x14ac:dyDescent="0.25">
      <c r="B33" s="4" t="str">
        <f>'Populations &amp; programs'!$C$3</f>
        <v>MSM</v>
      </c>
      <c r="C33" s="6" t="s">
        <v>112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127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113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127</v>
      </c>
      <c r="U35" s="26"/>
    </row>
    <row r="36" spans="2:21" x14ac:dyDescent="0.25">
      <c r="B36" s="4" t="str">
        <f>'Populations &amp; programs'!$C$4</f>
        <v>FSW</v>
      </c>
      <c r="C36" s="6" t="s">
        <v>111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127</v>
      </c>
      <c r="U36" s="26"/>
    </row>
    <row r="37" spans="2:21" x14ac:dyDescent="0.25">
      <c r="B37" s="4" t="str">
        <f>'Populations &amp; programs'!$C$4</f>
        <v>FSW</v>
      </c>
      <c r="C37" s="6" t="s">
        <v>112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127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113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127</v>
      </c>
      <c r="U39" s="26"/>
    </row>
    <row r="40" spans="2:21" x14ac:dyDescent="0.25">
      <c r="B40" s="4" t="str">
        <f>'Populations &amp; programs'!$C$5</f>
        <v>Male PWID</v>
      </c>
      <c r="C40" s="6" t="s">
        <v>111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127</v>
      </c>
      <c r="U40" s="26"/>
    </row>
    <row r="41" spans="2:21" x14ac:dyDescent="0.25">
      <c r="B41" s="4" t="str">
        <f>'Populations &amp; programs'!$C$5</f>
        <v>Male PWID</v>
      </c>
      <c r="C41" s="6" t="s">
        <v>112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127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113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127</v>
      </c>
      <c r="U43" s="26"/>
    </row>
    <row r="44" spans="2:21" x14ac:dyDescent="0.25">
      <c r="B44" s="4" t="str">
        <f>'Populations &amp; programs'!$C$6</f>
        <v>Other males</v>
      </c>
      <c r="C44" s="6" t="s">
        <v>111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127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112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127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113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127</v>
      </c>
      <c r="U47" s="26"/>
    </row>
    <row r="48" spans="2:21" x14ac:dyDescent="0.25">
      <c r="B48" s="4" t="str">
        <f>'Populations &amp; programs'!$C$7</f>
        <v>Other females</v>
      </c>
      <c r="C48" s="6" t="s">
        <v>111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127</v>
      </c>
      <c r="U48" s="26"/>
    </row>
    <row r="49" spans="2:21" x14ac:dyDescent="0.25">
      <c r="B49" s="4" t="str">
        <f>'Populations &amp; programs'!$C$7</f>
        <v>Other females</v>
      </c>
      <c r="C49" s="6" t="s">
        <v>112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127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113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127</v>
      </c>
      <c r="U51" s="26"/>
    </row>
    <row r="52" spans="2:21" x14ac:dyDescent="0.25">
      <c r="B52" s="4" t="str">
        <f>'Populations &amp; programs'!$C$8</f>
        <v>Clients</v>
      </c>
      <c r="C52" s="6" t="s">
        <v>111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127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112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127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/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 x14ac:dyDescent="0.25">
      <c r="A3" s="9"/>
      <c r="B3" s="4" t="s">
        <v>120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13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9</v>
      </c>
    </row>
    <row r="9" spans="1:20" x14ac:dyDescent="0.25">
      <c r="A9" s="9"/>
      <c r="B9" s="4" t="s">
        <v>120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127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86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9</v>
      </c>
    </row>
    <row r="15" spans="1:20" x14ac:dyDescent="0.25">
      <c r="A15" s="9"/>
      <c r="B15" s="4" t="s">
        <v>120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50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9</v>
      </c>
    </row>
    <row r="21" spans="1:20" s="18" customFormat="1" x14ac:dyDescent="0.25">
      <c r="B21" s="4" t="s">
        <v>120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127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74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9</v>
      </c>
    </row>
    <row r="27" spans="1:20" x14ac:dyDescent="0.25">
      <c r="A27" s="9"/>
      <c r="B27" s="4" t="s">
        <v>120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127</v>
      </c>
      <c r="T27" s="22"/>
    </row>
    <row r="31" spans="1:20" s="18" customFormat="1" x14ac:dyDescent="0.25">
      <c r="A31" s="19" t="s">
        <v>21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9</v>
      </c>
    </row>
    <row r="33" spans="2:20" s="18" customFormat="1" x14ac:dyDescent="0.25">
      <c r="B33" s="4" t="s">
        <v>120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127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1"/>
  <sheetViews>
    <sheetView topLeftCell="A4" workbookViewId="0">
      <selection activeCell="F33" sqref="F33"/>
    </sheetView>
  </sheetViews>
  <sheetFormatPr defaultColWidth="8.5703125" defaultRowHeight="15" x14ac:dyDescent="0.25"/>
  <cols>
    <col min="2" max="2" width="8.5703125" style="6"/>
  </cols>
  <sheetData>
    <row r="1" spans="1:20" s="18" customFormat="1" x14ac:dyDescent="0.25">
      <c r="A1" s="19" t="s">
        <v>11</v>
      </c>
      <c r="B1" s="6"/>
    </row>
    <row r="2" spans="1:20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9</v>
      </c>
    </row>
    <row r="3" spans="1:20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127</v>
      </c>
      <c r="T3" s="25">
        <v>0.01</v>
      </c>
    </row>
    <row r="4" spans="1:20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127</v>
      </c>
      <c r="T4" s="25">
        <v>0.01</v>
      </c>
    </row>
    <row r="5" spans="1:20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127</v>
      </c>
      <c r="T5" s="25">
        <v>0.03</v>
      </c>
    </row>
    <row r="6" spans="1:20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127</v>
      </c>
      <c r="T6" s="25">
        <v>0.01</v>
      </c>
    </row>
    <row r="7" spans="1:20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127</v>
      </c>
      <c r="T7" s="25">
        <v>0.01</v>
      </c>
    </row>
    <row r="8" spans="1:20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127</v>
      </c>
      <c r="T8" s="25">
        <v>0.01</v>
      </c>
    </row>
    <row r="9" spans="1:20" s="18" customFormat="1" x14ac:dyDescent="0.25">
      <c r="B9" s="6"/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8" t="s">
        <v>20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9</v>
      </c>
    </row>
    <row r="14" spans="1:20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127</v>
      </c>
      <c r="T14" s="25">
        <v>0</v>
      </c>
    </row>
    <row r="15" spans="1:20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127</v>
      </c>
      <c r="T15" s="25">
        <v>0</v>
      </c>
    </row>
    <row r="16" spans="1:20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127</v>
      </c>
      <c r="T16" s="25">
        <v>0</v>
      </c>
    </row>
    <row r="17" spans="1:20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127</v>
      </c>
      <c r="T17" s="25">
        <v>0</v>
      </c>
    </row>
    <row r="18" spans="1:20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127</v>
      </c>
      <c r="T18" s="25">
        <v>0</v>
      </c>
    </row>
    <row r="19" spans="1:20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127</v>
      </c>
      <c r="T19" s="25">
        <v>0</v>
      </c>
    </row>
    <row r="20" spans="1:20" x14ac:dyDescent="0.25">
      <c r="S20" s="5"/>
    </row>
    <row r="21" spans="1:20" s="18" customFormat="1" x14ac:dyDescent="0.25">
      <c r="B21" s="6"/>
      <c r="S21" s="5"/>
    </row>
    <row r="22" spans="1:20" s="18" customFormat="1" x14ac:dyDescent="0.25">
      <c r="B22" s="6"/>
      <c r="S22" s="5"/>
    </row>
    <row r="23" spans="1:20" x14ac:dyDescent="0.25">
      <c r="A23" s="8" t="s">
        <v>124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9</v>
      </c>
    </row>
    <row r="25" spans="1:20" x14ac:dyDescent="0.25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127</v>
      </c>
      <c r="T25" s="25">
        <v>0</v>
      </c>
    </row>
    <row r="26" spans="1:20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127</v>
      </c>
      <c r="T26" s="25">
        <v>0</v>
      </c>
    </row>
    <row r="27" spans="1:20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127</v>
      </c>
      <c r="T27" s="25">
        <v>0</v>
      </c>
    </row>
    <row r="28" spans="1:20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127</v>
      </c>
      <c r="T28" s="25">
        <v>0</v>
      </c>
    </row>
    <row r="29" spans="1:20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127</v>
      </c>
      <c r="T29" s="25">
        <v>0</v>
      </c>
    </row>
    <row r="30" spans="1:20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127</v>
      </c>
      <c r="T30" s="25">
        <v>0</v>
      </c>
    </row>
    <row r="31" spans="1:20" x14ac:dyDescent="0.25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73"/>
  <sheetViews>
    <sheetView topLeftCell="A49" workbookViewId="0">
      <selection activeCell="B66" sqref="B66"/>
    </sheetView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75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127</v>
      </c>
      <c r="T3" s="25">
        <v>0.03</v>
      </c>
    </row>
    <row r="4" spans="1:20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127</v>
      </c>
      <c r="T4" s="25"/>
    </row>
    <row r="5" spans="1:20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127</v>
      </c>
      <c r="T5" s="22"/>
    </row>
    <row r="6" spans="1:20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127</v>
      </c>
      <c r="T6" s="25">
        <v>0.01</v>
      </c>
    </row>
    <row r="7" spans="1:20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127</v>
      </c>
      <c r="T7" s="25">
        <v>0.01</v>
      </c>
    </row>
    <row r="8" spans="1:20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127</v>
      </c>
      <c r="T8" s="25">
        <v>0.05</v>
      </c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10" t="s">
        <v>87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9</v>
      </c>
    </row>
    <row r="14" spans="1:20" x14ac:dyDescent="0.25">
      <c r="A14" s="9"/>
      <c r="B14" s="4" t="s">
        <v>121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127</v>
      </c>
      <c r="T14" s="25">
        <v>0.5</v>
      </c>
    </row>
    <row r="16" spans="1:20" s="18" customFormat="1" x14ac:dyDescent="0.25">
      <c r="B16" s="6"/>
    </row>
    <row r="17" spans="1:20" s="18" customFormat="1" x14ac:dyDescent="0.25">
      <c r="B17" s="6"/>
    </row>
    <row r="18" spans="1:20" x14ac:dyDescent="0.25">
      <c r="A18" s="10" t="s">
        <v>73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9</v>
      </c>
    </row>
    <row r="20" spans="1:20" x14ac:dyDescent="0.25">
      <c r="A20" s="9"/>
      <c r="B20" s="4" t="s">
        <v>120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127</v>
      </c>
      <c r="T20" s="22"/>
    </row>
    <row r="21" spans="1:20" s="18" customFormat="1" x14ac:dyDescent="0.25">
      <c r="B21" s="6"/>
    </row>
    <row r="22" spans="1:20" s="18" customFormat="1" x14ac:dyDescent="0.25">
      <c r="B22" s="6"/>
    </row>
    <row r="24" spans="1:20" x14ac:dyDescent="0.25">
      <c r="A24" s="10" t="s">
        <v>143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9</v>
      </c>
    </row>
    <row r="26" spans="1:20" x14ac:dyDescent="0.25">
      <c r="A26" s="9"/>
      <c r="B26" s="4" t="s">
        <v>120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127</v>
      </c>
      <c r="T26" s="22"/>
    </row>
    <row r="27" spans="1:20" s="18" customFormat="1" x14ac:dyDescent="0.25">
      <c r="B27" s="6"/>
    </row>
    <row r="28" spans="1:20" s="18" customFormat="1" ht="14.25" customHeight="1" x14ac:dyDescent="0.25">
      <c r="B28" s="6"/>
    </row>
    <row r="29" spans="1:20" s="18" customFormat="1" x14ac:dyDescent="0.25">
      <c r="B29" s="6"/>
    </row>
    <row r="30" spans="1:20" s="18" customFormat="1" x14ac:dyDescent="0.25">
      <c r="A30" s="19" t="s">
        <v>144</v>
      </c>
      <c r="B30" s="6"/>
    </row>
    <row r="31" spans="1:20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9</v>
      </c>
    </row>
    <row r="32" spans="1:20" s="18" customFormat="1" x14ac:dyDescent="0.25">
      <c r="B32" s="4" t="s">
        <v>120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127</v>
      </c>
      <c r="T32" s="22"/>
    </row>
    <row r="33" spans="1:20" s="18" customFormat="1" x14ac:dyDescent="0.25">
      <c r="B33" s="6"/>
    </row>
    <row r="34" spans="1:20" s="18" customFormat="1" x14ac:dyDescent="0.25">
      <c r="B34" s="6"/>
    </row>
    <row r="35" spans="1:20" s="18" customFormat="1" x14ac:dyDescent="0.25">
      <c r="B35" s="6"/>
    </row>
    <row r="36" spans="1:20" s="18" customFormat="1" x14ac:dyDescent="0.25">
      <c r="A36" s="19" t="s">
        <v>3</v>
      </c>
      <c r="B36" s="6"/>
    </row>
    <row r="37" spans="1:20" s="18" customFormat="1" x14ac:dyDescent="0.25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9</v>
      </c>
    </row>
    <row r="38" spans="1:20" s="18" customFormat="1" x14ac:dyDescent="0.25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127</v>
      </c>
      <c r="T38" s="24">
        <v>0</v>
      </c>
    </row>
    <row r="39" spans="1:20" s="18" customFormat="1" x14ac:dyDescent="0.25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127</v>
      </c>
      <c r="T39" s="24">
        <v>0</v>
      </c>
    </row>
    <row r="40" spans="1:20" s="18" customFormat="1" x14ac:dyDescent="0.25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127</v>
      </c>
      <c r="T40" s="24">
        <v>0</v>
      </c>
    </row>
    <row r="41" spans="1:20" s="18" customFormat="1" x14ac:dyDescent="0.25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127</v>
      </c>
      <c r="T41" s="24">
        <v>0</v>
      </c>
    </row>
    <row r="42" spans="1:20" s="18" customFormat="1" x14ac:dyDescent="0.25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127</v>
      </c>
      <c r="T42" s="24">
        <f>2/50</f>
        <v>0.04</v>
      </c>
    </row>
    <row r="43" spans="1:20" s="18" customFormat="1" x14ac:dyDescent="0.25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127</v>
      </c>
      <c r="T43" s="24">
        <v>0</v>
      </c>
    </row>
    <row r="44" spans="1:20" s="18" customFormat="1" x14ac:dyDescent="0.25">
      <c r="B44" s="6"/>
    </row>
    <row r="46" spans="1:20" s="18" customFormat="1" x14ac:dyDescent="0.25">
      <c r="B46" s="6"/>
    </row>
    <row r="47" spans="1:20" s="18" customFormat="1" x14ac:dyDescent="0.25">
      <c r="A47" s="19" t="s">
        <v>4</v>
      </c>
      <c r="B47" s="6"/>
    </row>
    <row r="48" spans="1:20" s="18" customFormat="1" x14ac:dyDescent="0.25">
      <c r="B48" s="6"/>
      <c r="C48" s="19">
        <v>2000</v>
      </c>
      <c r="D48" s="19">
        <v>2001</v>
      </c>
      <c r="E48" s="19">
        <v>2002</v>
      </c>
      <c r="F48" s="19">
        <v>2003</v>
      </c>
      <c r="G48" s="19">
        <v>2004</v>
      </c>
      <c r="H48" s="19">
        <v>2005</v>
      </c>
      <c r="I48" s="19">
        <v>2006</v>
      </c>
      <c r="J48" s="19">
        <v>2007</v>
      </c>
      <c r="K48" s="19">
        <v>2008</v>
      </c>
      <c r="L48" s="19">
        <v>2009</v>
      </c>
      <c r="M48" s="19">
        <v>2010</v>
      </c>
      <c r="N48" s="19">
        <v>2011</v>
      </c>
      <c r="O48" s="19">
        <v>2012</v>
      </c>
      <c r="P48" s="19">
        <v>2013</v>
      </c>
      <c r="Q48" s="19">
        <v>2014</v>
      </c>
      <c r="R48" s="19">
        <v>2015</v>
      </c>
      <c r="T48" s="19" t="s">
        <v>9</v>
      </c>
    </row>
    <row r="49" spans="1:20" s="18" customFormat="1" x14ac:dyDescent="0.25"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127</v>
      </c>
      <c r="T49" s="24">
        <v>0</v>
      </c>
    </row>
    <row r="50" spans="1:20" s="18" customFormat="1" x14ac:dyDescent="0.25">
      <c r="B50" s="4" t="str">
        <f>'Populations &amp; programs'!$C$4</f>
        <v>FSW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5" t="s">
        <v>127</v>
      </c>
      <c r="T50" s="24">
        <v>0</v>
      </c>
    </row>
    <row r="51" spans="1:20" s="18" customFormat="1" x14ac:dyDescent="0.25"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5"/>
      <c r="J51" s="22"/>
      <c r="K51" s="25"/>
      <c r="L51" s="22"/>
      <c r="M51" s="22"/>
      <c r="N51" s="25"/>
      <c r="O51" s="22"/>
      <c r="P51" s="22"/>
      <c r="Q51" s="22"/>
      <c r="R51" s="22"/>
      <c r="S51" s="5" t="s">
        <v>127</v>
      </c>
      <c r="T51" s="24">
        <v>0</v>
      </c>
    </row>
    <row r="52" spans="1:20" s="18" customFormat="1" x14ac:dyDescent="0.25">
      <c r="B52" s="4" t="str">
        <f>'Populations &amp; programs'!$C$6</f>
        <v>Other males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127</v>
      </c>
      <c r="T52" s="24">
        <v>0</v>
      </c>
    </row>
    <row r="53" spans="1:20" s="18" customFormat="1" x14ac:dyDescent="0.25">
      <c r="B53" s="4" t="str">
        <f>'Populations &amp; programs'!$C$7</f>
        <v>Other females</v>
      </c>
      <c r="C53" s="22"/>
      <c r="D53" s="25"/>
      <c r="E53" s="22"/>
      <c r="F53" s="22"/>
      <c r="G53" s="22"/>
      <c r="H53" s="22"/>
      <c r="I53" s="22"/>
      <c r="J53" s="25"/>
      <c r="K53" s="22"/>
      <c r="L53" s="22"/>
      <c r="M53" s="22"/>
      <c r="N53" s="22"/>
      <c r="O53" s="25"/>
      <c r="P53" s="22"/>
      <c r="Q53" s="25"/>
      <c r="R53" s="22"/>
      <c r="S53" s="5" t="s">
        <v>127</v>
      </c>
      <c r="T53" s="24">
        <f>2/50</f>
        <v>0.04</v>
      </c>
    </row>
    <row r="54" spans="1:20" s="18" customFormat="1" x14ac:dyDescent="0.25"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127</v>
      </c>
      <c r="T54" s="24">
        <v>0</v>
      </c>
    </row>
    <row r="55" spans="1:20" s="18" customFormat="1" x14ac:dyDescent="0.25">
      <c r="B55" s="6"/>
    </row>
    <row r="56" spans="1:20" s="18" customFormat="1" x14ac:dyDescent="0.25">
      <c r="B56" s="6"/>
    </row>
    <row r="57" spans="1:20" s="18" customFormat="1" x14ac:dyDescent="0.25">
      <c r="B57" s="6"/>
    </row>
    <row r="58" spans="1:20" x14ac:dyDescent="0.25">
      <c r="A58" s="10" t="s">
        <v>1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9"/>
      <c r="C59" s="10">
        <v>2000</v>
      </c>
      <c r="D59" s="10">
        <v>2001</v>
      </c>
      <c r="E59" s="10">
        <v>2002</v>
      </c>
      <c r="F59" s="10">
        <v>2003</v>
      </c>
      <c r="G59" s="10">
        <v>2004</v>
      </c>
      <c r="H59" s="10">
        <v>2005</v>
      </c>
      <c r="I59" s="10">
        <v>2006</v>
      </c>
      <c r="J59" s="10">
        <v>2007</v>
      </c>
      <c r="K59" s="10">
        <v>2008</v>
      </c>
      <c r="L59" s="10">
        <v>2009</v>
      </c>
      <c r="M59" s="10">
        <v>2010</v>
      </c>
      <c r="N59" s="10">
        <v>2011</v>
      </c>
      <c r="O59" s="10">
        <v>2012</v>
      </c>
      <c r="P59" s="10">
        <v>2013</v>
      </c>
      <c r="Q59" s="10">
        <v>2014</v>
      </c>
      <c r="R59" s="10">
        <v>2015</v>
      </c>
      <c r="S59" s="9"/>
      <c r="T59" s="10" t="s">
        <v>9</v>
      </c>
    </row>
    <row r="60" spans="1:20" x14ac:dyDescent="0.25">
      <c r="A60" s="9"/>
      <c r="B60" s="4" t="s">
        <v>120</v>
      </c>
      <c r="C60" s="27"/>
      <c r="D60" s="27"/>
      <c r="E60" s="27"/>
      <c r="F60" s="27"/>
      <c r="G60" s="27"/>
      <c r="H60" s="27"/>
      <c r="I60" s="27"/>
      <c r="J60" s="27">
        <v>192</v>
      </c>
      <c r="K60" s="27">
        <v>195</v>
      </c>
      <c r="L60" s="27">
        <v>200</v>
      </c>
      <c r="M60" s="27">
        <v>210</v>
      </c>
      <c r="N60" s="27"/>
      <c r="O60" s="27">
        <v>215</v>
      </c>
      <c r="P60" s="27"/>
      <c r="Q60" s="27"/>
      <c r="R60" s="27"/>
      <c r="S60" s="5" t="s">
        <v>127</v>
      </c>
      <c r="T60" s="22"/>
    </row>
    <row r="61" spans="1:20" s="18" customFormat="1" x14ac:dyDescent="0.25">
      <c r="B61" s="6"/>
    </row>
    <row r="62" spans="1:20" s="18" customFormat="1" x14ac:dyDescent="0.25">
      <c r="B62" s="6"/>
    </row>
    <row r="63" spans="1:20" s="18" customFormat="1" x14ac:dyDescent="0.25">
      <c r="B63" s="6"/>
    </row>
    <row r="64" spans="1:20" s="18" customFormat="1" x14ac:dyDescent="0.25">
      <c r="A64" s="19" t="s">
        <v>76</v>
      </c>
      <c r="B64" s="6"/>
    </row>
    <row r="65" spans="1:20" s="18" customFormat="1" x14ac:dyDescent="0.25">
      <c r="B65" s="6"/>
      <c r="C65" s="19">
        <v>2000</v>
      </c>
      <c r="D65" s="19">
        <v>2001</v>
      </c>
      <c r="E65" s="19">
        <v>2002</v>
      </c>
      <c r="F65" s="19">
        <v>2003</v>
      </c>
      <c r="G65" s="19">
        <v>2004</v>
      </c>
      <c r="H65" s="19">
        <v>2005</v>
      </c>
      <c r="I65" s="19">
        <v>2006</v>
      </c>
      <c r="J65" s="19">
        <v>2007</v>
      </c>
      <c r="K65" s="19">
        <v>2008</v>
      </c>
      <c r="L65" s="19">
        <v>2009</v>
      </c>
      <c r="M65" s="19">
        <v>2010</v>
      </c>
      <c r="N65" s="19">
        <v>2011</v>
      </c>
      <c r="O65" s="19">
        <v>2012</v>
      </c>
      <c r="P65" s="19">
        <v>2013</v>
      </c>
      <c r="Q65" s="19">
        <v>2014</v>
      </c>
      <c r="R65" s="19">
        <v>2015</v>
      </c>
      <c r="T65" s="19" t="s">
        <v>9</v>
      </c>
    </row>
    <row r="66" spans="1:20" s="18" customFormat="1" x14ac:dyDescent="0.25">
      <c r="B66" s="4" t="str">
        <f>'Populations &amp; programs'!$C$4</f>
        <v>FSW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5" t="s">
        <v>127</v>
      </c>
      <c r="T66" s="24">
        <v>0</v>
      </c>
    </row>
    <row r="67" spans="1:20" s="18" customFormat="1" x14ac:dyDescent="0.25">
      <c r="B67" s="4" t="str">
        <f>'Populations &amp; programs'!$C$7</f>
        <v>Other females</v>
      </c>
      <c r="C67" s="22"/>
      <c r="D67" s="25"/>
      <c r="E67" s="22"/>
      <c r="F67" s="22"/>
      <c r="G67" s="22"/>
      <c r="H67" s="22"/>
      <c r="I67" s="22"/>
      <c r="J67" s="25"/>
      <c r="K67" s="22"/>
      <c r="L67" s="22"/>
      <c r="M67" s="22"/>
      <c r="N67" s="22"/>
      <c r="O67" s="25"/>
      <c r="P67" s="22"/>
      <c r="Q67" s="25"/>
      <c r="R67" s="22"/>
      <c r="S67" s="5" t="s">
        <v>127</v>
      </c>
      <c r="T67" s="24">
        <f>2/50</f>
        <v>0.04</v>
      </c>
    </row>
    <row r="71" spans="1:20" s="18" customFormat="1" x14ac:dyDescent="0.25">
      <c r="A71" s="19" t="s">
        <v>77</v>
      </c>
      <c r="B71" s="6"/>
    </row>
    <row r="72" spans="1:20" s="18" customFormat="1" x14ac:dyDescent="0.25">
      <c r="B72" s="6"/>
      <c r="C72" s="19">
        <v>2000</v>
      </c>
      <c r="D72" s="19">
        <v>2001</v>
      </c>
      <c r="E72" s="19">
        <v>2002</v>
      </c>
      <c r="F72" s="19">
        <v>2003</v>
      </c>
      <c r="G72" s="19">
        <v>2004</v>
      </c>
      <c r="H72" s="19">
        <v>2005</v>
      </c>
      <c r="I72" s="19">
        <v>2006</v>
      </c>
      <c r="J72" s="19">
        <v>2007</v>
      </c>
      <c r="K72" s="19">
        <v>2008</v>
      </c>
      <c r="L72" s="19">
        <v>2009</v>
      </c>
      <c r="M72" s="19">
        <v>2010</v>
      </c>
      <c r="N72" s="19">
        <v>2011</v>
      </c>
      <c r="O72" s="19">
        <v>2012</v>
      </c>
      <c r="P72" s="19">
        <v>2013</v>
      </c>
      <c r="Q72" s="19">
        <v>2014</v>
      </c>
      <c r="R72" s="19">
        <v>2015</v>
      </c>
      <c r="T72" s="19" t="s">
        <v>9</v>
      </c>
    </row>
    <row r="73" spans="1:20" s="18" customFormat="1" x14ac:dyDescent="0.25">
      <c r="B73" s="4" t="s">
        <v>120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127</v>
      </c>
      <c r="T73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83"/>
  <sheetViews>
    <sheetView topLeftCell="A54" workbookViewId="0">
      <selection activeCell="G89" sqref="G89"/>
    </sheetView>
  </sheetViews>
  <sheetFormatPr defaultColWidth="8.5703125" defaultRowHeight="15" x14ac:dyDescent="0.25"/>
  <cols>
    <col min="2" max="2" width="8.5703125" style="6"/>
    <col min="20" max="20" width="14.42578125" style="31" customWidth="1"/>
  </cols>
  <sheetData>
    <row r="1" spans="1:20" x14ac:dyDescent="0.25">
      <c r="A1" s="12" t="s">
        <v>140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9</v>
      </c>
    </row>
    <row r="3" spans="1:20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127</v>
      </c>
      <c r="T3" s="33">
        <v>80</v>
      </c>
    </row>
    <row r="4" spans="1:20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127</v>
      </c>
      <c r="T4" s="33">
        <v>80</v>
      </c>
    </row>
    <row r="5" spans="1:20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127</v>
      </c>
      <c r="T5" s="33">
        <v>80</v>
      </c>
    </row>
    <row r="6" spans="1:20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127</v>
      </c>
      <c r="T6" s="33">
        <v>80</v>
      </c>
    </row>
    <row r="7" spans="1:20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127</v>
      </c>
      <c r="T7" s="33">
        <v>80</v>
      </c>
    </row>
    <row r="8" spans="1:20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127</v>
      </c>
      <c r="T8" s="33">
        <v>80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2" t="s">
        <v>141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9</v>
      </c>
    </row>
    <row r="14" spans="1:20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127</v>
      </c>
      <c r="T14" s="29">
        <v>10</v>
      </c>
    </row>
    <row r="15" spans="1:20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127</v>
      </c>
      <c r="T15" s="29">
        <v>10</v>
      </c>
    </row>
    <row r="16" spans="1:20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127</v>
      </c>
      <c r="T16" s="29">
        <v>10</v>
      </c>
    </row>
    <row r="17" spans="1:20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127</v>
      </c>
      <c r="T17" s="29">
        <v>10</v>
      </c>
    </row>
    <row r="18" spans="1:20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127</v>
      </c>
      <c r="T18" s="29">
        <v>10</v>
      </c>
    </row>
    <row r="19" spans="1:20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127</v>
      </c>
      <c r="T19" s="29">
        <v>10</v>
      </c>
    </row>
    <row r="21" spans="1:20" s="18" customFormat="1" x14ac:dyDescent="0.25">
      <c r="B21" s="6"/>
      <c r="T21" s="31"/>
    </row>
    <row r="22" spans="1:20" s="18" customFormat="1" x14ac:dyDescent="0.25">
      <c r="B22" s="6"/>
      <c r="T22" s="31"/>
    </row>
    <row r="23" spans="1:20" x14ac:dyDescent="0.25">
      <c r="A23" s="12" t="s">
        <v>142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9</v>
      </c>
    </row>
    <row r="25" spans="1:20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127</v>
      </c>
      <c r="T25" s="29">
        <v>0</v>
      </c>
    </row>
    <row r="26" spans="1:20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127</v>
      </c>
      <c r="T26" s="29">
        <v>500</v>
      </c>
    </row>
    <row r="27" spans="1:20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127</v>
      </c>
      <c r="T27" s="29">
        <v>0</v>
      </c>
    </row>
    <row r="28" spans="1:20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127</v>
      </c>
      <c r="T28" s="29">
        <v>0</v>
      </c>
    </row>
    <row r="29" spans="1:20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127</v>
      </c>
      <c r="T29" s="29">
        <v>0</v>
      </c>
    </row>
    <row r="30" spans="1:20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127</v>
      </c>
      <c r="T30" s="29">
        <v>10</v>
      </c>
    </row>
    <row r="31" spans="1:20" x14ac:dyDescent="0.25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 x14ac:dyDescent="0.25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 x14ac:dyDescent="0.25">
      <c r="T33" s="31"/>
    </row>
    <row r="34" spans="1:20" s="18" customFormat="1" x14ac:dyDescent="0.25">
      <c r="T34" s="31"/>
    </row>
    <row r="35" spans="1:20" s="18" customFormat="1" x14ac:dyDescent="0.25">
      <c r="B35" s="6"/>
      <c r="T35" s="31"/>
    </row>
    <row r="36" spans="1:20" x14ac:dyDescent="0.25">
      <c r="A36" s="12" t="s">
        <v>31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 x14ac:dyDescent="0.25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9</v>
      </c>
    </row>
    <row r="38" spans="1:20" x14ac:dyDescent="0.25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127</v>
      </c>
      <c r="T38" s="30">
        <v>0.4</v>
      </c>
    </row>
    <row r="39" spans="1:20" x14ac:dyDescent="0.25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127</v>
      </c>
      <c r="T39" s="30"/>
    </row>
    <row r="40" spans="1:20" x14ac:dyDescent="0.25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127</v>
      </c>
      <c r="T40" s="30">
        <v>0.05</v>
      </c>
    </row>
    <row r="41" spans="1:20" x14ac:dyDescent="0.25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127</v>
      </c>
      <c r="T41" s="30">
        <v>0.05</v>
      </c>
    </row>
    <row r="42" spans="1:20" x14ac:dyDescent="0.25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127</v>
      </c>
      <c r="T42" s="30">
        <v>0.05</v>
      </c>
    </row>
    <row r="43" spans="1:20" x14ac:dyDescent="0.25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127</v>
      </c>
      <c r="T43" s="30">
        <v>7.0000000000000007E-2</v>
      </c>
    </row>
    <row r="45" spans="1:20" s="18" customFormat="1" x14ac:dyDescent="0.25">
      <c r="B45" s="6"/>
      <c r="T45" s="31"/>
    </row>
    <row r="46" spans="1:20" s="18" customFormat="1" x14ac:dyDescent="0.25">
      <c r="B46" s="6"/>
      <c r="T46" s="31"/>
    </row>
    <row r="47" spans="1:20" x14ac:dyDescent="0.25">
      <c r="A47" s="19" t="s">
        <v>110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 x14ac:dyDescent="0.25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9</v>
      </c>
    </row>
    <row r="49" spans="1:20" x14ac:dyDescent="0.25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127</v>
      </c>
      <c r="T49" s="30">
        <v>0.6</v>
      </c>
    </row>
    <row r="50" spans="1:20" x14ac:dyDescent="0.25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127</v>
      </c>
      <c r="T50" s="30"/>
    </row>
    <row r="51" spans="1:20" x14ac:dyDescent="0.25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127</v>
      </c>
      <c r="T51" s="30">
        <v>0.5</v>
      </c>
    </row>
    <row r="52" spans="1:20" x14ac:dyDescent="0.25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127</v>
      </c>
      <c r="T52" s="30"/>
    </row>
    <row r="53" spans="1:20" x14ac:dyDescent="0.25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127</v>
      </c>
      <c r="T53" s="30"/>
    </row>
    <row r="54" spans="1:20" x14ac:dyDescent="0.25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127</v>
      </c>
      <c r="T54" s="30">
        <v>0.5</v>
      </c>
    </row>
    <row r="56" spans="1:20" s="18" customFormat="1" x14ac:dyDescent="0.25">
      <c r="B56" s="6"/>
      <c r="T56" s="31"/>
    </row>
    <row r="57" spans="1:20" s="18" customFormat="1" x14ac:dyDescent="0.25">
      <c r="B57" s="6"/>
      <c r="T57" s="31"/>
    </row>
    <row r="58" spans="1:20" x14ac:dyDescent="0.25">
      <c r="A58" s="19" t="s">
        <v>22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 x14ac:dyDescent="0.25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9</v>
      </c>
    </row>
    <row r="60" spans="1:20" x14ac:dyDescent="0.25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127</v>
      </c>
      <c r="T60" s="29">
        <v>0</v>
      </c>
    </row>
    <row r="61" spans="1:20" x14ac:dyDescent="0.25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127</v>
      </c>
      <c r="T61" s="38"/>
    </row>
    <row r="62" spans="1:20" x14ac:dyDescent="0.25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127</v>
      </c>
      <c r="T62" s="30">
        <v>0</v>
      </c>
    </row>
    <row r="63" spans="1:20" x14ac:dyDescent="0.25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127</v>
      </c>
      <c r="T63" s="30">
        <v>0</v>
      </c>
    </row>
    <row r="64" spans="1:20" x14ac:dyDescent="0.25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127</v>
      </c>
      <c r="T64" s="29">
        <v>0</v>
      </c>
    </row>
    <row r="65" spans="1:20" x14ac:dyDescent="0.25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127</v>
      </c>
      <c r="T65" s="39"/>
    </row>
    <row r="67" spans="1:20" s="18" customFormat="1" x14ac:dyDescent="0.25">
      <c r="B67" s="6"/>
      <c r="T67" s="31"/>
    </row>
    <row r="68" spans="1:20" s="18" customFormat="1" x14ac:dyDescent="0.25">
      <c r="B68" s="6"/>
      <c r="T68" s="31"/>
    </row>
    <row r="69" spans="1:20" x14ac:dyDescent="0.25">
      <c r="A69" s="12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 x14ac:dyDescent="0.25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9</v>
      </c>
    </row>
    <row r="71" spans="1:20" x14ac:dyDescent="0.25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127</v>
      </c>
      <c r="T71" s="50">
        <v>0.03</v>
      </c>
    </row>
    <row r="72" spans="1:20" x14ac:dyDescent="0.25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127</v>
      </c>
      <c r="T72" s="50">
        <v>2.5999999999999999E-2</v>
      </c>
    </row>
    <row r="73" spans="1:20" x14ac:dyDescent="0.25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127</v>
      </c>
      <c r="T73" s="50">
        <v>0.03</v>
      </c>
    </row>
    <row r="74" spans="1:20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127</v>
      </c>
      <c r="T74" s="50">
        <v>0.03</v>
      </c>
    </row>
    <row r="75" spans="1:20" s="18" customFormat="1" x14ac:dyDescent="0.25">
      <c r="B75" s="6"/>
      <c r="T75" s="31"/>
    </row>
    <row r="76" spans="1:20" s="18" customFormat="1" x14ac:dyDescent="0.25">
      <c r="B76" s="6"/>
      <c r="T76" s="31"/>
    </row>
    <row r="77" spans="1:20" s="18" customFormat="1" x14ac:dyDescent="0.25">
      <c r="B77" s="6"/>
      <c r="T77" s="31"/>
    </row>
    <row r="78" spans="1:20" s="18" customFormat="1" x14ac:dyDescent="0.25">
      <c r="A78" s="19" t="s">
        <v>2</v>
      </c>
      <c r="B78" s="6"/>
      <c r="T78" s="31"/>
    </row>
    <row r="79" spans="1:20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9</v>
      </c>
    </row>
    <row r="80" spans="1:20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127</v>
      </c>
      <c r="T80" s="51">
        <v>450</v>
      </c>
    </row>
    <row r="81" spans="2:20" s="18" customFormat="1" x14ac:dyDescent="0.25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127</v>
      </c>
      <c r="T81" s="51">
        <v>50</v>
      </c>
    </row>
    <row r="82" spans="2:20" s="18" customFormat="1" x14ac:dyDescent="0.25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127</v>
      </c>
      <c r="T82" s="51">
        <v>5000</v>
      </c>
    </row>
    <row r="83" spans="2:20" s="18" customFormat="1" x14ac:dyDescent="0.25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127</v>
      </c>
      <c r="T83" s="51">
        <v>500</v>
      </c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0"/>
  <sheetViews>
    <sheetView workbookViewId="0">
      <selection activeCell="C16" sqref="C16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</cols>
  <sheetData>
    <row r="1" spans="1:20" x14ac:dyDescent="0.25">
      <c r="A1" s="14" t="s">
        <v>32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9</v>
      </c>
    </row>
    <row r="3" spans="1:20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127</v>
      </c>
      <c r="T3" s="29">
        <v>0</v>
      </c>
    </row>
    <row r="4" spans="1:20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127</v>
      </c>
      <c r="T4" s="29">
        <v>0</v>
      </c>
    </row>
    <row r="5" spans="1:20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127</v>
      </c>
      <c r="T5" s="29">
        <v>400</v>
      </c>
    </row>
    <row r="6" spans="1:20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127</v>
      </c>
      <c r="T6" s="29">
        <v>0</v>
      </c>
    </row>
    <row r="7" spans="1:20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127</v>
      </c>
      <c r="T7" s="29">
        <v>0</v>
      </c>
    </row>
    <row r="8" spans="1:20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127</v>
      </c>
      <c r="T8" s="29">
        <v>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9" t="s">
        <v>23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9</v>
      </c>
    </row>
    <row r="14" spans="1:20" x14ac:dyDescent="0.25">
      <c r="A14" s="13"/>
      <c r="B14" s="43" t="s">
        <v>24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127</v>
      </c>
      <c r="T14" s="38"/>
    </row>
    <row r="16" spans="1:20" s="18" customFormat="1" x14ac:dyDescent="0.25">
      <c r="B16" s="6"/>
      <c r="T16" s="31"/>
    </row>
    <row r="17" spans="1:20" s="18" customFormat="1" x14ac:dyDescent="0.25">
      <c r="B17" s="6"/>
      <c r="T17" s="31"/>
    </row>
    <row r="18" spans="1:20" x14ac:dyDescent="0.25">
      <c r="A18" s="14" t="s"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9</v>
      </c>
    </row>
    <row r="20" spans="1:20" x14ac:dyDescent="0.25">
      <c r="A20" s="13"/>
      <c r="B20" s="43" t="s">
        <v>30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127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43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41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42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 x14ac:dyDescent="0.25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 x14ac:dyDescent="0.25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 x14ac:dyDescent="0.25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 x14ac:dyDescent="0.25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 x14ac:dyDescent="0.25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44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 x14ac:dyDescent="0.25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 x14ac:dyDescent="0.25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 x14ac:dyDescent="0.25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 x14ac:dyDescent="0.25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 x14ac:dyDescent="0.25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Economics and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2015-01-12T16:22:38Z</dcterms:modified>
</cp:coreProperties>
</file>