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240" yWindow="240" windowWidth="25360" windowHeight="14480" tabRatio="901" activeTab="5"/>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0" l="1"/>
  <c r="B69" i="10"/>
  <c r="B68" i="10"/>
  <c r="B67" i="10"/>
  <c r="B66" i="10"/>
  <c r="B65" i="10"/>
  <c r="B64" i="10"/>
  <c r="B63" i="10"/>
  <c r="J62" i="10"/>
  <c r="I62" i="10"/>
  <c r="H62" i="10"/>
  <c r="G62" i="10"/>
  <c r="F62" i="10"/>
  <c r="E62" i="10"/>
  <c r="D62" i="10"/>
  <c r="C62" i="10"/>
  <c r="B57" i="10"/>
  <c r="B56" i="10"/>
  <c r="B55" i="10"/>
  <c r="J54" i="10"/>
  <c r="I54" i="10"/>
  <c r="H54" i="10"/>
  <c r="G54" i="10"/>
  <c r="F54" i="10"/>
  <c r="E54" i="10"/>
  <c r="D54" i="10"/>
  <c r="C54" i="10"/>
  <c r="B83" i="10"/>
  <c r="B82" i="10"/>
  <c r="B81" i="10"/>
  <c r="B80" i="10"/>
  <c r="B79" i="10"/>
  <c r="B78" i="10"/>
  <c r="B77" i="10"/>
  <c r="B76" i="10"/>
  <c r="B42" i="10"/>
  <c r="B43" i="10"/>
  <c r="B44" i="10"/>
  <c r="B45" i="10"/>
  <c r="B46" i="10"/>
  <c r="B47" i="10"/>
  <c r="B48" i="10"/>
  <c r="B49" i="10"/>
  <c r="F75" i="10"/>
  <c r="F41" i="10"/>
  <c r="F28" i="10"/>
  <c r="F15" i="10"/>
  <c r="B36" i="10"/>
  <c r="B35" i="10"/>
  <c r="B34" i="10"/>
  <c r="B33" i="10"/>
  <c r="B32" i="10"/>
  <c r="B31" i="10"/>
  <c r="B30" i="10"/>
  <c r="B29" i="10"/>
  <c r="B23" i="10"/>
  <c r="B22" i="10"/>
  <c r="B21" i="10"/>
  <c r="B20" i="10"/>
  <c r="B19" i="10"/>
  <c r="B18" i="10"/>
  <c r="B17" i="10"/>
  <c r="B16" i="10"/>
  <c r="B6" i="10"/>
  <c r="F2" i="10"/>
  <c r="B49" i="16"/>
  <c r="B48" i="16"/>
  <c r="B47" i="16"/>
  <c r="B46" i="16"/>
  <c r="B44" i="16"/>
  <c r="B43" i="16"/>
  <c r="B42" i="16"/>
  <c r="B36" i="16"/>
  <c r="B35" i="16"/>
  <c r="B34" i="16"/>
  <c r="B33" i="16"/>
  <c r="B31" i="16"/>
  <c r="B30" i="16"/>
  <c r="B29" i="16"/>
  <c r="B23" i="16"/>
  <c r="B22" i="16"/>
  <c r="B21" i="16"/>
  <c r="B20" i="16"/>
  <c r="B18" i="16"/>
  <c r="B17" i="16"/>
  <c r="B16" i="16"/>
  <c r="B10" i="16"/>
  <c r="B9" i="16"/>
  <c r="B8" i="16"/>
  <c r="B7" i="16"/>
  <c r="B5" i="16"/>
  <c r="B4" i="16"/>
  <c r="B3" i="16"/>
  <c r="J75" i="10"/>
  <c r="I75" i="10"/>
  <c r="H75" i="10"/>
  <c r="G75" i="10"/>
  <c r="E75" i="10"/>
  <c r="D75" i="10"/>
  <c r="C75" i="10"/>
  <c r="B33" i="15"/>
  <c r="B32" i="15"/>
  <c r="B31" i="15"/>
  <c r="B29" i="15"/>
  <c r="B28" i="15"/>
  <c r="B27" i="15"/>
  <c r="B25" i="15"/>
  <c r="B24" i="15"/>
  <c r="B23" i="15"/>
  <c r="B21" i="15"/>
  <c r="B20" i="15"/>
  <c r="B19" i="15"/>
  <c r="B13" i="15"/>
  <c r="B12" i="15"/>
  <c r="B11" i="15"/>
  <c r="B9" i="15"/>
  <c r="B8" i="15"/>
  <c r="B7" i="15"/>
  <c r="B5" i="15"/>
  <c r="B4" i="15"/>
  <c r="B3" i="15"/>
  <c r="N35" i="4"/>
  <c r="N36" i="4"/>
  <c r="N37" i="4"/>
  <c r="O36" i="4"/>
  <c r="J41" i="10"/>
  <c r="I41" i="10"/>
  <c r="H41" i="10"/>
  <c r="G41" i="10"/>
  <c r="E41" i="10"/>
  <c r="D41" i="10"/>
  <c r="C41" i="10"/>
  <c r="J28" i="10"/>
  <c r="I28" i="10"/>
  <c r="H28" i="10"/>
  <c r="G28" i="10"/>
  <c r="E28" i="10"/>
  <c r="D28" i="10"/>
  <c r="C28" i="10"/>
  <c r="J15" i="10"/>
  <c r="I15" i="10"/>
  <c r="H15" i="10"/>
  <c r="G15" i="10"/>
  <c r="E15" i="10"/>
  <c r="D15" i="10"/>
  <c r="C15" i="10"/>
  <c r="B10" i="10"/>
  <c r="B9" i="10"/>
  <c r="B8" i="10"/>
  <c r="B7" i="10"/>
  <c r="B5" i="10"/>
  <c r="B4" i="10"/>
  <c r="B3" i="10"/>
  <c r="J2" i="10"/>
  <c r="I2" i="10"/>
  <c r="H2" i="10"/>
  <c r="G2" i="10"/>
  <c r="E2" i="10"/>
  <c r="D2" i="10"/>
  <c r="C2" i="10"/>
  <c r="B23" i="9"/>
  <c r="B22" i="9"/>
  <c r="B21" i="9"/>
  <c r="B20" i="9"/>
  <c r="B18" i="9"/>
  <c r="B17" i="9"/>
  <c r="B16" i="9"/>
  <c r="B10" i="9"/>
  <c r="B9" i="9"/>
  <c r="B8" i="9"/>
  <c r="B7" i="9"/>
  <c r="B5" i="9"/>
  <c r="B4" i="9"/>
  <c r="B3" i="9"/>
  <c r="B85" i="8"/>
  <c r="B84" i="8"/>
  <c r="B82" i="8"/>
  <c r="B81" i="8"/>
  <c r="B75" i="8"/>
  <c r="B74" i="8"/>
  <c r="B73" i="8"/>
  <c r="B72" i="8"/>
  <c r="B70" i="8"/>
  <c r="B69" i="8"/>
  <c r="B68" i="8"/>
  <c r="B62" i="8"/>
  <c r="B61" i="8"/>
  <c r="B60" i="8"/>
  <c r="B59" i="8"/>
  <c r="B57" i="8"/>
  <c r="B56" i="8"/>
  <c r="B55" i="8"/>
  <c r="B49" i="8"/>
  <c r="B48" i="8"/>
  <c r="B47" i="8"/>
  <c r="B46" i="8"/>
  <c r="B44" i="8"/>
  <c r="B43" i="8"/>
  <c r="B42" i="8"/>
  <c r="B36" i="8"/>
  <c r="B35" i="8"/>
  <c r="B34" i="8"/>
  <c r="B33" i="8"/>
  <c r="B31" i="8"/>
  <c r="B30" i="8"/>
  <c r="B29" i="8"/>
  <c r="B23" i="8"/>
  <c r="B22" i="8"/>
  <c r="B21" i="8"/>
  <c r="B20" i="8"/>
  <c r="B18" i="8"/>
  <c r="B17" i="8"/>
  <c r="B16" i="8"/>
  <c r="B10" i="8"/>
  <c r="B9" i="8"/>
  <c r="B8" i="8"/>
  <c r="B7" i="8"/>
  <c r="B5" i="8"/>
  <c r="B4" i="8"/>
  <c r="B3" i="8"/>
  <c r="B50" i="7"/>
  <c r="B49" i="7"/>
  <c r="B48" i="7"/>
  <c r="B36" i="7"/>
  <c r="B35" i="7"/>
  <c r="B34" i="7"/>
  <c r="B33" i="7"/>
  <c r="B31" i="7"/>
  <c r="B30" i="7"/>
  <c r="B29" i="7"/>
  <c r="B10" i="7"/>
  <c r="B9" i="7"/>
  <c r="B8" i="7"/>
  <c r="B7" i="7"/>
  <c r="B5" i="7"/>
  <c r="B4" i="7"/>
  <c r="B3" i="7"/>
  <c r="B36" i="6"/>
  <c r="B35" i="6"/>
  <c r="B34" i="6"/>
  <c r="B33" i="6"/>
  <c r="B31" i="6"/>
  <c r="B30" i="6"/>
  <c r="B29" i="6"/>
  <c r="B23" i="6"/>
  <c r="B22" i="6"/>
  <c r="B21" i="6"/>
  <c r="B20" i="6"/>
  <c r="B18" i="6"/>
  <c r="B17" i="6"/>
  <c r="B16" i="6"/>
  <c r="B10" i="6"/>
  <c r="B9" i="6"/>
  <c r="B8" i="6"/>
  <c r="B7" i="6"/>
  <c r="B5" i="6"/>
  <c r="B4" i="6"/>
  <c r="B3" i="6"/>
  <c r="B33" i="4"/>
  <c r="B32" i="4"/>
  <c r="B31" i="4"/>
  <c r="B29" i="4"/>
  <c r="B28" i="4"/>
  <c r="B27" i="4"/>
  <c r="B25" i="4"/>
  <c r="B24" i="4"/>
  <c r="B23" i="4"/>
  <c r="B21" i="4"/>
  <c r="B20" i="4"/>
  <c r="B19"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2"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3"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<sst xmlns="http://schemas.openxmlformats.org/spreadsheetml/2006/main" count="515" uniqueCount="136">
  <si>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</si>
  <si>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</si>
  <si>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</si>
  <si>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</si>
  <si>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</si>
  <si>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</si>
  <si>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</si>
  <si>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</si>
  <si>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</si>
  <si>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</si>
  <si>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</si>
  <si>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</si>
  <si>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</si>
  <si>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</si>
  <si>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</si>
  <si>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</si>
  <si>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</si>
  <si>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</si>
  <si>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</si>
  <si>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</si>
  <si>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</si>
  <si>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</si>
  <si>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</si>
  <si>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</si>
  <si>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</si>
  <si>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</si>
  <si>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</si>
  <si>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</si>
  <si>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</si>
  <si>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</si>
  <si>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</si>
  <si>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</si>
  <si>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</si>
  <si>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</si>
  <si>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</si>
  <si>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</si>
  <si>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</si>
  <si>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</si>
  <si>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</si>
  <si>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</si>
  <si>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</si>
  <si>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</si>
  <si>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</si>
  <si>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</si>
  <si>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</si>
  <si>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</si>
  <si>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</si>
  <si>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</si>
  <si>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</si>
  <si>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</si>
  <si>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</si>
  <si>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</si>
  <si>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</si>
  <si>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</si>
  <si>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</si>
  <si>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</si>
  <si>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</si>
  <si>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</si>
  <si>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</si>
  <si>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</si>
  <si>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</si>
  <si>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</si>
  <si>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</si>
  <si>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</si>
  <si>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</si>
  <si>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</si>
  <si>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</si>
  <si>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</si>
  <si>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</si>
  <si>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</si>
  <si>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</si>
  <si>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</si>
  <si>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</si>
  <si>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</si>
  <si>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</si>
  <si>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</si>
  <si>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</si>
  <si>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</si>
  <si>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</si>
  <si>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</si>
  <si>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</si>
  <si>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</si>
  <si>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</si>
  <si>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</si>
  <si>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</si>
  <si>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</si>
  <si>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</si>
  <si>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</si>
  <si>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</si>
  <si>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</si>
  <si>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</si>
  <si>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</si>
  <si>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</si>
  <si>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</si>
  <si>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</si>
  <si>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</si>
  <si>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</si>
  <si>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</si>
  <si>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</si>
  <si>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</si>
  <si>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</si>
  <si>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</si>
  <si>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</si>
  <si>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</si>
  <si>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</si>
  <si>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</si>
  <si>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</si>
  <si>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</si>
  <si>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</si>
  <si>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</si>
  <si>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</si>
  <si>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</si>
  <si>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</si>
  <si>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</si>
  <si>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</si>
  <si>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</si>
  <si>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</si>
  <si>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</si>
  <si>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</si>
  <si>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</si>
  <si>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</si>
  <si>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</si>
  <si>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Injects</t>
  </si>
  <si>
    <t>Sex worker</t>
  </si>
  <si>
    <t>PWID</t>
  </si>
  <si>
    <t>People who inject drugs</t>
  </si>
  <si>
    <t>Births</t>
  </si>
  <si>
    <t>Aging</t>
  </si>
  <si>
    <t>Linkage to care rate (%/year)</t>
  </si>
  <si>
    <t>Viral suppression – ART initiators (%)</t>
  </si>
  <si>
    <t>Viral load monitoring (number/year)</t>
  </si>
  <si>
    <t>Rate of ART re-initiation (%/year)</t>
  </si>
  <si>
    <t>PLHIV aware of their status (%)</t>
  </si>
  <si>
    <t>Percentage of HIV-diagnosed people who are in care (%)</t>
  </si>
  <si>
    <t>Proportion of people on ART with viral suppression (%)</t>
  </si>
  <si>
    <t>Diagnosed PLHIV on treatment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</si>
</sst>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 numFmtId="170" formatCode="#,##0.0"/>
  </numFmts>
  <fonts count="20"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
      <u/>
      <sz val="10"/>
      <color theme="10"/>
      <name val="Arial"/>
    </font>
    <font>
      <u/>
      <sz val="10"/>
      <color theme="11"/>
      <name val="Arial"/>
    </font>
    <font>
      <sz val="10"/>
      <name val="Arial"/>
      <family val="2"/>
      <charset val="1"/>
    </font>
    <font>
      <b/>
      <sz val="11"/>
      <color rgb="FF000000"/>
      <name val="Calibri"/>
      <family val="2"/>
      <charset val="1"/>
    </font>
    <font>
      <b/>
      <sz val="11"/>
      <color rgb="FF000000"/>
      <name val="Calibri"/>
      <scheme val="minor"/>
    </font>
  </fonts>
  <fills count="9">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
      <patternFill patternType="solid">
        <fgColor rgb="FFFFC0CB"/>
        <bgColor rgb="FFFF99CC"/>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
      <left/>
      <right style="thin">
        <color rgb="FFFFFFFF"/>
      </right>
      <top style="thin">
        <color rgb="FFFFFFFF"/>
      </top>
      <bottom style="thin">
        <color rgb="FFFFFFFF"/>
      </bottom>
      <diagonal/>
    </border>
  </borders>
  <cellStyleXfs count="626">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0">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167" fontId="0" fillId="3" borderId="0" xfId="2" applyNumberFormat="1" applyFont="1" applyFill="1" applyBorder="1" applyProtection="1">
      <protection locked="0"/>
    </xf>
    <xf numFmtId="167" fontId="0" fillId="3" borderId="0" xfId="0" applyNumberFormat="1" applyFill="1" applyBorder="1" applyProtection="1">
      <protection locked="0"/>
    </xf>
    <xf numFmtId="0" fontId="0" fillId="0" borderId="0" xfId="0"/>
    <xf numFmtId="0" fontId="17" fillId="0" borderId="0" xfId="493"/>
    <xf numFmtId="0" fontId="18" fillId="0" borderId="0" xfId="493" applyFont="1"/>
    <xf numFmtId="0" fontId="17" fillId="0" borderId="0" xfId="493"/>
    <xf numFmtId="0" fontId="18" fillId="0" borderId="0" xfId="493" applyFont="1"/>
    <xf numFmtId="0" fontId="18" fillId="0" borderId="0" xfId="493" applyFont="1" applyAlignment="1">
      <alignment horizontal="right"/>
    </xf>
    <xf numFmtId="0" fontId="18" fillId="0" borderId="0" xfId="493" applyFont="1" applyAlignment="1">
      <alignment horizontal="center"/>
    </xf>
    <xf numFmtId="9" fontId="17" fillId="8" borderId="1" xfId="493" applyNumberFormat="1" applyFill="1" applyBorder="1" applyProtection="1">
      <protection locked="0"/>
    </xf>
    <xf numFmtId="4" fontId="17" fillId="8" borderId="1" xfId="493" applyNumberFormat="1" applyFill="1" applyBorder="1" applyProtection="1">
      <protection locked="0"/>
    </xf>
    <xf numFmtId="170" fontId="17" fillId="8" borderId="1" xfId="493" applyNumberForma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xf numFmtId="0" fontId="9" fillId="0" borderId="0" xfId="0" applyFont="1"/>
    <xf numFmtId="0" fontId="19" fillId="0" borderId="0" xfId="0" applyFont="1"/>
    <xf numFmtId="0" fontId="19" fillId="0" borderId="0" xfId="0" applyFont="1" applyAlignment="1">
      <alignment horizontal="right"/>
    </xf>
    <xf numFmtId="9" fontId="9" fillId="8" borderId="1" xfId="0" applyNumberFormat="1" applyFont="1" applyFill="1" applyBorder="1" applyProtection="1">
      <protection locked="0"/>
    </xf>
    <xf numFmtId="9" fontId="9" fillId="8" borderId="3" xfId="0" applyNumberFormat="1" applyFont="1" applyFill="1" applyBorder="1" applyProtection="1">
      <protection locked="0"/>
    </xf>
    <xf numFmtId="0" fontId="19" fillId="0" borderId="0" xfId="0" applyFont="1" applyAlignment="1">
      <alignment horizontal="center"/>
    </xf>
  </cellXfs>
  <cellStyles count="626">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317" builtinId="9" hidden="1"/>
    <cellStyle name="Followed Hyperlink" xfId="375" builtinId="9" hidden="1"/>
    <cellStyle name="Followed Hyperlink" xfId="374" builtinId="9" hidden="1"/>
    <cellStyle name="Followed Hyperlink" xfId="373" builtinId="9" hidden="1"/>
    <cellStyle name="Followed Hyperlink" xfId="372" builtinId="9" hidden="1"/>
    <cellStyle name="Followed Hyperlink" xfId="371" builtinId="9" hidden="1"/>
    <cellStyle name="Followed Hyperlink" xfId="370" builtinId="9" hidden="1"/>
    <cellStyle name="Followed Hyperlink" xfId="369" builtinId="9" hidden="1"/>
    <cellStyle name="Followed Hyperlink" xfId="322" builtinId="9" hidden="1"/>
    <cellStyle name="Followed Hyperlink" xfId="368" builtinId="9" hidden="1"/>
    <cellStyle name="Followed Hyperlink" xfId="367" builtinId="9" hidden="1"/>
    <cellStyle name="Followed Hyperlink" xfId="366" builtinId="9" hidden="1"/>
    <cellStyle name="Followed Hyperlink" xfId="365" builtinId="9" hidden="1"/>
    <cellStyle name="Followed Hyperlink" xfId="364" builtinId="9" hidden="1"/>
    <cellStyle name="Followed Hyperlink" xfId="363" builtinId="9" hidden="1"/>
    <cellStyle name="Followed Hyperlink" xfId="362" builtinId="9" hidden="1"/>
    <cellStyle name="Followed Hyperlink" xfId="361" builtinId="9" hidden="1"/>
    <cellStyle name="Followed Hyperlink" xfId="360" builtinId="9" hidden="1"/>
    <cellStyle name="Followed Hyperlink" xfId="359" builtinId="9" hidden="1"/>
    <cellStyle name="Followed Hyperlink" xfId="321" builtinId="9" hidden="1"/>
    <cellStyle name="Followed Hyperlink" xfId="358" builtinId="9" hidden="1"/>
    <cellStyle name="Followed Hyperlink" xfId="357" builtinId="9" hidden="1"/>
    <cellStyle name="Followed Hyperlink" xfId="356" builtinId="9" hidden="1"/>
    <cellStyle name="Followed Hyperlink" xfId="355" builtinId="9" hidden="1"/>
    <cellStyle name="Followed Hyperlink" xfId="354" builtinId="9" hidden="1"/>
    <cellStyle name="Followed Hyperlink" xfId="353" builtinId="9" hidden="1"/>
    <cellStyle name="Followed Hyperlink" xfId="352" builtinId="9" hidden="1"/>
    <cellStyle name="Followed Hyperlink" xfId="351" builtinId="9" hidden="1"/>
    <cellStyle name="Followed Hyperlink" xfId="350" builtinId="9" hidden="1"/>
    <cellStyle name="Followed Hyperlink" xfId="349" builtinId="9" hidden="1"/>
    <cellStyle name="Followed Hyperlink" xfId="320" builtinId="9" hidden="1"/>
    <cellStyle name="Followed Hyperlink" xfId="348" builtinId="9" hidden="1"/>
    <cellStyle name="Followed Hyperlink" xfId="347" builtinId="9" hidden="1"/>
    <cellStyle name="Followed Hyperlink" xfId="346" builtinId="9" hidden="1"/>
    <cellStyle name="Followed Hyperlink" xfId="345" builtinId="9" hidden="1"/>
    <cellStyle name="Followed Hyperlink" xfId="344" builtinId="9" hidden="1"/>
    <cellStyle name="Followed Hyperlink" xfId="343" builtinId="9" hidden="1"/>
    <cellStyle name="Followed Hyperlink" xfId="342" builtinId="9" hidden="1"/>
    <cellStyle name="Followed Hyperlink" xfId="341" builtinId="9" hidden="1"/>
    <cellStyle name="Followed Hyperlink" xfId="340" builtinId="9" hidden="1"/>
    <cellStyle name="Followed Hyperlink" xfId="339" builtinId="9" hidden="1"/>
    <cellStyle name="Followed Hyperlink" xfId="319" builtinId="9" hidden="1"/>
    <cellStyle name="Followed Hyperlink" xfId="338" builtinId="9" hidden="1"/>
    <cellStyle name="Followed Hyperlink" xfId="337" builtinId="9" hidden="1"/>
    <cellStyle name="Followed Hyperlink" xfId="336" builtinId="9" hidden="1"/>
    <cellStyle name="Followed Hyperlink" xfId="335" builtinId="9" hidden="1"/>
    <cellStyle name="Followed Hyperlink" xfId="334" builtinId="9" hidden="1"/>
    <cellStyle name="Followed Hyperlink" xfId="333" builtinId="9" hidden="1"/>
    <cellStyle name="Followed Hyperlink" xfId="332" builtinId="9" hidden="1"/>
    <cellStyle name="Followed Hyperlink" xfId="331" builtinId="9" hidden="1"/>
    <cellStyle name="Followed Hyperlink" xfId="330" builtinId="9" hidden="1"/>
    <cellStyle name="Followed Hyperlink" xfId="329" builtinId="9" hidden="1"/>
    <cellStyle name="Followed Hyperlink" xfId="318" builtinId="9" hidden="1"/>
    <cellStyle name="Followed Hyperlink" xfId="328" builtinId="9" hidden="1"/>
    <cellStyle name="Followed Hyperlink" xfId="327" builtinId="9" hidden="1"/>
    <cellStyle name="Followed Hyperlink" xfId="326" builtinId="9" hidden="1"/>
    <cellStyle name="Followed Hyperlink" xfId="325" builtinId="9" hidden="1"/>
    <cellStyle name="Followed Hyperlink" xfId="324" builtinId="9" hidden="1"/>
    <cellStyle name="Followed Hyperlink" xfId="323"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5" builtinId="8" hidden="1"/>
    <cellStyle name="Hyperlink" xfId="487" builtinId="8" hidden="1"/>
    <cellStyle name="Hyperlink" xfId="489" builtinId="8" hidden="1"/>
    <cellStyle name="Hyperlink" xfId="491"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Normal" xfId="0" builtinId="0"/>
    <cellStyle name="Normal 2" xfId="7"/>
    <cellStyle name="Normal 3" xfId="8"/>
    <cellStyle name="Normal 4" xfId="68"/>
    <cellStyle name="Normal 5" xfId="67"/>
    <cellStyle name="Normal 5 2" xfId="484"/>
    <cellStyle name="Normal 6" xfId="493"/>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72" t="s">
        <v>0</v>
      </c>
    </row>
    <row r="2" spans="1:1">
      <c r="A2" s="73"/>
    </row>
    <row r="3" spans="1:1">
      <c r="A3" s="73"/>
    </row>
    <row r="4" spans="1:1">
      <c r="A4" s="28"/>
    </row>
    <row r="5" spans="1:1" ht="28">
      <c r="A5" s="28" t="s">
        <v>121</v>
      </c>
    </row>
    <row r="6" spans="1:1">
      <c r="A6" s="28"/>
    </row>
    <row r="7" spans="1:1">
      <c r="A7" s="29" t="s">
        <v>103</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J13" workbookViewId="0">
      <selection activeCell="Y20" sqref="Y20"/>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s="53" customFormat="1">
      <c r="B6" s="55" t="s">
        <v>124</v>
      </c>
      <c r="C6" s="4"/>
      <c r="D6" s="4"/>
      <c r="E6" s="4"/>
      <c r="F6" s="4"/>
      <c r="G6" s="4"/>
      <c r="H6" s="4"/>
      <c r="I6" s="4"/>
      <c r="J6" s="4"/>
      <c r="K6" s="4"/>
      <c r="L6" s="4"/>
      <c r="M6" s="4"/>
      <c r="N6" s="4"/>
      <c r="O6" s="4"/>
      <c r="P6" s="4">
        <v>465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c r="Q9" s="4"/>
      <c r="R9" s="4"/>
      <c r="S9" s="4"/>
      <c r="T9" s="4"/>
      <c r="U9" s="4"/>
      <c r="V9" s="4"/>
      <c r="W9" s="4"/>
      <c r="X9" s="6" t="s">
        <v>20</v>
      </c>
      <c r="Y9" s="4">
        <v>0</v>
      </c>
    </row>
    <row r="10" spans="1:25">
      <c r="B10" s="3" t="str">
        <f>Populations!$C$10</f>
        <v>F 15+</v>
      </c>
      <c r="C10" s="4"/>
      <c r="D10" s="4"/>
      <c r="E10" s="4"/>
      <c r="F10" s="4"/>
      <c r="G10" s="4"/>
      <c r="H10" s="4"/>
      <c r="I10" s="4"/>
      <c r="J10" s="4"/>
      <c r="K10" s="4"/>
      <c r="L10" s="4"/>
      <c r="M10" s="4"/>
      <c r="N10" s="4"/>
      <c r="O10" s="4"/>
      <c r="P10" s="4"/>
      <c r="Q10" s="4"/>
      <c r="R10" s="4"/>
      <c r="S10" s="4"/>
      <c r="T10" s="4"/>
      <c r="U10" s="4"/>
      <c r="V10" s="4"/>
      <c r="W10" s="4"/>
      <c r="X10" s="6" t="s">
        <v>20</v>
      </c>
      <c r="Y10" s="4">
        <v>0</v>
      </c>
    </row>
    <row r="14" spans="1:25">
      <c r="A14" s="1" t="s">
        <v>51</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Populations!$C$4</f>
        <v>Clients</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Populations!$C$5</f>
        <v>MSM</v>
      </c>
      <c r="C18" s="9"/>
      <c r="D18" s="9"/>
      <c r="E18" s="9"/>
      <c r="F18" s="9"/>
      <c r="G18" s="9"/>
      <c r="H18" s="9"/>
      <c r="I18" s="9"/>
      <c r="J18" s="9"/>
      <c r="K18" s="9"/>
      <c r="L18" s="9"/>
      <c r="M18" s="9"/>
      <c r="N18" s="9"/>
      <c r="O18" s="9"/>
      <c r="P18" s="9"/>
      <c r="Q18" s="9"/>
      <c r="R18" s="9"/>
      <c r="S18" s="9"/>
      <c r="T18" s="9"/>
      <c r="U18" s="9"/>
      <c r="V18" s="9"/>
      <c r="W18" s="9"/>
      <c r="X18" s="6" t="s">
        <v>20</v>
      </c>
      <c r="Y18" s="9">
        <v>0</v>
      </c>
    </row>
    <row r="19" spans="1:25" s="53" customFormat="1">
      <c r="B19" s="55" t="s">
        <v>124</v>
      </c>
      <c r="C19" s="9"/>
      <c r="D19" s="9"/>
      <c r="E19" s="9"/>
      <c r="F19" s="9"/>
      <c r="G19" s="9"/>
      <c r="H19" s="9"/>
      <c r="I19" s="9"/>
      <c r="J19" s="9"/>
      <c r="K19" s="9"/>
      <c r="L19" s="9"/>
      <c r="M19" s="9"/>
      <c r="N19" s="9"/>
      <c r="O19" s="9"/>
      <c r="P19" s="9">
        <v>0.25</v>
      </c>
      <c r="Q19" s="9"/>
      <c r="R19" s="9"/>
      <c r="S19" s="9"/>
      <c r="T19" s="9"/>
      <c r="U19" s="9"/>
      <c r="V19" s="9"/>
      <c r="W19" s="9"/>
      <c r="X19" s="6" t="s">
        <v>20</v>
      </c>
      <c r="Y19" s="9"/>
    </row>
    <row r="20" spans="1:25">
      <c r="B20" s="3" t="str">
        <f>Populations!$C$7</f>
        <v>M 0-14</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Populations!$C$8</f>
        <v>F 0-14</v>
      </c>
      <c r="C21" s="9"/>
      <c r="D21" s="9"/>
      <c r="E21" s="9"/>
      <c r="F21" s="9"/>
      <c r="G21" s="9"/>
      <c r="H21" s="9"/>
      <c r="I21" s="9"/>
      <c r="J21" s="9"/>
      <c r="K21" s="9"/>
      <c r="L21" s="9"/>
      <c r="M21" s="9"/>
      <c r="N21" s="9"/>
      <c r="O21" s="9"/>
      <c r="P21" s="9"/>
      <c r="Q21" s="9"/>
      <c r="R21" s="9"/>
      <c r="S21" s="9"/>
      <c r="T21" s="9"/>
      <c r="U21" s="9"/>
      <c r="V21" s="9"/>
      <c r="W21" s="9"/>
      <c r="X21" s="6" t="s">
        <v>20</v>
      </c>
      <c r="Y21" s="9">
        <v>0</v>
      </c>
    </row>
    <row r="22" spans="1:25">
      <c r="B22" s="3" t="str">
        <f>Populations!$C$9</f>
        <v>M 15+</v>
      </c>
      <c r="C22" s="9"/>
      <c r="D22" s="9"/>
      <c r="E22" s="9"/>
      <c r="F22" s="9"/>
      <c r="G22" s="9"/>
      <c r="H22" s="9"/>
      <c r="I22" s="9"/>
      <c r="J22" s="9"/>
      <c r="K22" s="9"/>
      <c r="L22" s="9"/>
      <c r="M22" s="9"/>
      <c r="N22" s="9"/>
      <c r="O22" s="9"/>
      <c r="P22" s="9"/>
      <c r="Q22" s="9"/>
      <c r="R22" s="9"/>
      <c r="S22" s="9"/>
      <c r="T22" s="9"/>
      <c r="U22" s="9"/>
      <c r="V22" s="9"/>
      <c r="W22" s="9"/>
      <c r="X22" s="6" t="s">
        <v>20</v>
      </c>
      <c r="Y22" s="9">
        <v>0</v>
      </c>
    </row>
    <row r="23" spans="1:25">
      <c r="B23" s="3" t="str">
        <f>Populations!$C$10</f>
        <v>F 15+</v>
      </c>
      <c r="C23" s="9"/>
      <c r="D23" s="9"/>
      <c r="E23" s="9"/>
      <c r="F23" s="9"/>
      <c r="G23" s="9"/>
      <c r="H23" s="9"/>
      <c r="I23" s="9"/>
      <c r="J23" s="9"/>
      <c r="K23" s="9"/>
      <c r="L23" s="9"/>
      <c r="M23" s="9"/>
      <c r="N23" s="9"/>
      <c r="O23" s="9"/>
      <c r="P23" s="9"/>
      <c r="Q23" s="9"/>
      <c r="R23" s="9"/>
      <c r="S23" s="9"/>
      <c r="T23" s="9"/>
      <c r="U23" s="9"/>
      <c r="V23" s="9"/>
      <c r="W23" s="9"/>
      <c r="X23" s="6" t="s">
        <v>20</v>
      </c>
      <c r="Y23" s="9">
        <v>0</v>
      </c>
    </row>
    <row r="27" spans="1:25">
      <c r="A27" s="1" t="s">
        <v>52</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
        <v>38</v>
      </c>
      <c r="C29" s="4"/>
      <c r="D29" s="4"/>
      <c r="E29" s="4"/>
      <c r="F29" s="4"/>
      <c r="G29" s="4"/>
      <c r="H29" s="4"/>
      <c r="I29" s="4"/>
      <c r="J29" s="4"/>
      <c r="K29" s="4"/>
      <c r="L29" s="4"/>
      <c r="M29" s="4"/>
      <c r="N29" s="4"/>
      <c r="O29" s="4"/>
      <c r="P29" s="4">
        <v>1250</v>
      </c>
      <c r="Q29" s="4"/>
      <c r="R29" s="4"/>
      <c r="S29" s="4"/>
      <c r="T29" s="4"/>
      <c r="U29" s="4"/>
      <c r="V29" s="4"/>
      <c r="W29" s="4"/>
      <c r="X29" s="6" t="s">
        <v>20</v>
      </c>
      <c r="Y29"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topLeftCell="A54" workbookViewId="0">
      <selection activeCell="J69" sqref="J69"/>
    </sheetView>
  </sheetViews>
  <sheetFormatPr baseColWidth="10" defaultColWidth="8.83203125" defaultRowHeight="14" x14ac:dyDescent="0"/>
  <cols>
    <col min="3" max="5" width="12.6640625" customWidth="1"/>
    <col min="6" max="6" width="12.6640625" style="53" customWidth="1"/>
    <col min="7" max="10" width="12.6640625" customWidth="1"/>
  </cols>
  <sheetData>
    <row r="1" spans="1:10">
      <c r="A1" s="1" t="s">
        <v>53</v>
      </c>
    </row>
    <row r="2" spans="1:10">
      <c r="C2" s="3" t="str">
        <f>Populations!$C$3</f>
        <v>FSW</v>
      </c>
      <c r="D2" s="3" t="str">
        <f>Populations!$C$4</f>
        <v>Clients</v>
      </c>
      <c r="E2" s="3" t="str">
        <f>Populations!$C$5</f>
        <v>MSM</v>
      </c>
      <c r="F2" s="3" t="str">
        <f>Populations!$C$6</f>
        <v>PWID</v>
      </c>
      <c r="G2" s="3" t="str">
        <f>Populations!$C$7</f>
        <v>M 0-14</v>
      </c>
      <c r="H2" s="3" t="str">
        <f>Populations!$C$8</f>
        <v>F 0-14</v>
      </c>
      <c r="I2" s="3" t="str">
        <f>Populations!$C$9</f>
        <v>M 15+</v>
      </c>
      <c r="J2" s="3" t="str">
        <f>Populations!$C$10</f>
        <v>F 15+</v>
      </c>
    </row>
    <row r="3" spans="1:10">
      <c r="B3" s="3" t="str">
        <f>Populations!$C$3</f>
        <v>FSW</v>
      </c>
      <c r="C3" s="4"/>
      <c r="D3" s="4"/>
      <c r="E3" s="4"/>
      <c r="F3" s="4"/>
      <c r="G3" s="4"/>
      <c r="H3" s="4"/>
      <c r="I3" s="4"/>
      <c r="J3" s="4"/>
    </row>
    <row r="4" spans="1:10">
      <c r="B4" s="3" t="str">
        <f>Populations!$C$4</f>
        <v>Clients</v>
      </c>
      <c r="C4" s="4">
        <v>1</v>
      </c>
      <c r="D4" s="4"/>
      <c r="E4" s="4"/>
      <c r="F4" s="4"/>
      <c r="G4" s="4"/>
      <c r="H4" s="4"/>
      <c r="I4" s="4"/>
      <c r="J4" s="4">
        <v>5</v>
      </c>
    </row>
    <row r="5" spans="1:10">
      <c r="B5" s="3" t="str">
        <f>Populations!$C$5</f>
        <v>MSM</v>
      </c>
      <c r="C5" s="4"/>
      <c r="D5" s="4"/>
      <c r="E5" s="4">
        <v>1</v>
      </c>
      <c r="F5" s="4"/>
      <c r="G5" s="4"/>
      <c r="H5" s="4"/>
      <c r="I5" s="4"/>
      <c r="J5" s="4"/>
    </row>
    <row r="6" spans="1:10" s="53" customFormat="1">
      <c r="B6" s="3" t="str">
        <f>Populations!$C$6</f>
        <v>PWID</v>
      </c>
      <c r="C6" s="4"/>
      <c r="D6" s="4"/>
      <c r="E6" s="4"/>
      <c r="F6" s="4"/>
      <c r="G6" s="4"/>
      <c r="H6" s="4"/>
      <c r="I6" s="4"/>
      <c r="J6" s="4">
        <v>1</v>
      </c>
    </row>
    <row r="7" spans="1:10">
      <c r="B7" s="3" t="str">
        <f>Populations!$C$7</f>
        <v>M 0-14</v>
      </c>
      <c r="C7" s="4"/>
      <c r="D7" s="4"/>
      <c r="E7" s="4"/>
      <c r="F7" s="4"/>
      <c r="G7" s="4"/>
      <c r="H7" s="4"/>
      <c r="I7" s="4"/>
      <c r="J7" s="4"/>
    </row>
    <row r="8" spans="1:10">
      <c r="B8" s="3" t="str">
        <f>Populations!$C$8</f>
        <v>F 0-14</v>
      </c>
      <c r="C8" s="4"/>
      <c r="D8" s="4"/>
      <c r="E8" s="4"/>
      <c r="F8" s="4"/>
      <c r="G8" s="4"/>
      <c r="H8" s="4"/>
      <c r="I8" s="4"/>
      <c r="J8" s="4"/>
    </row>
    <row r="9" spans="1:10">
      <c r="B9" s="3" t="str">
        <f>Populations!$C$9</f>
        <v>M 15+</v>
      </c>
      <c r="C9" s="4">
        <v>1</v>
      </c>
      <c r="D9" s="4"/>
      <c r="E9" s="4"/>
      <c r="F9" s="4"/>
      <c r="G9" s="4"/>
      <c r="H9" s="4"/>
      <c r="I9" s="4"/>
      <c r="J9" s="4">
        <v>5</v>
      </c>
    </row>
    <row r="10" spans="1:10">
      <c r="B10" s="3" t="str">
        <f>Populations!$C$10</f>
        <v>F 15+</v>
      </c>
      <c r="C10" s="4"/>
      <c r="D10" s="4"/>
      <c r="E10" s="4"/>
      <c r="F10" s="4"/>
      <c r="G10" s="4"/>
      <c r="H10" s="4"/>
      <c r="I10" s="4"/>
      <c r="J10" s="4"/>
    </row>
    <row r="14" spans="1:10">
      <c r="A14" s="1" t="s">
        <v>54</v>
      </c>
    </row>
    <row r="15" spans="1:10">
      <c r="C15" s="3" t="str">
        <f>Populations!$C$3</f>
        <v>FSW</v>
      </c>
      <c r="D15" s="3" t="str">
        <f>Populations!$C$4</f>
        <v>Clients</v>
      </c>
      <c r="E15" s="3" t="str">
        <f>Populations!$C$5</f>
        <v>MSM</v>
      </c>
      <c r="F15" s="3" t="str">
        <f>Populations!$C$6</f>
        <v>PWID</v>
      </c>
      <c r="G15" s="3" t="str">
        <f>Populations!$C$7</f>
        <v>M 0-14</v>
      </c>
      <c r="H15" s="3" t="str">
        <f>Populations!$C$8</f>
        <v>F 0-14</v>
      </c>
      <c r="I15" s="3" t="str">
        <f>Populations!$C$9</f>
        <v>M 15+</v>
      </c>
      <c r="J15" s="3" t="str">
        <f>Populations!$C$10</f>
        <v>F 15+</v>
      </c>
    </row>
    <row r="16" spans="1:10">
      <c r="B16" s="3" t="str">
        <f>Populations!$C$3</f>
        <v>FSW</v>
      </c>
      <c r="C16" s="4"/>
      <c r="D16" s="4"/>
      <c r="E16" s="4"/>
      <c r="F16" s="4"/>
      <c r="G16" s="4"/>
      <c r="H16" s="4"/>
      <c r="I16" s="4"/>
      <c r="J16" s="4"/>
    </row>
    <row r="17" spans="1:10">
      <c r="B17" s="3" t="str">
        <f>Populations!$C$4</f>
        <v>Clients</v>
      </c>
      <c r="C17" s="4">
        <v>1</v>
      </c>
      <c r="D17" s="4"/>
      <c r="E17" s="4"/>
      <c r="F17" s="4"/>
      <c r="G17" s="4"/>
      <c r="H17" s="4"/>
      <c r="I17" s="4"/>
      <c r="J17" s="4">
        <v>5</v>
      </c>
    </row>
    <row r="18" spans="1:10">
      <c r="B18" s="3" t="str">
        <f>Populations!$C$5</f>
        <v>MSM</v>
      </c>
      <c r="C18" s="4"/>
      <c r="D18" s="4"/>
      <c r="E18" s="4">
        <v>1</v>
      </c>
      <c r="F18" s="4"/>
      <c r="G18" s="4"/>
      <c r="H18" s="4"/>
      <c r="I18" s="4"/>
      <c r="J18" s="4"/>
    </row>
    <row r="19" spans="1:10" s="53" customFormat="1">
      <c r="B19" s="3" t="str">
        <f>Populations!$C$6</f>
        <v>PWID</v>
      </c>
      <c r="C19" s="4"/>
      <c r="D19" s="4"/>
      <c r="E19" s="4"/>
      <c r="F19" s="4"/>
      <c r="G19" s="4"/>
      <c r="H19" s="4"/>
      <c r="I19" s="4"/>
      <c r="J19" s="4">
        <v>1</v>
      </c>
    </row>
    <row r="20" spans="1:10">
      <c r="B20" s="3" t="str">
        <f>Populations!$C$7</f>
        <v>M 0-14</v>
      </c>
      <c r="C20" s="4"/>
      <c r="D20" s="4"/>
      <c r="E20" s="4"/>
      <c r="F20" s="4"/>
      <c r="G20" s="4"/>
      <c r="H20" s="4"/>
      <c r="I20" s="4"/>
      <c r="J20" s="4"/>
    </row>
    <row r="21" spans="1:10">
      <c r="B21" s="3" t="str">
        <f>Populations!$C$8</f>
        <v>F 0-14</v>
      </c>
      <c r="C21" s="4"/>
      <c r="D21" s="4"/>
      <c r="E21" s="4"/>
      <c r="F21" s="4"/>
      <c r="G21" s="4"/>
      <c r="H21" s="4"/>
      <c r="I21" s="4"/>
      <c r="J21" s="4"/>
    </row>
    <row r="22" spans="1:10">
      <c r="B22" s="3" t="str">
        <f>Populations!$C$9</f>
        <v>M 15+</v>
      </c>
      <c r="C22" s="4">
        <v>1</v>
      </c>
      <c r="D22" s="4"/>
      <c r="E22" s="4"/>
      <c r="F22" s="4"/>
      <c r="G22" s="4"/>
      <c r="H22" s="4"/>
      <c r="I22" s="4"/>
      <c r="J22" s="4">
        <v>5</v>
      </c>
    </row>
    <row r="23" spans="1:10">
      <c r="B23" s="3" t="str">
        <f>Populations!$C$10</f>
        <v>F 15+</v>
      </c>
      <c r="C23" s="4"/>
      <c r="D23" s="4"/>
      <c r="E23" s="4"/>
      <c r="F23" s="4"/>
      <c r="G23" s="4"/>
      <c r="H23" s="4"/>
      <c r="I23" s="4"/>
      <c r="J23" s="4"/>
    </row>
    <row r="27" spans="1:10">
      <c r="A27" s="1" t="s">
        <v>55</v>
      </c>
    </row>
    <row r="28" spans="1:10">
      <c r="C28" s="3" t="str">
        <f>Populations!$C$3</f>
        <v>FSW</v>
      </c>
      <c r="D28" s="3" t="str">
        <f>Populations!$C$4</f>
        <v>Clients</v>
      </c>
      <c r="E28" s="3" t="str">
        <f>Populations!$C$5</f>
        <v>MSM</v>
      </c>
      <c r="F28" s="3" t="str">
        <f>Populations!$C$6</f>
        <v>PWID</v>
      </c>
      <c r="G28" s="3" t="str">
        <f>Populations!$C$7</f>
        <v>M 0-14</v>
      </c>
      <c r="H28" s="3" t="str">
        <f>Populations!$C$8</f>
        <v>F 0-14</v>
      </c>
      <c r="I28" s="3" t="str">
        <f>Populations!$C$9</f>
        <v>M 15+</v>
      </c>
      <c r="J28" s="3" t="str">
        <f>Populations!$C$10</f>
        <v>F 15+</v>
      </c>
    </row>
    <row r="29" spans="1:10">
      <c r="B29" s="3" t="str">
        <f>Populations!$C$3</f>
        <v>FSW</v>
      </c>
      <c r="C29" s="4"/>
      <c r="D29" s="4"/>
      <c r="E29" s="4"/>
      <c r="F29" s="4"/>
      <c r="G29" s="4"/>
      <c r="H29" s="4"/>
      <c r="I29" s="4"/>
      <c r="J29" s="4"/>
    </row>
    <row r="30" spans="1:10">
      <c r="B30" s="3" t="str">
        <f>Populations!$C$4</f>
        <v>Clients</v>
      </c>
      <c r="C30" s="4">
        <v>1</v>
      </c>
      <c r="D30" s="4"/>
      <c r="E30" s="4"/>
      <c r="F30" s="4"/>
      <c r="G30" s="4"/>
      <c r="H30" s="4"/>
      <c r="I30" s="4"/>
      <c r="J30" s="4"/>
    </row>
    <row r="31" spans="1:10">
      <c r="B31" s="3" t="str">
        <f>Populations!$C$5</f>
        <v>MSM</v>
      </c>
      <c r="C31" s="4"/>
      <c r="D31" s="4"/>
      <c r="E31" s="4"/>
      <c r="F31" s="4"/>
      <c r="G31" s="4"/>
      <c r="H31" s="4"/>
      <c r="I31" s="4"/>
      <c r="J31" s="4"/>
    </row>
    <row r="32" spans="1:10" s="53" customFormat="1">
      <c r="B32" s="3" t="str">
        <f>Populations!$C$6</f>
        <v>PWID</v>
      </c>
      <c r="C32" s="4"/>
      <c r="D32" s="4"/>
      <c r="E32" s="4"/>
      <c r="F32" s="4"/>
      <c r="G32" s="4"/>
      <c r="H32" s="4"/>
      <c r="I32" s="4"/>
      <c r="J32" s="4"/>
    </row>
    <row r="33" spans="1:10">
      <c r="B33" s="3" t="str">
        <f>Populations!$C$7</f>
        <v>M 0-14</v>
      </c>
      <c r="C33" s="4"/>
      <c r="D33" s="4"/>
      <c r="E33" s="4"/>
      <c r="F33" s="4"/>
      <c r="G33" s="4"/>
      <c r="H33" s="4"/>
      <c r="I33" s="4"/>
      <c r="J33" s="4"/>
    </row>
    <row r="34" spans="1:10">
      <c r="B34" s="3" t="str">
        <f>Populations!$C$8</f>
        <v>F 0-14</v>
      </c>
      <c r="C34" s="4"/>
      <c r="D34" s="4"/>
      <c r="E34" s="4"/>
      <c r="F34" s="4"/>
      <c r="G34" s="4"/>
      <c r="H34" s="4"/>
      <c r="I34" s="4"/>
      <c r="J34" s="4"/>
    </row>
    <row r="35" spans="1:10">
      <c r="B35" s="3" t="str">
        <f>Populations!$C$9</f>
        <v>M 15+</v>
      </c>
      <c r="C35" s="4"/>
      <c r="D35" s="4"/>
      <c r="E35" s="4"/>
      <c r="F35" s="4"/>
      <c r="G35" s="4"/>
      <c r="H35" s="4"/>
      <c r="I35" s="4"/>
      <c r="J35" s="4"/>
    </row>
    <row r="36" spans="1:10">
      <c r="B36" s="3" t="str">
        <f>Populations!$C$10</f>
        <v>F 15+</v>
      </c>
      <c r="C36" s="4"/>
      <c r="D36" s="4"/>
      <c r="E36" s="4"/>
      <c r="F36" s="4"/>
      <c r="G36" s="4"/>
      <c r="H36" s="4"/>
      <c r="I36" s="4"/>
      <c r="J36" s="4"/>
    </row>
    <row r="40" spans="1:10">
      <c r="A40" s="1" t="s">
        <v>56</v>
      </c>
    </row>
    <row r="41" spans="1:10">
      <c r="C41" s="3" t="str">
        <f>Populations!$C$3</f>
        <v>FSW</v>
      </c>
      <c r="D41" s="3" t="str">
        <f>Populations!$C$4</f>
        <v>Clients</v>
      </c>
      <c r="E41" s="3" t="str">
        <f>Populations!$C$5</f>
        <v>MSM</v>
      </c>
      <c r="F41" s="3" t="str">
        <f>Populations!$C$6</f>
        <v>PWID</v>
      </c>
      <c r="G41" s="3" t="str">
        <f>Populations!$C$7</f>
        <v>M 0-14</v>
      </c>
      <c r="H41" s="3" t="str">
        <f>Populations!$C$8</f>
        <v>F 0-14</v>
      </c>
      <c r="I41" s="3" t="str">
        <f>Populations!$C$9</f>
        <v>M 15+</v>
      </c>
      <c r="J41" s="3" t="str">
        <f>Populations!$C$10</f>
        <v>F 15+</v>
      </c>
    </row>
    <row r="42" spans="1:10">
      <c r="B42" s="3" t="str">
        <f>Populations!$C$3</f>
        <v>FSW</v>
      </c>
      <c r="C42" s="4"/>
      <c r="D42" s="4"/>
      <c r="E42" s="4"/>
      <c r="F42" s="4"/>
      <c r="G42" s="4"/>
      <c r="H42" s="4"/>
      <c r="I42" s="4"/>
      <c r="J42" s="4"/>
    </row>
    <row r="43" spans="1:10">
      <c r="B43" s="3" t="str">
        <f>Populations!$C$4</f>
        <v>Clients</v>
      </c>
      <c r="C43" s="4"/>
      <c r="D43" s="4"/>
      <c r="E43" s="4"/>
      <c r="F43" s="4"/>
      <c r="G43" s="4"/>
      <c r="H43" s="4"/>
      <c r="I43" s="4"/>
      <c r="J43" s="4"/>
    </row>
    <row r="44" spans="1:10">
      <c r="B44" s="3" t="str">
        <f>Populations!$C$5</f>
        <v>MSM</v>
      </c>
      <c r="C44" s="4"/>
      <c r="D44" s="4"/>
      <c r="E44" s="4"/>
      <c r="F44" s="4"/>
      <c r="G44" s="4"/>
      <c r="H44" s="4"/>
      <c r="I44" s="4"/>
      <c r="J44" s="4"/>
    </row>
    <row r="45" spans="1:10" s="53" customFormat="1">
      <c r="B45" s="3" t="str">
        <f>Populations!$C$6</f>
        <v>PWID</v>
      </c>
      <c r="C45" s="4"/>
      <c r="D45" s="4"/>
      <c r="E45" s="4"/>
      <c r="F45" s="4">
        <v>1</v>
      </c>
      <c r="G45" s="4"/>
      <c r="H45" s="4"/>
      <c r="I45" s="4"/>
      <c r="J45" s="4"/>
    </row>
    <row r="46" spans="1:10">
      <c r="B46" s="3" t="str">
        <f>Populations!$C$7</f>
        <v>M 0-14</v>
      </c>
      <c r="C46" s="4"/>
      <c r="D46" s="4"/>
      <c r="E46" s="4"/>
      <c r="F46" s="4"/>
      <c r="G46" s="4"/>
      <c r="H46" s="4"/>
      <c r="I46" s="4"/>
      <c r="J46" s="4"/>
    </row>
    <row r="47" spans="1:10">
      <c r="B47" s="3" t="str">
        <f>Populations!$C$8</f>
        <v>F 0-14</v>
      </c>
      <c r="C47" s="4"/>
      <c r="D47" s="4"/>
      <c r="E47" s="4"/>
      <c r="F47" s="4"/>
      <c r="G47" s="4"/>
      <c r="H47" s="4"/>
      <c r="I47" s="4"/>
      <c r="J47" s="4"/>
    </row>
    <row r="48" spans="1:10">
      <c r="B48" s="3" t="str">
        <f>Populations!$C$9</f>
        <v>M 15+</v>
      </c>
      <c r="C48" s="4"/>
      <c r="D48" s="4"/>
      <c r="E48" s="4"/>
      <c r="F48" s="4"/>
      <c r="G48" s="4"/>
      <c r="H48" s="4"/>
      <c r="I48" s="4"/>
      <c r="J48" s="4"/>
    </row>
    <row r="49" spans="1:10">
      <c r="B49" s="3" t="str">
        <f>Populations!$C$10</f>
        <v>F 15+</v>
      </c>
      <c r="C49" s="4"/>
      <c r="D49" s="4"/>
      <c r="E49" s="4"/>
      <c r="F49" s="4"/>
      <c r="G49" s="4"/>
      <c r="H49" s="4"/>
      <c r="I49" s="4"/>
      <c r="J49" s="4"/>
    </row>
    <row r="53" spans="1:10" s="53" customFormat="1">
      <c r="A53" s="54" t="s">
        <v>126</v>
      </c>
    </row>
    <row r="54" spans="1:10" s="53" customFormat="1">
      <c r="C54" s="3" t="str">
        <f>Populations!$C$3</f>
        <v>FSW</v>
      </c>
      <c r="D54" s="3" t="str">
        <f>Populations!$C$4</f>
        <v>Clients</v>
      </c>
      <c r="E54" s="3" t="str">
        <f>Populations!$C$5</f>
        <v>MSM</v>
      </c>
      <c r="F54" s="3" t="str">
        <f>Populations!$C$6</f>
        <v>PWID</v>
      </c>
      <c r="G54" s="3" t="str">
        <f>Populations!$C$7</f>
        <v>M 0-14</v>
      </c>
      <c r="H54" s="3" t="str">
        <f>Populations!$C$8</f>
        <v>F 0-14</v>
      </c>
      <c r="I54" s="3" t="str">
        <f>Populations!$C$9</f>
        <v>M 15+</v>
      </c>
      <c r="J54" s="3" t="str">
        <f>Populations!$C$10</f>
        <v>F 15+</v>
      </c>
    </row>
    <row r="55" spans="1:10" s="53" customFormat="1">
      <c r="B55" s="3" t="str">
        <f>Populations!$C$3</f>
        <v>FSW</v>
      </c>
      <c r="C55" s="4"/>
      <c r="D55" s="4"/>
      <c r="E55" s="4"/>
      <c r="F55" s="4"/>
      <c r="G55" s="4">
        <v>1</v>
      </c>
      <c r="H55" s="4">
        <v>1</v>
      </c>
      <c r="I55" s="4"/>
      <c r="J55" s="4"/>
    </row>
    <row r="56" spans="1:10" s="53" customFormat="1">
      <c r="B56" s="3" t="str">
        <f>Populations!$C$8</f>
        <v>F 0-14</v>
      </c>
      <c r="C56" s="4"/>
      <c r="D56" s="4"/>
      <c r="E56" s="4"/>
      <c r="F56" s="4"/>
      <c r="G56" s="4"/>
      <c r="H56" s="4"/>
      <c r="I56" s="4"/>
      <c r="J56" s="4"/>
    </row>
    <row r="57" spans="1:10" s="53" customFormat="1">
      <c r="B57" s="3" t="str">
        <f>Populations!$C$10</f>
        <v>F 15+</v>
      </c>
      <c r="C57" s="4"/>
      <c r="D57" s="4"/>
      <c r="E57" s="4"/>
      <c r="F57" s="4"/>
      <c r="G57" s="4">
        <v>1</v>
      </c>
      <c r="H57" s="4">
        <v>1</v>
      </c>
      <c r="I57" s="4"/>
      <c r="J57" s="4"/>
    </row>
    <row r="58" spans="1:10" s="53" customFormat="1"/>
    <row r="59" spans="1:10" s="53" customFormat="1"/>
    <row r="60" spans="1:10" s="53" customFormat="1"/>
    <row r="61" spans="1:10" s="53" customFormat="1">
      <c r="A61" s="54" t="s">
        <v>127</v>
      </c>
    </row>
    <row r="62" spans="1:10" s="53" customFormat="1">
      <c r="C62" s="3" t="str">
        <f>Populations!$C$3</f>
        <v>FSW</v>
      </c>
      <c r="D62" s="3" t="str">
        <f>Populations!$C$4</f>
        <v>Clients</v>
      </c>
      <c r="E62" s="3" t="str">
        <f>Populations!$C$5</f>
        <v>MSM</v>
      </c>
      <c r="F62" s="3" t="str">
        <f>Populations!$C$6</f>
        <v>PWID</v>
      </c>
      <c r="G62" s="3" t="str">
        <f>Populations!$C$7</f>
        <v>M 0-14</v>
      </c>
      <c r="H62" s="3" t="str">
        <f>Populations!$C$8</f>
        <v>F 0-14</v>
      </c>
      <c r="I62" s="3" t="str">
        <f>Populations!$C$9</f>
        <v>M 15+</v>
      </c>
      <c r="J62" s="3" t="str">
        <f>Populations!$C$10</f>
        <v>F 15+</v>
      </c>
    </row>
    <row r="63" spans="1:10" s="53" customFormat="1">
      <c r="B63" s="3" t="str">
        <f>Populations!$C$3</f>
        <v>FSW</v>
      </c>
      <c r="C63" s="4"/>
      <c r="D63" s="4"/>
      <c r="E63" s="4"/>
      <c r="F63" s="4"/>
      <c r="G63" s="4"/>
      <c r="H63" s="4"/>
      <c r="I63" s="4"/>
      <c r="J63" s="4"/>
    </row>
    <row r="64" spans="1:10" s="53" customFormat="1">
      <c r="B64" s="3" t="str">
        <f>Populations!$C$4</f>
        <v>Clients</v>
      </c>
      <c r="C64" s="4"/>
      <c r="D64" s="4"/>
      <c r="E64" s="4"/>
      <c r="F64" s="4"/>
      <c r="G64" s="4"/>
      <c r="H64" s="4"/>
      <c r="I64" s="4"/>
      <c r="J64" s="4"/>
    </row>
    <row r="65" spans="1:10" s="53" customFormat="1">
      <c r="B65" s="3" t="str">
        <f>Populations!$C$5</f>
        <v>MSM</v>
      </c>
      <c r="C65" s="4"/>
      <c r="D65" s="4"/>
      <c r="E65" s="4"/>
      <c r="F65" s="4"/>
      <c r="G65" s="4"/>
      <c r="H65" s="4"/>
      <c r="I65" s="4"/>
      <c r="J65" s="4"/>
    </row>
    <row r="66" spans="1:10" s="53" customFormat="1">
      <c r="B66" s="3" t="str">
        <f>Populations!$C$6</f>
        <v>PWID</v>
      </c>
      <c r="C66" s="4"/>
      <c r="D66" s="4"/>
      <c r="E66" s="4"/>
      <c r="F66" s="4"/>
      <c r="G66" s="4"/>
      <c r="H66" s="4"/>
      <c r="I66" s="4"/>
      <c r="J66" s="4"/>
    </row>
    <row r="67" spans="1:10" s="53" customFormat="1">
      <c r="B67" s="3" t="str">
        <f>Populations!$C$7</f>
        <v>M 0-14</v>
      </c>
      <c r="C67" s="4"/>
      <c r="D67" s="4"/>
      <c r="E67" s="4"/>
      <c r="F67" s="4"/>
      <c r="G67" s="4"/>
      <c r="H67" s="4"/>
      <c r="I67" s="4">
        <v>1</v>
      </c>
      <c r="J67" s="4"/>
    </row>
    <row r="68" spans="1:10" s="53" customFormat="1">
      <c r="B68" s="3" t="str">
        <f>Populations!$C$8</f>
        <v>F 0-14</v>
      </c>
      <c r="C68" s="4"/>
      <c r="D68" s="4"/>
      <c r="E68" s="4"/>
      <c r="F68" s="4"/>
      <c r="G68" s="4"/>
      <c r="H68" s="4"/>
      <c r="I68" s="4"/>
      <c r="J68" s="4">
        <v>1</v>
      </c>
    </row>
    <row r="69" spans="1:10" s="53" customFormat="1">
      <c r="B69" s="3" t="str">
        <f>Populations!$C$9</f>
        <v>M 15+</v>
      </c>
      <c r="C69" s="4"/>
      <c r="D69" s="4"/>
      <c r="E69" s="4"/>
      <c r="F69" s="4"/>
      <c r="G69" s="4"/>
      <c r="H69" s="4"/>
      <c r="I69" s="4"/>
      <c r="J69" s="4"/>
    </row>
    <row r="70" spans="1:10" s="53" customFormat="1">
      <c r="B70" s="3" t="str">
        <f>Populations!$C$10</f>
        <v>F 15+</v>
      </c>
      <c r="C70" s="4"/>
      <c r="D70" s="4"/>
      <c r="E70" s="4"/>
      <c r="F70" s="4"/>
      <c r="G70" s="4"/>
      <c r="H70" s="4"/>
      <c r="I70" s="4"/>
      <c r="J70" s="4"/>
    </row>
    <row r="71" spans="1:10" s="53" customFormat="1"/>
    <row r="72" spans="1:10" s="53" customFormat="1"/>
    <row r="73" spans="1:10" s="53" customFormat="1"/>
    <row r="74" spans="1:10">
      <c r="A74" s="1" t="s">
        <v>57</v>
      </c>
    </row>
    <row r="75" spans="1:10">
      <c r="C75" s="3" t="str">
        <f>Populations!$C$3</f>
        <v>FSW</v>
      </c>
      <c r="D75" s="3" t="str">
        <f>Populations!$C$4</f>
        <v>Clients</v>
      </c>
      <c r="E75" s="3" t="str">
        <f>Populations!$C$5</f>
        <v>MSM</v>
      </c>
      <c r="F75" s="3" t="str">
        <f>Populations!$C$6</f>
        <v>PWID</v>
      </c>
      <c r="G75" s="3" t="str">
        <f>Populations!$C$7</f>
        <v>M 0-14</v>
      </c>
      <c r="H75" s="3" t="str">
        <f>Populations!$C$8</f>
        <v>F 0-14</v>
      </c>
      <c r="I75" s="3" t="str">
        <f>Populations!$C$9</f>
        <v>M 15+</v>
      </c>
      <c r="J75" s="3" t="str">
        <f>Populations!$C$10</f>
        <v>F 15+</v>
      </c>
    </row>
    <row r="76" spans="1:10">
      <c r="B76" s="3" t="str">
        <f>Populations!$C$3</f>
        <v>FSW</v>
      </c>
      <c r="C76" s="4"/>
      <c r="D76" s="4"/>
      <c r="E76" s="4"/>
      <c r="F76" s="4"/>
      <c r="G76" s="4"/>
      <c r="H76" s="4"/>
      <c r="I76" s="4"/>
      <c r="J76" s="4">
        <v>12</v>
      </c>
    </row>
    <row r="77" spans="1:10">
      <c r="B77" s="3" t="str">
        <f>Populations!$C$4</f>
        <v>Clients</v>
      </c>
      <c r="C77" s="4"/>
      <c r="D77" s="4"/>
      <c r="E77" s="4"/>
      <c r="F77" s="4"/>
      <c r="G77" s="4"/>
      <c r="H77" s="4"/>
      <c r="I77" s="4">
        <v>15</v>
      </c>
      <c r="J77" s="4"/>
    </row>
    <row r="78" spans="1:10">
      <c r="B78" s="3" t="str">
        <f>Populations!$C$5</f>
        <v>MSM</v>
      </c>
      <c r="C78" s="4"/>
      <c r="D78" s="4"/>
      <c r="E78" s="4"/>
      <c r="F78" s="4"/>
      <c r="G78" s="4"/>
      <c r="H78" s="4"/>
      <c r="I78" s="4">
        <v>15</v>
      </c>
      <c r="J78" s="4"/>
    </row>
    <row r="79" spans="1:10" s="53" customFormat="1">
      <c r="B79" s="3" t="str">
        <f>Populations!$C$6</f>
        <v>PWID</v>
      </c>
      <c r="C79" s="4"/>
      <c r="D79" s="4"/>
      <c r="E79" s="4"/>
      <c r="F79" s="4"/>
      <c r="G79" s="4"/>
      <c r="H79" s="4"/>
      <c r="I79" s="4"/>
      <c r="J79" s="4"/>
    </row>
    <row r="80" spans="1:10">
      <c r="B80" s="3" t="str">
        <f>Populations!$C$7</f>
        <v>M 0-14</v>
      </c>
      <c r="C80" s="4"/>
      <c r="D80" s="4"/>
      <c r="E80" s="4"/>
      <c r="F80" s="4"/>
      <c r="G80" s="4"/>
      <c r="H80" s="4"/>
      <c r="I80" s="4"/>
      <c r="J80" s="4"/>
    </row>
    <row r="81" spans="2:10">
      <c r="B81" s="3" t="str">
        <f>Populations!$C$8</f>
        <v>F 0-14</v>
      </c>
      <c r="C81" s="4"/>
      <c r="D81" s="4"/>
      <c r="E81" s="4"/>
      <c r="F81" s="4"/>
      <c r="G81" s="4"/>
      <c r="H81" s="4"/>
      <c r="I81" s="4"/>
      <c r="J81" s="4"/>
    </row>
    <row r="82" spans="2:10">
      <c r="B82" s="3" t="str">
        <f>Populations!$C$9</f>
        <v>M 15+</v>
      </c>
      <c r="C82" s="4"/>
      <c r="D82" s="4"/>
      <c r="E82" s="4"/>
      <c r="F82" s="4"/>
      <c r="G82" s="4"/>
      <c r="H82" s="4"/>
      <c r="I82" s="4"/>
      <c r="J82" s="4"/>
    </row>
    <row r="83" spans="2:10">
      <c r="B83" s="3" t="str">
        <f>Populations!$C$10</f>
        <v>F 15+</v>
      </c>
      <c r="C83" s="4"/>
      <c r="D83" s="4"/>
      <c r="E83" s="4"/>
      <c r="F83" s="4"/>
      <c r="G83" s="4"/>
      <c r="H83" s="4"/>
      <c r="I83" s="4"/>
      <c r="J83"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49" workbookViewId="0">
      <selection activeCell="F65" sqref="F65"/>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v>
      </c>
      <c r="D60" s="52">
        <v>0</v>
      </c>
      <c r="E60" s="52">
        <v>0.68</v>
      </c>
      <c r="F60" s="38"/>
    </row>
    <row r="61" spans="1:9">
      <c r="A61" s="46"/>
      <c r="B61" s="48" t="s">
        <v>106</v>
      </c>
      <c r="C61" s="52">
        <v>2.65</v>
      </c>
      <c r="D61" s="52">
        <v>1.35</v>
      </c>
      <c r="E61" s="52">
        <v>5.19</v>
      </c>
      <c r="F61" s="38"/>
      <c r="G61" s="42"/>
      <c r="H61" s="42"/>
      <c r="I61" s="42"/>
    </row>
    <row r="62" spans="1:9">
      <c r="A62" s="46"/>
      <c r="B62" s="48" t="s">
        <v>89</v>
      </c>
      <c r="C62" s="52">
        <v>0.54</v>
      </c>
      <c r="D62" s="52">
        <v>0.33</v>
      </c>
      <c r="E62" s="52">
        <v>0.68</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38"/>
      <c r="B67" s="40"/>
      <c r="C67" s="38"/>
      <c r="D67" s="38"/>
      <c r="E67" s="38"/>
      <c r="F67" s="38"/>
      <c r="G67" s="38"/>
      <c r="H67" s="38"/>
      <c r="I67" s="38"/>
    </row>
    <row r="68" spans="1:10">
      <c r="A68" s="39"/>
      <c r="B68" s="40"/>
      <c r="C68" s="38"/>
      <c r="D68" s="38"/>
      <c r="E68" s="38"/>
      <c r="F68" s="38"/>
      <c r="G68" s="38"/>
      <c r="H68" s="38"/>
      <c r="I68" s="38"/>
    </row>
    <row r="69" spans="1:10">
      <c r="A69" s="38"/>
      <c r="B69" s="40"/>
      <c r="C69" s="41"/>
      <c r="D69" s="41"/>
      <c r="E69" s="41"/>
      <c r="F69" s="38"/>
      <c r="G69" s="38"/>
      <c r="H69" s="38"/>
      <c r="I69" s="38"/>
    </row>
    <row r="70" spans="1:10">
      <c r="A70" s="47" t="s">
        <v>91</v>
      </c>
      <c r="B70" s="46"/>
      <c r="C70" s="46"/>
      <c r="D70" s="46"/>
      <c r="E70" s="46"/>
      <c r="F70" s="38"/>
      <c r="G70" s="38"/>
      <c r="H70" s="38"/>
      <c r="I70" s="38"/>
      <c r="J70" s="27"/>
    </row>
    <row r="71" spans="1:10">
      <c r="A71" s="46"/>
      <c r="B71" s="46"/>
      <c r="C71" s="49" t="s">
        <v>23</v>
      </c>
      <c r="D71" s="49" t="s">
        <v>24</v>
      </c>
      <c r="E71" s="49" t="s">
        <v>22</v>
      </c>
      <c r="F71" s="38"/>
      <c r="G71" s="38"/>
      <c r="H71" s="38"/>
      <c r="I71" s="38"/>
      <c r="J71" s="27"/>
    </row>
    <row r="72" spans="1:10">
      <c r="A72" s="46"/>
      <c r="B72" s="48" t="s">
        <v>92</v>
      </c>
      <c r="C72" s="51">
        <v>0.14599999999999999</v>
      </c>
      <c r="D72" s="51">
        <v>9.6000000000000002E-2</v>
      </c>
      <c r="E72" s="51">
        <v>0.20499999999999999</v>
      </c>
      <c r="F72" s="38"/>
      <c r="G72" s="38"/>
      <c r="H72" s="38"/>
      <c r="I72" s="38"/>
      <c r="J72" s="27"/>
    </row>
    <row r="73" spans="1:10">
      <c r="A73" s="46"/>
      <c r="B73" s="48" t="s">
        <v>93</v>
      </c>
      <c r="C73" s="51">
        <v>8.0000000000000002E-3</v>
      </c>
      <c r="D73" s="51">
        <v>5.0000000000000001E-3</v>
      </c>
      <c r="E73" s="51">
        <v>1.0999999999999999E-2</v>
      </c>
      <c r="F73" s="38"/>
      <c r="G73" s="38"/>
      <c r="H73" s="38"/>
      <c r="I73" s="38"/>
    </row>
    <row r="74" spans="1:10">
      <c r="A74" s="46"/>
      <c r="B74" s="48" t="s">
        <v>94</v>
      </c>
      <c r="C74" s="51">
        <v>0.02</v>
      </c>
      <c r="D74" s="51">
        <v>1.2999999999999999E-2</v>
      </c>
      <c r="E74" s="51">
        <v>2.9000000000000001E-2</v>
      </c>
      <c r="F74" s="38"/>
      <c r="G74" s="38"/>
      <c r="H74" s="38"/>
      <c r="I74" s="38"/>
    </row>
    <row r="75" spans="1:10">
      <c r="A75" s="46"/>
      <c r="B75" s="48" t="s">
        <v>95</v>
      </c>
      <c r="C75" s="51">
        <v>7.0000000000000007E-2</v>
      </c>
      <c r="D75" s="51">
        <v>4.8000000000000001E-2</v>
      </c>
      <c r="E75" s="51">
        <v>9.4E-2</v>
      </c>
      <c r="F75" s="38"/>
      <c r="G75" s="38"/>
      <c r="H75" s="38"/>
      <c r="I75" s="38"/>
    </row>
    <row r="76" spans="1:10">
      <c r="A76" s="46"/>
      <c r="B76" s="48" t="s">
        <v>96</v>
      </c>
      <c r="C76" s="51">
        <v>0.26500000000000001</v>
      </c>
      <c r="D76" s="51">
        <v>0.114</v>
      </c>
      <c r="E76" s="51">
        <v>0.47399999999999998</v>
      </c>
      <c r="F76" s="38"/>
      <c r="G76" s="38"/>
      <c r="H76" s="38"/>
      <c r="I76" s="38"/>
    </row>
    <row r="77" spans="1:10">
      <c r="A77" s="46"/>
      <c r="B77" s="48" t="s">
        <v>97</v>
      </c>
      <c r="C77" s="51">
        <v>0.54700000000000004</v>
      </c>
      <c r="D77" s="51">
        <v>0.38200000000000001</v>
      </c>
      <c r="E77" s="51">
        <v>0.71499999999999997</v>
      </c>
    </row>
    <row r="78" spans="1:10">
      <c r="A78" s="46"/>
      <c r="B78" s="48" t="s">
        <v>98</v>
      </c>
      <c r="C78" s="51">
        <v>5.2999999999999999E-2</v>
      </c>
      <c r="D78" s="51">
        <v>3.4000000000000002E-2</v>
      </c>
      <c r="E78" s="51">
        <v>7.9000000000000001E-2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J6" sqref="J6"/>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30" t="s">
        <v>119</v>
      </c>
      <c r="H2" s="31" t="s">
        <v>120</v>
      </c>
      <c r="I2" s="58" t="s">
        <v>122</v>
      </c>
      <c r="J2" s="58" t="s">
        <v>123</v>
      </c>
    </row>
    <row r="3" spans="1:10">
      <c r="B3" s="3">
        <v>1</v>
      </c>
      <c r="C3" s="4" t="s">
        <v>6</v>
      </c>
      <c r="D3" s="4" t="s">
        <v>7</v>
      </c>
      <c r="E3" s="4" t="s">
        <v>8</v>
      </c>
      <c r="F3" s="4" t="s">
        <v>9</v>
      </c>
      <c r="G3" s="4">
        <v>15</v>
      </c>
      <c r="H3" s="4">
        <v>49</v>
      </c>
      <c r="I3" s="59">
        <v>0</v>
      </c>
      <c r="J3" s="59">
        <v>1</v>
      </c>
    </row>
    <row r="4" spans="1:10">
      <c r="B4" s="3">
        <v>2</v>
      </c>
      <c r="C4" s="4" t="s">
        <v>10</v>
      </c>
      <c r="D4" s="4" t="s">
        <v>11</v>
      </c>
      <c r="E4" s="4" t="s">
        <v>9</v>
      </c>
      <c r="F4" s="4" t="s">
        <v>8</v>
      </c>
      <c r="G4" s="4">
        <v>15</v>
      </c>
      <c r="H4" s="4">
        <v>49</v>
      </c>
      <c r="I4" s="59">
        <v>0</v>
      </c>
      <c r="J4" s="59">
        <v>0</v>
      </c>
    </row>
    <row r="5" spans="1:10">
      <c r="B5" s="3">
        <v>3</v>
      </c>
      <c r="C5" s="4" t="s">
        <v>12</v>
      </c>
      <c r="D5" s="4" t="s">
        <v>13</v>
      </c>
      <c r="E5" s="4" t="s">
        <v>9</v>
      </c>
      <c r="F5" s="4" t="s">
        <v>8</v>
      </c>
      <c r="G5" s="4">
        <v>15</v>
      </c>
      <c r="H5" s="4">
        <v>49</v>
      </c>
      <c r="I5" s="59">
        <v>0</v>
      </c>
      <c r="J5" s="59">
        <v>0</v>
      </c>
    </row>
    <row r="6" spans="1:10" s="53" customFormat="1">
      <c r="B6" s="3">
        <v>4</v>
      </c>
      <c r="C6" s="4" t="s">
        <v>124</v>
      </c>
      <c r="D6" s="4" t="s">
        <v>125</v>
      </c>
      <c r="E6" s="4" t="s">
        <v>9</v>
      </c>
      <c r="F6" s="4" t="s">
        <v>8</v>
      </c>
      <c r="G6" s="4">
        <v>15</v>
      </c>
      <c r="H6" s="4">
        <v>49</v>
      </c>
      <c r="I6" s="59">
        <v>1</v>
      </c>
      <c r="J6" s="59">
        <v>0</v>
      </c>
    </row>
    <row r="7" spans="1:10">
      <c r="B7" s="3">
        <v>5</v>
      </c>
      <c r="C7" s="4" t="s">
        <v>107</v>
      </c>
      <c r="D7" s="4" t="s">
        <v>14</v>
      </c>
      <c r="E7" s="4" t="s">
        <v>9</v>
      </c>
      <c r="F7" s="4" t="s">
        <v>8</v>
      </c>
      <c r="G7" s="4">
        <v>0</v>
      </c>
      <c r="H7" s="4">
        <v>14</v>
      </c>
      <c r="I7" s="59">
        <v>0</v>
      </c>
      <c r="J7" s="59">
        <v>0</v>
      </c>
    </row>
    <row r="8" spans="1:10">
      <c r="B8" s="3">
        <v>6</v>
      </c>
      <c r="C8" s="4" t="s">
        <v>108</v>
      </c>
      <c r="D8" s="4" t="s">
        <v>15</v>
      </c>
      <c r="E8" s="4" t="s">
        <v>8</v>
      </c>
      <c r="F8" s="4" t="s">
        <v>9</v>
      </c>
      <c r="G8" s="4">
        <v>0</v>
      </c>
      <c r="H8" s="4">
        <v>14</v>
      </c>
      <c r="I8" s="59">
        <v>0</v>
      </c>
      <c r="J8" s="59">
        <v>0</v>
      </c>
    </row>
    <row r="9" spans="1:10">
      <c r="B9" s="3">
        <v>7</v>
      </c>
      <c r="C9" s="4" t="s">
        <v>109</v>
      </c>
      <c r="D9" s="4" t="s">
        <v>16</v>
      </c>
      <c r="E9" s="4" t="s">
        <v>9</v>
      </c>
      <c r="F9" s="4" t="s">
        <v>8</v>
      </c>
      <c r="G9" s="4">
        <v>15</v>
      </c>
      <c r="H9" s="4">
        <v>49</v>
      </c>
      <c r="I9" s="59">
        <v>0</v>
      </c>
      <c r="J9" s="59">
        <v>0</v>
      </c>
    </row>
    <row r="10" spans="1:10">
      <c r="B10" s="3">
        <v>8</v>
      </c>
      <c r="C10" s="4" t="s">
        <v>110</v>
      </c>
      <c r="D10" s="4" t="s">
        <v>17</v>
      </c>
      <c r="E10" s="4" t="s">
        <v>8</v>
      </c>
      <c r="F10" s="4" t="s">
        <v>9</v>
      </c>
      <c r="G10" s="4">
        <v>15</v>
      </c>
      <c r="H10" s="4">
        <v>49</v>
      </c>
      <c r="I10" s="59">
        <v>0</v>
      </c>
      <c r="J10" s="59">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C12" workbookViewId="0">
      <selection activeCell="H15" sqref="H1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s="53" customFormat="1">
      <c r="B15" s="55" t="s">
        <v>124</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s="53" customFormat="1">
      <c r="B16" s="55" t="s">
        <v>124</v>
      </c>
      <c r="C16" s="3" t="s">
        <v>23</v>
      </c>
      <c r="D16" s="12">
        <v>70090.445861999993</v>
      </c>
      <c r="E16" s="12">
        <v>72027.869741999995</v>
      </c>
      <c r="F16" s="12">
        <v>74044.487686499997</v>
      </c>
      <c r="G16" s="12">
        <v>76158.476747999986</v>
      </c>
      <c r="H16" s="12">
        <v>78360.84447299999</v>
      </c>
      <c r="I16" s="12">
        <v>80678.663230499995</v>
      </c>
      <c r="J16" s="12">
        <v>82925.513536500002</v>
      </c>
      <c r="K16" s="12">
        <v>85313.8390545</v>
      </c>
      <c r="L16" s="12">
        <v>87826.514791499998</v>
      </c>
      <c r="M16" s="12">
        <v>90374.757281999991</v>
      </c>
      <c r="N16" s="12">
        <v>92932.154185499981</v>
      </c>
      <c r="O16" s="7"/>
      <c r="P16" s="7"/>
      <c r="Q16" s="7"/>
      <c r="R16" s="7"/>
      <c r="S16" s="7"/>
      <c r="T16" s="7"/>
      <c r="U16" s="7"/>
      <c r="V16" s="7"/>
      <c r="W16" s="7"/>
      <c r="X16" s="7"/>
      <c r="Y16" s="6" t="s">
        <v>20</v>
      </c>
      <c r="Z16" s="7"/>
    </row>
    <row r="17" spans="2:26" s="53" customFormat="1">
      <c r="B17" s="55" t="s">
        <v>124</v>
      </c>
      <c r="C17" s="3" t="s">
        <v>24</v>
      </c>
      <c r="D17" s="7"/>
      <c r="E17" s="7"/>
      <c r="F17" s="7"/>
      <c r="G17" s="7"/>
      <c r="H17" s="7"/>
      <c r="I17" s="7"/>
      <c r="J17" s="7"/>
      <c r="K17" s="7"/>
      <c r="L17" s="7"/>
      <c r="M17" s="7"/>
      <c r="N17" s="7"/>
      <c r="O17" s="7"/>
      <c r="P17" s="7"/>
      <c r="Q17" s="7"/>
      <c r="R17" s="7"/>
      <c r="S17" s="7"/>
      <c r="T17" s="7"/>
      <c r="U17" s="7"/>
      <c r="V17" s="7"/>
      <c r="W17" s="7"/>
      <c r="X17" s="7"/>
      <c r="Y17" s="6" t="s">
        <v>20</v>
      </c>
      <c r="Z17" s="7"/>
    </row>
    <row r="18" spans="2:26" s="53" customFormat="1">
      <c r="D18" s="13"/>
      <c r="E18" s="13"/>
      <c r="F18" s="13"/>
      <c r="G18" s="13"/>
      <c r="H18" s="13"/>
      <c r="I18" s="13"/>
      <c r="J18" s="13"/>
      <c r="K18" s="13"/>
      <c r="L18" s="13"/>
      <c r="M18" s="13"/>
      <c r="N18" s="13"/>
    </row>
    <row r="19" spans="2:26">
      <c r="B19" s="3" t="str">
        <f>Populations!$C$7</f>
        <v>M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M 0-14</v>
      </c>
      <c r="C20" s="3" t="s">
        <v>23</v>
      </c>
      <c r="D20" s="10">
        <v>5723488.8407041095</v>
      </c>
      <c r="E20" s="10">
        <v>5858607.2957011135</v>
      </c>
      <c r="F20" s="10">
        <v>6003342.2545919986</v>
      </c>
      <c r="G20" s="10">
        <v>6153172.9878569786</v>
      </c>
      <c r="H20" s="10">
        <v>6299294.3540538466</v>
      </c>
      <c r="I20" s="10">
        <v>6436264.5069840979</v>
      </c>
      <c r="J20" s="10">
        <v>6583259.0201850031</v>
      </c>
      <c r="K20" s="10">
        <v>6717814.9076994918</v>
      </c>
      <c r="L20" s="10">
        <v>6843212.1268744087</v>
      </c>
      <c r="M20" s="10">
        <v>6961495.9108635653</v>
      </c>
      <c r="N20" s="10">
        <v>7074265.7621033583</v>
      </c>
      <c r="O20" s="7"/>
      <c r="P20" s="7"/>
      <c r="Q20" s="7"/>
      <c r="R20" s="7"/>
      <c r="S20" s="7"/>
      <c r="T20" s="7"/>
      <c r="U20" s="7"/>
      <c r="V20" s="7"/>
      <c r="W20" s="7"/>
      <c r="X20" s="7"/>
      <c r="Y20" s="6" t="s">
        <v>20</v>
      </c>
      <c r="Z20" s="7"/>
    </row>
    <row r="21" spans="2:26">
      <c r="B21" s="3" t="str">
        <f>Populations!$C$7</f>
        <v>M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F 0-14</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F 0-14</v>
      </c>
      <c r="C24" s="3" t="s">
        <v>23</v>
      </c>
      <c r="D24" s="10">
        <v>6556511.1592958905</v>
      </c>
      <c r="E24" s="10">
        <v>6714392.7042988865</v>
      </c>
      <c r="F24" s="10">
        <v>6882657.7454080014</v>
      </c>
      <c r="G24" s="10">
        <v>7054827.0121430214</v>
      </c>
      <c r="H24" s="10">
        <v>7225705.6459461534</v>
      </c>
      <c r="I24" s="10">
        <v>7385735.4930159021</v>
      </c>
      <c r="J24" s="10">
        <v>7551740.9798149969</v>
      </c>
      <c r="K24" s="10">
        <v>7708185.0923005082</v>
      </c>
      <c r="L24" s="10">
        <v>7852787.8731255913</v>
      </c>
      <c r="M24" s="10">
        <v>7985504.0891364347</v>
      </c>
      <c r="N24" s="10">
        <v>8112734.2378966417</v>
      </c>
      <c r="O24" s="7"/>
      <c r="P24" s="7"/>
      <c r="Q24" s="7"/>
      <c r="R24" s="7"/>
      <c r="S24" s="7"/>
      <c r="T24" s="7"/>
      <c r="U24" s="7"/>
      <c r="V24" s="7"/>
      <c r="W24" s="7"/>
      <c r="X24" s="7"/>
      <c r="Y24" s="6" t="s">
        <v>20</v>
      </c>
      <c r="Z24" s="7"/>
    </row>
    <row r="25" spans="2:26">
      <c r="B25" s="3" t="str">
        <f>Populations!$C$8</f>
        <v>F 0-14</v>
      </c>
      <c r="C25" s="3" t="s">
        <v>24</v>
      </c>
      <c r="D25" s="7"/>
      <c r="E25" s="7"/>
      <c r="F25" s="7"/>
      <c r="G25" s="7"/>
      <c r="H25" s="7"/>
      <c r="I25" s="7"/>
      <c r="J25" s="7"/>
      <c r="K25" s="7"/>
      <c r="L25" s="7"/>
      <c r="M25" s="7"/>
      <c r="N25" s="7"/>
      <c r="O25" s="7"/>
      <c r="P25" s="7"/>
      <c r="Q25" s="7"/>
      <c r="R25" s="7"/>
      <c r="S25" s="7"/>
      <c r="T25" s="7"/>
      <c r="U25" s="7"/>
      <c r="V25" s="7"/>
      <c r="W25" s="7"/>
      <c r="X25" s="7"/>
      <c r="Y25" s="6" t="s">
        <v>20</v>
      </c>
      <c r="Z25" s="7"/>
    </row>
    <row r="27" spans="2:26">
      <c r="B27" s="3" t="str">
        <f>Populations!$C$9</f>
        <v>M 15+</v>
      </c>
      <c r="C27" s="3" t="s">
        <v>22</v>
      </c>
      <c r="D27" s="7"/>
      <c r="E27" s="7"/>
      <c r="F27" s="7"/>
      <c r="G27" s="7"/>
      <c r="H27" s="7"/>
      <c r="I27" s="7"/>
      <c r="J27" s="7"/>
      <c r="K27" s="7"/>
      <c r="L27" s="7"/>
      <c r="M27" s="7"/>
      <c r="N27" s="7"/>
      <c r="O27" s="7"/>
      <c r="P27" s="7"/>
      <c r="Q27" s="7"/>
      <c r="R27" s="7"/>
      <c r="S27" s="7"/>
      <c r="T27" s="7"/>
      <c r="U27" s="7"/>
      <c r="V27" s="7"/>
      <c r="W27" s="7"/>
      <c r="X27" s="7"/>
      <c r="Y27" s="6" t="s">
        <v>20</v>
      </c>
      <c r="Z27" s="7"/>
    </row>
    <row r="28" spans="2:26">
      <c r="B28" s="3" t="str">
        <f>Populations!$C$9</f>
        <v>M 15+</v>
      </c>
      <c r="C28" s="3" t="s">
        <v>23</v>
      </c>
      <c r="D28" s="11">
        <v>7233255.1607159991</v>
      </c>
      <c r="E28" s="11">
        <v>7428988.3785239998</v>
      </c>
      <c r="F28" s="11">
        <v>7633881.9605519995</v>
      </c>
      <c r="G28" s="11">
        <v>7850736.3949680012</v>
      </c>
      <c r="H28" s="11">
        <v>8073971.626716</v>
      </c>
      <c r="I28" s="11">
        <v>8309173.1889239997</v>
      </c>
      <c r="J28" s="11">
        <v>8542595.3393519986</v>
      </c>
      <c r="K28" s="11">
        <v>8786055.4544519987</v>
      </c>
      <c r="L28" s="11">
        <v>9043336.0227840003</v>
      </c>
      <c r="M28" s="11">
        <v>9308015.5606319997</v>
      </c>
      <c r="N28" s="11">
        <v>9572697.9063360002</v>
      </c>
      <c r="O28" s="7"/>
      <c r="P28" s="7"/>
      <c r="Q28" s="7"/>
      <c r="R28" s="7"/>
      <c r="S28" s="7"/>
      <c r="T28" s="7"/>
      <c r="U28" s="7"/>
      <c r="V28" s="7"/>
      <c r="W28" s="7"/>
      <c r="X28" s="7"/>
      <c r="Y28" s="6" t="s">
        <v>20</v>
      </c>
      <c r="Z28" s="7"/>
    </row>
    <row r="29" spans="2:26">
      <c r="B29" s="3" t="str">
        <f>Populations!$C$9</f>
        <v>M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B31" s="3" t="str">
        <f>Populations!$C$10</f>
        <v>F 15+</v>
      </c>
      <c r="C31" s="3" t="s">
        <v>22</v>
      </c>
      <c r="D31" s="11"/>
      <c r="E31" s="11"/>
      <c r="F31" s="11"/>
      <c r="G31" s="11"/>
      <c r="H31" s="11"/>
      <c r="I31" s="11"/>
      <c r="J31" s="11"/>
      <c r="K31" s="11"/>
      <c r="L31" s="11"/>
      <c r="M31" s="11"/>
      <c r="N31" s="11"/>
      <c r="O31" s="7"/>
      <c r="P31" s="7"/>
      <c r="Q31" s="7"/>
      <c r="R31" s="7"/>
      <c r="S31" s="7"/>
      <c r="T31" s="7"/>
      <c r="U31" s="7"/>
      <c r="V31" s="7"/>
      <c r="W31" s="7"/>
      <c r="X31" s="7"/>
      <c r="Y31" s="6" t="s">
        <v>20</v>
      </c>
      <c r="Z31" s="7"/>
    </row>
    <row r="32" spans="2:26">
      <c r="B32" s="3" t="str">
        <f>Populations!$C$10</f>
        <v>F 15+</v>
      </c>
      <c r="C32" s="3" t="s">
        <v>23</v>
      </c>
      <c r="D32" s="11">
        <v>7787827.318</v>
      </c>
      <c r="E32" s="11">
        <v>8003096.6380000003</v>
      </c>
      <c r="F32" s="11">
        <v>8227165.2984999996</v>
      </c>
      <c r="G32" s="11">
        <v>8462052.9719999991</v>
      </c>
      <c r="H32" s="11">
        <v>8706760.4969999995</v>
      </c>
      <c r="I32" s="11">
        <v>8964295.9145</v>
      </c>
      <c r="J32" s="11">
        <v>9213945.9484999999</v>
      </c>
      <c r="K32" s="11">
        <v>9479315.4505000003</v>
      </c>
      <c r="L32" s="11">
        <v>9758501.6435000002</v>
      </c>
      <c r="M32" s="11">
        <v>10041639.698000001</v>
      </c>
      <c r="N32" s="11">
        <v>10325794.909499999</v>
      </c>
      <c r="O32" s="7"/>
      <c r="P32" s="7"/>
      <c r="Q32" s="7"/>
      <c r="R32" s="7"/>
      <c r="S32" s="7"/>
      <c r="T32" s="7"/>
      <c r="U32" s="7"/>
      <c r="V32" s="7"/>
      <c r="W32" s="7"/>
      <c r="X32" s="7"/>
      <c r="Y32" s="6" t="s">
        <v>20</v>
      </c>
      <c r="Z32" s="7"/>
    </row>
    <row r="33" spans="2:26">
      <c r="B33" s="3" t="str">
        <f>Populations!$C$10</f>
        <v>F 15+</v>
      </c>
      <c r="C33" s="3" t="s">
        <v>24</v>
      </c>
      <c r="D33" s="11"/>
      <c r="E33" s="11"/>
      <c r="F33" s="11"/>
      <c r="G33" s="11"/>
      <c r="H33" s="11"/>
      <c r="I33" s="11"/>
      <c r="J33" s="11"/>
      <c r="K33" s="11"/>
      <c r="L33" s="11"/>
      <c r="M33" s="11"/>
      <c r="N33" s="11"/>
      <c r="O33" s="7"/>
      <c r="P33" s="7"/>
      <c r="Q33" s="7"/>
      <c r="R33" s="7"/>
      <c r="S33" s="7"/>
      <c r="T33" s="7"/>
      <c r="U33" s="7"/>
      <c r="V33" s="7"/>
      <c r="W33" s="7"/>
      <c r="X33" s="7"/>
      <c r="Y33" s="6" t="s">
        <v>20</v>
      </c>
      <c r="Z33" s="7"/>
    </row>
    <row r="35" spans="2:26">
      <c r="M35" t="s">
        <v>102</v>
      </c>
      <c r="N35" s="24">
        <f>SUM(N4:N34)</f>
        <v>36960583.295806497</v>
      </c>
    </row>
    <row r="36" spans="2:26">
      <c r="M36" t="s">
        <v>101</v>
      </c>
      <c r="N36" s="25">
        <f>N35*0.0023</f>
        <v>85009.341580354943</v>
      </c>
      <c r="O36" s="26">
        <f>N36*0.81</f>
        <v>68857.566680087504</v>
      </c>
      <c r="P36" t="s">
        <v>99</v>
      </c>
    </row>
    <row r="37" spans="2:26">
      <c r="N37">
        <f>3529/N36*100</f>
        <v>4.1513084731567043</v>
      </c>
      <c r="P37"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topLeftCell="T1" workbookViewId="0">
      <selection activeCell="W16" sqref="W16"/>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s="53" customFormat="1">
      <c r="B15" s="55" t="s">
        <v>124</v>
      </c>
      <c r="C15" s="3" t="s">
        <v>22</v>
      </c>
      <c r="D15" s="5"/>
      <c r="E15" s="5"/>
      <c r="F15" s="5"/>
      <c r="G15" s="5"/>
      <c r="H15" s="5"/>
      <c r="I15" s="5"/>
      <c r="J15" s="5"/>
      <c r="K15" s="5"/>
      <c r="L15" s="5"/>
      <c r="M15" s="5"/>
      <c r="N15" s="5"/>
      <c r="O15" s="5">
        <v>0.2</v>
      </c>
      <c r="P15" s="5"/>
      <c r="Q15" s="5"/>
      <c r="R15" s="5"/>
      <c r="S15" s="5"/>
      <c r="T15" s="5"/>
      <c r="U15" s="5"/>
      <c r="V15" s="5"/>
      <c r="W15" s="5"/>
      <c r="X15" s="5"/>
      <c r="Y15" s="56" t="s">
        <v>20</v>
      </c>
      <c r="Z15" s="5"/>
    </row>
    <row r="16" spans="1:26" s="53" customFormat="1">
      <c r="B16" s="55" t="s">
        <v>124</v>
      </c>
      <c r="C16" s="3" t="s">
        <v>23</v>
      </c>
      <c r="D16" s="5"/>
      <c r="E16" s="5"/>
      <c r="F16" s="5"/>
      <c r="G16" s="5">
        <v>0.15</v>
      </c>
      <c r="H16" s="5"/>
      <c r="I16" s="5">
        <v>0.12</v>
      </c>
      <c r="J16" s="5"/>
      <c r="K16" s="5"/>
      <c r="L16" s="5">
        <v>0.16</v>
      </c>
      <c r="M16" s="5"/>
      <c r="N16" s="5"/>
      <c r="O16" s="15">
        <v>0.18</v>
      </c>
      <c r="P16" s="5"/>
      <c r="Q16" s="5"/>
      <c r="R16" s="5"/>
      <c r="S16" s="5"/>
      <c r="T16" s="5"/>
      <c r="U16" s="5"/>
      <c r="V16" s="5"/>
      <c r="W16" s="5"/>
      <c r="X16" s="5"/>
      <c r="Y16" s="56" t="s">
        <v>20</v>
      </c>
      <c r="Z16" s="5"/>
    </row>
    <row r="17" spans="2:26" s="53" customFormat="1">
      <c r="B17" s="55" t="s">
        <v>124</v>
      </c>
      <c r="C17" s="3" t="s">
        <v>24</v>
      </c>
      <c r="D17" s="5"/>
      <c r="E17" s="5"/>
      <c r="F17" s="5"/>
      <c r="G17" s="5"/>
      <c r="H17" s="5"/>
      <c r="I17" s="5"/>
      <c r="J17" s="5"/>
      <c r="K17" s="5"/>
      <c r="L17" s="5"/>
      <c r="M17" s="5"/>
      <c r="N17" s="5"/>
      <c r="O17" s="5">
        <v>0.16</v>
      </c>
      <c r="P17" s="5"/>
      <c r="Q17" s="5"/>
      <c r="R17" s="5"/>
      <c r="S17" s="5"/>
      <c r="T17" s="5"/>
      <c r="U17" s="5"/>
      <c r="V17" s="5"/>
      <c r="W17" s="5"/>
      <c r="X17" s="5"/>
      <c r="Y17" s="56" t="s">
        <v>20</v>
      </c>
      <c r="Z17" s="5"/>
    </row>
    <row r="18" spans="2:26" s="53" customFormat="1"/>
    <row r="19" spans="2:26">
      <c r="B19" s="3" t="str">
        <f>Populations!$C$7</f>
        <v>M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M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M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F 0-14</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F 0-14</v>
      </c>
      <c r="C24" s="3" t="s">
        <v>23</v>
      </c>
      <c r="D24" s="5"/>
      <c r="E24" s="5"/>
      <c r="F24" s="5"/>
      <c r="G24" s="5"/>
      <c r="H24" s="5"/>
      <c r="I24" s="5"/>
      <c r="J24" s="5"/>
      <c r="K24" s="5"/>
      <c r="L24" s="5"/>
      <c r="M24" s="5"/>
      <c r="N24" s="5"/>
      <c r="O24" s="5"/>
      <c r="P24" s="5"/>
      <c r="Q24" s="5"/>
      <c r="R24" s="5"/>
      <c r="S24" s="5"/>
      <c r="T24" s="5"/>
      <c r="U24" s="5"/>
      <c r="V24" s="5"/>
      <c r="W24" s="5"/>
      <c r="X24" s="5"/>
      <c r="Y24" s="14" t="s">
        <v>20</v>
      </c>
      <c r="Z24" s="5">
        <v>2.9999999999999997E-4</v>
      </c>
    </row>
    <row r="25" spans="2:26">
      <c r="B25" s="3" t="str">
        <f>Populations!$C$8</f>
        <v>F 0-14</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M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M 15+</v>
      </c>
      <c r="C28" s="3" t="s">
        <v>23</v>
      </c>
      <c r="D28" s="5">
        <v>5.0000000000000001E-4</v>
      </c>
      <c r="E28" s="5"/>
      <c r="F28" s="5"/>
      <c r="G28" s="5"/>
      <c r="H28" s="5">
        <v>2.9999999999999997E-4</v>
      </c>
      <c r="I28" s="5">
        <v>6.4000000000000005E-4</v>
      </c>
      <c r="J28" s="5"/>
      <c r="K28" s="5">
        <v>6.9999999999999999E-4</v>
      </c>
      <c r="L28" s="5"/>
      <c r="M28" s="5">
        <v>7.5000000000000002E-4</v>
      </c>
      <c r="N28" s="5">
        <v>1.4499999999999999E-3</v>
      </c>
      <c r="O28" s="5"/>
      <c r="P28" s="5"/>
      <c r="Q28" s="5"/>
      <c r="R28" s="5">
        <v>8.4000000000000003E-4</v>
      </c>
      <c r="S28" s="5"/>
      <c r="T28" s="5"/>
      <c r="U28" s="5"/>
      <c r="V28" s="5"/>
      <c r="W28" s="5"/>
      <c r="X28" s="5"/>
      <c r="Y28" s="14" t="s">
        <v>20</v>
      </c>
      <c r="Z28" s="5"/>
    </row>
    <row r="29" spans="2:26">
      <c r="B29" s="3" t="str">
        <f>Populations!$C$9</f>
        <v>M 15+</v>
      </c>
      <c r="C29" s="3" t="s">
        <v>24</v>
      </c>
      <c r="D29" s="5"/>
      <c r="E29" s="5"/>
      <c r="F29" s="5"/>
      <c r="G29" s="5"/>
      <c r="H29" s="5"/>
      <c r="I29" s="5"/>
      <c r="J29" s="5"/>
      <c r="K29" s="5"/>
      <c r="L29" s="5"/>
      <c r="M29" s="5"/>
      <c r="N29" s="5"/>
      <c r="O29" s="5"/>
      <c r="P29" s="5"/>
      <c r="Q29" s="5"/>
      <c r="R29" s="5"/>
      <c r="S29" s="5"/>
      <c r="T29" s="5"/>
      <c r="U29" s="5"/>
      <c r="V29" s="5"/>
      <c r="W29" s="5"/>
      <c r="X29" s="5"/>
      <c r="Y29" s="14" t="s">
        <v>20</v>
      </c>
      <c r="Z29" s="5"/>
    </row>
    <row r="31" spans="2:26">
      <c r="B31" s="3" t="str">
        <f>Populations!$C$10</f>
        <v>F 15+</v>
      </c>
      <c r="C31" s="3" t="s">
        <v>22</v>
      </c>
      <c r="D31" s="5"/>
      <c r="E31" s="5"/>
      <c r="F31" s="5"/>
      <c r="G31" s="5"/>
      <c r="H31" s="5"/>
      <c r="I31" s="5"/>
      <c r="J31" s="5"/>
      <c r="K31" s="5"/>
      <c r="L31" s="5"/>
      <c r="M31" s="5"/>
      <c r="N31" s="5"/>
      <c r="O31" s="5"/>
      <c r="P31" s="5"/>
      <c r="Q31" s="5"/>
      <c r="R31" s="5"/>
      <c r="S31" s="5"/>
      <c r="T31" s="5"/>
      <c r="U31" s="5"/>
      <c r="V31" s="5"/>
      <c r="W31" s="5"/>
      <c r="X31" s="5"/>
      <c r="Y31" s="14" t="s">
        <v>20</v>
      </c>
      <c r="Z31" s="5"/>
    </row>
    <row r="32" spans="2:26">
      <c r="B32" s="3" t="str">
        <f>Populations!$C$10</f>
        <v>F 15+</v>
      </c>
      <c r="C32" s="3" t="s">
        <v>23</v>
      </c>
      <c r="D32" s="5">
        <v>8.4999999999999995E-4</v>
      </c>
      <c r="E32" s="5"/>
      <c r="F32" s="5"/>
      <c r="G32" s="5"/>
      <c r="H32" s="5">
        <v>5.0000000000000001E-4</v>
      </c>
      <c r="I32" s="5">
        <v>1.0250000000000001E-3</v>
      </c>
      <c r="J32" s="5"/>
      <c r="K32" s="5">
        <v>1.085E-3</v>
      </c>
      <c r="L32" s="5"/>
      <c r="M32" s="5">
        <v>1.16E-3</v>
      </c>
      <c r="N32" s="5">
        <v>2.5000000000000001E-3</v>
      </c>
      <c r="O32" s="5"/>
      <c r="P32" s="5"/>
      <c r="Q32" s="5"/>
      <c r="R32" s="5">
        <v>1.2899999999999999E-3</v>
      </c>
      <c r="S32" s="5"/>
      <c r="T32" s="5"/>
      <c r="U32" s="5"/>
      <c r="V32" s="5"/>
      <c r="W32" s="5"/>
      <c r="X32" s="5"/>
      <c r="Y32" s="14" t="s">
        <v>20</v>
      </c>
      <c r="Z32" s="5"/>
    </row>
    <row r="33" spans="2:26">
      <c r="B33" s="3" t="str">
        <f>Populations!$C$10</f>
        <v>F 15+</v>
      </c>
      <c r="C33" s="3" t="s">
        <v>24</v>
      </c>
      <c r="D33" s="5"/>
      <c r="E33" s="5"/>
      <c r="F33" s="5"/>
      <c r="G33" s="5"/>
      <c r="H33" s="5"/>
      <c r="I33" s="5"/>
      <c r="J33" s="5"/>
      <c r="K33" s="5"/>
      <c r="L33" s="5"/>
      <c r="M33" s="5"/>
      <c r="N33" s="5"/>
      <c r="O33" s="5"/>
      <c r="P33" s="5"/>
      <c r="Q33" s="5"/>
      <c r="R33" s="5"/>
      <c r="S33" s="5"/>
      <c r="T33" s="5"/>
      <c r="U33" s="5"/>
      <c r="V33" s="5"/>
      <c r="W33" s="5"/>
      <c r="X33" s="5"/>
      <c r="Y33" s="14" t="s">
        <v>20</v>
      </c>
      <c r="Z33"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Q1" workbookViewId="0">
      <selection activeCell="X6" sqref="X6"/>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s="53" customFormat="1">
      <c r="B6" s="55" t="s">
        <v>124</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M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F 0-14</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M 15+</v>
      </c>
      <c r="C9" s="5"/>
      <c r="D9" s="5"/>
      <c r="E9" s="5"/>
      <c r="F9" s="5"/>
      <c r="G9" s="5"/>
      <c r="H9" s="5"/>
      <c r="I9" s="5"/>
      <c r="J9" s="5"/>
      <c r="K9" s="5"/>
      <c r="L9" s="5"/>
      <c r="M9" s="5"/>
      <c r="N9" s="5"/>
      <c r="O9" s="5"/>
      <c r="P9" s="5"/>
      <c r="Q9" s="5"/>
      <c r="R9" s="5"/>
      <c r="S9" s="5"/>
      <c r="T9" s="5"/>
      <c r="U9" s="5"/>
      <c r="V9" s="5"/>
      <c r="W9" s="5"/>
      <c r="X9" s="6" t="s">
        <v>20</v>
      </c>
      <c r="Y9" s="5">
        <v>0.01</v>
      </c>
    </row>
    <row r="10" spans="1:25">
      <c r="B10" s="3" t="str">
        <f>Populations!$C$10</f>
        <v>F 15+</v>
      </c>
      <c r="C10" s="5"/>
      <c r="D10" s="5"/>
      <c r="E10" s="5"/>
      <c r="F10" s="5"/>
      <c r="G10" s="5"/>
      <c r="H10" s="5"/>
      <c r="I10" s="5"/>
      <c r="J10" s="5"/>
      <c r="K10" s="5"/>
      <c r="L10" s="5"/>
      <c r="M10" s="5"/>
      <c r="N10" s="5"/>
      <c r="O10" s="5"/>
      <c r="P10" s="5"/>
      <c r="Q10" s="5"/>
      <c r="R10" s="5"/>
      <c r="S10" s="5"/>
      <c r="T10" s="5"/>
      <c r="U10" s="5"/>
      <c r="V10" s="5"/>
      <c r="W10" s="5"/>
      <c r="X10" s="6" t="s">
        <v>20</v>
      </c>
      <c r="Y10" s="5">
        <v>0.01</v>
      </c>
    </row>
    <row r="14" spans="1:25">
      <c r="A14" s="1" t="s">
        <v>34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5"/>
      <c r="D16" s="5"/>
      <c r="E16" s="5"/>
      <c r="F16" s="5"/>
      <c r="G16" s="5"/>
      <c r="H16" s="5"/>
      <c r="I16" s="5"/>
      <c r="J16" s="5"/>
      <c r="K16" s="5"/>
      <c r="L16" s="5"/>
      <c r="M16" s="5">
        <v>9.2999999999999999E-2</v>
      </c>
      <c r="N16" s="5"/>
      <c r="O16" s="5"/>
      <c r="P16" s="5"/>
      <c r="Q16" s="5"/>
      <c r="R16" s="5"/>
      <c r="S16" s="5"/>
      <c r="T16" s="5"/>
      <c r="U16" s="5"/>
      <c r="V16" s="5"/>
      <c r="W16" s="5"/>
      <c r="X16" s="6" t="s">
        <v>20</v>
      </c>
      <c r="Y16" s="5"/>
    </row>
    <row r="17" spans="1:25">
      <c r="B17" s="3" t="str">
        <f>Populations!$C$4</f>
        <v>Clients</v>
      </c>
      <c r="C17" s="5"/>
      <c r="D17" s="5"/>
      <c r="E17" s="5"/>
      <c r="F17" s="5"/>
      <c r="G17" s="5"/>
      <c r="H17" s="5"/>
      <c r="I17" s="5"/>
      <c r="J17" s="5"/>
      <c r="K17" s="5"/>
      <c r="L17" s="5"/>
      <c r="M17" s="5"/>
      <c r="N17" s="5"/>
      <c r="O17" s="5"/>
      <c r="P17" s="5"/>
      <c r="Q17" s="5"/>
      <c r="R17" s="5"/>
      <c r="S17" s="5"/>
      <c r="T17" s="5"/>
      <c r="U17" s="5"/>
      <c r="V17" s="5"/>
      <c r="W17" s="5"/>
      <c r="X17" s="6" t="s">
        <v>20</v>
      </c>
      <c r="Y17" s="5">
        <v>0.02</v>
      </c>
    </row>
    <row r="18" spans="1:25">
      <c r="B18" s="3" t="str">
        <f>Populations!$C$5</f>
        <v>MSM</v>
      </c>
      <c r="C18" s="5"/>
      <c r="D18" s="5"/>
      <c r="E18" s="5"/>
      <c r="F18" s="5"/>
      <c r="G18" s="5"/>
      <c r="H18" s="5"/>
      <c r="I18" s="5"/>
      <c r="J18" s="5"/>
      <c r="K18" s="5"/>
      <c r="L18" s="5"/>
      <c r="M18" s="5">
        <v>8.3000000000000004E-2</v>
      </c>
      <c r="N18" s="5"/>
      <c r="O18" s="5"/>
      <c r="P18" s="5"/>
      <c r="Q18" s="5"/>
      <c r="R18" s="5"/>
      <c r="S18" s="5"/>
      <c r="T18" s="5"/>
      <c r="U18" s="5"/>
      <c r="V18" s="5"/>
      <c r="W18" s="5"/>
      <c r="X18" s="6" t="s">
        <v>20</v>
      </c>
      <c r="Y18" s="5"/>
    </row>
    <row r="19" spans="1:25" s="53" customFormat="1">
      <c r="B19" s="55" t="s">
        <v>124</v>
      </c>
      <c r="C19" s="5"/>
      <c r="D19" s="5"/>
      <c r="E19" s="5"/>
      <c r="F19" s="5"/>
      <c r="G19" s="5"/>
      <c r="H19" s="5"/>
      <c r="I19" s="5"/>
      <c r="J19" s="5"/>
      <c r="K19" s="5"/>
      <c r="L19" s="5"/>
      <c r="M19" s="5"/>
      <c r="N19" s="5"/>
      <c r="O19" s="5"/>
      <c r="P19" s="5"/>
      <c r="Q19" s="5"/>
      <c r="R19" s="5"/>
      <c r="S19" s="5"/>
      <c r="T19" s="5"/>
      <c r="U19" s="5"/>
      <c r="V19" s="5"/>
      <c r="W19" s="5"/>
      <c r="X19" s="6" t="s">
        <v>20</v>
      </c>
      <c r="Y19" s="5">
        <v>0.02</v>
      </c>
    </row>
    <row r="20" spans="1:25">
      <c r="B20" s="3" t="str">
        <f>Populations!$C$7</f>
        <v>M 0-14</v>
      </c>
      <c r="C20" s="5"/>
      <c r="D20" s="5"/>
      <c r="E20" s="5"/>
      <c r="F20" s="5"/>
      <c r="G20" s="5"/>
      <c r="H20" s="5"/>
      <c r="I20" s="5"/>
      <c r="J20" s="5"/>
      <c r="K20" s="5"/>
      <c r="L20" s="5"/>
      <c r="M20" s="5"/>
      <c r="N20" s="5"/>
      <c r="O20" s="5"/>
      <c r="P20" s="5"/>
      <c r="Q20" s="5"/>
      <c r="R20" s="5"/>
      <c r="S20" s="5"/>
      <c r="T20" s="5"/>
      <c r="U20" s="5"/>
      <c r="V20" s="5"/>
      <c r="W20" s="5"/>
      <c r="X20" s="6" t="s">
        <v>20</v>
      </c>
      <c r="Y20" s="5">
        <v>0</v>
      </c>
    </row>
    <row r="21" spans="1:25">
      <c r="B21" s="3" t="str">
        <f>Populations!$C$8</f>
        <v>F 0-14</v>
      </c>
      <c r="C21" s="5"/>
      <c r="D21" s="5"/>
      <c r="E21" s="5"/>
      <c r="F21" s="5"/>
      <c r="G21" s="5"/>
      <c r="H21" s="5"/>
      <c r="I21" s="5"/>
      <c r="J21" s="5"/>
      <c r="K21" s="5"/>
      <c r="L21" s="5"/>
      <c r="M21" s="5"/>
      <c r="N21" s="5"/>
      <c r="O21" s="5"/>
      <c r="P21" s="5"/>
      <c r="Q21" s="5"/>
      <c r="R21" s="5"/>
      <c r="S21" s="5"/>
      <c r="T21" s="5"/>
      <c r="U21" s="5"/>
      <c r="V21" s="5"/>
      <c r="W21" s="5"/>
      <c r="X21" s="6" t="s">
        <v>20</v>
      </c>
      <c r="Y21" s="5">
        <v>0</v>
      </c>
    </row>
    <row r="22" spans="1:25">
      <c r="B22" s="3" t="str">
        <f>Populations!$C$9</f>
        <v>M 15+</v>
      </c>
      <c r="C22" s="5"/>
      <c r="D22" s="5"/>
      <c r="E22" s="5"/>
      <c r="F22" s="5"/>
      <c r="G22" s="5"/>
      <c r="H22" s="5"/>
      <c r="I22" s="5"/>
      <c r="J22" s="5"/>
      <c r="K22" s="5"/>
      <c r="L22" s="5"/>
      <c r="M22" s="5"/>
      <c r="N22" s="5"/>
      <c r="O22" s="5"/>
      <c r="P22" s="5"/>
      <c r="Q22" s="5"/>
      <c r="R22" s="5"/>
      <c r="S22" s="5"/>
      <c r="T22" s="5"/>
      <c r="U22" s="5"/>
      <c r="V22" s="5"/>
      <c r="W22" s="5"/>
      <c r="X22" s="6" t="s">
        <v>20</v>
      </c>
      <c r="Y22" s="5">
        <v>0.01</v>
      </c>
    </row>
    <row r="23" spans="1:25">
      <c r="B23" s="3" t="str">
        <f>Populations!$C$10</f>
        <v>F 15+</v>
      </c>
      <c r="C23" s="5"/>
      <c r="D23" s="5"/>
      <c r="E23" s="5"/>
      <c r="F23" s="5"/>
      <c r="G23" s="5"/>
      <c r="H23" s="5"/>
      <c r="I23" s="5"/>
      <c r="J23" s="5"/>
      <c r="K23" s="5"/>
      <c r="L23" s="5"/>
      <c r="M23" s="5"/>
      <c r="N23" s="5"/>
      <c r="O23" s="5"/>
      <c r="P23" s="5"/>
      <c r="Q23" s="5"/>
      <c r="R23" s="5"/>
      <c r="S23" s="5"/>
      <c r="T23" s="5"/>
      <c r="U23" s="5"/>
      <c r="V23" s="5"/>
      <c r="W23" s="5"/>
      <c r="X23" s="6" t="s">
        <v>20</v>
      </c>
      <c r="Y23" s="5">
        <v>0.01</v>
      </c>
    </row>
    <row r="27" spans="1:25">
      <c r="A27" s="1" t="s">
        <v>35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Populations!$C$4</f>
        <v>Clients</v>
      </c>
      <c r="C30" s="5"/>
      <c r="D30" s="5"/>
      <c r="E30" s="5"/>
      <c r="F30" s="5"/>
      <c r="G30" s="5"/>
      <c r="H30" s="5"/>
      <c r="I30" s="5"/>
      <c r="J30" s="5"/>
      <c r="K30" s="5"/>
      <c r="L30" s="5"/>
      <c r="M30" s="5"/>
      <c r="N30" s="5"/>
      <c r="O30" s="5">
        <v>2.0999999999999999E-3</v>
      </c>
      <c r="P30" s="5"/>
      <c r="Q30" s="5"/>
      <c r="R30" s="5"/>
      <c r="S30" s="5"/>
      <c r="T30" s="5"/>
      <c r="U30" s="5"/>
      <c r="V30" s="5"/>
      <c r="W30" s="5"/>
      <c r="X30" s="6" t="s">
        <v>20</v>
      </c>
      <c r="Y30" s="5"/>
    </row>
    <row r="31" spans="1:25">
      <c r="B31" s="3" t="str">
        <f>Populations!$C$5</f>
        <v>MSM</v>
      </c>
      <c r="C31" s="5"/>
      <c r="D31" s="5"/>
      <c r="E31" s="5"/>
      <c r="F31" s="5"/>
      <c r="G31" s="5"/>
      <c r="H31" s="5"/>
      <c r="I31" s="5"/>
      <c r="J31" s="5"/>
      <c r="K31" s="5"/>
      <c r="L31" s="5"/>
      <c r="M31" s="5"/>
      <c r="N31" s="5"/>
      <c r="O31" s="5">
        <v>2.0999999999999999E-3</v>
      </c>
      <c r="P31" s="5"/>
      <c r="Q31" s="5"/>
      <c r="R31" s="5"/>
      <c r="S31" s="5"/>
      <c r="T31" s="5"/>
      <c r="U31" s="5"/>
      <c r="V31" s="5"/>
      <c r="W31" s="5"/>
      <c r="X31" s="6" t="s">
        <v>20</v>
      </c>
      <c r="Y31" s="5"/>
    </row>
    <row r="32" spans="1:25" s="53" customFormat="1">
      <c r="B32" s="55" t="s">
        <v>124</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Populations!$C$7</f>
        <v>M 0-14</v>
      </c>
      <c r="C33" s="5"/>
      <c r="D33" s="5"/>
      <c r="E33" s="5"/>
      <c r="F33" s="5"/>
      <c r="G33" s="5"/>
      <c r="H33" s="5"/>
      <c r="I33" s="5"/>
      <c r="J33" s="5"/>
      <c r="K33" s="5"/>
      <c r="L33" s="5"/>
      <c r="M33" s="5"/>
      <c r="N33" s="5"/>
      <c r="O33" s="5"/>
      <c r="P33" s="5"/>
      <c r="Q33" s="5"/>
      <c r="R33" s="5"/>
      <c r="S33" s="5"/>
      <c r="T33" s="5"/>
      <c r="U33" s="5"/>
      <c r="V33" s="5"/>
      <c r="W33" s="5"/>
      <c r="X33" s="6" t="s">
        <v>20</v>
      </c>
      <c r="Y33" s="5">
        <v>0</v>
      </c>
    </row>
    <row r="34" spans="2:25">
      <c r="B34" s="3" t="str">
        <f>Populations!$C$8</f>
        <v>F 0-14</v>
      </c>
      <c r="C34" s="5"/>
      <c r="D34" s="5"/>
      <c r="E34" s="5"/>
      <c r="F34" s="5"/>
      <c r="G34" s="5"/>
      <c r="H34" s="5"/>
      <c r="I34" s="5"/>
      <c r="J34" s="5"/>
      <c r="K34" s="5"/>
      <c r="L34" s="5"/>
      <c r="M34" s="5"/>
      <c r="N34" s="5"/>
      <c r="O34" s="5"/>
      <c r="P34" s="5"/>
      <c r="Q34" s="5"/>
      <c r="R34" s="5"/>
      <c r="S34" s="5"/>
      <c r="T34" s="5"/>
      <c r="U34" s="5"/>
      <c r="V34" s="5"/>
      <c r="W34" s="5"/>
      <c r="X34" s="6" t="s">
        <v>20</v>
      </c>
      <c r="Y34" s="5">
        <v>0</v>
      </c>
    </row>
    <row r="35" spans="2:25">
      <c r="B35" s="3" t="str">
        <f>Populations!$C$9</f>
        <v>M 15+</v>
      </c>
      <c r="C35" s="5"/>
      <c r="D35" s="5"/>
      <c r="E35" s="5"/>
      <c r="F35" s="5"/>
      <c r="G35" s="5"/>
      <c r="H35" s="5"/>
      <c r="I35" s="5"/>
      <c r="J35" s="5"/>
      <c r="K35" s="5"/>
      <c r="L35" s="5"/>
      <c r="M35" s="5"/>
      <c r="N35" s="5"/>
      <c r="O35" s="5">
        <v>2.0999999999999999E-3</v>
      </c>
      <c r="P35" s="5"/>
      <c r="Q35" s="5"/>
      <c r="R35" s="5"/>
      <c r="S35" s="5"/>
      <c r="T35" s="5"/>
      <c r="U35" s="5"/>
      <c r="V35" s="5"/>
      <c r="W35" s="5"/>
      <c r="X35" s="6" t="s">
        <v>20</v>
      </c>
      <c r="Y35" s="5"/>
    </row>
    <row r="36" spans="2:25">
      <c r="B36" s="3" t="str">
        <f>Populations!$C$10</f>
        <v>F 15+</v>
      </c>
      <c r="C36" s="5"/>
      <c r="D36" s="5"/>
      <c r="E36" s="5"/>
      <c r="F36" s="5"/>
      <c r="G36" s="5"/>
      <c r="H36" s="5"/>
      <c r="I36" s="5"/>
      <c r="J36" s="5"/>
      <c r="K36" s="5"/>
      <c r="L36" s="5"/>
      <c r="M36" s="5"/>
      <c r="N36" s="5"/>
      <c r="O36" s="5">
        <v>2.0999999999999999E-3</v>
      </c>
      <c r="P36" s="5"/>
      <c r="Q36" s="5"/>
      <c r="R36" s="5"/>
      <c r="S36" s="5"/>
      <c r="T36" s="5"/>
      <c r="U36" s="5"/>
      <c r="V36" s="5"/>
      <c r="W36" s="5"/>
      <c r="X36" s="6" t="s">
        <v>20</v>
      </c>
      <c r="Y36"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0"/>
  <sheetViews>
    <sheetView tabSelected="1" topLeftCell="T31" workbookViewId="0">
      <selection activeCell="J47" sqref="J47"/>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row r="39" spans="1:25">
      <c r="A39" s="74"/>
      <c r="B39" s="74"/>
      <c r="C39" s="74"/>
      <c r="D39" s="74"/>
      <c r="E39" s="74"/>
      <c r="F39" s="74"/>
      <c r="G39" s="74"/>
      <c r="H39" s="74"/>
      <c r="I39" s="74"/>
      <c r="J39" s="74"/>
      <c r="K39" s="74"/>
      <c r="L39" s="74"/>
      <c r="M39" s="74"/>
      <c r="N39" s="74"/>
      <c r="O39" s="74"/>
      <c r="P39" s="74"/>
      <c r="Q39" s="74"/>
      <c r="R39" s="74"/>
      <c r="S39" s="74"/>
      <c r="T39" s="74"/>
      <c r="U39" s="74"/>
      <c r="V39" s="74"/>
      <c r="W39" s="74"/>
      <c r="X39" s="74"/>
      <c r="Y39" s="74"/>
    </row>
    <row r="40" spans="1:25">
      <c r="A40" s="74"/>
      <c r="B40" s="74"/>
      <c r="C40" s="74"/>
      <c r="D40" s="74"/>
      <c r="E40" s="74"/>
      <c r="F40" s="74"/>
      <c r="G40" s="74"/>
      <c r="H40" s="74"/>
      <c r="I40" s="74"/>
      <c r="J40" s="74"/>
      <c r="K40" s="74"/>
      <c r="L40" s="74"/>
      <c r="M40" s="74"/>
      <c r="N40" s="74"/>
      <c r="O40" s="74"/>
      <c r="P40" s="74"/>
      <c r="Q40" s="74"/>
      <c r="R40" s="74"/>
      <c r="S40" s="74"/>
      <c r="T40" s="74"/>
      <c r="U40" s="74"/>
      <c r="V40" s="74"/>
      <c r="W40" s="74"/>
      <c r="X40" s="74"/>
      <c r="Y40" s="74"/>
    </row>
    <row r="41" spans="1:25">
      <c r="A41" s="74"/>
      <c r="B41" s="74"/>
      <c r="C41" s="74"/>
      <c r="D41" s="74"/>
      <c r="E41" s="74"/>
      <c r="F41" s="74"/>
      <c r="G41" s="74"/>
      <c r="H41" s="74"/>
      <c r="I41" s="74"/>
      <c r="J41" s="74"/>
      <c r="K41" s="74"/>
      <c r="L41" s="74"/>
      <c r="M41" s="74"/>
      <c r="N41" s="74"/>
      <c r="O41" s="74"/>
      <c r="P41" s="74"/>
      <c r="Q41" s="74"/>
      <c r="R41" s="74"/>
      <c r="S41" s="74"/>
      <c r="T41" s="74"/>
      <c r="U41" s="74"/>
      <c r="V41" s="74"/>
      <c r="W41" s="74"/>
      <c r="X41" s="74"/>
      <c r="Y41" s="74"/>
    </row>
    <row r="42" spans="1:25">
      <c r="A42" s="75" t="s">
        <v>132</v>
      </c>
      <c r="B42" s="75"/>
      <c r="C42" s="75"/>
      <c r="D42" s="74"/>
      <c r="E42" s="74"/>
      <c r="F42" s="74"/>
      <c r="G42" s="74"/>
      <c r="H42" s="74"/>
      <c r="I42" s="74"/>
      <c r="J42" s="74"/>
      <c r="K42" s="74"/>
      <c r="L42" s="74"/>
      <c r="M42" s="74"/>
      <c r="N42" s="74"/>
      <c r="O42" s="74"/>
      <c r="P42" s="74"/>
      <c r="Q42" s="74"/>
      <c r="R42" s="74"/>
      <c r="S42" s="74"/>
      <c r="T42" s="74"/>
      <c r="U42" s="74"/>
      <c r="V42" s="74"/>
      <c r="W42" s="74"/>
      <c r="X42" s="74"/>
      <c r="Y42" s="74"/>
    </row>
    <row r="43" spans="1:25">
      <c r="A43" s="74"/>
      <c r="B43" s="74"/>
      <c r="C43" s="76">
        <v>2000</v>
      </c>
      <c r="D43" s="76">
        <v>2001</v>
      </c>
      <c r="E43" s="76">
        <v>2002</v>
      </c>
      <c r="F43" s="76">
        <v>2003</v>
      </c>
      <c r="G43" s="76">
        <v>2004</v>
      </c>
      <c r="H43" s="76">
        <v>2005</v>
      </c>
      <c r="I43" s="76">
        <v>2006</v>
      </c>
      <c r="J43" s="76">
        <v>2007</v>
      </c>
      <c r="K43" s="76">
        <v>2008</v>
      </c>
      <c r="L43" s="76">
        <v>2009</v>
      </c>
      <c r="M43" s="76">
        <v>2010</v>
      </c>
      <c r="N43" s="76">
        <v>2011</v>
      </c>
      <c r="O43" s="76">
        <v>2012</v>
      </c>
      <c r="P43" s="76">
        <v>2013</v>
      </c>
      <c r="Q43" s="76">
        <v>2014</v>
      </c>
      <c r="R43" s="76">
        <v>2015</v>
      </c>
      <c r="S43" s="76">
        <v>2016</v>
      </c>
      <c r="T43" s="76">
        <v>2017</v>
      </c>
      <c r="U43" s="76">
        <v>2018</v>
      </c>
      <c r="V43" s="76">
        <v>2019</v>
      </c>
      <c r="W43" s="76">
        <v>2020</v>
      </c>
      <c r="X43" s="74"/>
      <c r="Y43" s="76" t="s">
        <v>19</v>
      </c>
    </row>
    <row r="44" spans="1:25">
      <c r="A44" s="74"/>
      <c r="B44" s="76" t="s">
        <v>38</v>
      </c>
      <c r="C44" s="77"/>
      <c r="D44" s="78"/>
      <c r="E44" s="78"/>
      <c r="F44" s="78"/>
      <c r="G44" s="78"/>
      <c r="H44" s="78"/>
      <c r="I44" s="78"/>
      <c r="J44" s="78"/>
      <c r="K44" s="78"/>
      <c r="L44" s="78"/>
      <c r="M44" s="78"/>
      <c r="N44" s="78"/>
      <c r="O44" s="78"/>
      <c r="P44" s="78"/>
      <c r="Q44" s="78"/>
      <c r="R44" s="78"/>
      <c r="S44" s="78"/>
      <c r="T44" s="78"/>
      <c r="U44" s="78"/>
      <c r="V44" s="78"/>
      <c r="W44" s="78"/>
      <c r="X44" s="79" t="s">
        <v>20</v>
      </c>
      <c r="Y44" s="77"/>
    </row>
    <row r="45" spans="1:25">
      <c r="A45" s="74"/>
      <c r="B45" s="74"/>
      <c r="C45" s="74"/>
      <c r="D45" s="74"/>
      <c r="E45" s="74"/>
      <c r="F45" s="74"/>
      <c r="G45" s="74"/>
      <c r="H45" s="74"/>
      <c r="I45" s="74"/>
      <c r="J45" s="74"/>
      <c r="K45" s="74"/>
      <c r="L45" s="74"/>
      <c r="M45" s="74"/>
      <c r="N45" s="74"/>
      <c r="O45" s="74"/>
      <c r="P45" s="74"/>
      <c r="Q45" s="74"/>
      <c r="R45" s="74"/>
      <c r="S45" s="74"/>
      <c r="T45" s="74"/>
      <c r="U45" s="74"/>
      <c r="V45" s="74"/>
      <c r="W45" s="74"/>
      <c r="X45" s="74"/>
      <c r="Y45" s="74"/>
    </row>
    <row r="46" spans="1:25">
      <c r="A46" s="74"/>
      <c r="B46" s="74"/>
      <c r="C46" s="74"/>
      <c r="D46" s="74"/>
      <c r="E46" s="74"/>
      <c r="F46" s="74"/>
      <c r="G46" s="74"/>
      <c r="H46" s="74"/>
      <c r="I46" s="74"/>
      <c r="J46" s="74"/>
      <c r="K46" s="74"/>
      <c r="L46" s="74"/>
      <c r="M46" s="74"/>
      <c r="N46" s="74"/>
      <c r="O46" s="74"/>
      <c r="P46" s="74"/>
      <c r="Q46" s="74"/>
      <c r="R46" s="74"/>
      <c r="S46" s="74"/>
      <c r="T46" s="74"/>
      <c r="U46" s="74"/>
      <c r="V46" s="74"/>
      <c r="W46" s="74"/>
      <c r="X46" s="74"/>
      <c r="Y46" s="74"/>
    </row>
    <row r="47" spans="1:25">
      <c r="A47" s="74"/>
      <c r="B47" s="74"/>
      <c r="C47" s="74"/>
      <c r="D47" s="74"/>
      <c r="E47" s="74"/>
      <c r="F47" s="74"/>
      <c r="G47" s="74"/>
      <c r="H47" s="74"/>
      <c r="I47" s="74"/>
      <c r="J47" s="74"/>
      <c r="K47" s="74"/>
      <c r="L47" s="74"/>
      <c r="M47" s="74"/>
      <c r="N47" s="74"/>
      <c r="O47" s="74"/>
      <c r="P47" s="74"/>
      <c r="Q47" s="74"/>
      <c r="R47" s="74"/>
      <c r="S47" s="74"/>
      <c r="T47" s="74"/>
      <c r="U47" s="74"/>
      <c r="V47" s="74"/>
      <c r="W47" s="74"/>
      <c r="X47" s="74"/>
      <c r="Y47" s="74"/>
    </row>
    <row r="48" spans="1:25">
      <c r="A48" s="75" t="s">
        <v>135</v>
      </c>
      <c r="B48" s="75"/>
      <c r="C48" s="75"/>
      <c r="D48" s="75"/>
      <c r="E48" s="74"/>
      <c r="F48" s="74"/>
      <c r="G48" s="74"/>
      <c r="H48" s="74"/>
      <c r="I48" s="74"/>
      <c r="J48" s="74"/>
      <c r="K48" s="74"/>
      <c r="L48" s="74"/>
      <c r="M48" s="74"/>
      <c r="N48" s="74"/>
      <c r="O48" s="74"/>
      <c r="P48" s="74"/>
      <c r="Q48" s="74"/>
      <c r="R48" s="74"/>
      <c r="S48" s="74"/>
      <c r="T48" s="74"/>
      <c r="U48" s="74"/>
      <c r="V48" s="74"/>
      <c r="W48" s="74"/>
      <c r="X48" s="74"/>
      <c r="Y48" s="74"/>
    </row>
    <row r="49" spans="1:25">
      <c r="A49" s="74"/>
      <c r="B49" s="74"/>
      <c r="C49" s="76">
        <v>2000</v>
      </c>
      <c r="D49" s="76">
        <v>2001</v>
      </c>
      <c r="E49" s="76">
        <v>2002</v>
      </c>
      <c r="F49" s="76">
        <v>2003</v>
      </c>
      <c r="G49" s="76">
        <v>2004</v>
      </c>
      <c r="H49" s="76">
        <v>2005</v>
      </c>
      <c r="I49" s="76">
        <v>2006</v>
      </c>
      <c r="J49" s="76">
        <v>2007</v>
      </c>
      <c r="K49" s="76">
        <v>2008</v>
      </c>
      <c r="L49" s="76">
        <v>2009</v>
      </c>
      <c r="M49" s="76">
        <v>2010</v>
      </c>
      <c r="N49" s="76">
        <v>2011</v>
      </c>
      <c r="O49" s="76">
        <v>2012</v>
      </c>
      <c r="P49" s="76">
        <v>2013</v>
      </c>
      <c r="Q49" s="76">
        <v>2014</v>
      </c>
      <c r="R49" s="76">
        <v>2015</v>
      </c>
      <c r="S49" s="76">
        <v>2016</v>
      </c>
      <c r="T49" s="76">
        <v>2017</v>
      </c>
      <c r="U49" s="76">
        <v>2018</v>
      </c>
      <c r="V49" s="76">
        <v>2019</v>
      </c>
      <c r="W49" s="76">
        <v>2020</v>
      </c>
      <c r="X49" s="74"/>
      <c r="Y49" s="76" t="s">
        <v>19</v>
      </c>
    </row>
    <row r="50" spans="1:25">
      <c r="A50" s="74"/>
      <c r="B50" s="76" t="s">
        <v>38</v>
      </c>
      <c r="C50" s="77"/>
      <c r="D50" s="78"/>
      <c r="E50" s="78"/>
      <c r="F50" s="78"/>
      <c r="G50" s="78"/>
      <c r="H50" s="78"/>
      <c r="I50" s="78"/>
      <c r="J50" s="78"/>
      <c r="K50" s="78"/>
      <c r="L50" s="78"/>
      <c r="M50" s="78"/>
      <c r="N50" s="78"/>
      <c r="O50" s="78"/>
      <c r="P50" s="78"/>
      <c r="Q50" s="78"/>
      <c r="R50" s="78"/>
      <c r="S50" s="78"/>
      <c r="T50" s="78"/>
      <c r="U50" s="78"/>
      <c r="V50" s="78"/>
      <c r="W50" s="78"/>
      <c r="X50" s="79" t="s">
        <v>20</v>
      </c>
      <c r="Y50" s="77"/>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17" workbookViewId="0">
      <selection activeCell="X6" sqref="X6"/>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s="53" customFormat="1">
      <c r="B6" s="55" t="s">
        <v>124</v>
      </c>
      <c r="C6" s="9"/>
      <c r="D6" s="9"/>
      <c r="E6" s="9"/>
      <c r="F6" s="9"/>
      <c r="G6" s="9"/>
      <c r="H6" s="9"/>
      <c r="I6" s="9"/>
      <c r="J6" s="9"/>
      <c r="K6" s="9"/>
      <c r="L6" s="9"/>
      <c r="M6" s="9"/>
      <c r="N6" s="9"/>
      <c r="O6" s="9"/>
      <c r="P6" s="9">
        <v>0.05</v>
      </c>
      <c r="Q6" s="9"/>
      <c r="R6" s="9"/>
      <c r="S6" s="9"/>
      <c r="T6" s="9"/>
      <c r="U6" s="9"/>
      <c r="V6" s="9"/>
      <c r="W6" s="9"/>
      <c r="X6" s="6" t="s">
        <v>20</v>
      </c>
      <c r="Y6" s="9"/>
    </row>
    <row r="7" spans="1:25">
      <c r="B7" s="3" t="str">
        <f>Populations!$C$7</f>
        <v>M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F 0-14</v>
      </c>
      <c r="C8" s="9"/>
      <c r="D8" s="9"/>
      <c r="E8" s="9"/>
      <c r="F8" s="9"/>
      <c r="G8" s="9"/>
      <c r="H8" s="9"/>
      <c r="I8" s="9"/>
      <c r="J8" s="9"/>
      <c r="K8" s="9"/>
      <c r="L8" s="9"/>
      <c r="M8" s="9"/>
      <c r="N8" s="9"/>
      <c r="O8" s="9"/>
      <c r="P8" s="9"/>
      <c r="Q8" s="9"/>
      <c r="R8" s="9"/>
      <c r="S8" s="9"/>
      <c r="T8" s="9"/>
      <c r="U8" s="9"/>
      <c r="V8" s="9"/>
      <c r="W8" s="9"/>
      <c r="X8" s="6" t="s">
        <v>20</v>
      </c>
      <c r="Y8" s="9">
        <v>1E-3</v>
      </c>
    </row>
    <row r="9" spans="1:25">
      <c r="B9" s="3" t="str">
        <f>Populations!$C$9</f>
        <v>M 15+</v>
      </c>
      <c r="C9" s="17"/>
      <c r="D9" s="17"/>
      <c r="E9" s="17"/>
      <c r="F9" s="17"/>
      <c r="G9" s="17"/>
      <c r="H9" s="17"/>
      <c r="I9" s="17"/>
      <c r="J9" s="17">
        <v>0.23200000000000001</v>
      </c>
      <c r="K9" s="17"/>
      <c r="L9" s="17">
        <v>0.38650000000000001</v>
      </c>
      <c r="M9" s="17"/>
      <c r="N9" s="9"/>
      <c r="O9" s="17"/>
      <c r="P9" s="9">
        <v>0.46350000000000002</v>
      </c>
      <c r="Q9" s="9"/>
      <c r="R9" s="9"/>
      <c r="S9" s="9"/>
      <c r="T9" s="9"/>
      <c r="U9" s="9"/>
      <c r="V9" s="9"/>
      <c r="W9" s="9"/>
      <c r="X9" s="6" t="s">
        <v>20</v>
      </c>
      <c r="Y9" s="9"/>
    </row>
    <row r="10" spans="1:25">
      <c r="B10" s="3" t="str">
        <f>Populations!$C$10</f>
        <v>F 15+</v>
      </c>
      <c r="C10" s="17"/>
      <c r="D10" s="17"/>
      <c r="E10" s="17"/>
      <c r="F10" s="17"/>
      <c r="G10" s="17"/>
      <c r="H10" s="17"/>
      <c r="I10" s="17"/>
      <c r="J10" s="17">
        <v>0.22900000000000001</v>
      </c>
      <c r="K10" s="17"/>
      <c r="L10" s="17">
        <v>0.38250000000000001</v>
      </c>
      <c r="M10" s="17"/>
      <c r="N10" s="9"/>
      <c r="O10" s="17"/>
      <c r="P10" s="9">
        <v>0.46250000000000002</v>
      </c>
      <c r="Q10" s="9"/>
      <c r="R10" s="9"/>
      <c r="S10" s="9"/>
      <c r="T10" s="9"/>
      <c r="U10" s="9"/>
      <c r="V10" s="9"/>
      <c r="W10" s="9"/>
      <c r="X10" s="6" t="s">
        <v>20</v>
      </c>
      <c r="Y10" s="9"/>
    </row>
    <row r="14" spans="1:25">
      <c r="A14" s="1" t="s">
        <v>37</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
        <v>38</v>
      </c>
      <c r="C16" s="4"/>
      <c r="D16" s="4"/>
      <c r="E16" s="4"/>
      <c r="F16" s="4"/>
      <c r="G16" s="4"/>
      <c r="H16" s="4"/>
      <c r="I16" s="4"/>
      <c r="J16" s="4"/>
      <c r="K16" s="4"/>
      <c r="L16" s="4"/>
      <c r="M16" s="4"/>
      <c r="N16" s="4"/>
      <c r="O16" s="4"/>
      <c r="P16" s="18">
        <v>0.2</v>
      </c>
      <c r="Q16" s="4"/>
      <c r="R16" s="4"/>
      <c r="S16" s="4"/>
      <c r="T16" s="4"/>
      <c r="U16" s="4"/>
      <c r="V16" s="4"/>
      <c r="W16" s="4"/>
      <c r="X16" s="6" t="s">
        <v>20</v>
      </c>
      <c r="Y16" s="4"/>
    </row>
    <row r="20" spans="1:25">
      <c r="A20" s="37" t="s">
        <v>105</v>
      </c>
    </row>
    <row r="21" spans="1:25">
      <c r="C21" s="3">
        <v>2000</v>
      </c>
      <c r="D21" s="3">
        <v>2001</v>
      </c>
      <c r="E21" s="3">
        <v>2002</v>
      </c>
      <c r="F21" s="3">
        <v>2003</v>
      </c>
      <c r="G21" s="3">
        <v>2004</v>
      </c>
      <c r="H21" s="3">
        <v>2005</v>
      </c>
      <c r="I21" s="3">
        <v>2006</v>
      </c>
      <c r="J21" s="3">
        <v>2007</v>
      </c>
      <c r="K21" s="3">
        <v>2008</v>
      </c>
      <c r="L21" s="3">
        <v>2009</v>
      </c>
      <c r="M21" s="3">
        <v>2010</v>
      </c>
      <c r="N21" s="3">
        <v>2011</v>
      </c>
      <c r="O21" s="3">
        <v>2012</v>
      </c>
      <c r="P21" s="3">
        <v>2013</v>
      </c>
      <c r="Q21" s="3">
        <v>2014</v>
      </c>
      <c r="R21" s="3">
        <v>2015</v>
      </c>
      <c r="S21" s="3">
        <v>2016</v>
      </c>
      <c r="T21" s="3">
        <v>2017</v>
      </c>
      <c r="U21" s="3">
        <v>2018</v>
      </c>
      <c r="V21" s="3">
        <v>2019</v>
      </c>
      <c r="W21" s="3">
        <v>2020</v>
      </c>
      <c r="Y21" s="3" t="s">
        <v>19</v>
      </c>
    </row>
    <row r="22" spans="1:25">
      <c r="B22" s="3" t="s">
        <v>27</v>
      </c>
      <c r="C22" s="4">
        <v>0</v>
      </c>
      <c r="D22" s="4"/>
      <c r="E22" s="4"/>
      <c r="F22" s="4">
        <v>1</v>
      </c>
      <c r="G22" s="4"/>
      <c r="H22" s="4"/>
      <c r="I22" s="4"/>
      <c r="J22" s="4">
        <v>616</v>
      </c>
      <c r="K22" s="4">
        <v>1160</v>
      </c>
      <c r="L22" s="4">
        <v>1996</v>
      </c>
      <c r="M22" s="4">
        <v>2122</v>
      </c>
      <c r="N22" s="4">
        <v>2377</v>
      </c>
      <c r="O22" s="4">
        <v>2575</v>
      </c>
      <c r="P22" s="4">
        <v>3308</v>
      </c>
      <c r="Q22" s="4"/>
      <c r="R22" s="4"/>
      <c r="S22" s="4"/>
      <c r="T22" s="4"/>
      <c r="U22" s="4"/>
      <c r="V22" s="4"/>
      <c r="W22" s="4"/>
      <c r="X22" s="6" t="s">
        <v>20</v>
      </c>
      <c r="Y22" s="4"/>
    </row>
    <row r="27" spans="1:25">
      <c r="A27" s="1" t="s">
        <v>39</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Populations!$C$4</f>
        <v>Clients</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Populations!$C$5</f>
        <v>MSM</v>
      </c>
      <c r="C31" s="9"/>
      <c r="D31" s="9"/>
      <c r="E31" s="9"/>
      <c r="F31" s="9"/>
      <c r="G31" s="9"/>
      <c r="H31" s="9"/>
      <c r="I31" s="9"/>
      <c r="J31" s="9"/>
      <c r="K31" s="9"/>
      <c r="L31" s="9"/>
      <c r="M31" s="9"/>
      <c r="N31" s="9"/>
      <c r="O31" s="9"/>
      <c r="P31" s="9"/>
      <c r="Q31" s="9"/>
      <c r="R31" s="9"/>
      <c r="S31" s="9"/>
      <c r="T31" s="9"/>
      <c r="U31" s="9"/>
      <c r="V31" s="9"/>
      <c r="W31" s="9"/>
      <c r="X31" s="6" t="s">
        <v>20</v>
      </c>
      <c r="Y31" s="9">
        <v>0</v>
      </c>
    </row>
    <row r="32" spans="1:25" s="53" customFormat="1">
      <c r="B32" s="55" t="s">
        <v>124</v>
      </c>
      <c r="C32" s="9"/>
      <c r="D32" s="9"/>
      <c r="E32" s="9"/>
      <c r="F32" s="9"/>
      <c r="G32" s="9"/>
      <c r="H32" s="9"/>
      <c r="I32" s="9"/>
      <c r="J32" s="9"/>
      <c r="K32" s="9"/>
      <c r="L32" s="9"/>
      <c r="M32" s="9"/>
      <c r="N32" s="9"/>
      <c r="O32" s="9"/>
      <c r="P32" s="9"/>
      <c r="Q32" s="9"/>
      <c r="R32" s="9"/>
      <c r="S32" s="9"/>
      <c r="T32" s="9"/>
      <c r="U32" s="9"/>
      <c r="V32" s="9"/>
      <c r="W32" s="9"/>
      <c r="X32" s="56" t="s">
        <v>20</v>
      </c>
      <c r="Y32" s="9">
        <v>0</v>
      </c>
    </row>
    <row r="33" spans="1:25">
      <c r="B33" s="3" t="str">
        <f>Populations!$C$7</f>
        <v>M 0-14</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Populations!$C$8</f>
        <v>F 0-14</v>
      </c>
      <c r="C34" s="9"/>
      <c r="D34" s="9"/>
      <c r="E34" s="9"/>
      <c r="F34" s="9"/>
      <c r="G34" s="9"/>
      <c r="H34" s="9"/>
      <c r="I34" s="9"/>
      <c r="J34" s="9"/>
      <c r="K34" s="9"/>
      <c r="L34" s="9"/>
      <c r="M34" s="9"/>
      <c r="N34" s="9"/>
      <c r="O34" s="9"/>
      <c r="P34" s="9"/>
      <c r="Q34" s="9"/>
      <c r="R34" s="9"/>
      <c r="S34" s="9"/>
      <c r="T34" s="9"/>
      <c r="U34" s="9"/>
      <c r="V34" s="9"/>
      <c r="W34" s="9"/>
      <c r="X34" s="6" t="s">
        <v>20</v>
      </c>
      <c r="Y34" s="9">
        <v>0</v>
      </c>
    </row>
    <row r="35" spans="1:25">
      <c r="B35" s="3" t="str">
        <f>Populations!$C$9</f>
        <v>M 15+</v>
      </c>
      <c r="C35" s="9"/>
      <c r="D35" s="9"/>
      <c r="E35" s="9"/>
      <c r="F35" s="9"/>
      <c r="G35" s="9"/>
      <c r="H35" s="9"/>
      <c r="I35" s="9"/>
      <c r="J35" s="9"/>
      <c r="K35" s="9"/>
      <c r="L35" s="9"/>
      <c r="M35" s="9"/>
      <c r="N35" s="9"/>
      <c r="O35" s="9"/>
      <c r="P35" s="9"/>
      <c r="Q35" s="9"/>
      <c r="R35" s="9"/>
      <c r="S35" s="9"/>
      <c r="T35" s="9"/>
      <c r="U35" s="9"/>
      <c r="V35" s="9"/>
      <c r="W35" s="9"/>
      <c r="X35" s="6" t="s">
        <v>20</v>
      </c>
      <c r="Y35" s="9">
        <v>0</v>
      </c>
    </row>
    <row r="36" spans="1:25">
      <c r="B36" s="3" t="str">
        <f>Populations!$C$10</f>
        <v>F 15+</v>
      </c>
      <c r="C36" s="9"/>
      <c r="D36" s="9"/>
      <c r="E36" s="9"/>
      <c r="F36" s="9"/>
      <c r="G36" s="9"/>
      <c r="H36" s="9"/>
      <c r="I36" s="9"/>
      <c r="J36" s="9"/>
      <c r="K36" s="9"/>
      <c r="L36" s="9"/>
      <c r="M36" s="9"/>
      <c r="N36" s="9"/>
      <c r="O36" s="9"/>
      <c r="P36" s="9"/>
      <c r="Q36" s="9"/>
      <c r="R36" s="9"/>
      <c r="S36" s="9"/>
      <c r="T36" s="9"/>
      <c r="U36" s="9"/>
      <c r="V36" s="9"/>
      <c r="W36" s="9"/>
      <c r="X36" s="6" t="s">
        <v>20</v>
      </c>
      <c r="Y36" s="9">
        <v>0</v>
      </c>
    </row>
    <row r="40" spans="1:25">
      <c r="A40" s="1" t="s">
        <v>40</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
        <v>27</v>
      </c>
      <c r="C42" s="19"/>
      <c r="D42" s="19"/>
      <c r="E42" s="19"/>
      <c r="F42" s="19"/>
      <c r="G42" s="19"/>
      <c r="H42" s="19"/>
      <c r="I42" s="19"/>
      <c r="J42" s="19"/>
      <c r="K42" s="19"/>
      <c r="L42" s="19"/>
      <c r="M42" s="19"/>
      <c r="N42" s="20">
        <v>0.4</v>
      </c>
      <c r="O42" s="20"/>
      <c r="P42" s="20">
        <v>0.44</v>
      </c>
      <c r="Q42" s="19"/>
      <c r="R42" s="19"/>
      <c r="S42" s="19"/>
      <c r="T42" s="19"/>
      <c r="U42" s="19"/>
      <c r="V42" s="19"/>
      <c r="W42" s="19"/>
      <c r="X42" s="6" t="s">
        <v>20</v>
      </c>
      <c r="Y42" s="4"/>
    </row>
    <row r="46" spans="1:25">
      <c r="A46" s="1" t="s">
        <v>41</v>
      </c>
    </row>
    <row r="47" spans="1:25">
      <c r="C47" s="3">
        <v>2000</v>
      </c>
      <c r="D47" s="3">
        <v>2001</v>
      </c>
      <c r="E47" s="3">
        <v>2002</v>
      </c>
      <c r="F47" s="3">
        <v>2003</v>
      </c>
      <c r="G47" s="3">
        <v>2004</v>
      </c>
      <c r="H47" s="3">
        <v>2005</v>
      </c>
      <c r="I47" s="3">
        <v>2006</v>
      </c>
      <c r="J47" s="3">
        <v>2007</v>
      </c>
      <c r="K47" s="3">
        <v>2008</v>
      </c>
      <c r="L47" s="3">
        <v>2009</v>
      </c>
      <c r="M47" s="3">
        <v>2010</v>
      </c>
      <c r="N47" s="3">
        <v>2011</v>
      </c>
      <c r="O47" s="3">
        <v>2012</v>
      </c>
      <c r="P47" s="3">
        <v>2013</v>
      </c>
      <c r="Q47" s="3">
        <v>2014</v>
      </c>
      <c r="R47" s="3">
        <v>2015</v>
      </c>
      <c r="S47" s="3">
        <v>2016</v>
      </c>
      <c r="T47" s="3">
        <v>2017</v>
      </c>
      <c r="U47" s="3">
        <v>2018</v>
      </c>
      <c r="V47" s="3">
        <v>2019</v>
      </c>
      <c r="W47" s="3">
        <v>2020</v>
      </c>
      <c r="Y47" s="3" t="s">
        <v>19</v>
      </c>
    </row>
    <row r="48" spans="1:25">
      <c r="B48" s="3" t="str">
        <f>Populations!$C$3</f>
        <v>FSW</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49" spans="1:25">
      <c r="B49" s="3" t="str">
        <f>Populations!$C$8</f>
        <v>F 0-14</v>
      </c>
      <c r="C49" s="21"/>
      <c r="D49" s="21"/>
      <c r="E49" s="21"/>
      <c r="F49" s="21"/>
      <c r="G49" s="21"/>
      <c r="H49" s="21"/>
      <c r="I49" s="21"/>
      <c r="J49" s="21"/>
      <c r="K49" s="21"/>
      <c r="L49" s="21"/>
      <c r="M49" s="21"/>
      <c r="N49" s="21"/>
      <c r="O49" s="21"/>
      <c r="P49" s="21"/>
      <c r="Q49" s="8"/>
      <c r="R49" s="8"/>
      <c r="S49" s="8"/>
      <c r="T49" s="8"/>
      <c r="U49" s="8"/>
      <c r="V49" s="8"/>
      <c r="W49" s="8"/>
      <c r="X49" s="6" t="s">
        <v>20</v>
      </c>
      <c r="Y49" s="8">
        <v>0</v>
      </c>
    </row>
    <row r="50" spans="1:25">
      <c r="B50" s="3" t="str">
        <f>Populations!$C$10</f>
        <v>F 15+</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20</v>
      </c>
      <c r="Y50" s="8"/>
    </row>
    <row r="54" spans="1:25">
      <c r="A54" s="1" t="s">
        <v>42</v>
      </c>
    </row>
    <row r="55" spans="1:25">
      <c r="C55" s="3">
        <v>2000</v>
      </c>
      <c r="D55" s="3">
        <v>2001</v>
      </c>
      <c r="E55" s="3">
        <v>2002</v>
      </c>
      <c r="F55" s="3">
        <v>2003</v>
      </c>
      <c r="G55" s="3">
        <v>2004</v>
      </c>
      <c r="H55" s="3">
        <v>2005</v>
      </c>
      <c r="I55" s="3">
        <v>2006</v>
      </c>
      <c r="J55" s="3">
        <v>2007</v>
      </c>
      <c r="K55" s="3">
        <v>2008</v>
      </c>
      <c r="L55" s="3">
        <v>2009</v>
      </c>
      <c r="M55" s="3">
        <v>2010</v>
      </c>
      <c r="N55" s="3">
        <v>2011</v>
      </c>
      <c r="O55" s="3">
        <v>2012</v>
      </c>
      <c r="P55" s="3">
        <v>2013</v>
      </c>
      <c r="Q55" s="3">
        <v>2014</v>
      </c>
      <c r="R55" s="3">
        <v>2015</v>
      </c>
      <c r="S55" s="3">
        <v>2016</v>
      </c>
      <c r="T55" s="3">
        <v>2017</v>
      </c>
      <c r="U55" s="3">
        <v>2018</v>
      </c>
      <c r="V55" s="3">
        <v>2019</v>
      </c>
      <c r="W55" s="3">
        <v>2020</v>
      </c>
      <c r="Y55" s="3" t="s">
        <v>19</v>
      </c>
    </row>
    <row r="56" spans="1:25">
      <c r="B56" s="3" t="s">
        <v>27</v>
      </c>
      <c r="C56" s="9"/>
      <c r="D56" s="9"/>
      <c r="E56" s="9"/>
      <c r="F56" s="9"/>
      <c r="G56" s="9"/>
      <c r="H56" s="9"/>
      <c r="I56" s="9"/>
      <c r="J56" s="9"/>
      <c r="K56" s="9"/>
      <c r="L56" s="9"/>
      <c r="M56" s="22">
        <v>0.876</v>
      </c>
      <c r="N56" s="9"/>
      <c r="O56" s="9"/>
      <c r="P56" s="9"/>
      <c r="Q56" s="9"/>
      <c r="R56" s="9"/>
      <c r="S56" s="9"/>
      <c r="T56" s="9"/>
      <c r="U56" s="9"/>
      <c r="V56" s="9"/>
      <c r="W56" s="9"/>
      <c r="X56" s="6" t="s">
        <v>20</v>
      </c>
      <c r="Y56"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5"/>
  <sheetViews>
    <sheetView topLeftCell="A51" workbookViewId="0">
      <selection activeCell="A77" sqref="A77:XFD82"/>
    </sheetView>
  </sheetViews>
  <sheetFormatPr baseColWidth="10" defaultColWidth="8.83203125" defaultRowHeight="14" x14ac:dyDescent="0"/>
  <sheetData>
    <row r="1" spans="1:25">
      <c r="A1" s="64" t="s">
        <v>116</v>
      </c>
      <c r="B1" s="53"/>
      <c r="C1" s="53"/>
      <c r="D1" s="53"/>
      <c r="E1" s="53"/>
      <c r="F1" s="53"/>
      <c r="G1" s="53"/>
      <c r="H1" s="53"/>
      <c r="I1" s="53"/>
      <c r="J1" s="53"/>
      <c r="K1" s="53"/>
      <c r="L1" s="53"/>
      <c r="M1" s="53"/>
      <c r="N1" s="53"/>
      <c r="O1" s="53"/>
      <c r="P1" s="53"/>
      <c r="Q1" s="53"/>
      <c r="R1" s="53"/>
      <c r="S1" s="53"/>
      <c r="T1" s="53"/>
      <c r="U1" s="53"/>
      <c r="V1" s="53"/>
      <c r="W1" s="53"/>
      <c r="X1" s="53"/>
      <c r="Y1" s="53"/>
    </row>
    <row r="2" spans="1:25">
      <c r="A2" s="6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6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6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62"/>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s="53" customFormat="1">
      <c r="A6" s="62"/>
      <c r="B6" s="55" t="s">
        <v>124</v>
      </c>
      <c r="C6" s="57"/>
      <c r="D6" s="57"/>
      <c r="E6" s="57"/>
      <c r="F6" s="57"/>
      <c r="G6" s="57"/>
      <c r="H6" s="57"/>
      <c r="I6" s="57"/>
      <c r="J6" s="57"/>
      <c r="K6" s="57"/>
      <c r="L6" s="57"/>
      <c r="M6" s="57"/>
      <c r="N6" s="57"/>
      <c r="O6" s="57"/>
      <c r="P6" s="57"/>
      <c r="Q6" s="57"/>
      <c r="R6" s="57"/>
      <c r="S6" s="57"/>
      <c r="T6" s="57"/>
      <c r="U6" s="57"/>
      <c r="V6" s="57"/>
      <c r="W6" s="57"/>
      <c r="X6" s="56" t="s">
        <v>20</v>
      </c>
      <c r="Y6" s="57">
        <v>0.8</v>
      </c>
    </row>
    <row r="7" spans="1:25">
      <c r="A7" s="62"/>
      <c r="B7" s="3" t="str">
        <f>Populations!$C$7</f>
        <v>M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62"/>
      <c r="B8" s="3" t="str">
        <f>Populations!$C$8</f>
        <v>F 0-14</v>
      </c>
      <c r="C8" s="57"/>
      <c r="D8" s="57"/>
      <c r="E8" s="57"/>
      <c r="F8" s="57"/>
      <c r="G8" s="57"/>
      <c r="H8" s="57"/>
      <c r="I8" s="57"/>
      <c r="J8" s="57"/>
      <c r="K8" s="57"/>
      <c r="L8" s="57"/>
      <c r="M8" s="57"/>
      <c r="N8" s="57"/>
      <c r="O8" s="57"/>
      <c r="P8" s="57"/>
      <c r="Q8" s="57"/>
      <c r="R8" s="57"/>
      <c r="S8" s="57"/>
      <c r="T8" s="57"/>
      <c r="U8" s="57"/>
      <c r="V8" s="57"/>
      <c r="W8" s="57"/>
      <c r="X8" s="56" t="s">
        <v>20</v>
      </c>
      <c r="Y8" s="57">
        <v>0.8</v>
      </c>
    </row>
    <row r="9" spans="1:25">
      <c r="A9" s="63"/>
      <c r="B9" s="3" t="str">
        <f>Populations!$C$9</f>
        <v>M 15+</v>
      </c>
      <c r="C9" s="57"/>
      <c r="D9" s="57"/>
      <c r="E9" s="57"/>
      <c r="F9" s="57"/>
      <c r="G9" s="57"/>
      <c r="H9" s="57"/>
      <c r="I9" s="57"/>
      <c r="J9" s="57"/>
      <c r="K9" s="57"/>
      <c r="L9" s="57"/>
      <c r="M9" s="57"/>
      <c r="N9" s="57"/>
      <c r="O9" s="57"/>
      <c r="P9" s="57"/>
      <c r="Q9" s="57"/>
      <c r="R9" s="57"/>
      <c r="S9" s="57"/>
      <c r="T9" s="57"/>
      <c r="U9" s="57"/>
      <c r="V9" s="57"/>
      <c r="W9" s="57"/>
      <c r="X9" s="56" t="s">
        <v>20</v>
      </c>
      <c r="Y9" s="57">
        <v>0.8</v>
      </c>
    </row>
    <row r="10" spans="1:25">
      <c r="A10" s="63"/>
      <c r="B10" s="3" t="str">
        <f>Populations!$C$10</f>
        <v>F 15+</v>
      </c>
      <c r="C10" s="57"/>
      <c r="D10" s="57"/>
      <c r="E10" s="57"/>
      <c r="F10" s="57"/>
      <c r="G10" s="57"/>
      <c r="H10" s="57"/>
      <c r="I10" s="57"/>
      <c r="J10" s="57"/>
      <c r="K10" s="57"/>
      <c r="L10" s="57"/>
      <c r="M10" s="57"/>
      <c r="N10" s="57"/>
      <c r="O10" s="57"/>
      <c r="P10" s="57"/>
      <c r="Q10" s="57"/>
      <c r="R10" s="57"/>
      <c r="S10" s="57"/>
      <c r="T10" s="57"/>
      <c r="U10" s="57"/>
      <c r="V10" s="57"/>
      <c r="W10" s="57"/>
      <c r="X10" s="56" t="s">
        <v>20</v>
      </c>
      <c r="Y10" s="57">
        <v>0.8</v>
      </c>
    </row>
    <row r="11" spans="1:25">
      <c r="A11" s="63"/>
    </row>
    <row r="14" spans="1:25">
      <c r="A14" s="64" t="s">
        <v>128</v>
      </c>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c r="B15" s="53"/>
      <c r="C15" s="55">
        <v>2000</v>
      </c>
      <c r="D15" s="55">
        <v>2001</v>
      </c>
      <c r="E15" s="55">
        <v>2002</v>
      </c>
      <c r="F15" s="55">
        <v>2003</v>
      </c>
      <c r="G15" s="55">
        <v>2004</v>
      </c>
      <c r="H15" s="55">
        <v>2005</v>
      </c>
      <c r="I15" s="55">
        <v>2006</v>
      </c>
      <c r="J15" s="55">
        <v>2007</v>
      </c>
      <c r="K15" s="55">
        <v>2008</v>
      </c>
      <c r="L15" s="55">
        <v>2009</v>
      </c>
      <c r="M15" s="55">
        <v>2010</v>
      </c>
      <c r="N15" s="55">
        <v>2011</v>
      </c>
      <c r="O15" s="55">
        <v>2012</v>
      </c>
      <c r="P15" s="55">
        <v>2013</v>
      </c>
      <c r="Q15" s="55">
        <v>2014</v>
      </c>
      <c r="R15" s="55">
        <v>2015</v>
      </c>
      <c r="S15" s="55">
        <v>2016</v>
      </c>
      <c r="T15" s="55">
        <v>2017</v>
      </c>
      <c r="U15" s="55">
        <v>2018</v>
      </c>
      <c r="V15" s="55">
        <v>2019</v>
      </c>
      <c r="W15" s="55">
        <v>2020</v>
      </c>
      <c r="X15" s="53"/>
      <c r="Y15" s="55" t="s">
        <v>19</v>
      </c>
    </row>
    <row r="16" spans="1:25">
      <c r="A16" s="63"/>
      <c r="B16" s="3" t="str">
        <f>Populations!$C$3</f>
        <v>FSW</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62"/>
      <c r="B17" s="3" t="str">
        <f>Populations!$C$4</f>
        <v>Clients</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63"/>
      <c r="B18" s="3" t="str">
        <f>Populations!$C$5</f>
        <v>MSM</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s="53" customFormat="1">
      <c r="A19" s="62"/>
      <c r="B19" s="55" t="s">
        <v>124</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62"/>
      <c r="B20" s="3" t="str">
        <f>Populations!$C$7</f>
        <v>M 0-14</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62"/>
      <c r="B21" s="3" t="str">
        <f>Populations!$C$8</f>
        <v>F 0-14</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2" spans="1:25">
      <c r="A22" s="62"/>
      <c r="B22" s="3" t="str">
        <f>Populations!$C$9</f>
        <v>M 15+</v>
      </c>
      <c r="C22" s="57"/>
      <c r="D22" s="57"/>
      <c r="E22" s="57"/>
      <c r="F22" s="57"/>
      <c r="G22" s="57"/>
      <c r="H22" s="57"/>
      <c r="I22" s="57"/>
      <c r="J22" s="57"/>
      <c r="K22" s="57"/>
      <c r="L22" s="57"/>
      <c r="M22" s="57"/>
      <c r="N22" s="57"/>
      <c r="O22" s="57"/>
      <c r="P22" s="57"/>
      <c r="Q22" s="57"/>
      <c r="R22" s="57"/>
      <c r="S22" s="57"/>
      <c r="T22" s="57"/>
      <c r="U22" s="57"/>
      <c r="V22" s="57"/>
      <c r="W22" s="57"/>
      <c r="X22" s="56" t="s">
        <v>20</v>
      </c>
      <c r="Y22" s="57">
        <v>0.8</v>
      </c>
    </row>
    <row r="23" spans="1:25">
      <c r="A23" s="62"/>
      <c r="B23" s="3" t="str">
        <f>Populations!$C$10</f>
        <v>F 15+</v>
      </c>
      <c r="C23" s="57"/>
      <c r="D23" s="57"/>
      <c r="E23" s="57"/>
      <c r="F23" s="57"/>
      <c r="G23" s="57"/>
      <c r="H23" s="57"/>
      <c r="I23" s="57"/>
      <c r="J23" s="57"/>
      <c r="K23" s="57"/>
      <c r="L23" s="57"/>
      <c r="M23" s="57"/>
      <c r="N23" s="57"/>
      <c r="O23" s="57"/>
      <c r="P23" s="57"/>
      <c r="Q23" s="57"/>
      <c r="R23" s="57"/>
      <c r="S23" s="57"/>
      <c r="T23" s="57"/>
      <c r="U23" s="57"/>
      <c r="V23" s="57"/>
      <c r="W23" s="57"/>
      <c r="X23" s="56" t="s">
        <v>20</v>
      </c>
      <c r="Y23" s="57">
        <v>0.8</v>
      </c>
    </row>
    <row r="24" spans="1:25">
      <c r="A24" s="62"/>
    </row>
    <row r="25" spans="1:25">
      <c r="A25" s="62"/>
    </row>
    <row r="27" spans="1:25">
      <c r="A27" s="64" t="s">
        <v>117</v>
      </c>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c r="A28" s="53"/>
      <c r="B28" s="53"/>
      <c r="C28" s="55">
        <v>2000</v>
      </c>
      <c r="D28" s="55">
        <v>2001</v>
      </c>
      <c r="E28" s="55">
        <v>2002</v>
      </c>
      <c r="F28" s="55">
        <v>2003</v>
      </c>
      <c r="G28" s="55">
        <v>2004</v>
      </c>
      <c r="H28" s="55">
        <v>2005</v>
      </c>
      <c r="I28" s="55">
        <v>2006</v>
      </c>
      <c r="J28" s="55">
        <v>2007</v>
      </c>
      <c r="K28" s="55">
        <v>2008</v>
      </c>
      <c r="L28" s="55">
        <v>2009</v>
      </c>
      <c r="M28" s="55">
        <v>2010</v>
      </c>
      <c r="N28" s="55">
        <v>2011</v>
      </c>
      <c r="O28" s="55">
        <v>2012</v>
      </c>
      <c r="P28" s="55">
        <v>2013</v>
      </c>
      <c r="Q28" s="55">
        <v>2014</v>
      </c>
      <c r="R28" s="55">
        <v>2015</v>
      </c>
      <c r="S28" s="55">
        <v>2016</v>
      </c>
      <c r="T28" s="55">
        <v>2017</v>
      </c>
      <c r="U28" s="55">
        <v>2018</v>
      </c>
      <c r="V28" s="55">
        <v>2019</v>
      </c>
      <c r="W28" s="55">
        <v>2020</v>
      </c>
      <c r="X28" s="53"/>
      <c r="Y28" s="55" t="s">
        <v>19</v>
      </c>
    </row>
    <row r="29" spans="1:25">
      <c r="B29" s="3" t="str">
        <f>Populations!$C$3</f>
        <v>FSW</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62"/>
      <c r="B30" s="3" t="str">
        <f>Populations!$C$4</f>
        <v>Clients</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62"/>
      <c r="B31" s="3" t="str">
        <f>Populations!$C$5</f>
        <v>MSM</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s="53" customFormat="1">
      <c r="A32" s="62"/>
      <c r="B32" s="55" t="s">
        <v>124</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62"/>
      <c r="B33" s="3" t="str">
        <f>Populations!$C$7</f>
        <v>M 0-14</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4" spans="1:25">
      <c r="A34" s="62"/>
      <c r="B34" s="3" t="str">
        <f>Populations!$C$8</f>
        <v>F 0-14</v>
      </c>
      <c r="C34" s="57"/>
      <c r="D34" s="57"/>
      <c r="E34" s="57"/>
      <c r="F34" s="57"/>
      <c r="G34" s="57"/>
      <c r="H34" s="57"/>
      <c r="I34" s="57"/>
      <c r="J34" s="57"/>
      <c r="K34" s="57"/>
      <c r="L34" s="57"/>
      <c r="M34" s="57"/>
      <c r="N34" s="57"/>
      <c r="O34" s="57"/>
      <c r="P34" s="57"/>
      <c r="Q34" s="57"/>
      <c r="R34" s="57"/>
      <c r="S34" s="57"/>
      <c r="T34" s="57"/>
      <c r="U34" s="57"/>
      <c r="V34" s="57"/>
      <c r="W34" s="57"/>
      <c r="X34" s="56" t="s">
        <v>20</v>
      </c>
      <c r="Y34" s="57">
        <v>0.8</v>
      </c>
    </row>
    <row r="35" spans="1:25">
      <c r="A35" s="62"/>
      <c r="B35" s="3" t="str">
        <f>Populations!$C$9</f>
        <v>M 15+</v>
      </c>
      <c r="C35" s="57"/>
      <c r="D35" s="57"/>
      <c r="E35" s="57"/>
      <c r="F35" s="57"/>
      <c r="G35" s="57"/>
      <c r="H35" s="57"/>
      <c r="I35" s="57"/>
      <c r="J35" s="57"/>
      <c r="K35" s="57"/>
      <c r="L35" s="57"/>
      <c r="M35" s="57"/>
      <c r="N35" s="57"/>
      <c r="O35" s="57"/>
      <c r="P35" s="57"/>
      <c r="Q35" s="57"/>
      <c r="R35" s="57"/>
      <c r="S35" s="57"/>
      <c r="T35" s="57"/>
      <c r="U35" s="57"/>
      <c r="V35" s="57"/>
      <c r="W35" s="57"/>
      <c r="X35" s="56" t="s">
        <v>20</v>
      </c>
      <c r="Y35" s="57">
        <v>0.8</v>
      </c>
    </row>
    <row r="36" spans="1:25">
      <c r="A36" s="62"/>
      <c r="B36" s="3" t="str">
        <f>Populations!$C$10</f>
        <v>F 15+</v>
      </c>
      <c r="C36" s="57"/>
      <c r="D36" s="57"/>
      <c r="E36" s="57"/>
      <c r="F36" s="57"/>
      <c r="G36" s="57"/>
      <c r="H36" s="57"/>
      <c r="I36" s="57"/>
      <c r="J36" s="57"/>
      <c r="K36" s="57"/>
      <c r="L36" s="57"/>
      <c r="M36" s="57"/>
      <c r="N36" s="57"/>
      <c r="O36" s="57"/>
      <c r="P36" s="57"/>
      <c r="Q36" s="57"/>
      <c r="R36" s="57"/>
      <c r="S36" s="57"/>
      <c r="T36" s="57"/>
      <c r="U36" s="57"/>
      <c r="V36" s="57"/>
      <c r="W36" s="57"/>
      <c r="X36" s="56" t="s">
        <v>20</v>
      </c>
      <c r="Y36" s="57">
        <v>0.8</v>
      </c>
    </row>
    <row r="37" spans="1:25">
      <c r="A37" s="62"/>
    </row>
    <row r="38" spans="1:25">
      <c r="A38" s="62"/>
    </row>
    <row r="39" spans="1:25">
      <c r="A39" s="62"/>
    </row>
    <row r="40" spans="1:25">
      <c r="A40" s="64" t="s">
        <v>118</v>
      </c>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c r="A41" s="53"/>
      <c r="B41" s="53"/>
      <c r="C41" s="55">
        <v>2000</v>
      </c>
      <c r="D41" s="55">
        <v>2001</v>
      </c>
      <c r="E41" s="55">
        <v>2002</v>
      </c>
      <c r="F41" s="55">
        <v>2003</v>
      </c>
      <c r="G41" s="55">
        <v>2004</v>
      </c>
      <c r="H41" s="55">
        <v>2005</v>
      </c>
      <c r="I41" s="55">
        <v>2006</v>
      </c>
      <c r="J41" s="55">
        <v>2007</v>
      </c>
      <c r="K41" s="55">
        <v>2008</v>
      </c>
      <c r="L41" s="55">
        <v>2009</v>
      </c>
      <c r="M41" s="55">
        <v>2010</v>
      </c>
      <c r="N41" s="55">
        <v>2011</v>
      </c>
      <c r="O41" s="55">
        <v>2012</v>
      </c>
      <c r="P41" s="55">
        <v>2013</v>
      </c>
      <c r="Q41" s="55">
        <v>2014</v>
      </c>
      <c r="R41" s="55">
        <v>2015</v>
      </c>
      <c r="S41" s="55">
        <v>2016</v>
      </c>
      <c r="T41" s="55">
        <v>2017</v>
      </c>
      <c r="U41" s="55">
        <v>2018</v>
      </c>
      <c r="V41" s="55">
        <v>2019</v>
      </c>
      <c r="W41" s="55">
        <v>2020</v>
      </c>
      <c r="X41" s="53"/>
      <c r="Y41" s="55" t="s">
        <v>19</v>
      </c>
    </row>
    <row r="42" spans="1:25">
      <c r="A42" s="53"/>
      <c r="B42" s="3" t="str">
        <f>Populations!$C$3</f>
        <v>FSW</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B43" s="3" t="str">
        <f>Populations!$C$4</f>
        <v>Clients</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Populations!$C$5</f>
        <v>MSM</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s="53" customFormat="1">
      <c r="B45" s="55" t="s">
        <v>124</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6" spans="1:25">
      <c r="A46" s="53"/>
      <c r="B46" s="3" t="str">
        <f>Populations!$C$7</f>
        <v>M 0-14</v>
      </c>
      <c r="C46" s="57"/>
      <c r="D46" s="57"/>
      <c r="E46" s="57"/>
      <c r="F46" s="57"/>
      <c r="G46" s="57"/>
      <c r="H46" s="57"/>
      <c r="I46" s="57"/>
      <c r="J46" s="57"/>
      <c r="K46" s="57"/>
      <c r="L46" s="57"/>
      <c r="M46" s="57"/>
      <c r="N46" s="57"/>
      <c r="O46" s="57"/>
      <c r="P46" s="57"/>
      <c r="Q46" s="57"/>
      <c r="R46" s="57"/>
      <c r="S46" s="57"/>
      <c r="T46" s="57"/>
      <c r="U46" s="57"/>
      <c r="V46" s="57"/>
      <c r="W46" s="57"/>
      <c r="X46" s="56" t="s">
        <v>20</v>
      </c>
      <c r="Y46" s="57">
        <v>0.8</v>
      </c>
    </row>
    <row r="47" spans="1:25">
      <c r="A47" s="53"/>
      <c r="B47" s="3" t="str">
        <f>Populations!$C$8</f>
        <v>F 0-14</v>
      </c>
      <c r="C47" s="57"/>
      <c r="D47" s="57"/>
      <c r="E47" s="57"/>
      <c r="F47" s="57"/>
      <c r="G47" s="57"/>
      <c r="H47" s="57"/>
      <c r="I47" s="57"/>
      <c r="J47" s="57"/>
      <c r="K47" s="57"/>
      <c r="L47" s="57"/>
      <c r="M47" s="57"/>
      <c r="N47" s="57"/>
      <c r="O47" s="57"/>
      <c r="P47" s="57"/>
      <c r="Q47" s="57"/>
      <c r="R47" s="57"/>
      <c r="S47" s="57"/>
      <c r="T47" s="57"/>
      <c r="U47" s="57"/>
      <c r="V47" s="57"/>
      <c r="W47" s="57"/>
      <c r="X47" s="56" t="s">
        <v>20</v>
      </c>
      <c r="Y47" s="57">
        <v>0.8</v>
      </c>
    </row>
    <row r="48" spans="1:25">
      <c r="A48" s="53"/>
      <c r="B48" s="3" t="str">
        <f>Populations!$C$9</f>
        <v>M 15+</v>
      </c>
      <c r="C48" s="57"/>
      <c r="D48" s="57"/>
      <c r="E48" s="57"/>
      <c r="F48" s="57"/>
      <c r="G48" s="57"/>
      <c r="H48" s="57"/>
      <c r="I48" s="57"/>
      <c r="J48" s="57"/>
      <c r="K48" s="57"/>
      <c r="L48" s="57"/>
      <c r="M48" s="57"/>
      <c r="N48" s="57"/>
      <c r="O48" s="57"/>
      <c r="P48" s="57"/>
      <c r="Q48" s="57"/>
      <c r="R48" s="57"/>
      <c r="S48" s="57"/>
      <c r="T48" s="57"/>
      <c r="U48" s="57"/>
      <c r="V48" s="57"/>
      <c r="W48" s="57"/>
      <c r="X48" s="56" t="s">
        <v>20</v>
      </c>
      <c r="Y48" s="57">
        <v>0.8</v>
      </c>
    </row>
    <row r="49" spans="1:25">
      <c r="A49" s="53"/>
      <c r="B49" s="3" t="str">
        <f>Populations!$C$10</f>
        <v>F 15+</v>
      </c>
      <c r="C49" s="57"/>
      <c r="D49" s="57"/>
      <c r="E49" s="57"/>
      <c r="F49" s="57"/>
      <c r="G49" s="57"/>
      <c r="H49" s="57"/>
      <c r="I49" s="57"/>
      <c r="J49" s="57"/>
      <c r="K49" s="57"/>
      <c r="L49" s="57"/>
      <c r="M49" s="57"/>
      <c r="N49" s="57"/>
      <c r="O49" s="57"/>
      <c r="P49" s="57"/>
      <c r="Q49" s="57"/>
      <c r="R49" s="57"/>
      <c r="S49" s="57"/>
      <c r="T49" s="57"/>
      <c r="U49" s="57"/>
      <c r="V49" s="57"/>
      <c r="W49" s="57"/>
      <c r="X49" s="56" t="s">
        <v>20</v>
      </c>
      <c r="Y49" s="57">
        <v>0.8</v>
      </c>
    </row>
    <row r="53" spans="1:25">
      <c r="A53" s="66" t="s">
        <v>129</v>
      </c>
      <c r="B53" s="65"/>
      <c r="C53" s="65"/>
      <c r="D53" s="65"/>
      <c r="E53" s="65"/>
      <c r="F53" s="65"/>
      <c r="G53" s="65"/>
      <c r="H53" s="65"/>
      <c r="I53" s="65"/>
      <c r="J53" s="65"/>
      <c r="K53" s="65"/>
      <c r="L53" s="65"/>
      <c r="M53" s="65"/>
      <c r="N53" s="65"/>
      <c r="O53" s="65"/>
      <c r="P53" s="65"/>
      <c r="Q53" s="65"/>
      <c r="R53" s="65"/>
      <c r="S53" s="65"/>
      <c r="T53" s="65"/>
      <c r="U53" s="65"/>
      <c r="V53" s="65"/>
      <c r="W53" s="65"/>
      <c r="X53" s="65"/>
      <c r="Y53" s="65"/>
    </row>
    <row r="54" spans="1:25">
      <c r="A54" s="65"/>
      <c r="B54" s="65"/>
      <c r="C54" s="67">
        <v>2000</v>
      </c>
      <c r="D54" s="67">
        <v>2001</v>
      </c>
      <c r="E54" s="67">
        <v>2002</v>
      </c>
      <c r="F54" s="67">
        <v>2003</v>
      </c>
      <c r="G54" s="67">
        <v>2004</v>
      </c>
      <c r="H54" s="67">
        <v>2005</v>
      </c>
      <c r="I54" s="67">
        <v>2006</v>
      </c>
      <c r="J54" s="67">
        <v>2007</v>
      </c>
      <c r="K54" s="67">
        <v>2008</v>
      </c>
      <c r="L54" s="67">
        <v>2009</v>
      </c>
      <c r="M54" s="67">
        <v>2010</v>
      </c>
      <c r="N54" s="67">
        <v>2011</v>
      </c>
      <c r="O54" s="67">
        <v>2012</v>
      </c>
      <c r="P54" s="67">
        <v>2013</v>
      </c>
      <c r="Q54" s="67">
        <v>2014</v>
      </c>
      <c r="R54" s="67">
        <v>2015</v>
      </c>
      <c r="S54" s="67">
        <v>2016</v>
      </c>
      <c r="T54" s="67">
        <v>2017</v>
      </c>
      <c r="U54" s="67">
        <v>2018</v>
      </c>
      <c r="V54" s="67">
        <v>2019</v>
      </c>
      <c r="W54" s="67">
        <v>2020</v>
      </c>
      <c r="X54" s="65"/>
      <c r="Y54" s="67" t="s">
        <v>19</v>
      </c>
    </row>
    <row r="55" spans="1:25">
      <c r="A55" s="65"/>
      <c r="B55" s="67" t="s">
        <v>38</v>
      </c>
      <c r="C55" s="69"/>
      <c r="D55" s="69"/>
      <c r="E55" s="69"/>
      <c r="F55" s="69"/>
      <c r="G55" s="69"/>
      <c r="H55" s="69"/>
      <c r="I55" s="69"/>
      <c r="J55" s="69"/>
      <c r="K55" s="69"/>
      <c r="L55" s="69"/>
      <c r="M55" s="69"/>
      <c r="N55" s="69"/>
      <c r="O55" s="69"/>
      <c r="P55" s="69"/>
      <c r="Q55" s="69"/>
      <c r="R55" s="69"/>
      <c r="S55" s="69"/>
      <c r="T55" s="69"/>
      <c r="U55" s="69"/>
      <c r="V55" s="69"/>
      <c r="W55" s="69"/>
      <c r="X55" s="68" t="s">
        <v>20</v>
      </c>
      <c r="Y55" s="69">
        <v>0.9</v>
      </c>
    </row>
    <row r="59" spans="1:25">
      <c r="A59" s="66" t="s">
        <v>115</v>
      </c>
      <c r="B59" s="65"/>
      <c r="C59" s="65"/>
      <c r="D59" s="65"/>
      <c r="E59" s="65"/>
      <c r="F59" s="65"/>
      <c r="G59" s="65"/>
      <c r="H59" s="65"/>
      <c r="I59" s="65"/>
      <c r="J59" s="65"/>
      <c r="K59" s="65"/>
      <c r="L59" s="65"/>
      <c r="M59" s="65"/>
      <c r="N59" s="65"/>
      <c r="O59" s="65"/>
      <c r="P59" s="65"/>
      <c r="Q59" s="65"/>
      <c r="R59" s="65"/>
      <c r="S59" s="65"/>
      <c r="T59" s="65"/>
      <c r="U59" s="65"/>
      <c r="V59" s="65"/>
      <c r="W59" s="65"/>
      <c r="X59" s="65"/>
      <c r="Y59" s="65"/>
    </row>
    <row r="60" spans="1:25">
      <c r="A60" s="65"/>
      <c r="B60" s="65"/>
      <c r="C60" s="67">
        <v>2000</v>
      </c>
      <c r="D60" s="67">
        <v>2001</v>
      </c>
      <c r="E60" s="67">
        <v>2002</v>
      </c>
      <c r="F60" s="67">
        <v>2003</v>
      </c>
      <c r="G60" s="67">
        <v>2004</v>
      </c>
      <c r="H60" s="67">
        <v>2005</v>
      </c>
      <c r="I60" s="67">
        <v>2006</v>
      </c>
      <c r="J60" s="67">
        <v>2007</v>
      </c>
      <c r="K60" s="67">
        <v>2008</v>
      </c>
      <c r="L60" s="67">
        <v>2009</v>
      </c>
      <c r="M60" s="67">
        <v>2010</v>
      </c>
      <c r="N60" s="67">
        <v>2011</v>
      </c>
      <c r="O60" s="67">
        <v>2012</v>
      </c>
      <c r="P60" s="67">
        <v>2013</v>
      </c>
      <c r="Q60" s="67">
        <v>2014</v>
      </c>
      <c r="R60" s="67">
        <v>2015</v>
      </c>
      <c r="S60" s="67">
        <v>2016</v>
      </c>
      <c r="T60" s="67">
        <v>2017</v>
      </c>
      <c r="U60" s="67">
        <v>2018</v>
      </c>
      <c r="V60" s="67">
        <v>2019</v>
      </c>
      <c r="W60" s="67">
        <v>2020</v>
      </c>
      <c r="X60" s="65"/>
      <c r="Y60" s="67" t="s">
        <v>19</v>
      </c>
    </row>
    <row r="61" spans="1:25">
      <c r="A61" s="65"/>
      <c r="B61" s="67" t="s">
        <v>38</v>
      </c>
      <c r="C61" s="69"/>
      <c r="D61" s="69"/>
      <c r="E61" s="69"/>
      <c r="F61" s="69"/>
      <c r="G61" s="69"/>
      <c r="H61" s="69"/>
      <c r="I61" s="69"/>
      <c r="J61" s="69"/>
      <c r="K61" s="69"/>
      <c r="L61" s="69"/>
      <c r="M61" s="69"/>
      <c r="N61" s="69"/>
      <c r="O61" s="69"/>
      <c r="P61" s="69"/>
      <c r="Q61" s="69"/>
      <c r="R61" s="69"/>
      <c r="S61" s="69"/>
      <c r="T61" s="69"/>
      <c r="U61" s="69"/>
      <c r="V61" s="69"/>
      <c r="W61" s="69"/>
      <c r="X61" s="68" t="s">
        <v>20</v>
      </c>
      <c r="Y61" s="69">
        <v>0.1</v>
      </c>
    </row>
    <row r="65" spans="1:25">
      <c r="A65" s="66" t="s">
        <v>130</v>
      </c>
      <c r="B65" s="65"/>
      <c r="C65" s="65"/>
      <c r="D65" s="65"/>
      <c r="E65" s="65"/>
      <c r="F65" s="65"/>
      <c r="G65" s="65"/>
      <c r="H65" s="65"/>
      <c r="I65" s="65"/>
      <c r="J65" s="65"/>
      <c r="K65" s="65"/>
      <c r="L65" s="65"/>
      <c r="M65" s="65"/>
      <c r="N65" s="65"/>
      <c r="O65" s="65"/>
      <c r="P65" s="65"/>
      <c r="Q65" s="65"/>
      <c r="R65" s="65"/>
      <c r="S65" s="65"/>
      <c r="T65" s="65"/>
      <c r="U65" s="65"/>
      <c r="V65" s="65"/>
      <c r="W65" s="65"/>
      <c r="X65" s="65"/>
      <c r="Y65" s="65"/>
    </row>
    <row r="66" spans="1:25">
      <c r="A66" s="65"/>
      <c r="B66" s="65"/>
      <c r="C66" s="67">
        <v>2000</v>
      </c>
      <c r="D66" s="67">
        <v>2001</v>
      </c>
      <c r="E66" s="67">
        <v>2002</v>
      </c>
      <c r="F66" s="67">
        <v>2003</v>
      </c>
      <c r="G66" s="67">
        <v>2004</v>
      </c>
      <c r="H66" s="67">
        <v>2005</v>
      </c>
      <c r="I66" s="67">
        <v>2006</v>
      </c>
      <c r="J66" s="67">
        <v>2007</v>
      </c>
      <c r="K66" s="67">
        <v>2008</v>
      </c>
      <c r="L66" s="67">
        <v>2009</v>
      </c>
      <c r="M66" s="67">
        <v>2010</v>
      </c>
      <c r="N66" s="67">
        <v>2011</v>
      </c>
      <c r="O66" s="67">
        <v>2012</v>
      </c>
      <c r="P66" s="67">
        <v>2013</v>
      </c>
      <c r="Q66" s="67">
        <v>2014</v>
      </c>
      <c r="R66" s="67">
        <v>2015</v>
      </c>
      <c r="S66" s="67">
        <v>2016</v>
      </c>
      <c r="T66" s="67">
        <v>2017</v>
      </c>
      <c r="U66" s="67">
        <v>2018</v>
      </c>
      <c r="V66" s="67">
        <v>2019</v>
      </c>
      <c r="W66" s="67">
        <v>2020</v>
      </c>
      <c r="X66" s="65"/>
      <c r="Y66" s="67" t="s">
        <v>19</v>
      </c>
    </row>
    <row r="67" spans="1:25">
      <c r="A67" s="65"/>
      <c r="B67" s="67" t="s">
        <v>38</v>
      </c>
      <c r="C67" s="70"/>
      <c r="D67" s="70"/>
      <c r="E67" s="70"/>
      <c r="F67" s="70"/>
      <c r="G67" s="70"/>
      <c r="H67" s="70"/>
      <c r="I67" s="70"/>
      <c r="J67" s="70"/>
      <c r="K67" s="70"/>
      <c r="L67" s="70"/>
      <c r="M67" s="70"/>
      <c r="N67" s="70"/>
      <c r="O67" s="70"/>
      <c r="P67" s="70"/>
      <c r="Q67" s="70"/>
      <c r="R67" s="70"/>
      <c r="S67" s="70"/>
      <c r="T67" s="70"/>
      <c r="U67" s="70"/>
      <c r="V67" s="70"/>
      <c r="W67" s="70"/>
      <c r="X67" s="68" t="s">
        <v>20</v>
      </c>
      <c r="Y67" s="71">
        <v>1</v>
      </c>
    </row>
    <row r="71" spans="1:25">
      <c r="A71" s="66" t="s">
        <v>131</v>
      </c>
      <c r="B71" s="65"/>
      <c r="C71" s="65"/>
      <c r="D71" s="65"/>
      <c r="E71" s="65"/>
      <c r="F71" s="65"/>
      <c r="G71" s="65"/>
      <c r="H71" s="65"/>
      <c r="I71" s="65"/>
      <c r="J71" s="65"/>
      <c r="K71" s="65"/>
      <c r="L71" s="65"/>
      <c r="M71" s="65"/>
      <c r="N71" s="65"/>
      <c r="O71" s="65"/>
      <c r="P71" s="65"/>
      <c r="Q71" s="65"/>
      <c r="R71" s="65"/>
      <c r="S71" s="65"/>
      <c r="T71" s="65"/>
      <c r="U71" s="65"/>
      <c r="V71" s="65"/>
      <c r="W71" s="65"/>
      <c r="X71" s="65"/>
      <c r="Y71" s="65"/>
    </row>
    <row r="72" spans="1:25">
      <c r="A72" s="65"/>
      <c r="B72" s="65"/>
      <c r="C72" s="67">
        <v>2000</v>
      </c>
      <c r="D72" s="67">
        <v>2001</v>
      </c>
      <c r="E72" s="67">
        <v>2002</v>
      </c>
      <c r="F72" s="67">
        <v>2003</v>
      </c>
      <c r="G72" s="67">
        <v>2004</v>
      </c>
      <c r="H72" s="67">
        <v>2005</v>
      </c>
      <c r="I72" s="67">
        <v>2006</v>
      </c>
      <c r="J72" s="67">
        <v>2007</v>
      </c>
      <c r="K72" s="67">
        <v>2008</v>
      </c>
      <c r="L72" s="67">
        <v>2009</v>
      </c>
      <c r="M72" s="67">
        <v>2010</v>
      </c>
      <c r="N72" s="67">
        <v>2011</v>
      </c>
      <c r="O72" s="67">
        <v>2012</v>
      </c>
      <c r="P72" s="67">
        <v>2013</v>
      </c>
      <c r="Q72" s="67">
        <v>2014</v>
      </c>
      <c r="R72" s="67">
        <v>2015</v>
      </c>
      <c r="S72" s="67">
        <v>2016</v>
      </c>
      <c r="T72" s="67">
        <v>2017</v>
      </c>
      <c r="U72" s="67">
        <v>2018</v>
      </c>
      <c r="V72" s="67">
        <v>2019</v>
      </c>
      <c r="W72" s="67">
        <v>2020</v>
      </c>
      <c r="X72" s="65"/>
      <c r="Y72" s="67" t="s">
        <v>19</v>
      </c>
    </row>
    <row r="73" spans="1:25">
      <c r="A73" s="65"/>
      <c r="B73" s="67" t="s">
        <v>38</v>
      </c>
      <c r="C73" s="69"/>
      <c r="D73" s="69"/>
      <c r="E73" s="69"/>
      <c r="F73" s="69"/>
      <c r="G73" s="69"/>
      <c r="H73" s="69"/>
      <c r="I73" s="69"/>
      <c r="J73" s="69"/>
      <c r="K73" s="69"/>
      <c r="L73" s="69"/>
      <c r="M73" s="69"/>
      <c r="N73" s="69"/>
      <c r="O73" s="69"/>
      <c r="P73" s="69"/>
      <c r="Q73" s="69"/>
      <c r="R73" s="69"/>
      <c r="S73" s="69"/>
      <c r="T73" s="69"/>
      <c r="U73" s="69"/>
      <c r="V73" s="69"/>
      <c r="W73" s="69"/>
      <c r="X73" s="68" t="s">
        <v>20</v>
      </c>
      <c r="Y73" s="69">
        <v>0.95</v>
      </c>
    </row>
    <row r="77" spans="1:25">
      <c r="A77" s="66" t="s">
        <v>133</v>
      </c>
      <c r="B77" s="65"/>
      <c r="C77" s="65"/>
      <c r="D77" s="65"/>
      <c r="E77" s="65"/>
      <c r="F77" s="65"/>
      <c r="G77" s="65"/>
      <c r="H77" s="65"/>
      <c r="I77" s="65"/>
      <c r="J77" s="65"/>
      <c r="K77" s="65"/>
      <c r="L77" s="65"/>
      <c r="M77" s="65"/>
      <c r="N77" s="65"/>
      <c r="O77" s="65"/>
      <c r="P77" s="65"/>
      <c r="Q77" s="65"/>
      <c r="R77" s="65"/>
      <c r="S77" s="65"/>
      <c r="T77" s="65"/>
      <c r="U77" s="65"/>
      <c r="V77" s="65"/>
      <c r="W77" s="65"/>
      <c r="X77" s="65"/>
      <c r="Y77" s="65"/>
    </row>
    <row r="78" spans="1:25">
      <c r="A78" s="65"/>
      <c r="B78" s="65"/>
      <c r="C78" s="67">
        <v>2000</v>
      </c>
      <c r="D78" s="67">
        <v>2001</v>
      </c>
      <c r="E78" s="67">
        <v>2002</v>
      </c>
      <c r="F78" s="67">
        <v>2003</v>
      </c>
      <c r="G78" s="67">
        <v>2004</v>
      </c>
      <c r="H78" s="67">
        <v>2005</v>
      </c>
      <c r="I78" s="67">
        <v>2006</v>
      </c>
      <c r="J78" s="67">
        <v>2007</v>
      </c>
      <c r="K78" s="67">
        <v>2008</v>
      </c>
      <c r="L78" s="67">
        <v>2009</v>
      </c>
      <c r="M78" s="67">
        <v>2010</v>
      </c>
      <c r="N78" s="67">
        <v>2011</v>
      </c>
      <c r="O78" s="67">
        <v>2012</v>
      </c>
      <c r="P78" s="67">
        <v>2013</v>
      </c>
      <c r="Q78" s="67">
        <v>2014</v>
      </c>
      <c r="R78" s="67">
        <v>2015</v>
      </c>
      <c r="S78" s="67">
        <v>2016</v>
      </c>
      <c r="T78" s="67">
        <v>2017</v>
      </c>
      <c r="U78" s="67">
        <v>2018</v>
      </c>
      <c r="V78" s="67">
        <v>2019</v>
      </c>
      <c r="W78" s="67">
        <v>2020</v>
      </c>
      <c r="X78" s="65"/>
      <c r="Y78" s="67" t="s">
        <v>19</v>
      </c>
    </row>
    <row r="79" spans="1:25">
      <c r="A79" s="65"/>
      <c r="B79" s="67" t="s">
        <v>38</v>
      </c>
      <c r="C79" s="69"/>
      <c r="D79" s="69"/>
      <c r="E79" s="69"/>
      <c r="F79" s="69"/>
      <c r="G79" s="69"/>
      <c r="H79" s="69"/>
      <c r="I79" s="69"/>
      <c r="J79" s="69"/>
      <c r="K79" s="69"/>
      <c r="L79" s="69"/>
      <c r="M79" s="69"/>
      <c r="N79" s="69"/>
      <c r="O79" s="69"/>
      <c r="P79" s="69"/>
      <c r="Q79" s="69"/>
      <c r="R79" s="69"/>
      <c r="S79" s="69"/>
      <c r="T79" s="69"/>
      <c r="U79" s="69"/>
      <c r="V79" s="69"/>
      <c r="W79" s="69"/>
      <c r="X79" s="68" t="s">
        <v>20</v>
      </c>
      <c r="Y79" s="69">
        <v>0.85</v>
      </c>
    </row>
    <row r="83" spans="1:25">
      <c r="A83" s="66" t="s">
        <v>134</v>
      </c>
      <c r="B83" s="65"/>
      <c r="C83" s="65"/>
      <c r="D83" s="65"/>
      <c r="E83" s="65"/>
      <c r="F83" s="65"/>
      <c r="G83" s="65"/>
      <c r="H83" s="65"/>
      <c r="I83" s="65"/>
      <c r="J83" s="65"/>
      <c r="K83" s="65"/>
      <c r="L83" s="65"/>
      <c r="M83" s="65"/>
      <c r="N83" s="65"/>
      <c r="O83" s="65"/>
      <c r="P83" s="65"/>
      <c r="Q83" s="65"/>
      <c r="R83" s="65"/>
      <c r="S83" s="65"/>
      <c r="T83" s="65"/>
      <c r="U83" s="65"/>
      <c r="V83" s="65"/>
      <c r="W83" s="65"/>
      <c r="X83" s="65"/>
      <c r="Y83" s="65"/>
    </row>
    <row r="84" spans="1:25">
      <c r="A84" s="65"/>
      <c r="B84" s="65"/>
      <c r="C84" s="67">
        <v>2000</v>
      </c>
      <c r="D84" s="67">
        <v>2001</v>
      </c>
      <c r="E84" s="67">
        <v>2002</v>
      </c>
      <c r="F84" s="67">
        <v>2003</v>
      </c>
      <c r="G84" s="67">
        <v>2004</v>
      </c>
      <c r="H84" s="67">
        <v>2005</v>
      </c>
      <c r="I84" s="67">
        <v>2006</v>
      </c>
      <c r="J84" s="67">
        <v>2007</v>
      </c>
      <c r="K84" s="67">
        <v>2008</v>
      </c>
      <c r="L84" s="67">
        <v>2009</v>
      </c>
      <c r="M84" s="67">
        <v>2010</v>
      </c>
      <c r="N84" s="67">
        <v>2011</v>
      </c>
      <c r="O84" s="67">
        <v>2012</v>
      </c>
      <c r="P84" s="67">
        <v>2013</v>
      </c>
      <c r="Q84" s="67">
        <v>2014</v>
      </c>
      <c r="R84" s="67">
        <v>2015</v>
      </c>
      <c r="S84" s="67">
        <v>2016</v>
      </c>
      <c r="T84" s="67">
        <v>2017</v>
      </c>
      <c r="U84" s="67">
        <v>2018</v>
      </c>
      <c r="V84" s="67">
        <v>2019</v>
      </c>
      <c r="W84" s="67">
        <v>2020</v>
      </c>
      <c r="X84" s="65"/>
      <c r="Y84" s="67" t="s">
        <v>19</v>
      </c>
    </row>
    <row r="85" spans="1:25">
      <c r="A85" s="65"/>
      <c r="B85" s="67" t="s">
        <v>38</v>
      </c>
      <c r="C85" s="69"/>
      <c r="D85" s="69"/>
      <c r="E85" s="69"/>
      <c r="F85" s="69"/>
      <c r="G85" s="69"/>
      <c r="H85" s="69"/>
      <c r="I85" s="69"/>
      <c r="J85" s="69"/>
      <c r="K85" s="69"/>
      <c r="L85" s="69"/>
      <c r="M85" s="69"/>
      <c r="N85" s="69"/>
      <c r="O85" s="69"/>
      <c r="P85" s="69"/>
      <c r="Q85" s="69"/>
      <c r="R85" s="69"/>
      <c r="S85" s="69"/>
      <c r="T85" s="69"/>
      <c r="U85" s="69"/>
      <c r="V85" s="69"/>
      <c r="W85" s="69"/>
      <c r="X85" s="68" t="s">
        <v>20</v>
      </c>
      <c r="Y85" s="69">
        <v>0.85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5"/>
  <sheetViews>
    <sheetView topLeftCell="J56" workbookViewId="0">
      <selection activeCell="X83" sqref="X83:Y83"/>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s="53" customFormat="1">
      <c r="B6" s="55" t="s">
        <v>124</v>
      </c>
      <c r="C6" s="4"/>
      <c r="D6" s="4"/>
      <c r="E6" s="4"/>
      <c r="F6" s="4"/>
      <c r="G6" s="4"/>
      <c r="H6" s="4"/>
      <c r="I6" s="4"/>
      <c r="J6" s="4"/>
      <c r="K6" s="4"/>
      <c r="L6" s="4"/>
      <c r="M6" s="4"/>
      <c r="N6" s="4"/>
      <c r="O6" s="4"/>
      <c r="P6" s="4">
        <v>25</v>
      </c>
      <c r="Q6" s="4"/>
      <c r="R6" s="4"/>
      <c r="S6" s="4"/>
      <c r="T6" s="4"/>
      <c r="U6" s="4"/>
      <c r="V6" s="4"/>
      <c r="W6" s="4"/>
      <c r="X6" s="6" t="s">
        <v>20</v>
      </c>
      <c r="Y6" s="4"/>
    </row>
    <row r="7" spans="1:25">
      <c r="B7" s="3" t="str">
        <f>Populations!$C$7</f>
        <v>M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F 0-14</v>
      </c>
      <c r="C8" s="4"/>
      <c r="D8" s="4"/>
      <c r="E8" s="4"/>
      <c r="F8" s="4"/>
      <c r="G8" s="4"/>
      <c r="H8" s="4"/>
      <c r="I8" s="4"/>
      <c r="J8" s="4"/>
      <c r="K8" s="4"/>
      <c r="L8" s="4"/>
      <c r="M8" s="4"/>
      <c r="N8" s="4"/>
      <c r="O8" s="4"/>
      <c r="P8" s="4"/>
      <c r="Q8" s="4"/>
      <c r="R8" s="4"/>
      <c r="S8" s="4"/>
      <c r="T8" s="4"/>
      <c r="U8" s="4"/>
      <c r="V8" s="4"/>
      <c r="W8" s="4"/>
      <c r="X8" s="6" t="s">
        <v>20</v>
      </c>
      <c r="Y8" s="4">
        <v>0</v>
      </c>
    </row>
    <row r="9" spans="1:25">
      <c r="B9" s="3" t="str">
        <f>Populations!$C$9</f>
        <v>M 15+</v>
      </c>
      <c r="C9" s="4"/>
      <c r="D9" s="4"/>
      <c r="E9" s="4"/>
      <c r="F9" s="4"/>
      <c r="G9" s="4"/>
      <c r="H9" s="4"/>
      <c r="I9" s="4"/>
      <c r="J9" s="4"/>
      <c r="K9" s="4"/>
      <c r="L9" s="4"/>
      <c r="M9" s="4"/>
      <c r="N9" s="4"/>
      <c r="O9" s="4"/>
      <c r="P9" s="4">
        <v>40</v>
      </c>
      <c r="Q9" s="4"/>
      <c r="R9" s="4"/>
      <c r="S9" s="4"/>
      <c r="T9" s="4"/>
      <c r="U9" s="4"/>
      <c r="V9" s="4"/>
      <c r="W9" s="4"/>
      <c r="X9" s="6" t="s">
        <v>20</v>
      </c>
      <c r="Y9" s="4"/>
    </row>
    <row r="10" spans="1:25">
      <c r="B10" s="3" t="str">
        <f>Populations!$C$10</f>
        <v>F 15+</v>
      </c>
      <c r="C10" s="4"/>
      <c r="D10" s="4"/>
      <c r="E10" s="4"/>
      <c r="F10" s="4"/>
      <c r="G10" s="4"/>
      <c r="H10" s="4"/>
      <c r="I10" s="4"/>
      <c r="J10" s="4"/>
      <c r="K10" s="4"/>
      <c r="L10" s="4"/>
      <c r="M10" s="4"/>
      <c r="N10" s="4"/>
      <c r="O10" s="4"/>
      <c r="P10" s="4">
        <v>35</v>
      </c>
      <c r="Q10" s="4"/>
      <c r="R10" s="4"/>
      <c r="S10" s="4"/>
      <c r="T10" s="4"/>
      <c r="U10" s="4"/>
      <c r="V10" s="4"/>
      <c r="W10" s="4"/>
      <c r="X10" s="6" t="s">
        <v>20</v>
      </c>
      <c r="Y10" s="4"/>
    </row>
    <row r="14" spans="1:25">
      <c r="A14" s="1" t="s">
        <v>44</v>
      </c>
    </row>
    <row r="15" spans="1:25">
      <c r="C15" s="3">
        <v>2000</v>
      </c>
      <c r="D15" s="3">
        <v>2001</v>
      </c>
      <c r="E15" s="3">
        <v>2002</v>
      </c>
      <c r="F15" s="3">
        <v>2003</v>
      </c>
      <c r="G15" s="3">
        <v>2004</v>
      </c>
      <c r="H15" s="3">
        <v>2005</v>
      </c>
      <c r="I15" s="3">
        <v>2006</v>
      </c>
      <c r="J15" s="3">
        <v>2007</v>
      </c>
      <c r="K15" s="3">
        <v>2008</v>
      </c>
      <c r="L15" s="3">
        <v>2009</v>
      </c>
      <c r="M15" s="3">
        <v>2010</v>
      </c>
      <c r="N15" s="3">
        <v>2011</v>
      </c>
      <c r="O15" s="3">
        <v>2012</v>
      </c>
      <c r="P15" s="3">
        <v>2013</v>
      </c>
      <c r="Q15" s="3">
        <v>2014</v>
      </c>
      <c r="R15" s="3">
        <v>2015</v>
      </c>
      <c r="S15" s="3">
        <v>2016</v>
      </c>
      <c r="T15" s="3">
        <v>2017</v>
      </c>
      <c r="U15" s="3">
        <v>2018</v>
      </c>
      <c r="V15" s="3">
        <v>2019</v>
      </c>
      <c r="W15" s="3">
        <v>2020</v>
      </c>
      <c r="Y15" s="3" t="s">
        <v>19</v>
      </c>
    </row>
    <row r="16" spans="1:25">
      <c r="B16" s="3" t="str">
        <f>Populations!$C$3</f>
        <v>FSW</v>
      </c>
      <c r="C16" s="4"/>
      <c r="D16" s="4"/>
      <c r="E16" s="4"/>
      <c r="F16" s="4"/>
      <c r="G16" s="4"/>
      <c r="H16" s="4"/>
      <c r="I16" s="4"/>
      <c r="J16" s="4"/>
      <c r="K16" s="4"/>
      <c r="L16" s="4"/>
      <c r="M16" s="4"/>
      <c r="N16" s="4"/>
      <c r="O16" s="4"/>
      <c r="P16" s="4">
        <v>30</v>
      </c>
      <c r="Q16" s="4"/>
      <c r="R16" s="4"/>
      <c r="S16" s="4"/>
      <c r="T16" s="4"/>
      <c r="U16" s="4"/>
      <c r="V16" s="4"/>
      <c r="W16" s="4"/>
      <c r="X16" s="6" t="s">
        <v>20</v>
      </c>
      <c r="Y16" s="4"/>
    </row>
    <row r="17" spans="1:25">
      <c r="B17" s="3" t="str">
        <f>Populations!$C$4</f>
        <v>Clients</v>
      </c>
      <c r="C17" s="4"/>
      <c r="D17" s="4"/>
      <c r="E17" s="4"/>
      <c r="F17" s="4"/>
      <c r="G17" s="4"/>
      <c r="H17" s="4"/>
      <c r="I17" s="4"/>
      <c r="J17" s="4"/>
      <c r="K17" s="4"/>
      <c r="L17" s="4"/>
      <c r="M17" s="4"/>
      <c r="N17" s="4"/>
      <c r="O17" s="4"/>
      <c r="P17" s="4">
        <v>3</v>
      </c>
      <c r="Q17" s="4"/>
      <c r="R17" s="4"/>
      <c r="S17" s="4"/>
      <c r="T17" s="4"/>
      <c r="U17" s="4"/>
      <c r="V17" s="4"/>
      <c r="W17" s="4"/>
      <c r="X17" s="6" t="s">
        <v>20</v>
      </c>
      <c r="Y17" s="4"/>
    </row>
    <row r="18" spans="1:25">
      <c r="B18" s="3" t="str">
        <f>Populations!$C$5</f>
        <v>MSM</v>
      </c>
      <c r="C18" s="4"/>
      <c r="D18" s="4"/>
      <c r="E18" s="4"/>
      <c r="F18" s="4"/>
      <c r="G18" s="4"/>
      <c r="H18" s="4"/>
      <c r="I18" s="4"/>
      <c r="J18" s="4"/>
      <c r="K18" s="4"/>
      <c r="L18" s="4"/>
      <c r="M18" s="4"/>
      <c r="N18" s="4"/>
      <c r="O18" s="4"/>
      <c r="P18" s="4">
        <v>10</v>
      </c>
      <c r="Q18" s="4"/>
      <c r="R18" s="4"/>
      <c r="S18" s="4"/>
      <c r="T18" s="4"/>
      <c r="U18" s="4"/>
      <c r="V18" s="4"/>
      <c r="W18" s="4"/>
      <c r="X18" s="6" t="s">
        <v>20</v>
      </c>
      <c r="Y18" s="4"/>
    </row>
    <row r="19" spans="1:25" s="53" customFormat="1">
      <c r="B19" s="55" t="s">
        <v>124</v>
      </c>
      <c r="C19" s="4"/>
      <c r="D19" s="4"/>
      <c r="E19" s="4"/>
      <c r="F19" s="4"/>
      <c r="G19" s="4"/>
      <c r="H19" s="4"/>
      <c r="I19" s="4"/>
      <c r="J19" s="4"/>
      <c r="K19" s="4"/>
      <c r="L19" s="4"/>
      <c r="M19" s="4"/>
      <c r="N19" s="4"/>
      <c r="O19" s="4"/>
      <c r="P19" s="4">
        <v>15</v>
      </c>
      <c r="Q19" s="4"/>
      <c r="R19" s="4"/>
      <c r="S19" s="4"/>
      <c r="T19" s="4"/>
      <c r="U19" s="4"/>
      <c r="V19" s="4"/>
      <c r="W19" s="4"/>
      <c r="X19" s="6" t="s">
        <v>20</v>
      </c>
      <c r="Y19" s="4"/>
    </row>
    <row r="20" spans="1:25">
      <c r="B20" s="3" t="str">
        <f>Populations!$C$7</f>
        <v>M 0-14</v>
      </c>
      <c r="C20" s="4"/>
      <c r="D20" s="4"/>
      <c r="E20" s="4"/>
      <c r="F20" s="4"/>
      <c r="G20" s="4"/>
      <c r="H20" s="4"/>
      <c r="I20" s="4"/>
      <c r="J20" s="4"/>
      <c r="K20" s="4"/>
      <c r="L20" s="4"/>
      <c r="M20" s="4"/>
      <c r="N20" s="4"/>
      <c r="O20" s="4"/>
      <c r="P20" s="4"/>
      <c r="Q20" s="4"/>
      <c r="R20" s="4"/>
      <c r="S20" s="4"/>
      <c r="T20" s="4"/>
      <c r="U20" s="4"/>
      <c r="V20" s="4"/>
      <c r="W20" s="4"/>
      <c r="X20" s="6" t="s">
        <v>20</v>
      </c>
      <c r="Y20" s="4">
        <v>0</v>
      </c>
    </row>
    <row r="21" spans="1:25">
      <c r="B21" s="3" t="str">
        <f>Populations!$C$8</f>
        <v>F 0-14</v>
      </c>
      <c r="C21" s="4"/>
      <c r="D21" s="4"/>
      <c r="E21" s="4"/>
      <c r="F21" s="4"/>
      <c r="G21" s="4"/>
      <c r="H21" s="4"/>
      <c r="I21" s="4"/>
      <c r="J21" s="4"/>
      <c r="K21" s="4"/>
      <c r="L21" s="4"/>
      <c r="M21" s="4"/>
      <c r="N21" s="4"/>
      <c r="O21" s="4"/>
      <c r="P21" s="4"/>
      <c r="Q21" s="4"/>
      <c r="R21" s="4"/>
      <c r="S21" s="4"/>
      <c r="T21" s="4"/>
      <c r="U21" s="4"/>
      <c r="V21" s="4"/>
      <c r="W21" s="4"/>
      <c r="X21" s="6" t="s">
        <v>20</v>
      </c>
      <c r="Y21" s="4">
        <v>0</v>
      </c>
    </row>
    <row r="22" spans="1:25">
      <c r="B22" s="3" t="str">
        <f>Populations!$C$9</f>
        <v>M 15+</v>
      </c>
      <c r="C22" s="4"/>
      <c r="D22" s="4"/>
      <c r="E22" s="4"/>
      <c r="F22" s="4"/>
      <c r="G22" s="4"/>
      <c r="H22" s="4"/>
      <c r="I22" s="4"/>
      <c r="J22" s="4"/>
      <c r="K22" s="4"/>
      <c r="L22" s="4"/>
      <c r="M22" s="4"/>
      <c r="N22" s="4"/>
      <c r="O22" s="4"/>
      <c r="P22" s="4">
        <v>3</v>
      </c>
      <c r="Q22" s="4"/>
      <c r="R22" s="4"/>
      <c r="S22" s="4"/>
      <c r="T22" s="4"/>
      <c r="U22" s="4"/>
      <c r="V22" s="4"/>
      <c r="W22" s="4"/>
      <c r="X22" s="6" t="s">
        <v>20</v>
      </c>
      <c r="Y22" s="4"/>
    </row>
    <row r="23" spans="1:25">
      <c r="B23" s="3" t="str">
        <f>Populations!$C$10</f>
        <v>F 15+</v>
      </c>
      <c r="C23" s="4"/>
      <c r="D23" s="4"/>
      <c r="E23" s="4"/>
      <c r="F23" s="4"/>
      <c r="G23" s="4"/>
      <c r="H23" s="4"/>
      <c r="I23" s="4"/>
      <c r="J23" s="4"/>
      <c r="K23" s="4"/>
      <c r="L23" s="4"/>
      <c r="M23" s="4"/>
      <c r="N23" s="4"/>
      <c r="O23" s="4"/>
      <c r="P23" s="4">
        <v>2</v>
      </c>
      <c r="Q23" s="4"/>
      <c r="R23" s="4"/>
      <c r="S23" s="4"/>
      <c r="T23" s="4"/>
      <c r="U23" s="4"/>
      <c r="V23" s="4"/>
      <c r="W23" s="4"/>
      <c r="X23" s="6" t="s">
        <v>20</v>
      </c>
      <c r="Y23" s="4"/>
    </row>
    <row r="27" spans="1:25">
      <c r="A27" s="1" t="s">
        <v>45</v>
      </c>
    </row>
    <row r="28" spans="1:25">
      <c r="C28" s="3">
        <v>2000</v>
      </c>
      <c r="D28" s="3">
        <v>2001</v>
      </c>
      <c r="E28" s="3">
        <v>2002</v>
      </c>
      <c r="F28" s="3">
        <v>2003</v>
      </c>
      <c r="G28" s="3">
        <v>2004</v>
      </c>
      <c r="H28" s="3">
        <v>2005</v>
      </c>
      <c r="I28" s="3">
        <v>2006</v>
      </c>
      <c r="J28" s="3">
        <v>2007</v>
      </c>
      <c r="K28" s="3">
        <v>2008</v>
      </c>
      <c r="L28" s="3">
        <v>2009</v>
      </c>
      <c r="M28" s="3">
        <v>2010</v>
      </c>
      <c r="N28" s="3">
        <v>2011</v>
      </c>
      <c r="O28" s="3">
        <v>2012</v>
      </c>
      <c r="P28" s="3">
        <v>2013</v>
      </c>
      <c r="Q28" s="3">
        <v>2014</v>
      </c>
      <c r="R28" s="3">
        <v>2015</v>
      </c>
      <c r="S28" s="3">
        <v>2016</v>
      </c>
      <c r="T28" s="3">
        <v>2017</v>
      </c>
      <c r="U28" s="3">
        <v>2018</v>
      </c>
      <c r="V28" s="3">
        <v>2019</v>
      </c>
      <c r="W28" s="3">
        <v>2020</v>
      </c>
      <c r="Y28" s="3" t="s">
        <v>19</v>
      </c>
    </row>
    <row r="29" spans="1:25">
      <c r="B29" s="3" t="str">
        <f>Populations!$C$3</f>
        <v>FSW</v>
      </c>
      <c r="C29" s="4"/>
      <c r="D29" s="4"/>
      <c r="E29" s="4"/>
      <c r="F29" s="4"/>
      <c r="G29" s="4"/>
      <c r="H29" s="4"/>
      <c r="I29" s="4"/>
      <c r="J29" s="4"/>
      <c r="K29" s="4"/>
      <c r="L29" s="4"/>
      <c r="M29" s="4"/>
      <c r="N29" s="4"/>
      <c r="O29" s="4"/>
      <c r="P29" s="4">
        <v>436</v>
      </c>
      <c r="Q29" s="4"/>
      <c r="R29" s="4"/>
      <c r="S29" s="4"/>
      <c r="T29" s="4"/>
      <c r="U29" s="4"/>
      <c r="V29" s="4"/>
      <c r="W29" s="4"/>
      <c r="X29" s="6" t="s">
        <v>20</v>
      </c>
      <c r="Y29" s="4"/>
    </row>
    <row r="30" spans="1:25">
      <c r="B30" s="3" t="str">
        <f>Populations!$C$4</f>
        <v>Clients</v>
      </c>
      <c r="C30" s="4"/>
      <c r="D30" s="4"/>
      <c r="E30" s="4"/>
      <c r="F30" s="4"/>
      <c r="G30" s="4"/>
      <c r="H30" s="4"/>
      <c r="I30" s="4"/>
      <c r="J30" s="4"/>
      <c r="K30" s="4"/>
      <c r="L30" s="4"/>
      <c r="M30" s="4"/>
      <c r="N30" s="4"/>
      <c r="O30" s="4"/>
      <c r="P30" s="4">
        <v>61</v>
      </c>
      <c r="Q30" s="4"/>
      <c r="R30" s="4"/>
      <c r="S30" s="4"/>
      <c r="T30" s="4"/>
      <c r="U30" s="4"/>
      <c r="V30" s="4"/>
      <c r="W30" s="4"/>
      <c r="X30" s="6" t="s">
        <v>20</v>
      </c>
      <c r="Y30" s="4"/>
    </row>
    <row r="31" spans="1:25">
      <c r="B31" s="3" t="str">
        <f>Populations!$C$5</f>
        <v>MSM</v>
      </c>
      <c r="C31" s="4"/>
      <c r="D31" s="4"/>
      <c r="E31" s="4"/>
      <c r="F31" s="4"/>
      <c r="G31" s="4"/>
      <c r="H31" s="4"/>
      <c r="I31" s="4"/>
      <c r="J31" s="4"/>
      <c r="K31" s="4"/>
      <c r="L31" s="4"/>
      <c r="M31" s="4"/>
      <c r="N31" s="4"/>
      <c r="O31" s="4"/>
      <c r="P31" s="4"/>
      <c r="Q31" s="4"/>
      <c r="R31" s="4"/>
      <c r="S31" s="4"/>
      <c r="T31" s="4"/>
      <c r="U31" s="4"/>
      <c r="V31" s="4"/>
      <c r="W31" s="4"/>
      <c r="X31" s="6" t="s">
        <v>20</v>
      </c>
      <c r="Y31" s="4">
        <v>0</v>
      </c>
    </row>
    <row r="32" spans="1:25" s="53" customFormat="1">
      <c r="B32" s="55" t="s">
        <v>124</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Populations!$C$7</f>
        <v>M 0-14</v>
      </c>
      <c r="C33" s="4"/>
      <c r="D33" s="4"/>
      <c r="E33" s="4"/>
      <c r="F33" s="4"/>
      <c r="G33" s="4"/>
      <c r="H33" s="4"/>
      <c r="I33" s="4"/>
      <c r="J33" s="4"/>
      <c r="K33" s="4"/>
      <c r="L33" s="4"/>
      <c r="M33" s="4"/>
      <c r="N33" s="4"/>
      <c r="O33" s="4"/>
      <c r="P33" s="4"/>
      <c r="Q33" s="4"/>
      <c r="R33" s="4"/>
      <c r="S33" s="4"/>
      <c r="T33" s="4"/>
      <c r="U33" s="4"/>
      <c r="V33" s="4"/>
      <c r="W33" s="4"/>
      <c r="X33" s="6" t="s">
        <v>20</v>
      </c>
      <c r="Y33" s="4">
        <v>0</v>
      </c>
    </row>
    <row r="34" spans="1:25">
      <c r="B34" s="3" t="str">
        <f>Populations!$C$8</f>
        <v>F 0-14</v>
      </c>
      <c r="C34" s="4"/>
      <c r="D34" s="4"/>
      <c r="E34" s="4"/>
      <c r="F34" s="4"/>
      <c r="G34" s="4"/>
      <c r="H34" s="4"/>
      <c r="I34" s="4"/>
      <c r="J34" s="4"/>
      <c r="K34" s="4"/>
      <c r="L34" s="4"/>
      <c r="M34" s="4"/>
      <c r="N34" s="4"/>
      <c r="O34" s="4"/>
      <c r="P34" s="4"/>
      <c r="Q34" s="4"/>
      <c r="R34" s="4"/>
      <c r="S34" s="4"/>
      <c r="T34" s="4"/>
      <c r="U34" s="4"/>
      <c r="V34" s="4"/>
      <c r="W34" s="4"/>
      <c r="X34" s="6" t="s">
        <v>20</v>
      </c>
      <c r="Y34" s="4">
        <v>0</v>
      </c>
    </row>
    <row r="35" spans="1:25">
      <c r="B35" s="3" t="str">
        <f>Populations!$C$9</f>
        <v>M 15+</v>
      </c>
      <c r="C35" s="4"/>
      <c r="D35" s="4"/>
      <c r="E35" s="4"/>
      <c r="F35" s="4"/>
      <c r="G35" s="4"/>
      <c r="H35" s="4"/>
      <c r="I35" s="4"/>
      <c r="J35" s="4"/>
      <c r="K35" s="4"/>
      <c r="L35" s="4"/>
      <c r="M35" s="4"/>
      <c r="N35" s="4"/>
      <c r="O35" s="4"/>
      <c r="P35" s="4"/>
      <c r="Q35" s="4"/>
      <c r="R35" s="4"/>
      <c r="S35" s="4"/>
      <c r="T35" s="4"/>
      <c r="U35" s="4"/>
      <c r="V35" s="4"/>
      <c r="W35" s="4"/>
      <c r="X35" s="6" t="s">
        <v>20</v>
      </c>
      <c r="Y35" s="4">
        <v>0</v>
      </c>
    </row>
    <row r="36" spans="1:25">
      <c r="B36" s="3" t="str">
        <f>Populations!$C$10</f>
        <v>F 15+</v>
      </c>
      <c r="C36" s="4"/>
      <c r="D36" s="4"/>
      <c r="E36" s="4"/>
      <c r="F36" s="4"/>
      <c r="G36" s="4"/>
      <c r="H36" s="4"/>
      <c r="I36" s="4"/>
      <c r="J36" s="4"/>
      <c r="K36" s="4"/>
      <c r="L36" s="4"/>
      <c r="M36" s="4"/>
      <c r="N36" s="4"/>
      <c r="O36" s="4"/>
      <c r="P36" s="4"/>
      <c r="Q36" s="4"/>
      <c r="R36" s="4"/>
      <c r="S36" s="4"/>
      <c r="T36" s="4"/>
      <c r="U36" s="4"/>
      <c r="V36" s="4"/>
      <c r="W36" s="4"/>
      <c r="X36" s="6" t="s">
        <v>20</v>
      </c>
      <c r="Y36" s="4">
        <v>0</v>
      </c>
    </row>
    <row r="40" spans="1:25">
      <c r="A40" s="1" t="s">
        <v>46</v>
      </c>
    </row>
    <row r="41" spans="1:25">
      <c r="C41" s="3">
        <v>2000</v>
      </c>
      <c r="D41" s="3">
        <v>2001</v>
      </c>
      <c r="E41" s="3">
        <v>2002</v>
      </c>
      <c r="F41" s="3">
        <v>2003</v>
      </c>
      <c r="G41" s="3">
        <v>2004</v>
      </c>
      <c r="H41" s="3">
        <v>2005</v>
      </c>
      <c r="I41" s="3">
        <v>2006</v>
      </c>
      <c r="J41" s="3">
        <v>2007</v>
      </c>
      <c r="K41" s="3">
        <v>2008</v>
      </c>
      <c r="L41" s="3">
        <v>2009</v>
      </c>
      <c r="M41" s="3">
        <v>2010</v>
      </c>
      <c r="N41" s="3">
        <v>2011</v>
      </c>
      <c r="O41" s="3">
        <v>2012</v>
      </c>
      <c r="P41" s="3">
        <v>2013</v>
      </c>
      <c r="Q41" s="3">
        <v>2014</v>
      </c>
      <c r="R41" s="3">
        <v>2015</v>
      </c>
      <c r="S41" s="3">
        <v>2016</v>
      </c>
      <c r="T41" s="3">
        <v>2017</v>
      </c>
      <c r="U41" s="3">
        <v>2018</v>
      </c>
      <c r="V41" s="3">
        <v>2019</v>
      </c>
      <c r="W41" s="3">
        <v>2020</v>
      </c>
      <c r="Y41" s="3" t="s">
        <v>19</v>
      </c>
    </row>
    <row r="42" spans="1:25">
      <c r="B42" s="3" t="str">
        <f>Populations!$C$3</f>
        <v>FSW</v>
      </c>
      <c r="C42" s="9"/>
      <c r="D42" s="9"/>
      <c r="E42" s="9"/>
      <c r="F42" s="9"/>
      <c r="G42" s="9"/>
      <c r="H42" s="9"/>
      <c r="I42" s="9"/>
      <c r="J42" s="9"/>
      <c r="K42" s="9"/>
      <c r="L42" s="9"/>
      <c r="M42" s="9"/>
      <c r="N42" s="9"/>
      <c r="O42" s="9"/>
      <c r="P42" s="15">
        <v>0.05</v>
      </c>
      <c r="Q42" s="9"/>
      <c r="R42" s="9"/>
      <c r="S42" s="9"/>
      <c r="T42" s="9"/>
      <c r="U42" s="9"/>
      <c r="V42" s="9"/>
      <c r="W42" s="9"/>
      <c r="X42" s="6" t="s">
        <v>20</v>
      </c>
      <c r="Y42" s="9"/>
    </row>
    <row r="43" spans="1:25">
      <c r="B43" s="3" t="str">
        <f>Populations!$C$4</f>
        <v>Clients</v>
      </c>
      <c r="C43" s="9"/>
      <c r="D43" s="9"/>
      <c r="E43" s="9"/>
      <c r="F43" s="9"/>
      <c r="G43" s="9"/>
      <c r="H43" s="9"/>
      <c r="I43" s="9"/>
      <c r="J43" s="9"/>
      <c r="K43" s="9"/>
      <c r="L43" s="9"/>
      <c r="M43" s="9"/>
      <c r="N43" s="9"/>
      <c r="O43" s="9"/>
      <c r="P43" s="15">
        <v>1E-3</v>
      </c>
      <c r="Q43" s="9"/>
      <c r="R43" s="9"/>
      <c r="S43" s="9"/>
      <c r="T43" s="9"/>
      <c r="U43" s="9"/>
      <c r="V43" s="9"/>
      <c r="W43" s="9"/>
      <c r="X43" s="6" t="s">
        <v>20</v>
      </c>
      <c r="Y43" s="9"/>
    </row>
    <row r="44" spans="1:25">
      <c r="B44" s="3" t="str">
        <f>Populations!$C$5</f>
        <v>MSM</v>
      </c>
      <c r="C44" s="9"/>
      <c r="D44" s="9"/>
      <c r="E44" s="9"/>
      <c r="F44" s="9"/>
      <c r="G44" s="9"/>
      <c r="H44" s="9"/>
      <c r="I44" s="9"/>
      <c r="J44" s="9"/>
      <c r="K44" s="9"/>
      <c r="L44" s="9"/>
      <c r="M44" s="9"/>
      <c r="N44" s="9"/>
      <c r="O44" s="9"/>
      <c r="P44" s="15">
        <v>0.05</v>
      </c>
      <c r="Q44" s="9"/>
      <c r="R44" s="9"/>
      <c r="S44" s="9"/>
      <c r="T44" s="9"/>
      <c r="U44" s="9"/>
      <c r="V44" s="9"/>
      <c r="W44" s="9"/>
      <c r="X44" s="6" t="s">
        <v>20</v>
      </c>
      <c r="Y44" s="9"/>
    </row>
    <row r="45" spans="1:25" s="53" customFormat="1">
      <c r="B45" s="55" t="s">
        <v>124</v>
      </c>
      <c r="C45" s="9"/>
      <c r="D45" s="9"/>
      <c r="E45" s="9"/>
      <c r="F45" s="9"/>
      <c r="G45" s="9"/>
      <c r="H45" s="9"/>
      <c r="I45" s="9"/>
      <c r="J45" s="9"/>
      <c r="K45" s="9"/>
      <c r="L45" s="9"/>
      <c r="M45" s="9"/>
      <c r="N45" s="9"/>
      <c r="O45" s="9"/>
      <c r="P45" s="60">
        <v>1E-3</v>
      </c>
      <c r="Q45" s="9"/>
      <c r="R45" s="9"/>
      <c r="S45" s="9"/>
      <c r="T45" s="9"/>
      <c r="U45" s="9"/>
      <c r="V45" s="9"/>
      <c r="W45" s="9"/>
      <c r="X45" s="6" t="s">
        <v>20</v>
      </c>
      <c r="Y45" s="9"/>
    </row>
    <row r="46" spans="1:25">
      <c r="B46" s="3" t="str">
        <f>Populations!$C$7</f>
        <v>M 0-14</v>
      </c>
      <c r="C46" s="9"/>
      <c r="D46" s="9"/>
      <c r="E46" s="9"/>
      <c r="F46" s="9"/>
      <c r="G46" s="9"/>
      <c r="H46" s="9"/>
      <c r="I46" s="9"/>
      <c r="J46" s="9"/>
      <c r="K46" s="9"/>
      <c r="L46" s="9"/>
      <c r="M46" s="9"/>
      <c r="N46" s="9"/>
      <c r="O46" s="9"/>
      <c r="P46" s="9"/>
      <c r="Q46" s="9"/>
      <c r="R46" s="9"/>
      <c r="S46" s="9"/>
      <c r="T46" s="9"/>
      <c r="U46" s="9"/>
      <c r="V46" s="9"/>
      <c r="W46" s="9"/>
      <c r="X46" s="6" t="s">
        <v>20</v>
      </c>
      <c r="Y46" s="9">
        <v>0</v>
      </c>
    </row>
    <row r="47" spans="1:25">
      <c r="B47" s="3" t="str">
        <f>Populations!$C$8</f>
        <v>F 0-14</v>
      </c>
      <c r="C47" s="9"/>
      <c r="D47" s="9"/>
      <c r="E47" s="9"/>
      <c r="F47" s="9"/>
      <c r="G47" s="9"/>
      <c r="H47" s="9"/>
      <c r="I47" s="9"/>
      <c r="J47" s="9"/>
      <c r="K47" s="9"/>
      <c r="L47" s="9"/>
      <c r="M47" s="9"/>
      <c r="N47" s="9"/>
      <c r="O47" s="9"/>
      <c r="P47" s="15"/>
      <c r="Q47" s="9"/>
      <c r="R47" s="9"/>
      <c r="S47" s="9"/>
      <c r="T47" s="9"/>
      <c r="U47" s="9"/>
      <c r="V47" s="9"/>
      <c r="W47" s="9"/>
      <c r="X47" s="6" t="s">
        <v>20</v>
      </c>
      <c r="Y47" s="9">
        <v>0</v>
      </c>
    </row>
    <row r="48" spans="1:25">
      <c r="B48" s="3" t="str">
        <f>Populations!$C$9</f>
        <v>M 15+</v>
      </c>
      <c r="C48" s="9"/>
      <c r="D48" s="9"/>
      <c r="E48" s="9"/>
      <c r="F48" s="9"/>
      <c r="G48" s="9"/>
      <c r="H48" s="9"/>
      <c r="I48" s="9"/>
      <c r="J48" s="9"/>
      <c r="K48" s="9"/>
      <c r="L48" s="9"/>
      <c r="M48" s="9"/>
      <c r="N48" s="9"/>
      <c r="O48" s="9"/>
      <c r="P48" s="15">
        <v>1E-3</v>
      </c>
      <c r="Q48" s="9"/>
      <c r="R48" s="9"/>
      <c r="S48" s="9"/>
      <c r="T48" s="9"/>
      <c r="U48" s="9"/>
      <c r="V48" s="9"/>
      <c r="W48" s="9"/>
      <c r="X48" s="6" t="s">
        <v>20</v>
      </c>
      <c r="Y48" s="9"/>
    </row>
    <row r="49" spans="1:25">
      <c r="B49" s="3" t="str">
        <f>Populations!$C$10</f>
        <v>F 15+</v>
      </c>
      <c r="C49" s="9"/>
      <c r="D49" s="9"/>
      <c r="E49" s="9"/>
      <c r="F49" s="9"/>
      <c r="G49" s="9"/>
      <c r="H49" s="9"/>
      <c r="I49" s="9"/>
      <c r="J49" s="9"/>
      <c r="K49" s="9"/>
      <c r="L49" s="9"/>
      <c r="M49" s="9"/>
      <c r="N49" s="9"/>
      <c r="O49" s="9"/>
      <c r="P49" s="15">
        <v>1E-3</v>
      </c>
      <c r="Q49" s="9"/>
      <c r="R49" s="9"/>
      <c r="S49" s="9"/>
      <c r="T49" s="9"/>
      <c r="U49" s="9"/>
      <c r="V49" s="9"/>
      <c r="W49" s="9"/>
      <c r="X49" s="6" t="s">
        <v>20</v>
      </c>
      <c r="Y49" s="9"/>
    </row>
    <row r="53" spans="1:25">
      <c r="A53" s="1" t="s">
        <v>47</v>
      </c>
    </row>
    <row r="54" spans="1:25">
      <c r="C54" s="3">
        <v>2000</v>
      </c>
      <c r="D54" s="3">
        <v>2001</v>
      </c>
      <c r="E54" s="3">
        <v>2002</v>
      </c>
      <c r="F54" s="3">
        <v>2003</v>
      </c>
      <c r="G54" s="3">
        <v>2004</v>
      </c>
      <c r="H54" s="3">
        <v>2005</v>
      </c>
      <c r="I54" s="3">
        <v>2006</v>
      </c>
      <c r="J54" s="3">
        <v>2007</v>
      </c>
      <c r="K54" s="3">
        <v>2008</v>
      </c>
      <c r="L54" s="3">
        <v>2009</v>
      </c>
      <c r="M54" s="3">
        <v>2010</v>
      </c>
      <c r="N54" s="3">
        <v>2011</v>
      </c>
      <c r="O54" s="3">
        <v>2012</v>
      </c>
      <c r="P54" s="3">
        <v>2013</v>
      </c>
      <c r="Q54" s="3">
        <v>2014</v>
      </c>
      <c r="R54" s="3">
        <v>2015</v>
      </c>
      <c r="S54" s="3">
        <v>2016</v>
      </c>
      <c r="T54" s="3">
        <v>2017</v>
      </c>
      <c r="U54" s="3">
        <v>2018</v>
      </c>
      <c r="V54" s="3">
        <v>2019</v>
      </c>
      <c r="W54" s="3">
        <v>2020</v>
      </c>
      <c r="Y54" s="3" t="s">
        <v>19</v>
      </c>
    </row>
    <row r="55" spans="1:25">
      <c r="B55" s="3" t="str">
        <f>Populations!$C$3</f>
        <v>FSW</v>
      </c>
      <c r="C55" s="9"/>
      <c r="D55" s="9"/>
      <c r="E55" s="9"/>
      <c r="F55" s="9"/>
      <c r="G55" s="9"/>
      <c r="H55" s="9"/>
      <c r="I55" s="9"/>
      <c r="J55" s="9"/>
      <c r="K55" s="9"/>
      <c r="L55" s="23">
        <v>0.378</v>
      </c>
      <c r="M55" s="23"/>
      <c r="N55" s="9"/>
      <c r="O55" s="9"/>
      <c r="P55" s="9"/>
      <c r="Q55" s="9"/>
      <c r="R55" s="9"/>
      <c r="S55" s="9"/>
      <c r="T55" s="9"/>
      <c r="U55" s="9"/>
      <c r="V55" s="9"/>
      <c r="W55" s="9"/>
      <c r="X55" s="6" t="s">
        <v>20</v>
      </c>
      <c r="Y55" s="9"/>
    </row>
    <row r="56" spans="1:25">
      <c r="B56" s="3" t="str">
        <f>Populations!$C$4</f>
        <v>Clients</v>
      </c>
      <c r="C56" s="9"/>
      <c r="D56" s="9"/>
      <c r="E56" s="9"/>
      <c r="F56" s="9"/>
      <c r="G56" s="9"/>
      <c r="H56" s="9"/>
      <c r="I56" s="9"/>
      <c r="J56" s="9">
        <v>0.17</v>
      </c>
      <c r="K56" s="9"/>
      <c r="L56" s="22">
        <v>0.39</v>
      </c>
      <c r="M56" s="22"/>
      <c r="N56" s="9"/>
      <c r="O56" s="9"/>
      <c r="P56" s="9">
        <v>0.51249999999999996</v>
      </c>
      <c r="Q56" s="9"/>
      <c r="R56" s="9"/>
      <c r="S56" s="9"/>
      <c r="T56" s="9"/>
      <c r="U56" s="9"/>
      <c r="V56" s="9"/>
      <c r="W56" s="9"/>
      <c r="X56" s="6" t="s">
        <v>20</v>
      </c>
      <c r="Y56" s="9"/>
    </row>
    <row r="57" spans="1:25">
      <c r="B57" s="3" t="str">
        <f>Populations!$C$5</f>
        <v>MSM</v>
      </c>
      <c r="C57" s="9"/>
      <c r="D57" s="9"/>
      <c r="E57" s="9"/>
      <c r="F57" s="9"/>
      <c r="G57" s="9"/>
      <c r="H57" s="9"/>
      <c r="I57" s="9"/>
      <c r="J57" s="9"/>
      <c r="K57" s="9"/>
      <c r="L57" s="22"/>
      <c r="M57" s="22"/>
      <c r="N57" s="9"/>
      <c r="O57" s="9"/>
      <c r="P57" s="9">
        <v>0.125</v>
      </c>
      <c r="Q57" s="9"/>
      <c r="R57" s="9"/>
      <c r="S57" s="9"/>
      <c r="T57" s="9"/>
      <c r="U57" s="9"/>
      <c r="V57" s="9"/>
      <c r="W57" s="9"/>
      <c r="X57" s="6" t="s">
        <v>20</v>
      </c>
      <c r="Y57" s="9"/>
    </row>
    <row r="58" spans="1:25" s="53" customFormat="1">
      <c r="B58" s="55" t="s">
        <v>124</v>
      </c>
      <c r="C58" s="9"/>
      <c r="D58" s="9"/>
      <c r="E58" s="9"/>
      <c r="F58" s="9"/>
      <c r="G58" s="9"/>
      <c r="H58" s="9"/>
      <c r="I58" s="9"/>
      <c r="J58" s="9"/>
      <c r="K58" s="9"/>
      <c r="L58" s="61"/>
      <c r="M58" s="61"/>
      <c r="N58" s="9"/>
      <c r="O58" s="9"/>
      <c r="P58" s="9">
        <v>0.1</v>
      </c>
      <c r="Q58" s="9"/>
      <c r="R58" s="9"/>
      <c r="S58" s="9"/>
      <c r="T58" s="9"/>
      <c r="U58" s="9"/>
      <c r="V58" s="9"/>
      <c r="W58" s="9"/>
      <c r="X58" s="6" t="s">
        <v>20</v>
      </c>
      <c r="Y58" s="9"/>
    </row>
    <row r="59" spans="1:25">
      <c r="B59" s="3" t="str">
        <f>Populations!$C$7</f>
        <v>M 0-14</v>
      </c>
      <c r="C59" s="9"/>
      <c r="D59" s="9"/>
      <c r="E59" s="9"/>
      <c r="F59" s="9"/>
      <c r="G59" s="9"/>
      <c r="H59" s="9"/>
      <c r="I59" s="9"/>
      <c r="J59" s="9"/>
      <c r="K59" s="9"/>
      <c r="L59" s="9"/>
      <c r="M59" s="9"/>
      <c r="N59" s="9"/>
      <c r="O59" s="9"/>
      <c r="P59" s="9"/>
      <c r="Q59" s="9"/>
      <c r="R59" s="9"/>
      <c r="S59" s="9"/>
      <c r="T59" s="9"/>
      <c r="U59" s="9"/>
      <c r="V59" s="9"/>
      <c r="W59" s="9"/>
      <c r="X59" s="6" t="s">
        <v>20</v>
      </c>
      <c r="Y59" s="9">
        <v>0</v>
      </c>
    </row>
    <row r="60" spans="1:25">
      <c r="B60" s="3" t="str">
        <f>Populations!$C$8</f>
        <v>F 0-14</v>
      </c>
      <c r="C60" s="9"/>
      <c r="D60" s="9"/>
      <c r="E60" s="9"/>
      <c r="F60" s="9"/>
      <c r="G60" s="9"/>
      <c r="H60" s="9"/>
      <c r="I60" s="9"/>
      <c r="J60" s="9"/>
      <c r="K60" s="9"/>
      <c r="L60" s="9"/>
      <c r="M60" s="9"/>
      <c r="N60" s="9"/>
      <c r="O60" s="9"/>
      <c r="P60" s="9"/>
      <c r="Q60" s="9"/>
      <c r="R60" s="9"/>
      <c r="S60" s="9"/>
      <c r="T60" s="9"/>
      <c r="U60" s="9"/>
      <c r="V60" s="9"/>
      <c r="W60" s="9"/>
      <c r="X60" s="6" t="s">
        <v>20</v>
      </c>
      <c r="Y60" s="9">
        <v>0</v>
      </c>
    </row>
    <row r="61" spans="1:25">
      <c r="B61" s="3" t="str">
        <f>Populations!$C$9</f>
        <v>M 15+</v>
      </c>
      <c r="C61" s="9"/>
      <c r="D61" s="9"/>
      <c r="E61" s="9"/>
      <c r="F61" s="9"/>
      <c r="G61" s="9"/>
      <c r="H61" s="9"/>
      <c r="I61" s="9"/>
      <c r="J61" s="9">
        <v>0.13</v>
      </c>
      <c r="K61" s="9"/>
      <c r="L61" s="9">
        <v>0.4</v>
      </c>
      <c r="M61" s="9"/>
      <c r="N61" s="9"/>
      <c r="O61" s="9"/>
      <c r="P61" s="9">
        <v>0.53749999999999998</v>
      </c>
      <c r="Q61" s="9"/>
      <c r="R61" s="9"/>
      <c r="S61" s="9"/>
      <c r="T61" s="9"/>
      <c r="U61" s="9"/>
      <c r="V61" s="9"/>
      <c r="W61" s="9"/>
      <c r="X61" s="6" t="s">
        <v>20</v>
      </c>
      <c r="Y61" s="9"/>
    </row>
    <row r="62" spans="1:25">
      <c r="B62" s="3" t="str">
        <f>Populations!$C$10</f>
        <v>F 15+</v>
      </c>
      <c r="C62" s="9"/>
      <c r="D62" s="9"/>
      <c r="E62" s="9"/>
      <c r="F62" s="9"/>
      <c r="G62" s="9"/>
      <c r="H62" s="9"/>
      <c r="I62" s="9"/>
      <c r="J62" s="9">
        <v>0.13</v>
      </c>
      <c r="K62" s="9"/>
      <c r="L62" s="22">
        <v>0.39500000000000002</v>
      </c>
      <c r="M62" s="22"/>
      <c r="N62" s="9"/>
      <c r="O62" s="9"/>
      <c r="P62" s="9">
        <v>0.53500000000000003</v>
      </c>
      <c r="Q62" s="9"/>
      <c r="R62" s="9"/>
      <c r="S62" s="9"/>
      <c r="T62" s="9"/>
      <c r="U62" s="9"/>
      <c r="V62" s="9"/>
      <c r="W62" s="9"/>
      <c r="X62" s="6" t="s">
        <v>20</v>
      </c>
      <c r="Y62" s="9"/>
    </row>
    <row r="66" spans="1:25">
      <c r="A66" s="1" t="s">
        <v>48</v>
      </c>
    </row>
    <row r="67" spans="1:25">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19</v>
      </c>
    </row>
    <row r="68" spans="1:25">
      <c r="B68" s="3" t="str">
        <f>Populations!$C$3</f>
        <v>FSW</v>
      </c>
      <c r="C68" s="9"/>
      <c r="D68" s="9"/>
      <c r="E68" s="9"/>
      <c r="F68" s="9"/>
      <c r="G68" s="9"/>
      <c r="H68" s="9"/>
      <c r="I68" s="9"/>
      <c r="J68" s="9">
        <v>0.45750000000000002</v>
      </c>
      <c r="K68" s="9"/>
      <c r="L68" s="22"/>
      <c r="M68" s="22"/>
      <c r="N68" s="9"/>
      <c r="O68" s="9"/>
      <c r="P68" s="9">
        <v>0.70499999999999996</v>
      </c>
      <c r="Q68" s="9"/>
      <c r="R68" s="9"/>
      <c r="S68" s="9"/>
      <c r="T68" s="9"/>
      <c r="U68" s="9"/>
      <c r="V68" s="9"/>
      <c r="W68" s="9"/>
      <c r="X68" s="6" t="s">
        <v>20</v>
      </c>
      <c r="Y68" s="9"/>
    </row>
    <row r="69" spans="1:25">
      <c r="B69" s="3" t="str">
        <f>Populations!$C$4</f>
        <v>Clients</v>
      </c>
      <c r="C69" s="9"/>
      <c r="D69" s="9"/>
      <c r="E69" s="9"/>
      <c r="F69" s="9"/>
      <c r="G69" s="9"/>
      <c r="H69" s="9"/>
      <c r="I69" s="9"/>
      <c r="J69" s="9"/>
      <c r="K69" s="9"/>
      <c r="L69" s="9"/>
      <c r="M69" s="9"/>
      <c r="N69" s="9"/>
      <c r="O69" s="9"/>
      <c r="P69" s="9"/>
      <c r="Q69" s="9"/>
      <c r="R69" s="9"/>
      <c r="S69" s="9"/>
      <c r="T69" s="9"/>
      <c r="U69" s="9"/>
      <c r="V69" s="9"/>
      <c r="W69" s="9"/>
      <c r="X69" s="6" t="s">
        <v>20</v>
      </c>
      <c r="Y69" s="9">
        <v>0</v>
      </c>
    </row>
    <row r="70" spans="1:25">
      <c r="B70" s="3" t="str">
        <f>Populations!$C$5</f>
        <v>MSM</v>
      </c>
      <c r="C70" s="9"/>
      <c r="D70" s="9"/>
      <c r="E70" s="9"/>
      <c r="F70" s="9"/>
      <c r="G70" s="9"/>
      <c r="H70" s="9"/>
      <c r="I70" s="9"/>
      <c r="J70" s="9"/>
      <c r="K70" s="9"/>
      <c r="L70" s="9"/>
      <c r="M70" s="9"/>
      <c r="N70" s="9"/>
      <c r="O70" s="9"/>
      <c r="P70" s="9"/>
      <c r="Q70" s="9"/>
      <c r="R70" s="9"/>
      <c r="S70" s="9"/>
      <c r="T70" s="9"/>
      <c r="U70" s="9"/>
      <c r="V70" s="9"/>
      <c r="W70" s="9"/>
      <c r="X70" s="6" t="s">
        <v>20</v>
      </c>
      <c r="Y70" s="9">
        <v>0</v>
      </c>
    </row>
    <row r="71" spans="1:25" s="53" customFormat="1">
      <c r="B71" s="55" t="s">
        <v>124</v>
      </c>
      <c r="C71" s="9"/>
      <c r="D71" s="9"/>
      <c r="E71" s="9"/>
      <c r="F71" s="9"/>
      <c r="G71" s="9"/>
      <c r="H71" s="9"/>
      <c r="I71" s="9"/>
      <c r="J71" s="9"/>
      <c r="K71" s="9"/>
      <c r="L71" s="9"/>
      <c r="M71" s="9"/>
      <c r="N71" s="9"/>
      <c r="O71" s="9"/>
      <c r="P71" s="9"/>
      <c r="Q71" s="9"/>
      <c r="R71" s="9"/>
      <c r="S71" s="9"/>
      <c r="T71" s="9"/>
      <c r="U71" s="9"/>
      <c r="V71" s="9"/>
      <c r="W71" s="9"/>
      <c r="X71" s="6" t="s">
        <v>20</v>
      </c>
      <c r="Y71" s="9">
        <v>0</v>
      </c>
    </row>
    <row r="72" spans="1:25">
      <c r="B72" s="3" t="str">
        <f>Populations!$C$7</f>
        <v>M 0-14</v>
      </c>
      <c r="C72" s="9"/>
      <c r="D72" s="9"/>
      <c r="E72" s="9"/>
      <c r="F72" s="9"/>
      <c r="G72" s="9"/>
      <c r="H72" s="9"/>
      <c r="I72" s="9"/>
      <c r="J72" s="9"/>
      <c r="K72" s="9"/>
      <c r="L72" s="9"/>
      <c r="M72" s="9"/>
      <c r="N72" s="9"/>
      <c r="O72" s="9"/>
      <c r="P72" s="9"/>
      <c r="Q72" s="9"/>
      <c r="R72" s="9"/>
      <c r="S72" s="9"/>
      <c r="T72" s="9"/>
      <c r="U72" s="9"/>
      <c r="V72" s="9"/>
      <c r="W72" s="9"/>
      <c r="X72" s="6" t="s">
        <v>20</v>
      </c>
      <c r="Y72" s="9">
        <v>0</v>
      </c>
    </row>
    <row r="73" spans="1:25">
      <c r="B73" s="3" t="str">
        <f>Populations!$C$8</f>
        <v>F 0-14</v>
      </c>
      <c r="C73" s="9"/>
      <c r="D73" s="9"/>
      <c r="E73" s="9"/>
      <c r="F73" s="9"/>
      <c r="G73" s="9"/>
      <c r="H73" s="9"/>
      <c r="I73" s="9"/>
      <c r="J73" s="9"/>
      <c r="K73" s="9"/>
      <c r="L73" s="9"/>
      <c r="M73" s="9"/>
      <c r="N73" s="9"/>
      <c r="O73" s="9"/>
      <c r="P73" s="9"/>
      <c r="Q73" s="9"/>
      <c r="R73" s="9"/>
      <c r="S73" s="9"/>
      <c r="T73" s="9"/>
      <c r="U73" s="9"/>
      <c r="V73" s="9"/>
      <c r="W73" s="9"/>
      <c r="X73" s="6" t="s">
        <v>20</v>
      </c>
      <c r="Y73" s="9">
        <v>0</v>
      </c>
    </row>
    <row r="74" spans="1:25">
      <c r="B74" s="3" t="str">
        <f>Populations!$C$9</f>
        <v>M 15+</v>
      </c>
      <c r="C74" s="9"/>
      <c r="D74" s="9"/>
      <c r="E74" s="9"/>
      <c r="F74" s="9"/>
      <c r="G74" s="9"/>
      <c r="H74" s="9"/>
      <c r="I74" s="9"/>
      <c r="J74" s="9"/>
      <c r="K74" s="9"/>
      <c r="L74" s="9"/>
      <c r="M74" s="9"/>
      <c r="N74" s="9"/>
      <c r="O74" s="9"/>
      <c r="P74" s="9"/>
      <c r="Q74" s="9"/>
      <c r="R74" s="9"/>
      <c r="S74" s="9"/>
      <c r="T74" s="9"/>
      <c r="U74" s="9"/>
      <c r="V74" s="9"/>
      <c r="W74" s="9"/>
      <c r="X74" s="6" t="s">
        <v>20</v>
      </c>
      <c r="Y74" s="9">
        <v>0</v>
      </c>
    </row>
    <row r="75" spans="1:25">
      <c r="B75" s="3" t="str">
        <f>Populations!$C$10</f>
        <v>F 15+</v>
      </c>
      <c r="C75" s="9"/>
      <c r="D75" s="9"/>
      <c r="E75" s="9"/>
      <c r="F75" s="9"/>
      <c r="G75" s="9"/>
      <c r="H75" s="9"/>
      <c r="I75" s="9"/>
      <c r="J75" s="9"/>
      <c r="K75" s="9"/>
      <c r="L75" s="9"/>
      <c r="M75" s="9"/>
      <c r="N75" s="9"/>
      <c r="O75" s="9"/>
      <c r="P75" s="9"/>
      <c r="Q75" s="9"/>
      <c r="R75" s="9"/>
      <c r="S75" s="9"/>
      <c r="T75" s="9"/>
      <c r="U75" s="9"/>
      <c r="V75" s="9"/>
      <c r="W75" s="9"/>
      <c r="X75" s="6" t="s">
        <v>20</v>
      </c>
      <c r="Y75" s="9">
        <v>0</v>
      </c>
    </row>
    <row r="79" spans="1:25">
      <c r="A79" s="1" t="s">
        <v>49</v>
      </c>
    </row>
    <row r="80" spans="1:25">
      <c r="C80" s="3">
        <v>2000</v>
      </c>
      <c r="D80" s="3">
        <v>2001</v>
      </c>
      <c r="E80" s="3">
        <v>2002</v>
      </c>
      <c r="F80" s="3">
        <v>2003</v>
      </c>
      <c r="G80" s="3">
        <v>2004</v>
      </c>
      <c r="H80" s="3">
        <v>2005</v>
      </c>
      <c r="I80" s="3">
        <v>2006</v>
      </c>
      <c r="J80" s="3">
        <v>2007</v>
      </c>
      <c r="K80" s="3">
        <v>2008</v>
      </c>
      <c r="L80" s="3">
        <v>2009</v>
      </c>
      <c r="M80" s="3">
        <v>2010</v>
      </c>
      <c r="N80" s="3">
        <v>2011</v>
      </c>
      <c r="O80" s="3">
        <v>2012</v>
      </c>
      <c r="P80" s="3">
        <v>2013</v>
      </c>
      <c r="Q80" s="3">
        <v>2014</v>
      </c>
      <c r="R80" s="3">
        <v>2015</v>
      </c>
      <c r="S80" s="3">
        <v>2016</v>
      </c>
      <c r="T80" s="3">
        <v>2017</v>
      </c>
      <c r="U80" s="3">
        <v>2018</v>
      </c>
      <c r="V80" s="3">
        <v>2019</v>
      </c>
      <c r="W80" s="3">
        <v>2020</v>
      </c>
      <c r="Y80" s="3" t="s">
        <v>19</v>
      </c>
    </row>
    <row r="81" spans="2:25">
      <c r="B81" s="3" t="str">
        <f>Populations!$C$4</f>
        <v>Clients</v>
      </c>
      <c r="C81" s="9"/>
      <c r="D81" s="9"/>
      <c r="E81" s="9"/>
      <c r="F81" s="9"/>
      <c r="G81" s="9"/>
      <c r="H81" s="9"/>
      <c r="I81" s="9"/>
      <c r="J81" s="9"/>
      <c r="K81" s="9"/>
      <c r="L81" s="9"/>
      <c r="M81" s="9">
        <v>0.97</v>
      </c>
      <c r="N81" s="9"/>
      <c r="O81" s="9"/>
      <c r="P81" s="9"/>
      <c r="Q81" s="9"/>
      <c r="R81" s="9"/>
      <c r="S81" s="9"/>
      <c r="T81" s="9"/>
      <c r="U81" s="9"/>
      <c r="V81" s="9"/>
      <c r="W81" s="9"/>
      <c r="X81" s="6" t="s">
        <v>20</v>
      </c>
      <c r="Y81" s="9"/>
    </row>
    <row r="82" spans="2:25">
      <c r="B82" s="3" t="str">
        <f>Populations!$C$5</f>
        <v>MSM</v>
      </c>
      <c r="C82" s="9"/>
      <c r="D82" s="9"/>
      <c r="E82" s="9"/>
      <c r="F82" s="9"/>
      <c r="G82" s="9"/>
      <c r="H82" s="9"/>
      <c r="I82" s="9"/>
      <c r="J82" s="9"/>
      <c r="K82" s="9"/>
      <c r="L82" s="9"/>
      <c r="M82" s="9">
        <v>0.97</v>
      </c>
      <c r="N82" s="9"/>
      <c r="O82" s="9"/>
      <c r="P82" s="9"/>
      <c r="Q82" s="9"/>
      <c r="R82" s="9"/>
      <c r="S82" s="9"/>
      <c r="T82" s="9"/>
      <c r="U82" s="9"/>
      <c r="V82" s="9"/>
      <c r="W82" s="9"/>
      <c r="X82" s="6" t="s">
        <v>20</v>
      </c>
      <c r="Y82" s="9"/>
    </row>
    <row r="83" spans="2:25" s="53" customFormat="1">
      <c r="B83" s="55" t="s">
        <v>124</v>
      </c>
      <c r="C83" s="9"/>
      <c r="D83" s="9"/>
      <c r="E83" s="9"/>
      <c r="F83" s="9"/>
      <c r="G83" s="9"/>
      <c r="H83" s="9"/>
      <c r="I83" s="9"/>
      <c r="J83" s="9"/>
      <c r="K83" s="9"/>
      <c r="L83" s="9"/>
      <c r="M83" s="9">
        <v>0.97</v>
      </c>
      <c r="N83" s="9"/>
      <c r="O83" s="9"/>
      <c r="P83" s="9"/>
      <c r="Q83" s="9"/>
      <c r="R83" s="9"/>
      <c r="S83" s="9"/>
      <c r="T83" s="9"/>
      <c r="U83" s="9"/>
      <c r="V83" s="9"/>
      <c r="W83" s="9"/>
      <c r="X83" s="6" t="s">
        <v>20</v>
      </c>
      <c r="Y83" s="9"/>
    </row>
    <row r="84" spans="2:25">
      <c r="B84" s="3" t="str">
        <f>Populations!$C$7</f>
        <v>M 0-14</v>
      </c>
      <c r="C84" s="9"/>
      <c r="D84" s="9"/>
      <c r="E84" s="9"/>
      <c r="F84" s="9"/>
      <c r="G84" s="9"/>
      <c r="H84" s="9"/>
      <c r="I84" s="9"/>
      <c r="J84" s="9"/>
      <c r="K84" s="9"/>
      <c r="L84" s="9"/>
      <c r="M84" s="9">
        <v>0.97</v>
      </c>
      <c r="N84" s="9"/>
      <c r="O84" s="9"/>
      <c r="P84" s="9"/>
      <c r="Q84" s="9"/>
      <c r="R84" s="9"/>
      <c r="S84" s="9"/>
      <c r="T84" s="9"/>
      <c r="U84" s="9"/>
      <c r="V84" s="9"/>
      <c r="W84" s="9"/>
      <c r="X84" s="6" t="s">
        <v>20</v>
      </c>
      <c r="Y84" s="9"/>
    </row>
    <row r="85" spans="2:25">
      <c r="B85" s="3" t="str">
        <f>Populations!$C$9</f>
        <v>M 15+</v>
      </c>
      <c r="C85" s="9"/>
      <c r="D85" s="9"/>
      <c r="E85" s="9"/>
      <c r="F85" s="9"/>
      <c r="G85" s="9"/>
      <c r="H85" s="9"/>
      <c r="I85" s="9"/>
      <c r="J85" s="9"/>
      <c r="K85" s="9"/>
      <c r="L85" s="9"/>
      <c r="M85" s="9">
        <v>0.97</v>
      </c>
      <c r="N85" s="9"/>
      <c r="O85" s="9"/>
      <c r="P85" s="9"/>
      <c r="Q85" s="9"/>
      <c r="R85" s="9"/>
      <c r="S85" s="9"/>
      <c r="T85" s="9"/>
      <c r="U85" s="9"/>
      <c r="V85" s="9"/>
      <c r="W85" s="9"/>
      <c r="X85" s="6" t="s">
        <v>20</v>
      </c>
      <c r="Y85"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2016-01-30T23:45:59Z</dcterms:modified>
</cp:coreProperties>
</file>