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0" yWindow="0" windowWidth="25600" windowHeight="14720" tabRatio="861" activeTab="1"/>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Cascade" sheetId="17" r:id="rId7"/>
    <sheet name="Testing &amp; treatment" sheetId="7"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9" i="17" l="1"/>
  <c r="B38" i="17"/>
  <c r="B32" i="17"/>
  <c r="B31" i="17"/>
  <c r="B25" i="17"/>
  <c r="B24" i="17"/>
  <c r="B18" i="17"/>
  <c r="B17" i="17"/>
  <c r="B11" i="17"/>
  <c r="B10" i="17"/>
  <c r="B4" i="17"/>
  <c r="B3" i="17"/>
  <c r="B10" i="10"/>
  <c r="C30" i="10"/>
  <c r="D30" i="10"/>
  <c r="B31" i="10"/>
  <c r="B32" i="10"/>
  <c r="N8" i="4"/>
  <c r="X8" i="4"/>
  <c r="N4" i="4"/>
  <c r="X4" i="4"/>
  <c r="B3" i="4"/>
  <c r="B9" i="15"/>
  <c r="B8" i="15"/>
  <c r="B7" i="15"/>
  <c r="B5" i="15"/>
  <c r="B4" i="15"/>
  <c r="B3" i="15"/>
  <c r="B25" i="10"/>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AI11" i="8"/>
  <c r="B11" i="8"/>
  <c r="AI10" i="8"/>
  <c r="B10" i="8"/>
  <c r="B4"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<sst xmlns="http://schemas.openxmlformats.org/spreadsheetml/2006/main" count="262" uniqueCount="114">
  <si>
    <t>O P T I M A</t>
  </si>
  <si>
    <t>Populations</t>
  </si>
  <si>
    <t>Short name</t>
  </si>
  <si>
    <t>Long name</t>
  </si>
  <si>
    <t>Male</t>
  </si>
  <si>
    <t>Female</t>
  </si>
  <si>
    <t>Population size</t>
  </si>
  <si>
    <t>Assumption</t>
  </si>
  <si>
    <t>Other males (15-49)</t>
  </si>
  <si>
    <t>TRUE</t>
  </si>
  <si>
    <t>FALSE</t>
  </si>
  <si>
    <t>Other females (15-49)</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</si>
  <si>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</si>
  <si>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</si>
  <si>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</si>
  <si>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</si>
  <si>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</si>
  <si>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</si>
  <si>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</si>
  <si>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</si>
  <si>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</si>
  <si>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</si>
  <si>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</si>
  <si>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</si>
  <si>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</si>
  <si>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</si>
  <si>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</si>
  <si>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</si>
  <si>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</si>
  <si>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</si>
  <si>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</si>
  <si>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</si>
  <si>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</si>
  <si>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</si>
  <si>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</si>
  <si>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</si>
  <si>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</si>
  <si>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</si>
  <si>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</si>
  <si>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</si>
  <si>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</si>
  <si>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</si>
  <si>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</si>
  <si>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</si>
  <si>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</si>
  <si>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</si>
  <si>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</si>
  <si>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</si>
  <si>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</si>
  <si>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</si>
  <si>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</si>
  <si>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</si>
  <si>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</si>
  <si>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</si>
  <si>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</si>
  <si>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</si>
  <si>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</si>
  <si>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</si>
  <si>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</si>
  <si>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</si>
  <si>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</si>
  <si>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</si>
  <si>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</si>
  <si>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</si>
  <si>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</si>
  <si>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</si>
  <si>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</si>
  <si>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</si>
  <si>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</si>
  <si>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</si>
  <si>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</si>
  <si>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</si>
  <si>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</si>
  <si>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</si>
  <si>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</si>
  <si>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</si>
  <si>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</si>
  <si>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</si>
  <si>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</si>
  <si>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</si>
  <si>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</si>
  <si>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</si>
  <si>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</si>
  <si>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</si>
  <si>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</si>
  <si>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</si>
  <si>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</si>
  <si>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</si>
  <si>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</si>
  <si>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</si>
  <si>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</si>
  <si>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</si>
  <si>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</si>
  <si>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</si>
  <si>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</si>
  <si>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M 15-49</t>
  </si>
  <si>
    <t>F 15-49</t>
  </si>
  <si>
    <t>Unsuppressive ART</t>
  </si>
  <si>
    <t>Suppressive ART</t>
  </si>
  <si>
    <t>Probability of viral suppression on ART</t>
  </si>
  <si>
    <t>CD4(350-500) to CD4(200-350)</t>
  </si>
  <si>
    <t>Changes in transmissibility (%)</t>
  </si>
  <si>
    <t>Linkage to care rate (%/year)</t>
  </si>
  <si>
    <t>PLHIV lost to follow-up (%/year)</t>
  </si>
  <si>
    <t>Biological failure rate (%/year)</t>
  </si>
  <si>
    <t>ART adherence to viral suppression achieved (%/year)</t>
  </si>
  <si>
    <t>Welcome to the Optima data entry spreadsheet. This is where all data for the model will be entered. Please ask someone from the Optima development team if you need help, or use the default contact (info@optimamodel.com).</t>
  </si>
  <si>
    <t>Age from (years)</t>
  </si>
  <si>
    <t>Age to (years)</t>
  </si>
  <si>
    <t>Linkage to care from diagnosis within 1 month (%)</t>
  </si>
  <si>
    <t>Percentage of people who receive ART in the year who stop taking ART (%/year)</t>
  </si>
  <si>
    <t>Percentage of people in care who are lost to follow-up per year (%/year)</t>
  </si>
  <si>
    <t>Injects</t>
  </si>
  <si>
    <t>Sex worker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</si>
</sst>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_);_(* \(#,##0.00\);_(* &quot;-&quot;??_);_(@_)"/>
  </numFmts>
  <fonts count="16" x14ac:knownFonts="1">
    <font>
      <sz val="10"/>
      <name val="Arial"/>
    </font>
    <font>
      <sz val="11"/>
      <color theme="1"/>
      <name val="Calibri"/>
      <family val="2"/>
      <scheme val="minor"/>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
      <b/>
      <sz val="11"/>
      <color theme="1"/>
      <name val="Calibri"/>
      <family val="2"/>
      <scheme val="minor"/>
    </font>
    <font>
      <u/>
      <sz val="10"/>
      <color theme="10"/>
      <name val="Arial"/>
    </font>
    <font>
      <u/>
      <sz val="10"/>
      <color theme="11"/>
      <name val="Arial"/>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FFC0CB"/>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07">
    <xf numFmtId="0" fontId="0" fillId="0" borderId="0"/>
    <xf numFmtId="0" fontId="2" fillId="0" borderId="1"/>
    <xf numFmtId="43" fontId="2" fillId="0" borderId="1" applyFont="0" applyFill="0" applyBorder="0" applyAlignment="0" applyProtection="0"/>
    <xf numFmtId="9" fontId="2" fillId="0" borderId="1" applyFont="0" applyFill="0" applyBorder="0" applyAlignment="0" applyProtection="0"/>
    <xf numFmtId="164" fontId="2" fillId="0" borderId="1" applyFont="0" applyFill="0" applyBorder="0" applyAlignment="0" applyProtection="0"/>
    <xf numFmtId="0" fontId="10" fillId="0" borderId="1"/>
    <xf numFmtId="0" fontId="11" fillId="0" borderId="1"/>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 fillId="0" borderId="1"/>
    <xf numFmtId="0" fontId="14" fillId="0" borderId="0" applyNumberFormat="0" applyFill="0" applyBorder="0" applyAlignment="0" applyProtection="0"/>
    <xf numFmtId="0" fontId="15" fillId="0" borderId="0" applyNumberFormat="0" applyFill="0" applyBorder="0" applyAlignment="0" applyProtection="0"/>
  </cellStyleXfs>
  <cellXfs count="38">
    <xf numFmtId="0" fontId="0" fillId="0" borderId="0" xfId="0"/>
    <xf numFmtId="0" fontId="5" fillId="3" borderId="1" xfId="0" applyFont="1" applyFill="1" applyBorder="1" applyAlignment="1">
      <alignment wrapText="1"/>
    </xf>
    <xf numFmtId="0" fontId="6" fillId="0" borderId="1" xfId="0" applyFont="1" applyBorder="1"/>
    <xf numFmtId="0" fontId="5" fillId="0" borderId="1" xfId="0" applyFont="1" applyBorder="1"/>
    <xf numFmtId="0" fontId="6" fillId="0" borderId="1" xfId="0" applyFont="1" applyBorder="1" applyAlignment="1">
      <alignment horizontal="left"/>
    </xf>
    <xf numFmtId="0" fontId="6" fillId="0" borderId="1" xfId="0" applyFont="1" applyBorder="1" applyAlignment="1">
      <alignment horizontal="right"/>
    </xf>
    <xf numFmtId="0" fontId="5" fillId="4" borderId="2" xfId="0" applyFont="1" applyFill="1" applyBorder="1"/>
    <xf numFmtId="0" fontId="6" fillId="0" borderId="1" xfId="0" applyFont="1" applyBorder="1" applyAlignment="1">
      <alignment horizontal="right"/>
    </xf>
    <xf numFmtId="1" fontId="5" fillId="4" borderId="2" xfId="0" applyNumberFormat="1" applyFont="1" applyFill="1" applyBorder="1"/>
    <xf numFmtId="4" fontId="5" fillId="4" borderId="2" xfId="0" applyNumberFormat="1" applyFont="1" applyFill="1" applyBorder="1"/>
    <xf numFmtId="10" fontId="5" fillId="4" borderId="2" xfId="0" applyNumberFormat="1" applyFont="1" applyFill="1" applyBorder="1"/>
    <xf numFmtId="0" fontId="6" fillId="0" borderId="1" xfId="0" applyFont="1" applyBorder="1" applyAlignment="1">
      <alignment horizontal="center"/>
    </xf>
    <xf numFmtId="11" fontId="5" fillId="4" borderId="2" xfId="0" applyNumberFormat="1" applyFont="1" applyFill="1" applyBorder="1"/>
    <xf numFmtId="1" fontId="7" fillId="4" borderId="2" xfId="0" applyNumberFormat="1" applyFont="1" applyFill="1" applyBorder="1"/>
    <xf numFmtId="10" fontId="5" fillId="5" borderId="2" xfId="0" applyNumberFormat="1" applyFont="1" applyFill="1" applyBorder="1"/>
    <xf numFmtId="9" fontId="5" fillId="4" borderId="2" xfId="0" applyNumberFormat="1" applyFont="1" applyFill="1" applyBorder="1"/>
    <xf numFmtId="9" fontId="5" fillId="3" borderId="2" xfId="0" applyNumberFormat="1" applyFont="1" applyFill="1" applyBorder="1"/>
    <xf numFmtId="0" fontId="5" fillId="6" borderId="2" xfId="0" applyFont="1" applyFill="1" applyBorder="1"/>
    <xf numFmtId="9" fontId="5" fillId="5" borderId="2" xfId="0" applyNumberFormat="1" applyFont="1" applyFill="1" applyBorder="1"/>
    <xf numFmtId="9" fontId="5" fillId="6" borderId="2" xfId="0" applyNumberFormat="1" applyFont="1" applyFill="1" applyBorder="1"/>
    <xf numFmtId="9" fontId="5" fillId="7" borderId="2" xfId="0" applyNumberFormat="1" applyFont="1" applyFill="1" applyBorder="1"/>
    <xf numFmtId="0" fontId="8" fillId="3" borderId="1" xfId="0" applyFont="1" applyFill="1" applyBorder="1" applyAlignment="1">
      <alignment wrapText="1"/>
    </xf>
    <xf numFmtId="0" fontId="9" fillId="0" borderId="1" xfId="0" applyFont="1" applyBorder="1" applyAlignment="1">
      <alignment horizontal="right"/>
    </xf>
    <xf numFmtId="9" fontId="0" fillId="0" borderId="0" xfId="0" applyNumberFormat="1"/>
    <xf numFmtId="0" fontId="1" fillId="0" borderId="1" xfId="104"/>
    <xf numFmtId="0" fontId="13" fillId="0" borderId="1" xfId="104" applyFont="1"/>
    <xf numFmtId="0" fontId="13" fillId="0" borderId="1" xfId="104" applyFont="1" applyAlignment="1">
      <alignment horizontal="left"/>
    </xf>
    <xf numFmtId="0" fontId="13" fillId="0" borderId="1" xfId="104" applyFont="1" applyAlignment="1">
      <alignment horizontal="right"/>
    </xf>
    <xf numFmtId="10" fontId="1" fillId="8" borderId="2" xfId="104" applyNumberFormat="1" applyFill="1" applyBorder="1" applyProtection="1">
      <protection locked="0"/>
    </xf>
    <xf numFmtId="4" fontId="1" fillId="8" borderId="2" xfId="104" applyNumberFormat="1" applyFill="1" applyBorder="1" applyProtection="1">
      <protection locked="0"/>
    </xf>
    <xf numFmtId="9" fontId="1" fillId="8" borderId="2" xfId="104" applyNumberFormat="1" applyFill="1" applyBorder="1" applyProtection="1">
      <protection locked="0"/>
    </xf>
    <xf numFmtId="0" fontId="1" fillId="0" borderId="1" xfId="104"/>
    <xf numFmtId="0" fontId="13" fillId="0" borderId="1" xfId="104" applyFont="1"/>
    <xf numFmtId="0" fontId="13" fillId="0" borderId="1" xfId="104" applyFont="1" applyAlignment="1">
      <alignment horizontal="right"/>
    </xf>
    <xf numFmtId="0" fontId="13" fillId="0" borderId="1" xfId="104" applyFont="1" applyAlignment="1">
      <alignment horizontal="center"/>
    </xf>
    <xf numFmtId="9" fontId="1" fillId="8" borderId="2" xfId="104" applyNumberFormat="1" applyFill="1" applyBorder="1" applyProtection="1">
      <protection locked="0"/>
    </xf>
    <xf numFmtId="0" fontId="3" fillId="2" borderId="1" xfId="0" applyFont="1" applyFill="1" applyBorder="1" applyAlignment="1">
      <alignment horizontal="center" vertical="center" wrapText="1"/>
    </xf>
    <xf numFmtId="0" fontId="4" fillId="0" borderId="1" xfId="0" applyFont="1" applyBorder="1" applyAlignment="1">
      <alignment wrapText="1"/>
    </xf>
  </cellXfs>
  <cellStyles count="107">
    <cellStyle name="Comma 2" xfId="4"/>
    <cellStyle name="Comma 3" xfId="2"/>
    <cellStyle name="Followed Hyperlink" xfId="106" builtinId="9" hidden="1"/>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Hyperlink" xfId="105" builtinId="8" hidden="1"/>
    <cellStyle name="Normal" xfId="0" builtinId="0"/>
    <cellStyle name="Normal 2" xfId="5"/>
    <cellStyle name="Normal 3" xfId="6"/>
    <cellStyle name="Normal 4" xfId="1"/>
    <cellStyle name="Normal 5" xfId="104"/>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cols>
    <col min="1" max="1" width="89.6640625" customWidth="1"/>
  </cols>
  <sheetData>
    <row r="1" spans="1:1" ht="12.75" customHeight="1">
      <c r="A1" s="36" t="s">
        <v>0</v>
      </c>
    </row>
    <row r="2" spans="1:1">
      <c r="A2" s="37"/>
    </row>
    <row r="3" spans="1:1">
      <c r="A3" s="37"/>
    </row>
    <row r="4" spans="1:1" ht="14">
      <c r="A4" s="1"/>
    </row>
    <row r="5" spans="1:1" ht="67.5" customHeight="1">
      <c r="A5" s="1" t="s">
        <v>106</v>
      </c>
    </row>
    <row r="6" spans="1:1" ht="14">
      <c r="A6" s="1"/>
    </row>
    <row r="7" spans="1:1" ht="14">
      <c r="A7" s="21" t="s">
        <v>92</v>
      </c>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baseColWidth="10" defaultColWidth="17.33203125" defaultRowHeight="15" customHeight="1" x14ac:dyDescent="0"/>
  <cols>
    <col min="1" max="35" width="8.83203125" customWidth="1"/>
  </cols>
  <sheetData>
    <row r="1" spans="1:35" ht="13.5" customHeight="1">
      <c r="A1" s="2" t="s">
        <v>31</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15</v>
      </c>
      <c r="AI3" s="6">
        <v>0</v>
      </c>
    </row>
    <row r="4" spans="1:35" ht="13.5" customHeight="1">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15</v>
      </c>
      <c r="AI4" s="6">
        <v>0</v>
      </c>
    </row>
    <row r="5" spans="1:35" ht="13.5" customHeight="1"/>
    <row r="6" spans="1:35" ht="13.5" customHeight="1"/>
    <row r="7" spans="1:35" ht="13.5" customHeight="1"/>
    <row r="8" spans="1:35" ht="13.5" customHeight="1">
      <c r="A8" s="2" t="s">
        <v>35</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15</v>
      </c>
      <c r="AI10" s="15">
        <v>0</v>
      </c>
    </row>
    <row r="11" spans="1:35" ht="13.5" customHeight="1">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15</v>
      </c>
      <c r="AI11" s="15">
        <v>0</v>
      </c>
    </row>
    <row r="12" spans="1:35" ht="13.5" customHeight="1"/>
    <row r="13" spans="1:35" ht="13.5" customHeight="1"/>
    <row r="14" spans="1:35" ht="13.5" customHeight="1"/>
    <row r="15" spans="1:35" ht="13.5" customHeight="1">
      <c r="A15" s="2" t="s">
        <v>40</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2:35" ht="13.5" customHeight="1">
      <c r="B17" s="22" t="s">
        <v>14</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15</v>
      </c>
      <c r="AI17" s="6">
        <v>0</v>
      </c>
    </row>
    <row r="18" spans="2:35" ht="13.5" customHeight="1"/>
    <row r="19" spans="2:35" ht="13.5" customHeight="1"/>
    <row r="20" spans="2:35" ht="13.5" customHeight="1"/>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F10" sqref="F10"/>
    </sheetView>
  </sheetViews>
  <sheetFormatPr baseColWidth="10" defaultColWidth="17.33203125" defaultRowHeight="15" customHeight="1" x14ac:dyDescent="0"/>
  <cols>
    <col min="1" max="2" width="8.83203125" customWidth="1"/>
    <col min="3" max="4" width="12.6640625" customWidth="1"/>
    <col min="5" max="6" width="8.83203125" customWidth="1"/>
  </cols>
  <sheetData>
    <row r="1" spans="1:4" ht="13.5" customHeight="1">
      <c r="A1" s="2" t="s">
        <v>44</v>
      </c>
      <c r="C1" s="3"/>
      <c r="D1" s="3"/>
    </row>
    <row r="2" spans="1:4" ht="13.5" customHeight="1">
      <c r="C2" s="7" t="str">
        <f>Populations!$C$3</f>
        <v>M 15-49</v>
      </c>
      <c r="D2" s="7" t="str">
        <f>Populations!$C$4</f>
        <v>F 15-49</v>
      </c>
    </row>
    <row r="3" spans="1:4" ht="13.5" customHeight="1">
      <c r="B3" s="7" t="str">
        <f>Populations!$C$3</f>
        <v>M 15-49</v>
      </c>
      <c r="C3" s="6"/>
      <c r="D3" s="6">
        <v>1</v>
      </c>
    </row>
    <row r="4" spans="1:4" ht="13.5" customHeight="1">
      <c r="B4" s="7" t="str">
        <f>Populations!$C$4</f>
        <v>F 15-49</v>
      </c>
      <c r="C4" s="6"/>
      <c r="D4" s="6"/>
    </row>
    <row r="5" spans="1:4" ht="13.5" customHeight="1">
      <c r="C5" s="3"/>
      <c r="D5" s="3"/>
    </row>
    <row r="6" spans="1:4" ht="13.5" customHeight="1">
      <c r="C6" s="3"/>
      <c r="D6" s="3"/>
    </row>
    <row r="7" spans="1:4" ht="13.5" customHeight="1">
      <c r="C7" s="3"/>
      <c r="D7" s="3"/>
    </row>
    <row r="8" spans="1:4" ht="13.5" customHeight="1">
      <c r="A8" s="2" t="s">
        <v>45</v>
      </c>
      <c r="C8" s="3"/>
      <c r="D8" s="3"/>
    </row>
    <row r="9" spans="1:4" ht="13.5" customHeight="1">
      <c r="C9" s="7" t="str">
        <f>Populations!$C$3</f>
        <v>M 15-49</v>
      </c>
      <c r="D9" s="7" t="str">
        <f>Populations!$C$4</f>
        <v>F 15-49</v>
      </c>
    </row>
    <row r="10" spans="1:4" ht="13.5" customHeight="1">
      <c r="B10" s="7" t="str">
        <f>Populations!$C$3</f>
        <v>M 15-49</v>
      </c>
      <c r="C10" s="6"/>
      <c r="D10" s="6">
        <v>1</v>
      </c>
    </row>
    <row r="11" spans="1:4" ht="13.5" customHeight="1">
      <c r="B11" s="7"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46</v>
      </c>
      <c r="C15" s="3"/>
      <c r="D15" s="3"/>
    </row>
    <row r="16" spans="1:4" ht="13.5" customHeight="1">
      <c r="C16" s="7" t="str">
        <f>Populations!$C$3</f>
        <v>M 15-49</v>
      </c>
      <c r="D16" s="7" t="str">
        <f>Populations!$C$4</f>
        <v>F 15-49</v>
      </c>
    </row>
    <row r="17" spans="1:4" ht="13.5" customHeight="1">
      <c r="B17" s="7" t="str">
        <f>Populations!$C$3</f>
        <v>M 15-49</v>
      </c>
      <c r="C17" s="6"/>
      <c r="D17" s="6"/>
    </row>
    <row r="18" spans="1:4" ht="13.5" customHeight="1">
      <c r="B18" s="7"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47</v>
      </c>
      <c r="C22" s="3"/>
      <c r="D22" s="3"/>
    </row>
    <row r="23" spans="1:4" ht="13.5" customHeight="1">
      <c r="C23" s="7" t="str">
        <f>Populations!$C$3</f>
        <v>M 15-49</v>
      </c>
      <c r="D23" s="7" t="str">
        <f>Populations!$C$4</f>
        <v>F 15-49</v>
      </c>
    </row>
    <row r="24" spans="1:4" ht="13.5" customHeight="1">
      <c r="B24" s="7" t="str">
        <f>Populations!$C$3</f>
        <v>M 15-49</v>
      </c>
      <c r="C24" s="6"/>
      <c r="D24" s="6"/>
    </row>
    <row r="25" spans="1:4" ht="13.5" customHeight="1">
      <c r="B25" s="7" t="str">
        <f>Populations!$C$4</f>
        <v>F 15-49</v>
      </c>
      <c r="C25" s="6"/>
      <c r="D25" s="6"/>
    </row>
    <row r="29" spans="1:4" ht="13.5" customHeight="1">
      <c r="A29" s="2" t="s">
        <v>48</v>
      </c>
      <c r="C29" s="3"/>
      <c r="D29" s="3"/>
    </row>
    <row r="30" spans="1:4" ht="13.5" customHeight="1">
      <c r="C30" s="7" t="str">
        <f>Populations!$C$3</f>
        <v>M 15-49</v>
      </c>
      <c r="D30" s="7" t="str">
        <f>Populations!$C$4</f>
        <v>F 15-49</v>
      </c>
    </row>
    <row r="31" spans="1:4" ht="13.5" customHeight="1">
      <c r="B31" s="7" t="str">
        <f>Populations!$C$3</f>
        <v>M 15-49</v>
      </c>
      <c r="C31" s="6">
        <v>0</v>
      </c>
      <c r="D31" s="6">
        <v>0</v>
      </c>
    </row>
    <row r="32" spans="1:4" ht="13.5" customHeight="1">
      <c r="B32" s="7" t="str">
        <f>Populations!$C$4</f>
        <v>F 15-49</v>
      </c>
      <c r="C32" s="6">
        <v>0</v>
      </c>
      <c r="D32" s="6">
        <v>0</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opLeftCell="A36" workbookViewId="0">
      <selection activeCell="E61" sqref="E61"/>
    </sheetView>
  </sheetViews>
  <sheetFormatPr baseColWidth="10" defaultColWidth="8.83203125" defaultRowHeight="15" customHeight="1" x14ac:dyDescent="0"/>
  <cols>
    <col min="1" max="1" width="8.83203125" customWidth="1"/>
    <col min="2" max="2" width="40.6640625" customWidth="1"/>
    <col min="3" max="6" width="8.83203125" customWidth="1"/>
  </cols>
  <sheetData>
    <row r="1" spans="1:5" ht="13.5" customHeight="1">
      <c r="A1" s="25" t="s">
        <v>49</v>
      </c>
      <c r="B1" s="24"/>
      <c r="C1" s="24"/>
      <c r="D1" s="24"/>
      <c r="E1" s="24"/>
    </row>
    <row r="2" spans="1:5" ht="13.5" customHeight="1">
      <c r="A2" s="24"/>
      <c r="B2" s="24"/>
      <c r="C2" s="27" t="s">
        <v>21</v>
      </c>
      <c r="D2" s="27" t="s">
        <v>25</v>
      </c>
      <c r="E2" s="27" t="s">
        <v>12</v>
      </c>
    </row>
    <row r="3" spans="1:5" ht="13.5" customHeight="1">
      <c r="A3" s="24"/>
      <c r="B3" s="26" t="s">
        <v>50</v>
      </c>
      <c r="C3" s="28">
        <v>4.0000000000000002E-4</v>
      </c>
      <c r="D3" s="28">
        <v>1E-4</v>
      </c>
      <c r="E3" s="28">
        <v>1.4E-3</v>
      </c>
    </row>
    <row r="4" spans="1:5" ht="13.5" customHeight="1">
      <c r="A4" s="24"/>
      <c r="B4" s="26" t="s">
        <v>51</v>
      </c>
      <c r="C4" s="28">
        <v>8.0000000000000004E-4</v>
      </c>
      <c r="D4" s="28">
        <v>5.9999999999999995E-4</v>
      </c>
      <c r="E4" s="28">
        <v>1.1000000000000001E-3</v>
      </c>
    </row>
    <row r="5" spans="1:5" ht="13.5" customHeight="1">
      <c r="A5" s="24"/>
      <c r="B5" s="26" t="s">
        <v>52</v>
      </c>
      <c r="C5" s="28">
        <v>1.38E-2</v>
      </c>
      <c r="D5" s="28">
        <v>1.0200000000000001E-2</v>
      </c>
      <c r="E5" s="28">
        <v>1.8599999999999998E-2</v>
      </c>
    </row>
    <row r="6" spans="1:5" ht="13.5" customHeight="1">
      <c r="A6" s="24"/>
      <c r="B6" s="26" t="s">
        <v>53</v>
      </c>
      <c r="C6" s="28">
        <v>1.1000000000000001E-3</v>
      </c>
      <c r="D6" s="28">
        <v>4.0000000000000002E-4</v>
      </c>
      <c r="E6" s="28">
        <v>2.8E-3</v>
      </c>
    </row>
    <row r="7" spans="1:5" ht="13.5" customHeight="1">
      <c r="A7" s="24"/>
      <c r="B7" s="26" t="s">
        <v>54</v>
      </c>
      <c r="C7" s="28">
        <v>8.0000000000000002E-3</v>
      </c>
      <c r="D7" s="28">
        <v>6.3E-3</v>
      </c>
      <c r="E7" s="28">
        <v>2.4E-2</v>
      </c>
    </row>
    <row r="8" spans="1:5" ht="13.5" customHeight="1">
      <c r="A8" s="24"/>
      <c r="B8" s="26" t="s">
        <v>55</v>
      </c>
      <c r="C8" s="28">
        <v>0.36699999999999999</v>
      </c>
      <c r="D8" s="28">
        <v>0.29399999999999998</v>
      </c>
      <c r="E8" s="28">
        <v>0.44</v>
      </c>
    </row>
    <row r="9" spans="1:5" ht="13.5" customHeight="1">
      <c r="A9" s="24"/>
      <c r="B9" s="26" t="s">
        <v>56</v>
      </c>
      <c r="C9" s="28">
        <v>0.20499999999999999</v>
      </c>
      <c r="D9" s="28">
        <v>0.14000000000000001</v>
      </c>
      <c r="E9" s="28">
        <v>0.27</v>
      </c>
    </row>
    <row r="10" spans="1:5" ht="13.5" customHeight="1">
      <c r="B10" s="3"/>
    </row>
    <row r="11" spans="1:5" ht="13.5" customHeight="1">
      <c r="B11" s="3"/>
    </row>
    <row r="12" spans="1:5" ht="13.5" customHeight="1">
      <c r="B12" s="3"/>
    </row>
    <row r="13" spans="1:5" ht="13.5" customHeight="1">
      <c r="A13" s="25" t="s">
        <v>57</v>
      </c>
      <c r="B13" s="24"/>
      <c r="C13" s="24"/>
      <c r="D13" s="24"/>
      <c r="E13" s="24"/>
    </row>
    <row r="14" spans="1:5" ht="13.5" customHeight="1">
      <c r="A14" s="24"/>
      <c r="B14" s="24"/>
      <c r="C14" s="27" t="s">
        <v>21</v>
      </c>
      <c r="D14" s="27" t="s">
        <v>25</v>
      </c>
      <c r="E14" s="27" t="s">
        <v>12</v>
      </c>
    </row>
    <row r="15" spans="1:5" ht="13.5" customHeight="1">
      <c r="A15" s="24"/>
      <c r="B15" s="26" t="s">
        <v>58</v>
      </c>
      <c r="C15" s="29">
        <v>26.03</v>
      </c>
      <c r="D15" s="29">
        <v>2</v>
      </c>
      <c r="E15" s="29">
        <v>48.02</v>
      </c>
    </row>
    <row r="16" spans="1:5" ht="13.5" customHeight="1">
      <c r="A16" s="24"/>
      <c r="B16" s="26" t="s">
        <v>59</v>
      </c>
      <c r="C16" s="29">
        <v>1</v>
      </c>
      <c r="D16" s="29">
        <v>1</v>
      </c>
      <c r="E16" s="29">
        <v>1</v>
      </c>
    </row>
    <row r="17" spans="1:5" ht="13.5" customHeight="1">
      <c r="A17" s="24"/>
      <c r="B17" s="26" t="s">
        <v>60</v>
      </c>
      <c r="C17" s="29">
        <v>1</v>
      </c>
      <c r="D17" s="29">
        <v>1</v>
      </c>
      <c r="E17" s="29">
        <v>1</v>
      </c>
    </row>
    <row r="18" spans="1:5" ht="13.5" customHeight="1">
      <c r="A18" s="24"/>
      <c r="B18" s="26" t="s">
        <v>61</v>
      </c>
      <c r="C18" s="29">
        <v>1</v>
      </c>
      <c r="D18" s="29">
        <v>1</v>
      </c>
      <c r="E18" s="29">
        <v>1</v>
      </c>
    </row>
    <row r="19" spans="1:5" ht="13.5" customHeight="1">
      <c r="A19" s="24"/>
      <c r="B19" s="26" t="s">
        <v>62</v>
      </c>
      <c r="C19" s="29">
        <v>3.49</v>
      </c>
      <c r="D19" s="29">
        <v>1.76</v>
      </c>
      <c r="E19" s="29">
        <v>6.92</v>
      </c>
    </row>
    <row r="20" spans="1:5" ht="13.5" customHeight="1">
      <c r="A20" s="24"/>
      <c r="B20" s="26" t="s">
        <v>63</v>
      </c>
      <c r="C20" s="29">
        <v>7.17</v>
      </c>
      <c r="D20" s="29">
        <v>3.9</v>
      </c>
      <c r="E20" s="29">
        <v>12.08</v>
      </c>
    </row>
    <row r="21" spans="1:5" ht="13.5" customHeight="1">
      <c r="B21" s="3"/>
    </row>
    <row r="22" spans="1:5" ht="13.5" customHeight="1">
      <c r="B22" s="3"/>
    </row>
    <row r="23" spans="1:5" ht="13.5" customHeight="1">
      <c r="B23" s="3"/>
    </row>
    <row r="24" spans="1:5" ht="13.5" customHeight="1">
      <c r="A24" s="25" t="s">
        <v>64</v>
      </c>
      <c r="B24" s="24"/>
      <c r="C24" s="24"/>
      <c r="D24" s="24"/>
      <c r="E24" s="24"/>
    </row>
    <row r="25" spans="1:5" ht="13.5" customHeight="1">
      <c r="A25" s="24"/>
      <c r="B25" s="24"/>
      <c r="C25" s="27" t="s">
        <v>21</v>
      </c>
      <c r="D25" s="27" t="s">
        <v>25</v>
      </c>
      <c r="E25" s="27" t="s">
        <v>12</v>
      </c>
    </row>
    <row r="26" spans="1:5" ht="13.5" customHeight="1">
      <c r="A26" s="24"/>
      <c r="B26" s="26" t="s">
        <v>65</v>
      </c>
      <c r="C26" s="30">
        <v>4.1399999999999997</v>
      </c>
      <c r="D26" s="30">
        <v>2</v>
      </c>
      <c r="E26" s="30">
        <v>9.76</v>
      </c>
    </row>
    <row r="27" spans="1:5" ht="13.5" customHeight="1">
      <c r="A27" s="24"/>
      <c r="B27" s="26" t="s">
        <v>60</v>
      </c>
      <c r="C27" s="30">
        <v>1.05</v>
      </c>
      <c r="D27" s="30">
        <v>0.86</v>
      </c>
      <c r="E27" s="30">
        <v>1.61</v>
      </c>
    </row>
    <row r="28" spans="1:5" ht="13.5" customHeight="1">
      <c r="A28" s="24"/>
      <c r="B28" s="26" t="s">
        <v>100</v>
      </c>
      <c r="C28" s="30">
        <v>0.33</v>
      </c>
      <c r="D28" s="30">
        <v>0.32</v>
      </c>
      <c r="E28" s="30">
        <v>0.35</v>
      </c>
    </row>
    <row r="29" spans="1:5" ht="13.5" customHeight="1">
      <c r="A29" s="24"/>
      <c r="B29" s="26" t="s">
        <v>66</v>
      </c>
      <c r="C29" s="30">
        <v>0.27</v>
      </c>
      <c r="D29" s="30">
        <v>0.25</v>
      </c>
      <c r="E29" s="30">
        <v>0.28999999999999998</v>
      </c>
    </row>
    <row r="30" spans="1:5" ht="13.5" customHeight="1">
      <c r="A30" s="24"/>
      <c r="B30" s="26" t="s">
        <v>67</v>
      </c>
      <c r="C30" s="30">
        <v>0.67</v>
      </c>
      <c r="D30" s="30">
        <v>0.44</v>
      </c>
      <c r="E30" s="30">
        <v>0.88</v>
      </c>
    </row>
    <row r="31" spans="1:5" ht="13.5" customHeight="1">
      <c r="B31" s="3"/>
    </row>
    <row r="32" spans="1:5" ht="13.5" customHeight="1">
      <c r="B32" s="3"/>
    </row>
    <row r="33" spans="1:5" ht="13.5" customHeight="1">
      <c r="B33" s="3"/>
    </row>
    <row r="34" spans="1:5" ht="13.5" customHeight="1">
      <c r="A34" s="25" t="s">
        <v>68</v>
      </c>
      <c r="B34" s="24"/>
      <c r="C34" s="24"/>
      <c r="D34" s="24"/>
      <c r="E34" s="24"/>
    </row>
    <row r="35" spans="1:5" ht="13.5" customHeight="1">
      <c r="A35" s="24"/>
      <c r="B35" s="24"/>
      <c r="C35" s="27" t="s">
        <v>21</v>
      </c>
      <c r="D35" s="27" t="s">
        <v>25</v>
      </c>
      <c r="E35" s="27" t="s">
        <v>12</v>
      </c>
    </row>
    <row r="36" spans="1:5" ht="13.5" customHeight="1">
      <c r="A36" s="24"/>
      <c r="B36" s="26" t="s">
        <v>69</v>
      </c>
      <c r="C36" s="30">
        <v>0.45</v>
      </c>
      <c r="D36" s="30">
        <v>0.14000000000000001</v>
      </c>
      <c r="E36" s="30">
        <v>0.93</v>
      </c>
    </row>
    <row r="37" spans="1:5" ht="13.5" customHeight="1">
      <c r="A37" s="24"/>
      <c r="B37" s="26" t="s">
        <v>70</v>
      </c>
      <c r="C37" s="30">
        <v>0.7</v>
      </c>
      <c r="D37" s="30">
        <v>0.28999999999999998</v>
      </c>
      <c r="E37" s="30">
        <v>1.1100000000000001</v>
      </c>
    </row>
    <row r="38" spans="1:5" ht="13.5" customHeight="1">
      <c r="A38" s="24"/>
      <c r="B38" s="26" t="s">
        <v>71</v>
      </c>
      <c r="C38" s="30">
        <v>0.47</v>
      </c>
      <c r="D38" s="30">
        <v>0.33</v>
      </c>
      <c r="E38" s="30">
        <v>0.72</v>
      </c>
    </row>
    <row r="39" spans="1:5" ht="13.5" customHeight="1">
      <c r="A39" s="24"/>
      <c r="B39" s="26" t="s">
        <v>72</v>
      </c>
      <c r="C39" s="30">
        <v>1.52</v>
      </c>
      <c r="D39" s="30">
        <v>1.06</v>
      </c>
      <c r="E39" s="30">
        <v>1.96</v>
      </c>
    </row>
    <row r="40" spans="1:5" ht="13.5" customHeight="1">
      <c r="B40" s="3"/>
    </row>
    <row r="41" spans="1:5" ht="13.5" customHeight="1">
      <c r="B41" s="3"/>
    </row>
    <row r="42" spans="1:5" ht="13.5" customHeight="1">
      <c r="B42" s="3"/>
    </row>
    <row r="43" spans="1:5" ht="13.5" customHeight="1">
      <c r="A43" s="25" t="s">
        <v>73</v>
      </c>
      <c r="B43" s="24"/>
      <c r="C43" s="24"/>
      <c r="D43" s="24"/>
      <c r="E43" s="24"/>
    </row>
    <row r="44" spans="1:5" ht="13.5" customHeight="1">
      <c r="A44" s="24"/>
      <c r="B44" s="24"/>
      <c r="C44" s="27" t="s">
        <v>21</v>
      </c>
      <c r="D44" s="27" t="s">
        <v>25</v>
      </c>
      <c r="E44" s="27" t="s">
        <v>12</v>
      </c>
    </row>
    <row r="45" spans="1:5" ht="13.5" customHeight="1">
      <c r="A45" s="24"/>
      <c r="B45" s="26" t="s">
        <v>58</v>
      </c>
      <c r="C45" s="28">
        <v>3.5999999999999999E-3</v>
      </c>
      <c r="D45" s="28">
        <v>2.8999999999999998E-3</v>
      </c>
      <c r="E45" s="28">
        <v>4.4000000000000003E-3</v>
      </c>
    </row>
    <row r="46" spans="1:5" ht="13.5" customHeight="1">
      <c r="A46" s="24"/>
      <c r="B46" s="26" t="s">
        <v>59</v>
      </c>
      <c r="C46" s="28">
        <v>3.5999999999999999E-3</v>
      </c>
      <c r="D46" s="28">
        <v>2.8999999999999998E-3</v>
      </c>
      <c r="E46" s="28">
        <v>4.4000000000000003E-3</v>
      </c>
    </row>
    <row r="47" spans="1:5" ht="13.5" customHeight="1">
      <c r="A47" s="24"/>
      <c r="B47" s="26" t="s">
        <v>74</v>
      </c>
      <c r="C47" s="28">
        <v>5.7999999999999996E-3</v>
      </c>
      <c r="D47" s="28">
        <v>4.7999999999999996E-3</v>
      </c>
      <c r="E47" s="28">
        <v>7.1000000000000004E-3</v>
      </c>
    </row>
    <row r="48" spans="1:5" ht="13.5" customHeight="1">
      <c r="A48" s="24"/>
      <c r="B48" s="26" t="s">
        <v>61</v>
      </c>
      <c r="C48" s="28">
        <v>8.8000000000000005E-3</v>
      </c>
      <c r="D48" s="28">
        <v>7.4999999999999997E-2</v>
      </c>
      <c r="E48" s="28">
        <v>1.01E-2</v>
      </c>
    </row>
    <row r="49" spans="1:9" ht="13.5" customHeight="1">
      <c r="A49" s="24"/>
      <c r="B49" s="26" t="s">
        <v>62</v>
      </c>
      <c r="C49" s="28">
        <v>5.8999999999999997E-2</v>
      </c>
      <c r="D49" s="28">
        <v>5.3999999999999999E-2</v>
      </c>
      <c r="E49" s="28">
        <v>7.9000000000000001E-2</v>
      </c>
    </row>
    <row r="50" spans="1:9" ht="13.5" customHeight="1">
      <c r="A50" s="24"/>
      <c r="B50" s="26" t="s">
        <v>63</v>
      </c>
      <c r="C50" s="28">
        <v>0.32300000000000001</v>
      </c>
      <c r="D50" s="28">
        <v>0.29599999999999999</v>
      </c>
      <c r="E50" s="28">
        <v>0.432</v>
      </c>
    </row>
    <row r="51" spans="1:9" ht="13.5" customHeight="1">
      <c r="A51" s="24"/>
      <c r="B51" s="26" t="s">
        <v>75</v>
      </c>
      <c r="C51" s="28">
        <v>0.23</v>
      </c>
      <c r="D51" s="28">
        <v>0.15</v>
      </c>
      <c r="E51" s="28">
        <v>0.3</v>
      </c>
    </row>
    <row r="52" spans="1:9" ht="13.5" customHeight="1">
      <c r="A52" s="24"/>
      <c r="B52" s="26" t="s">
        <v>76</v>
      </c>
      <c r="C52" s="28">
        <v>2.17</v>
      </c>
      <c r="D52" s="28">
        <v>1.27</v>
      </c>
      <c r="E52" s="28">
        <v>3.71</v>
      </c>
    </row>
    <row r="53" spans="1:9" ht="13.5" customHeight="1">
      <c r="B53" s="3"/>
    </row>
    <row r="54" spans="1:9" ht="13.5" customHeight="1">
      <c r="B54" s="3"/>
    </row>
    <row r="55" spans="1:9" ht="13.5" customHeight="1">
      <c r="B55" s="3"/>
    </row>
    <row r="56" spans="1:9" ht="13.5" customHeight="1">
      <c r="A56" s="25" t="s">
        <v>101</v>
      </c>
      <c r="B56" s="24"/>
      <c r="C56" s="24"/>
      <c r="D56" s="24"/>
      <c r="E56" s="24"/>
    </row>
    <row r="57" spans="1:9" ht="13.5" customHeight="1">
      <c r="A57" s="24"/>
      <c r="B57" s="24"/>
      <c r="C57" s="27" t="s">
        <v>21</v>
      </c>
      <c r="D57" s="27" t="s">
        <v>25</v>
      </c>
      <c r="E57" s="27" t="s">
        <v>12</v>
      </c>
    </row>
    <row r="58" spans="1:9" ht="13.5" customHeight="1">
      <c r="A58" s="24"/>
      <c r="B58" s="26" t="s">
        <v>77</v>
      </c>
      <c r="C58" s="30">
        <v>0.95</v>
      </c>
      <c r="D58" s="30">
        <v>0.8</v>
      </c>
      <c r="E58" s="30">
        <v>0.98</v>
      </c>
      <c r="G58" s="23"/>
      <c r="H58" s="23"/>
      <c r="I58" s="23"/>
    </row>
    <row r="59" spans="1:9" ht="13.5" customHeight="1">
      <c r="A59" s="24"/>
      <c r="B59" s="26" t="s">
        <v>78</v>
      </c>
      <c r="C59" s="30">
        <v>0.57999999999999996</v>
      </c>
      <c r="D59" s="30">
        <v>0.47</v>
      </c>
      <c r="E59" s="30">
        <v>0.67</v>
      </c>
      <c r="G59" s="23"/>
      <c r="H59" s="23"/>
      <c r="I59" s="23"/>
    </row>
    <row r="60" spans="1:9" ht="13.5" customHeight="1">
      <c r="A60" s="24"/>
      <c r="B60" s="26" t="s">
        <v>79</v>
      </c>
      <c r="C60" s="30">
        <v>0.54</v>
      </c>
      <c r="D60" s="30">
        <v>0.33</v>
      </c>
      <c r="E60" s="30">
        <v>0.68</v>
      </c>
      <c r="G60" s="23"/>
      <c r="H60" s="23"/>
      <c r="I60" s="23"/>
    </row>
    <row r="61" spans="1:9" ht="13.5" customHeight="1">
      <c r="A61" s="24"/>
      <c r="B61" s="26" t="s">
        <v>94</v>
      </c>
      <c r="C61" s="30">
        <v>0</v>
      </c>
      <c r="D61" s="30">
        <v>0</v>
      </c>
      <c r="E61" s="30">
        <v>0.68</v>
      </c>
      <c r="G61" s="23"/>
      <c r="H61" s="23"/>
      <c r="I61" s="23"/>
    </row>
    <row r="62" spans="1:9" ht="13.5" customHeight="1">
      <c r="A62" s="24"/>
      <c r="B62" s="26" t="s">
        <v>80</v>
      </c>
      <c r="C62" s="30">
        <v>2.65</v>
      </c>
      <c r="D62" s="30">
        <v>1.35</v>
      </c>
      <c r="E62" s="30">
        <v>5.19</v>
      </c>
      <c r="G62" s="23"/>
      <c r="H62" s="23"/>
      <c r="I62" s="23"/>
    </row>
    <row r="63" spans="1:9" ht="13.5" customHeight="1">
      <c r="A63" s="24"/>
      <c r="B63" s="26" t="s">
        <v>81</v>
      </c>
      <c r="C63" s="30">
        <v>0.9</v>
      </c>
      <c r="D63" s="30">
        <v>0.82</v>
      </c>
      <c r="E63" s="30">
        <v>0.93</v>
      </c>
      <c r="G63" s="23"/>
      <c r="H63" s="23"/>
      <c r="I63" s="23"/>
    </row>
    <row r="64" spans="1:9" ht="13.5" customHeight="1">
      <c r="A64" s="24"/>
      <c r="B64" s="26" t="s">
        <v>82</v>
      </c>
      <c r="C64" s="30">
        <v>0.73</v>
      </c>
      <c r="D64" s="30">
        <v>0.65</v>
      </c>
      <c r="E64" s="30">
        <v>0.8</v>
      </c>
      <c r="G64" s="23"/>
      <c r="H64" s="23"/>
      <c r="I64" s="23"/>
    </row>
    <row r="65" spans="1:9" ht="13.5" customHeight="1">
      <c r="A65" s="24"/>
      <c r="B65" s="26" t="s">
        <v>97</v>
      </c>
      <c r="C65" s="30">
        <v>0.5</v>
      </c>
      <c r="D65" s="30">
        <v>0.3</v>
      </c>
      <c r="E65" s="30">
        <v>0.8</v>
      </c>
      <c r="G65" s="23"/>
      <c r="H65" s="23"/>
      <c r="I65" s="23"/>
    </row>
    <row r="66" spans="1:9" ht="13.5" customHeight="1">
      <c r="A66" s="24"/>
      <c r="B66" s="26" t="s">
        <v>98</v>
      </c>
      <c r="C66" s="30">
        <v>0.92</v>
      </c>
      <c r="D66" s="30">
        <v>0.8</v>
      </c>
      <c r="E66" s="30">
        <v>0.95</v>
      </c>
    </row>
    <row r="67" spans="1:9" ht="13.5" customHeight="1">
      <c r="A67" s="24"/>
      <c r="B67" s="26" t="s">
        <v>99</v>
      </c>
      <c r="C67" s="30">
        <v>0.9</v>
      </c>
      <c r="D67" s="30">
        <v>0.8</v>
      </c>
      <c r="E67" s="30">
        <v>0.95</v>
      </c>
    </row>
    <row r="68" spans="1:9" ht="13.5" customHeight="1">
      <c r="B68" s="3"/>
    </row>
    <row r="69" spans="1:9" ht="13.5" customHeight="1"/>
    <row r="70" spans="1:9" ht="13.5" customHeight="1"/>
    <row r="71" spans="1:9" ht="13.5" customHeight="1">
      <c r="A71" s="25" t="s">
        <v>83</v>
      </c>
      <c r="B71" s="24"/>
      <c r="C71" s="24"/>
      <c r="D71" s="24"/>
      <c r="E71" s="24"/>
    </row>
    <row r="72" spans="1:9" ht="13.5" customHeight="1">
      <c r="A72" s="24"/>
      <c r="B72" s="24"/>
      <c r="C72" s="27" t="s">
        <v>21</v>
      </c>
      <c r="D72" s="27" t="s">
        <v>25</v>
      </c>
      <c r="E72" s="27" t="s">
        <v>12</v>
      </c>
    </row>
    <row r="73" spans="1:9" ht="13.5" customHeight="1">
      <c r="A73" s="24"/>
      <c r="B73" s="26" t="s">
        <v>84</v>
      </c>
      <c r="C73" s="29">
        <v>0.14599999999999999</v>
      </c>
      <c r="D73" s="29">
        <v>9.6000000000000002E-2</v>
      </c>
      <c r="E73" s="29">
        <v>0.20499999999999999</v>
      </c>
    </row>
    <row r="74" spans="1:9" ht="13.5" customHeight="1">
      <c r="A74" s="24"/>
      <c r="B74" s="26" t="s">
        <v>85</v>
      </c>
      <c r="C74" s="29">
        <v>8.0000000000000002E-3</v>
      </c>
      <c r="D74" s="29">
        <v>5.0000000000000001E-3</v>
      </c>
      <c r="E74" s="29">
        <v>1.0999999999999999E-2</v>
      </c>
    </row>
    <row r="75" spans="1:9" ht="13.5" customHeight="1">
      <c r="A75" s="24"/>
      <c r="B75" s="26" t="s">
        <v>86</v>
      </c>
      <c r="C75" s="29">
        <v>0.02</v>
      </c>
      <c r="D75" s="29">
        <v>1.2999999999999999E-2</v>
      </c>
      <c r="E75" s="29">
        <v>2.9000000000000001E-2</v>
      </c>
    </row>
    <row r="76" spans="1:9" ht="13.5" customHeight="1">
      <c r="A76" s="24"/>
      <c r="B76" s="26" t="s">
        <v>87</v>
      </c>
      <c r="C76" s="29">
        <v>7.0000000000000007E-2</v>
      </c>
      <c r="D76" s="29">
        <v>4.8000000000000001E-2</v>
      </c>
      <c r="E76" s="29">
        <v>9.4E-2</v>
      </c>
    </row>
    <row r="77" spans="1:9" ht="13.5" customHeight="1">
      <c r="A77" s="24"/>
      <c r="B77" s="26" t="s">
        <v>88</v>
      </c>
      <c r="C77" s="29">
        <v>0.26500000000000001</v>
      </c>
      <c r="D77" s="29">
        <v>0.114</v>
      </c>
      <c r="E77" s="29">
        <v>0.47399999999999998</v>
      </c>
    </row>
    <row r="78" spans="1:9" ht="15" customHeight="1">
      <c r="A78" s="24"/>
      <c r="B78" s="26" t="s">
        <v>89</v>
      </c>
      <c r="C78" s="29">
        <v>0.54700000000000004</v>
      </c>
      <c r="D78" s="29">
        <v>0.38200000000000001</v>
      </c>
      <c r="E78" s="29">
        <v>0.71499999999999997</v>
      </c>
    </row>
    <row r="79" spans="1:9" ht="15" customHeight="1">
      <c r="A79" s="24"/>
      <c r="B79" s="26" t="s">
        <v>90</v>
      </c>
      <c r="C79" s="29">
        <v>5.2999999999999999E-2</v>
      </c>
      <c r="D79" s="29">
        <v>3.4000000000000002E-2</v>
      </c>
      <c r="E79" s="29">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workbookViewId="0">
      <selection activeCell="J4" sqref="J4"/>
    </sheetView>
  </sheetViews>
  <sheetFormatPr baseColWidth="10" defaultColWidth="17.33203125" defaultRowHeight="15" customHeight="1" x14ac:dyDescent="0"/>
  <cols>
    <col min="1" max="2" width="8.83203125" customWidth="1"/>
    <col min="3" max="3" width="15.6640625" customWidth="1"/>
    <col min="4" max="4" width="40.6640625" customWidth="1"/>
    <col min="5" max="6" width="8.83203125" customWidth="1"/>
    <col min="7" max="7" width="12.6640625" customWidth="1"/>
  </cols>
  <sheetData>
    <row r="1" spans="1:10" ht="13.5" customHeight="1">
      <c r="A1" s="2" t="s">
        <v>1</v>
      </c>
      <c r="C1" s="3"/>
      <c r="D1" s="3"/>
      <c r="G1" s="3"/>
    </row>
    <row r="2" spans="1:10" ht="13.5" customHeight="1">
      <c r="C2" s="4" t="s">
        <v>2</v>
      </c>
      <c r="D2" s="4" t="s">
        <v>3</v>
      </c>
      <c r="E2" s="4" t="s">
        <v>4</v>
      </c>
      <c r="F2" s="4" t="s">
        <v>5</v>
      </c>
      <c r="G2" s="4" t="s">
        <v>107</v>
      </c>
      <c r="H2" s="4" t="s">
        <v>108</v>
      </c>
      <c r="I2" s="4" t="s">
        <v>112</v>
      </c>
      <c r="J2" s="4" t="s">
        <v>113</v>
      </c>
    </row>
    <row r="3" spans="1:10" ht="13.5" customHeight="1">
      <c r="B3" s="5">
        <v>1</v>
      </c>
      <c r="C3" s="6" t="s">
        <v>95</v>
      </c>
      <c r="D3" s="6" t="s">
        <v>8</v>
      </c>
      <c r="E3" s="6" t="s">
        <v>9</v>
      </c>
      <c r="F3" s="6" t="s">
        <v>10</v>
      </c>
      <c r="G3" s="6">
        <v>15</v>
      </c>
      <c r="H3" s="6">
        <v>49</v>
      </c>
      <c r="I3" s="6">
        <v>0</v>
      </c>
      <c r="J3" s="6">
        <v>0</v>
      </c>
    </row>
    <row r="4" spans="1:10" ht="13.5" customHeight="1">
      <c r="B4" s="5">
        <v>2</v>
      </c>
      <c r="C4" s="6" t="s">
        <v>96</v>
      </c>
      <c r="D4" s="6" t="s">
        <v>11</v>
      </c>
      <c r="E4" s="6" t="s">
        <v>10</v>
      </c>
      <c r="F4" s="6" t="s">
        <v>9</v>
      </c>
      <c r="G4" s="6">
        <v>15</v>
      </c>
      <c r="H4" s="6">
        <v>49</v>
      </c>
      <c r="I4" s="6">
        <v>0</v>
      </c>
      <c r="J4" s="6">
        <v>0</v>
      </c>
    </row>
    <row r="5" spans="1:10" ht="13.5" customHeight="1">
      <c r="C5" s="3"/>
      <c r="D5" s="3"/>
      <c r="G5" s="3"/>
    </row>
    <row r="6" spans="1:10" ht="13.5" customHeight="1">
      <c r="C6" s="3"/>
      <c r="D6" s="3"/>
      <c r="G6" s="3"/>
    </row>
    <row r="7" spans="1:10" ht="13.5" customHeight="1">
      <c r="C7" s="3"/>
      <c r="D7" s="3"/>
      <c r="G7" s="3"/>
    </row>
    <row r="8" spans="1:10" ht="13.5" customHeight="1">
      <c r="C8" s="3"/>
      <c r="D8" s="3"/>
      <c r="G8" s="3"/>
    </row>
    <row r="9" spans="1:10" ht="13.5" customHeight="1">
      <c r="C9" s="3"/>
      <c r="D9" s="3"/>
      <c r="G9" s="3"/>
    </row>
    <row r="10" spans="1:10" ht="13.5" customHeight="1">
      <c r="C10" s="3"/>
      <c r="D10" s="3"/>
      <c r="G10" s="3"/>
    </row>
    <row r="11" spans="1:10" ht="13.5" customHeight="1">
      <c r="C11" s="3"/>
      <c r="D11" s="3"/>
      <c r="G11" s="3"/>
    </row>
    <row r="12" spans="1:10" ht="13.5" customHeight="1">
      <c r="C12" s="3"/>
      <c r="D12" s="3"/>
      <c r="G12" s="3"/>
    </row>
    <row r="13" spans="1:10" ht="13.5" customHeight="1">
      <c r="C13" s="3"/>
      <c r="D13" s="3"/>
      <c r="G13" s="3"/>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A12" sqref="A12"/>
    </sheetView>
  </sheetViews>
  <sheetFormatPr baseColWidth="10" defaultColWidth="17.33203125" defaultRowHeight="15" customHeight="1" x14ac:dyDescent="0"/>
  <cols>
    <col min="1" max="36" width="8.83203125" customWidth="1"/>
  </cols>
  <sheetData>
    <row r="1" spans="1:36" ht="13.5" customHeight="1">
      <c r="A1" s="2" t="s">
        <v>6</v>
      </c>
    </row>
    <row r="2" spans="1:3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7</v>
      </c>
    </row>
    <row r="3" spans="1:36" ht="13.5" customHeight="1">
      <c r="B3" s="7" t="str">
        <f>Populations!$C$3</f>
        <v>M 15-49</v>
      </c>
      <c r="C3" s="5" t="s">
        <v>12</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15</v>
      </c>
      <c r="AJ3" s="12"/>
    </row>
    <row r="4" spans="1:36" ht="13.5" customHeight="1">
      <c r="B4" s="7" t="str">
        <f>Populations!$C$3</f>
        <v>M 15-49</v>
      </c>
      <c r="C4" s="5" t="s">
        <v>21</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15</v>
      </c>
      <c r="AJ4" s="12"/>
    </row>
    <row r="5" spans="1:36" ht="13.5" customHeight="1">
      <c r="B5" s="7" t="str">
        <f>Populations!$C$3</f>
        <v>M 15-49</v>
      </c>
      <c r="C5" s="5" t="s">
        <v>25</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15</v>
      </c>
      <c r="AJ5" s="12"/>
    </row>
    <row r="6" spans="1:36" ht="13.5" customHeight="1"/>
    <row r="7" spans="1:36" ht="13.5" customHeight="1">
      <c r="B7" s="7" t="str">
        <f>Populations!$C$4</f>
        <v>F 15-49</v>
      </c>
      <c r="C7" s="5" t="s">
        <v>12</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15</v>
      </c>
      <c r="AJ7" s="12"/>
    </row>
    <row r="8" spans="1:36" ht="13.5" customHeight="1">
      <c r="B8" s="7" t="str">
        <f>Populations!$C$4</f>
        <v>F 15-49</v>
      </c>
      <c r="C8" s="5" t="s">
        <v>21</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2"/>
      <c r="Z8" s="12"/>
      <c r="AA8" s="12"/>
      <c r="AB8" s="12"/>
      <c r="AC8" s="12"/>
      <c r="AD8" s="12"/>
      <c r="AE8" s="12"/>
      <c r="AF8" s="12"/>
      <c r="AG8" s="12"/>
      <c r="AH8" s="12"/>
      <c r="AI8" s="11" t="s">
        <v>15</v>
      </c>
      <c r="AJ8" s="12"/>
    </row>
    <row r="9" spans="1:36" ht="13.5" customHeight="1">
      <c r="B9" s="7" t="str">
        <f>Populations!$C$4</f>
        <v>F 15-49</v>
      </c>
      <c r="C9" s="5" t="s">
        <v>25</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15</v>
      </c>
      <c r="AJ9" s="12"/>
    </row>
    <row r="10" spans="1:36" ht="13.5" customHeight="1"/>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workbookViewId="0">
      <selection activeCell="L8" sqref="L8"/>
    </sheetView>
  </sheetViews>
  <sheetFormatPr baseColWidth="10" defaultColWidth="17.33203125" defaultRowHeight="15" customHeight="1" x14ac:dyDescent="0"/>
  <cols>
    <col min="1" max="36" width="8.83203125" customWidth="1"/>
  </cols>
  <sheetData>
    <row r="1" spans="1:36" ht="13.5" customHeight="1">
      <c r="A1" s="2" t="s">
        <v>26</v>
      </c>
    </row>
    <row r="2" spans="1:36" ht="13.5" customHeight="1">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7</v>
      </c>
    </row>
    <row r="3" spans="1:36" ht="13.5" customHeight="1">
      <c r="B3" s="7" t="str">
        <f>Populations!$C$3</f>
        <v>M 15-49</v>
      </c>
      <c r="C3" s="7" t="s">
        <v>12</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15</v>
      </c>
      <c r="AJ3" s="10"/>
    </row>
    <row r="4" spans="1:36" ht="13.5" customHeight="1">
      <c r="B4" s="7" t="str">
        <f>Populations!$C$3</f>
        <v>M 15-49</v>
      </c>
      <c r="C4" s="7" t="s">
        <v>21</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15</v>
      </c>
      <c r="AJ4" s="14"/>
    </row>
    <row r="5" spans="1:36" ht="13.5" customHeight="1">
      <c r="B5" s="7" t="str">
        <f>Populations!$C$3</f>
        <v>M 15-49</v>
      </c>
      <c r="C5" s="7" t="s">
        <v>25</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15</v>
      </c>
      <c r="AJ5" s="10"/>
    </row>
    <row r="6" spans="1:36" ht="13.5" customHeight="1"/>
    <row r="7" spans="1:36" ht="13.5" customHeight="1">
      <c r="B7" s="7" t="str">
        <f>Populations!$C$4</f>
        <v>F 15-49</v>
      </c>
      <c r="C7" s="7" t="s">
        <v>12</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15</v>
      </c>
      <c r="AJ7" s="10"/>
    </row>
    <row r="8" spans="1:36" ht="13.5" customHeight="1">
      <c r="B8" s="7" t="str">
        <f>Populations!$C$4</f>
        <v>F 15-49</v>
      </c>
      <c r="C8" s="7" t="s">
        <v>21</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15</v>
      </c>
      <c r="AJ8" s="10"/>
    </row>
    <row r="9" spans="1:36" ht="13.5" customHeight="1">
      <c r="B9" s="7" t="str">
        <f>Populations!$C$4</f>
        <v>F 15-49</v>
      </c>
      <c r="C9" s="7" t="s">
        <v>25</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15</v>
      </c>
      <c r="AJ9" s="10"/>
    </row>
  </sheetData>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topLeftCell="F1" workbookViewId="0">
      <selection activeCell="C10" sqref="C10:AG11"/>
    </sheetView>
  </sheetViews>
  <sheetFormatPr baseColWidth="10" defaultColWidth="17.33203125" defaultRowHeight="15" customHeight="1" x14ac:dyDescent="0"/>
  <cols>
    <col min="1" max="35" width="8.83203125" customWidth="1"/>
  </cols>
  <sheetData>
    <row r="1" spans="1:35" ht="13.5" customHeight="1">
      <c r="A1" s="2" t="s">
        <v>19</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15</v>
      </c>
      <c r="AI3" s="10"/>
    </row>
    <row r="4" spans="1:35" ht="13.5" customHeight="1">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15</v>
      </c>
      <c r="AI4" s="10"/>
    </row>
    <row r="5" spans="1:35" ht="13.5" customHeight="1"/>
    <row r="6" spans="1:35" ht="13.5" customHeight="1"/>
    <row r="7" spans="1:35" ht="13.5" customHeight="1"/>
    <row r="8" spans="1:35" ht="13.5" customHeight="1">
      <c r="A8" s="2" t="s">
        <v>23</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15</v>
      </c>
      <c r="AI10" s="10">
        <v>0.05</v>
      </c>
    </row>
    <row r="11" spans="1:35" ht="13.5" customHeight="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15</v>
      </c>
      <c r="AI11" s="10">
        <v>0.05</v>
      </c>
    </row>
    <row r="12" spans="1:35" ht="13.5" customHeight="1"/>
    <row r="13" spans="1:35" ht="13.5" customHeight="1"/>
    <row r="14" spans="1:35" ht="13.5" customHeight="1"/>
    <row r="15" spans="1:35" ht="13.5" customHeight="1">
      <c r="A15" s="2" t="s">
        <v>27</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2:35" ht="13.5" customHeight="1">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15</v>
      </c>
      <c r="AI17" s="10"/>
    </row>
    <row r="18" spans="2:35" ht="13.5" customHeight="1">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15</v>
      </c>
      <c r="AI18" s="10"/>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topLeftCell="F4" workbookViewId="0">
      <selection activeCell="G2" sqref="G2"/>
    </sheetView>
  </sheetViews>
  <sheetFormatPr baseColWidth="10" defaultColWidth="17.33203125" defaultRowHeight="15" customHeight="1" x14ac:dyDescent="0"/>
  <cols>
    <col min="1" max="35" width="8.83203125" customWidth="1"/>
  </cols>
  <sheetData>
    <row r="1" spans="1:35" ht="13.5" customHeight="1">
      <c r="A1" s="2" t="s">
        <v>13</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5" t="s">
        <v>14</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15</v>
      </c>
      <c r="AI3" s="9"/>
    </row>
    <row r="4" spans="1:35" ht="13.5" customHeight="1"/>
    <row r="5" spans="1:35" ht="13.5" customHeight="1"/>
    <row r="6" spans="1:35" ht="13.5" customHeight="1"/>
    <row r="7" spans="1:35" ht="13.5" customHeight="1">
      <c r="A7" s="2" t="s">
        <v>16</v>
      </c>
    </row>
    <row r="8" spans="1:3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7</v>
      </c>
    </row>
    <row r="9" spans="1:35" ht="13.5" customHeight="1">
      <c r="B9" s="5" t="s">
        <v>14</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15</v>
      </c>
      <c r="AI9" s="9"/>
    </row>
    <row r="10" spans="1:35" ht="13.5" customHeight="1"/>
    <row r="11" spans="1:35" ht="13.5" customHeight="1"/>
    <row r="12" spans="1:35" ht="13.5" customHeight="1"/>
    <row r="13" spans="1:35" ht="13.5" customHeight="1">
      <c r="A13" s="2" t="s">
        <v>17</v>
      </c>
    </row>
    <row r="14" spans="1:3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7</v>
      </c>
    </row>
    <row r="15" spans="1:35" ht="13.5" customHeight="1">
      <c r="B15" s="5" t="s">
        <v>14</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15</v>
      </c>
      <c r="AI15" s="9"/>
    </row>
    <row r="16" spans="1:35" ht="13.5" customHeight="1"/>
    <row r="17" spans="1:35" ht="13.5" customHeight="1"/>
    <row r="18" spans="1:35" ht="13.5" customHeight="1"/>
    <row r="19" spans="1:35" ht="13.5" customHeight="1">
      <c r="A19" s="2" t="s">
        <v>18</v>
      </c>
    </row>
    <row r="20" spans="1:3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7</v>
      </c>
    </row>
    <row r="21" spans="1:35" ht="13.5" customHeight="1">
      <c r="B21" s="5" t="s">
        <v>14</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15</v>
      </c>
      <c r="AI21" s="9"/>
    </row>
    <row r="22" spans="1:35" ht="13.5" customHeight="1"/>
    <row r="23" spans="1:35" ht="13.5" customHeight="1"/>
    <row r="24" spans="1:35" ht="13.5" customHeight="1"/>
    <row r="25" spans="1:35" ht="13.5" customHeight="1">
      <c r="A25" s="2" t="s">
        <v>93</v>
      </c>
    </row>
    <row r="26" spans="1:35" ht="13.5" customHeight="1">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7</v>
      </c>
    </row>
    <row r="27" spans="1:35" ht="13.5" customHeight="1">
      <c r="B27" s="7" t="s">
        <v>14</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15</v>
      </c>
      <c r="AI27" s="9"/>
    </row>
    <row r="28" spans="1:35" ht="13.5" customHeight="1"/>
    <row r="29" spans="1:35" ht="13.5" customHeight="1"/>
    <row r="30" spans="1:35" ht="13.5" customHeight="1"/>
    <row r="31" spans="1:35" ht="13.5" customHeight="1">
      <c r="A31" s="2" t="s">
        <v>20</v>
      </c>
    </row>
    <row r="32" spans="1:3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7</v>
      </c>
    </row>
    <row r="33" spans="1:35" ht="13.5" customHeight="1">
      <c r="B33" s="5" t="s">
        <v>14</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15</v>
      </c>
      <c r="AI33" s="9"/>
    </row>
    <row r="34" spans="1:35" ht="13.5" customHeight="1"/>
    <row r="35" spans="1:35" ht="13.5" customHeight="1"/>
    <row r="36" spans="1:35" ht="13.5" customHeight="1"/>
    <row r="37" spans="1:35" ht="13.5" customHeight="1">
      <c r="A37" s="2" t="s">
        <v>22</v>
      </c>
    </row>
    <row r="38" spans="1:3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7</v>
      </c>
    </row>
    <row r="39" spans="1:35" ht="13.5" customHeight="1">
      <c r="B39" s="5" t="s">
        <v>14</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15</v>
      </c>
      <c r="AI39" s="9"/>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
  <sheetViews>
    <sheetView workbookViewId="0">
      <selection activeCell="A30" sqref="A30"/>
    </sheetView>
  </sheetViews>
  <sheetFormatPr baseColWidth="10" defaultColWidth="8.83203125" defaultRowHeight="12" x14ac:dyDescent="0"/>
  <sheetData>
    <row r="1" spans="1:35" ht="14">
      <c r="A1" s="32" t="s">
        <v>109</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row>
    <row r="2" spans="1:35" ht="14">
      <c r="A2" s="31"/>
      <c r="B2" s="31"/>
      <c r="C2" s="33">
        <v>2000</v>
      </c>
      <c r="D2" s="33">
        <v>2001</v>
      </c>
      <c r="E2" s="33">
        <v>2002</v>
      </c>
      <c r="F2" s="33">
        <v>2003</v>
      </c>
      <c r="G2" s="33">
        <v>2004</v>
      </c>
      <c r="H2" s="33">
        <v>2005</v>
      </c>
      <c r="I2" s="33">
        <v>2006</v>
      </c>
      <c r="J2" s="33">
        <v>2007</v>
      </c>
      <c r="K2" s="33">
        <v>2008</v>
      </c>
      <c r="L2" s="33">
        <v>2009</v>
      </c>
      <c r="M2" s="33">
        <v>2010</v>
      </c>
      <c r="N2" s="33">
        <v>2011</v>
      </c>
      <c r="O2" s="33">
        <v>2012</v>
      </c>
      <c r="P2" s="33">
        <v>2013</v>
      </c>
      <c r="Q2" s="33">
        <v>2014</v>
      </c>
      <c r="R2" s="33">
        <v>2015</v>
      </c>
      <c r="S2" s="33">
        <v>2016</v>
      </c>
      <c r="T2" s="33">
        <v>2017</v>
      </c>
      <c r="U2" s="33">
        <v>2018</v>
      </c>
      <c r="V2" s="33">
        <v>2019</v>
      </c>
      <c r="W2" s="33">
        <v>2020</v>
      </c>
      <c r="X2" s="33">
        <v>2021</v>
      </c>
      <c r="Y2" s="33">
        <v>2022</v>
      </c>
      <c r="Z2" s="33">
        <v>2023</v>
      </c>
      <c r="AA2" s="33">
        <v>2024</v>
      </c>
      <c r="AB2" s="33">
        <v>2025</v>
      </c>
      <c r="AC2" s="33">
        <v>2026</v>
      </c>
      <c r="AD2" s="33">
        <v>2027</v>
      </c>
      <c r="AE2" s="33">
        <v>2028</v>
      </c>
      <c r="AF2" s="33">
        <v>2029</v>
      </c>
      <c r="AG2" s="33">
        <v>2030</v>
      </c>
      <c r="AH2" s="31"/>
      <c r="AI2" s="33" t="s">
        <v>7</v>
      </c>
    </row>
    <row r="3" spans="1:35" ht="14">
      <c r="A3" s="31"/>
      <c r="B3" s="7" t="str">
        <f>Populations!$C$3</f>
        <v>M 15-49</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34" t="s">
        <v>15</v>
      </c>
      <c r="AI3" s="35">
        <v>0.8</v>
      </c>
    </row>
    <row r="4" spans="1:35" ht="14">
      <c r="A4" s="31"/>
      <c r="B4" s="7" t="str">
        <f>Populations!$C$4</f>
        <v>F 15-49</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34" t="s">
        <v>15</v>
      </c>
      <c r="AI4" s="35">
        <v>0.8</v>
      </c>
    </row>
    <row r="8" spans="1:35" ht="14">
      <c r="A8" s="32" t="s">
        <v>102</v>
      </c>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row>
    <row r="9" spans="1:35" ht="14">
      <c r="A9" s="31"/>
      <c r="B9" s="31"/>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3">
        <v>2015</v>
      </c>
      <c r="S9" s="33">
        <v>2016</v>
      </c>
      <c r="T9" s="33">
        <v>2017</v>
      </c>
      <c r="U9" s="33">
        <v>2018</v>
      </c>
      <c r="V9" s="33">
        <v>2019</v>
      </c>
      <c r="W9" s="33">
        <v>2020</v>
      </c>
      <c r="X9" s="33">
        <v>2021</v>
      </c>
      <c r="Y9" s="33">
        <v>2022</v>
      </c>
      <c r="Z9" s="33">
        <v>2023</v>
      </c>
      <c r="AA9" s="33">
        <v>2024</v>
      </c>
      <c r="AB9" s="33">
        <v>2025</v>
      </c>
      <c r="AC9" s="33">
        <v>2026</v>
      </c>
      <c r="AD9" s="33">
        <v>2027</v>
      </c>
      <c r="AE9" s="33">
        <v>2028</v>
      </c>
      <c r="AF9" s="33">
        <v>2029</v>
      </c>
      <c r="AG9" s="33">
        <v>2030</v>
      </c>
      <c r="AH9" s="31"/>
      <c r="AI9" s="33" t="s">
        <v>7</v>
      </c>
    </row>
    <row r="10" spans="1:35" ht="14">
      <c r="A10" s="31"/>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34" t="s">
        <v>15</v>
      </c>
      <c r="AI10" s="35">
        <v>0.8</v>
      </c>
    </row>
    <row r="11" spans="1:35" ht="14">
      <c r="A11" s="31"/>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34" t="s">
        <v>15</v>
      </c>
      <c r="AI11" s="35">
        <v>0.8</v>
      </c>
    </row>
    <row r="15" spans="1:35" ht="14">
      <c r="A15" s="32" t="s">
        <v>105</v>
      </c>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row>
    <row r="16" spans="1:35" ht="14">
      <c r="A16" s="31"/>
      <c r="B16" s="31"/>
      <c r="C16" s="33">
        <v>2000</v>
      </c>
      <c r="D16" s="33">
        <v>2001</v>
      </c>
      <c r="E16" s="33">
        <v>2002</v>
      </c>
      <c r="F16" s="33">
        <v>2003</v>
      </c>
      <c r="G16" s="33">
        <v>2004</v>
      </c>
      <c r="H16" s="33">
        <v>2005</v>
      </c>
      <c r="I16" s="33">
        <v>2006</v>
      </c>
      <c r="J16" s="33">
        <v>2007</v>
      </c>
      <c r="K16" s="33">
        <v>2008</v>
      </c>
      <c r="L16" s="33">
        <v>2009</v>
      </c>
      <c r="M16" s="33">
        <v>2010</v>
      </c>
      <c r="N16" s="33">
        <v>2011</v>
      </c>
      <c r="O16" s="33">
        <v>2012</v>
      </c>
      <c r="P16" s="33">
        <v>2013</v>
      </c>
      <c r="Q16" s="33">
        <v>2014</v>
      </c>
      <c r="R16" s="33">
        <v>2015</v>
      </c>
      <c r="S16" s="33">
        <v>2016</v>
      </c>
      <c r="T16" s="33">
        <v>2017</v>
      </c>
      <c r="U16" s="33">
        <v>2018</v>
      </c>
      <c r="V16" s="33">
        <v>2019</v>
      </c>
      <c r="W16" s="33">
        <v>2020</v>
      </c>
      <c r="X16" s="33">
        <v>2021</v>
      </c>
      <c r="Y16" s="33">
        <v>2022</v>
      </c>
      <c r="Z16" s="33">
        <v>2023</v>
      </c>
      <c r="AA16" s="33">
        <v>2024</v>
      </c>
      <c r="AB16" s="33">
        <v>2025</v>
      </c>
      <c r="AC16" s="33">
        <v>2026</v>
      </c>
      <c r="AD16" s="33">
        <v>2027</v>
      </c>
      <c r="AE16" s="33">
        <v>2028</v>
      </c>
      <c r="AF16" s="33">
        <v>2029</v>
      </c>
      <c r="AG16" s="33">
        <v>2030</v>
      </c>
      <c r="AH16" s="31"/>
      <c r="AI16" s="33" t="s">
        <v>7</v>
      </c>
    </row>
    <row r="17" spans="1:35" ht="14">
      <c r="A17" s="31"/>
      <c r="B17" s="7" t="str">
        <f>Populations!$C$3</f>
        <v>M 15-49</v>
      </c>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34" t="s">
        <v>15</v>
      </c>
      <c r="AI17" s="35">
        <v>0.8</v>
      </c>
    </row>
    <row r="18" spans="1:35" ht="14">
      <c r="A18" s="31"/>
      <c r="B18" s="7" t="str">
        <f>Populations!$C$4</f>
        <v>F 15-49</v>
      </c>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34" t="s">
        <v>15</v>
      </c>
      <c r="AI18" s="35">
        <v>0.8</v>
      </c>
    </row>
    <row r="22" spans="1:35" ht="14">
      <c r="A22" s="32" t="s">
        <v>110</v>
      </c>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row>
    <row r="23" spans="1:35" ht="14">
      <c r="A23" s="31"/>
      <c r="B23" s="31"/>
      <c r="C23" s="33">
        <v>2000</v>
      </c>
      <c r="D23" s="33">
        <v>2001</v>
      </c>
      <c r="E23" s="33">
        <v>2002</v>
      </c>
      <c r="F23" s="33">
        <v>2003</v>
      </c>
      <c r="G23" s="33">
        <v>2004</v>
      </c>
      <c r="H23" s="33">
        <v>2005</v>
      </c>
      <c r="I23" s="33">
        <v>2006</v>
      </c>
      <c r="J23" s="33">
        <v>2007</v>
      </c>
      <c r="K23" s="33">
        <v>2008</v>
      </c>
      <c r="L23" s="33">
        <v>2009</v>
      </c>
      <c r="M23" s="33">
        <v>2010</v>
      </c>
      <c r="N23" s="33">
        <v>2011</v>
      </c>
      <c r="O23" s="33">
        <v>2012</v>
      </c>
      <c r="P23" s="33">
        <v>2013</v>
      </c>
      <c r="Q23" s="33">
        <v>2014</v>
      </c>
      <c r="R23" s="33">
        <v>2015</v>
      </c>
      <c r="S23" s="33">
        <v>2016</v>
      </c>
      <c r="T23" s="33">
        <v>2017</v>
      </c>
      <c r="U23" s="33">
        <v>2018</v>
      </c>
      <c r="V23" s="33">
        <v>2019</v>
      </c>
      <c r="W23" s="33">
        <v>2020</v>
      </c>
      <c r="X23" s="33">
        <v>2021</v>
      </c>
      <c r="Y23" s="33">
        <v>2022</v>
      </c>
      <c r="Z23" s="33">
        <v>2023</v>
      </c>
      <c r="AA23" s="33">
        <v>2024</v>
      </c>
      <c r="AB23" s="33">
        <v>2025</v>
      </c>
      <c r="AC23" s="33">
        <v>2026</v>
      </c>
      <c r="AD23" s="33">
        <v>2027</v>
      </c>
      <c r="AE23" s="33">
        <v>2028</v>
      </c>
      <c r="AF23" s="33">
        <v>2029</v>
      </c>
      <c r="AG23" s="33">
        <v>2030</v>
      </c>
      <c r="AH23" s="31"/>
      <c r="AI23" s="33" t="s">
        <v>7</v>
      </c>
    </row>
    <row r="24" spans="1:35" ht="14">
      <c r="A24" s="31"/>
      <c r="B24" s="7" t="str">
        <f>Populations!$C$3</f>
        <v>M 15-49</v>
      </c>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34" t="s">
        <v>15</v>
      </c>
      <c r="AI24" s="35">
        <v>0.8</v>
      </c>
    </row>
    <row r="25" spans="1:35" ht="14">
      <c r="A25" s="31"/>
      <c r="B25" s="7" t="str">
        <f>Populations!$C$4</f>
        <v>F 15-49</v>
      </c>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34" t="s">
        <v>15</v>
      </c>
      <c r="AI25" s="35">
        <v>0.8</v>
      </c>
    </row>
    <row r="29" spans="1:35" ht="14">
      <c r="A29" s="32" t="s">
        <v>111</v>
      </c>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row>
    <row r="30" spans="1:35" ht="14">
      <c r="A30" s="31"/>
      <c r="B30" s="31"/>
      <c r="C30" s="33">
        <v>2000</v>
      </c>
      <c r="D30" s="33">
        <v>2001</v>
      </c>
      <c r="E30" s="33">
        <v>2002</v>
      </c>
      <c r="F30" s="33">
        <v>2003</v>
      </c>
      <c r="G30" s="33">
        <v>2004</v>
      </c>
      <c r="H30" s="33">
        <v>2005</v>
      </c>
      <c r="I30" s="33">
        <v>2006</v>
      </c>
      <c r="J30" s="33">
        <v>2007</v>
      </c>
      <c r="K30" s="33">
        <v>2008</v>
      </c>
      <c r="L30" s="33">
        <v>2009</v>
      </c>
      <c r="M30" s="33">
        <v>2010</v>
      </c>
      <c r="N30" s="33">
        <v>2011</v>
      </c>
      <c r="O30" s="33">
        <v>2012</v>
      </c>
      <c r="P30" s="33">
        <v>2013</v>
      </c>
      <c r="Q30" s="33">
        <v>2014</v>
      </c>
      <c r="R30" s="33">
        <v>2015</v>
      </c>
      <c r="S30" s="33">
        <v>2016</v>
      </c>
      <c r="T30" s="33">
        <v>2017</v>
      </c>
      <c r="U30" s="33">
        <v>2018</v>
      </c>
      <c r="V30" s="33">
        <v>2019</v>
      </c>
      <c r="W30" s="33">
        <v>2020</v>
      </c>
      <c r="X30" s="33">
        <v>2021</v>
      </c>
      <c r="Y30" s="33">
        <v>2022</v>
      </c>
      <c r="Z30" s="33">
        <v>2023</v>
      </c>
      <c r="AA30" s="33">
        <v>2024</v>
      </c>
      <c r="AB30" s="33">
        <v>2025</v>
      </c>
      <c r="AC30" s="33">
        <v>2026</v>
      </c>
      <c r="AD30" s="33">
        <v>2027</v>
      </c>
      <c r="AE30" s="33">
        <v>2028</v>
      </c>
      <c r="AF30" s="33">
        <v>2029</v>
      </c>
      <c r="AG30" s="33">
        <v>2030</v>
      </c>
      <c r="AH30" s="31"/>
      <c r="AI30" s="33" t="s">
        <v>7</v>
      </c>
    </row>
    <row r="31" spans="1:35" ht="14">
      <c r="A31" s="31"/>
      <c r="B31" s="7" t="str">
        <f>Populations!$C$3</f>
        <v>M 15-49</v>
      </c>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34" t="s">
        <v>15</v>
      </c>
      <c r="AI31" s="35">
        <v>0.1</v>
      </c>
    </row>
    <row r="32" spans="1:35" ht="14">
      <c r="A32" s="31"/>
      <c r="B32" s="7" t="str">
        <f>Populations!$C$4</f>
        <v>F 15-49</v>
      </c>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34" t="s">
        <v>15</v>
      </c>
      <c r="AI32" s="35">
        <v>0.1</v>
      </c>
    </row>
    <row r="36" spans="1:35" ht="14">
      <c r="A36" s="32" t="s">
        <v>103</v>
      </c>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row>
    <row r="37" spans="1:35" ht="14">
      <c r="A37" s="31"/>
      <c r="B37" s="31"/>
      <c r="C37" s="33">
        <v>2000</v>
      </c>
      <c r="D37" s="33">
        <v>2001</v>
      </c>
      <c r="E37" s="33">
        <v>2002</v>
      </c>
      <c r="F37" s="33">
        <v>2003</v>
      </c>
      <c r="G37" s="33">
        <v>2004</v>
      </c>
      <c r="H37" s="33">
        <v>2005</v>
      </c>
      <c r="I37" s="33">
        <v>2006</v>
      </c>
      <c r="J37" s="33">
        <v>2007</v>
      </c>
      <c r="K37" s="33">
        <v>2008</v>
      </c>
      <c r="L37" s="33">
        <v>2009</v>
      </c>
      <c r="M37" s="33">
        <v>2010</v>
      </c>
      <c r="N37" s="33">
        <v>2011</v>
      </c>
      <c r="O37" s="33">
        <v>2012</v>
      </c>
      <c r="P37" s="33">
        <v>2013</v>
      </c>
      <c r="Q37" s="33">
        <v>2014</v>
      </c>
      <c r="R37" s="33">
        <v>2015</v>
      </c>
      <c r="S37" s="33">
        <v>2016</v>
      </c>
      <c r="T37" s="33">
        <v>2017</v>
      </c>
      <c r="U37" s="33">
        <v>2018</v>
      </c>
      <c r="V37" s="33">
        <v>2019</v>
      </c>
      <c r="W37" s="33">
        <v>2020</v>
      </c>
      <c r="X37" s="33">
        <v>2021</v>
      </c>
      <c r="Y37" s="33">
        <v>2022</v>
      </c>
      <c r="Z37" s="33">
        <v>2023</v>
      </c>
      <c r="AA37" s="33">
        <v>2024</v>
      </c>
      <c r="AB37" s="33">
        <v>2025</v>
      </c>
      <c r="AC37" s="33">
        <v>2026</v>
      </c>
      <c r="AD37" s="33">
        <v>2027</v>
      </c>
      <c r="AE37" s="33">
        <v>2028</v>
      </c>
      <c r="AF37" s="33">
        <v>2029</v>
      </c>
      <c r="AG37" s="33">
        <v>2030</v>
      </c>
      <c r="AH37" s="31"/>
      <c r="AI37" s="33" t="s">
        <v>7</v>
      </c>
    </row>
    <row r="38" spans="1:35" ht="14">
      <c r="A38" s="31"/>
      <c r="B38" s="7" t="str">
        <f>Populations!$C$3</f>
        <v>M 15-49</v>
      </c>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34" t="s">
        <v>15</v>
      </c>
      <c r="AI38" s="35">
        <v>0.1</v>
      </c>
    </row>
    <row r="39" spans="1:35" ht="14">
      <c r="A39" s="31"/>
      <c r="B39" s="7" t="str">
        <f>Populations!$C$4</f>
        <v>F 15-49</v>
      </c>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34" t="s">
        <v>15</v>
      </c>
      <c r="AI39" s="35">
        <v>0.1</v>
      </c>
    </row>
    <row r="43" spans="1:35" ht="14">
      <c r="A43" s="32" t="s">
        <v>104</v>
      </c>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row>
    <row r="44" spans="1:35" ht="14">
      <c r="A44" s="31"/>
      <c r="B44" s="31"/>
      <c r="C44" s="33">
        <v>2000</v>
      </c>
      <c r="D44" s="33">
        <v>2001</v>
      </c>
      <c r="E44" s="33">
        <v>2002</v>
      </c>
      <c r="F44" s="33">
        <v>2003</v>
      </c>
      <c r="G44" s="33">
        <v>2004</v>
      </c>
      <c r="H44" s="33">
        <v>2005</v>
      </c>
      <c r="I44" s="33">
        <v>2006</v>
      </c>
      <c r="J44" s="33">
        <v>2007</v>
      </c>
      <c r="K44" s="33">
        <v>2008</v>
      </c>
      <c r="L44" s="33">
        <v>2009</v>
      </c>
      <c r="M44" s="33">
        <v>2010</v>
      </c>
      <c r="N44" s="33">
        <v>2011</v>
      </c>
      <c r="O44" s="33">
        <v>2012</v>
      </c>
      <c r="P44" s="33">
        <v>2013</v>
      </c>
      <c r="Q44" s="33">
        <v>2014</v>
      </c>
      <c r="R44" s="33">
        <v>2015</v>
      </c>
      <c r="S44" s="33">
        <v>2016</v>
      </c>
      <c r="T44" s="33">
        <v>2017</v>
      </c>
      <c r="U44" s="33">
        <v>2018</v>
      </c>
      <c r="V44" s="33">
        <v>2019</v>
      </c>
      <c r="W44" s="33">
        <v>2020</v>
      </c>
      <c r="X44" s="33">
        <v>2021</v>
      </c>
      <c r="Y44" s="33">
        <v>2022</v>
      </c>
      <c r="Z44" s="33">
        <v>2023</v>
      </c>
      <c r="AA44" s="33">
        <v>2024</v>
      </c>
      <c r="AB44" s="33">
        <v>2025</v>
      </c>
      <c r="AC44" s="33">
        <v>2026</v>
      </c>
      <c r="AD44" s="33">
        <v>2027</v>
      </c>
      <c r="AE44" s="33">
        <v>2028</v>
      </c>
      <c r="AF44" s="33">
        <v>2029</v>
      </c>
      <c r="AG44" s="33">
        <v>2030</v>
      </c>
      <c r="AH44" s="31"/>
      <c r="AI44" s="33" t="s">
        <v>7</v>
      </c>
    </row>
    <row r="45" spans="1:35" ht="14">
      <c r="A45" s="31"/>
      <c r="B45" s="33" t="s">
        <v>30</v>
      </c>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4" t="s">
        <v>15</v>
      </c>
      <c r="AI45" s="35">
        <v>0.1</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topLeftCell="A22" workbookViewId="0">
      <selection activeCell="B22" sqref="B22:B23"/>
    </sheetView>
  </sheetViews>
  <sheetFormatPr baseColWidth="10" defaultColWidth="17.33203125" defaultRowHeight="15" customHeight="1" x14ac:dyDescent="0"/>
  <cols>
    <col min="1" max="35" width="8.83203125" customWidth="1"/>
  </cols>
  <sheetData>
    <row r="1" spans="1:35" ht="13.5" customHeight="1">
      <c r="A1" s="2" t="s">
        <v>24</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15</v>
      </c>
      <c r="AI3" s="15"/>
    </row>
    <row r="4" spans="1:35" ht="13.5" customHeight="1">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15</v>
      </c>
      <c r="AI4" s="15"/>
    </row>
    <row r="5" spans="1:35" ht="13.5" customHeight="1"/>
    <row r="6" spans="1:35" ht="13.5" customHeight="1"/>
    <row r="7" spans="1:35" ht="13.5" customHeight="1"/>
    <row r="8" spans="1:35" ht="13.5" customHeight="1">
      <c r="A8" s="2" t="s">
        <v>29</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5" t="s">
        <v>30</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15</v>
      </c>
      <c r="AI10" s="16">
        <v>0.65</v>
      </c>
    </row>
    <row r="11" spans="1:35" ht="13.5" customHeight="1"/>
    <row r="12" spans="1:35" ht="13.5" customHeight="1"/>
    <row r="13" spans="1:35" ht="13.5" customHeight="1"/>
    <row r="14" spans="1:35" ht="13.5" customHeight="1">
      <c r="A14" s="2" t="s">
        <v>91</v>
      </c>
    </row>
    <row r="15" spans="1:3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7</v>
      </c>
    </row>
    <row r="16" spans="1:35" ht="13.5" customHeight="1">
      <c r="B16" s="5" t="s">
        <v>14</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15</v>
      </c>
      <c r="AI16" s="6"/>
    </row>
    <row r="17" spans="1:35" ht="13.5" customHeight="1"/>
    <row r="18" spans="1:35" ht="13.5" customHeight="1"/>
    <row r="19" spans="1:35" ht="13.5" customHeight="1"/>
    <row r="20" spans="1:35" ht="13.5" customHeight="1">
      <c r="A20" s="2" t="s">
        <v>32</v>
      </c>
    </row>
    <row r="21" spans="1:3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7</v>
      </c>
    </row>
    <row r="22" spans="1:35" ht="13.5" customHeight="1">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15</v>
      </c>
      <c r="AI22" s="15"/>
    </row>
    <row r="23" spans="1:35" ht="13.5" customHeight="1">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15</v>
      </c>
      <c r="AI23" s="15"/>
    </row>
    <row r="24" spans="1:35" ht="13.5" customHeight="1"/>
    <row r="25" spans="1:35" ht="13.5" customHeight="1"/>
    <row r="26" spans="1:35" ht="13.5" customHeight="1"/>
    <row r="27" spans="1:35" ht="13.5" customHeight="1">
      <c r="A27" s="2" t="s">
        <v>34</v>
      </c>
    </row>
    <row r="28" spans="1:3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7</v>
      </c>
    </row>
    <row r="29" spans="1:35" ht="13.5" customHeight="1">
      <c r="B29" s="5" t="s">
        <v>14</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15</v>
      </c>
      <c r="AI29" s="6"/>
    </row>
    <row r="30" spans="1:35" ht="13.5" customHeight="1"/>
    <row r="31" spans="1:35" ht="13.5" customHeight="1"/>
    <row r="32" spans="1:35" ht="13.5" customHeight="1"/>
    <row r="33" spans="1:35" ht="13.5" customHeight="1">
      <c r="A33" s="2" t="s">
        <v>36</v>
      </c>
    </row>
    <row r="34" spans="1:3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7</v>
      </c>
    </row>
    <row r="35" spans="1:35" ht="13.5" customHeight="1">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15</v>
      </c>
      <c r="AI35" s="9"/>
    </row>
    <row r="36" spans="1:35" ht="13.5" customHeight="1"/>
    <row r="37" spans="1:35" ht="13.5" customHeight="1"/>
    <row r="38" spans="1:35" ht="13.5" customHeight="1"/>
    <row r="39" spans="1:35" ht="13.5" customHeight="1">
      <c r="A39" s="2" t="s">
        <v>38</v>
      </c>
    </row>
    <row r="40" spans="1:3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7</v>
      </c>
    </row>
    <row r="41" spans="1:35" ht="13.5" customHeight="1">
      <c r="B41" s="5" t="s">
        <v>14</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15</v>
      </c>
      <c r="AI41" s="18">
        <f>14/100*87/100</f>
        <v>0.12180000000000002</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topLeftCell="V36" workbookViewId="0">
      <selection activeCell="AI46" sqref="AI46"/>
    </sheetView>
  </sheetViews>
  <sheetFormatPr baseColWidth="10" defaultColWidth="17.33203125" defaultRowHeight="15" customHeight="1" x14ac:dyDescent="0"/>
  <cols>
    <col min="1" max="35" width="8.83203125" customWidth="1"/>
  </cols>
  <sheetData>
    <row r="1" spans="1:35" ht="13.5" customHeight="1">
      <c r="A1" s="2" t="s">
        <v>28</v>
      </c>
    </row>
    <row r="2" spans="1:3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7</v>
      </c>
    </row>
    <row r="3" spans="1:35" ht="13.5" customHeight="1">
      <c r="B3" s="7" t="str">
        <f>Populations!$C$3</f>
        <v>M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15</v>
      </c>
      <c r="AI3" s="17">
        <v>100</v>
      </c>
    </row>
    <row r="4" spans="1:35" ht="13.5" customHeight="1">
      <c r="B4" s="7" t="str">
        <f>Populations!$C$4</f>
        <v>F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15</v>
      </c>
      <c r="AI4" s="17">
        <v>100</v>
      </c>
    </row>
    <row r="5" spans="1:35" ht="13.5" customHeight="1"/>
    <row r="6" spans="1:35" ht="13.5" customHeight="1"/>
    <row r="7" spans="1:35" ht="13.5" customHeight="1"/>
    <row r="8" spans="1:35" ht="13.5" customHeight="1">
      <c r="A8" s="2" t="s">
        <v>33</v>
      </c>
    </row>
    <row r="9" spans="1:3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7</v>
      </c>
    </row>
    <row r="10" spans="1:35" ht="13.5" customHeight="1">
      <c r="B10" s="7" t="str">
        <f>Populations!$C$3</f>
        <v>M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15</v>
      </c>
      <c r="AI10" s="17">
        <f>20%*3*20</f>
        <v>12.000000000000002</v>
      </c>
    </row>
    <row r="11" spans="1:35" ht="13.5" customHeight="1">
      <c r="B11" s="7" t="str">
        <f>Populations!$C$4</f>
        <v>F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15</v>
      </c>
      <c r="AI11" s="17">
        <f>10%*3*20</f>
        <v>6.0000000000000009</v>
      </c>
    </row>
    <row r="12" spans="1:35" ht="13.5" customHeight="1"/>
    <row r="13" spans="1:35" ht="13.5" customHeight="1"/>
    <row r="14" spans="1:35" ht="13.5" customHeight="1"/>
    <row r="15" spans="1:35" ht="13.5" customHeight="1">
      <c r="A15" s="2" t="s">
        <v>37</v>
      </c>
    </row>
    <row r="16" spans="1:3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7</v>
      </c>
    </row>
    <row r="17" spans="1:35" ht="13.5" customHeight="1">
      <c r="B17" s="7" t="str">
        <f>Populations!$C$3</f>
        <v>M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15</v>
      </c>
      <c r="AI17" s="6">
        <v>0</v>
      </c>
    </row>
    <row r="18" spans="1:35" ht="13.5" customHeight="1">
      <c r="B18" s="7" t="str">
        <f>Populations!$C$4</f>
        <v>F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15</v>
      </c>
      <c r="AI18" s="6">
        <v>0</v>
      </c>
    </row>
    <row r="19" spans="1:35" ht="13.5" customHeight="1"/>
    <row r="20" spans="1:35" ht="13.5" customHeight="1"/>
    <row r="21" spans="1:35" ht="13.5" customHeight="1"/>
    <row r="22" spans="1:35" ht="13.5" customHeight="1">
      <c r="A22" s="2" t="s">
        <v>39</v>
      </c>
    </row>
    <row r="23" spans="1:3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7</v>
      </c>
    </row>
    <row r="24" spans="1:35" ht="13.5" customHeight="1">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15</v>
      </c>
      <c r="AI24" s="19">
        <v>0.14000000000000001</v>
      </c>
    </row>
    <row r="25" spans="1:35" ht="13.5" customHeight="1">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15</v>
      </c>
      <c r="AI25" s="19">
        <v>0.14000000000000001</v>
      </c>
    </row>
    <row r="26" spans="1:35" ht="13.5" customHeight="1"/>
    <row r="27" spans="1:35" ht="13.5" customHeight="1"/>
    <row r="28" spans="1:35" ht="13.5" customHeight="1"/>
    <row r="29" spans="1:35" ht="13.5" customHeight="1">
      <c r="A29" s="2" t="s">
        <v>41</v>
      </c>
    </row>
    <row r="30" spans="1:3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7</v>
      </c>
    </row>
    <row r="31" spans="1:35" ht="13.5" customHeight="1">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15</v>
      </c>
      <c r="AI31" s="15">
        <v>0.3</v>
      </c>
    </row>
    <row r="32" spans="1:35" ht="13.5" customHeight="1">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15</v>
      </c>
      <c r="AI32" s="15">
        <v>0.4</v>
      </c>
    </row>
    <row r="33" spans="1:35" ht="13.5" customHeight="1"/>
    <row r="34" spans="1:35" ht="13.5" customHeight="1"/>
    <row r="35" spans="1:35" ht="13.5" customHeight="1"/>
    <row r="36" spans="1:35" ht="13.5" customHeight="1">
      <c r="A36" s="2" t="s">
        <v>42</v>
      </c>
    </row>
    <row r="37" spans="1:3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7</v>
      </c>
    </row>
    <row r="38" spans="1:35" ht="13.5" customHeight="1">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15</v>
      </c>
      <c r="AI38" s="20">
        <v>0</v>
      </c>
    </row>
    <row r="39" spans="1:35" ht="13.5" customHeight="1">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15</v>
      </c>
      <c r="AI39" s="19">
        <v>0</v>
      </c>
    </row>
    <row r="40" spans="1:35" ht="13.5" customHeight="1"/>
    <row r="41" spans="1:35" ht="13.5" customHeight="1"/>
    <row r="42" spans="1:35" ht="13.5" customHeight="1"/>
    <row r="43" spans="1:35" ht="13.5" customHeight="1">
      <c r="A43" s="2" t="s">
        <v>43</v>
      </c>
    </row>
    <row r="44" spans="1:3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7</v>
      </c>
    </row>
    <row r="45" spans="1:35" ht="13.5" customHeight="1">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15</v>
      </c>
      <c r="AI45" s="19">
        <v>0.1</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Cascade</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dcterms:modified xsi:type="dcterms:W3CDTF">2016-01-24T19:29:04Z</dcterms:modified>
</cp:coreProperties>
</file>