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8575" windowHeight="15975" tabRatio="805"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<sst xmlns="http://schemas.openxmlformats.org/spreadsheetml/2006/main" count="443" uniqueCount="133">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</sst>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defaultColWidth="8.85546875" defaultRowHeight="15" x14ac:dyDescent="0.25"/>
  <sheetData>
    <row r="1" spans="1:1" ht="15" customHeight="1" x14ac:dyDescent="0.25">
      <c r="A1" s="82" t="s">
        <v>0</v>
      </c>
    </row>
    <row r="2" spans="1:1" x14ac:dyDescent="0.25">
      <c r="A2" s="82"/>
    </row>
    <row r="3" spans="1:1" x14ac:dyDescent="0.25">
      <c r="A3" s="82"/>
    </row>
    <row r="4" spans="1:1" x14ac:dyDescent="0.25">
      <c r="A4" s="1"/>
    </row>
    <row r="5" spans="1:1" ht="409.5" x14ac:dyDescent="0.25">
      <c r="A5" s="1" t="s">
        <v>1</v>
      </c>
    </row>
    <row r="6" spans="1:1"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2" t="s">
        <v>69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x14ac:dyDescent="0.25">
      <c r="B6" s="7" t="s">
        <v>20</v>
      </c>
      <c r="C6" s="8"/>
      <c r="D6" s="8"/>
      <c r="E6" s="8"/>
      <c r="F6" s="8"/>
      <c r="G6" s="8"/>
      <c r="H6" s="8"/>
      <c r="I6" s="8"/>
      <c r="J6" s="8"/>
      <c r="K6" s="8"/>
      <c r="L6" s="8"/>
      <c r="M6" s="8"/>
      <c r="N6" s="8"/>
      <c r="O6" s="8"/>
      <c r="P6" s="8">
        <v>216</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x14ac:dyDescent="0.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x14ac:dyDescent="0.25">
      <c r="A12" s="2" t="s">
        <v>70</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x14ac:dyDescent="0.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x14ac:dyDescent="0.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x14ac:dyDescent="0.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x14ac:dyDescent="0.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x14ac:dyDescent="0.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x14ac:dyDescent="0.25">
      <c r="A23" s="2" t="s">
        <v>71</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4" workbookViewId="0">
      <selection activeCell="K62" sqref="K62"/>
    </sheetView>
  </sheetViews>
  <sheetFormatPr defaultColWidth="8.85546875" defaultRowHeight="15" x14ac:dyDescent="0.25"/>
  <sheetData>
    <row r="1" spans="1:8" x14ac:dyDescent="0.25">
      <c r="A1" s="2" t="s">
        <v>72</v>
      </c>
    </row>
    <row r="2" spans="1:8" x14ac:dyDescent="0.25">
      <c r="C2" s="7" t="str">
        <f>Populations!$C$3</f>
        <v>FSW</v>
      </c>
      <c r="D2" s="7" t="str">
        <f>Populations!$C$4</f>
        <v>Clients</v>
      </c>
      <c r="E2" s="7" t="str">
        <f>Populations!$C$5</f>
        <v>MSM</v>
      </c>
      <c r="F2" s="7" t="str">
        <f>Populations!$C$6</f>
        <v>PWID</v>
      </c>
      <c r="G2" s="7" t="str">
        <f>Populations!$C$7</f>
        <v>M 15+</v>
      </c>
      <c r="H2" s="7" t="str">
        <f>Populations!$C$8</f>
        <v>F 15+</v>
      </c>
    </row>
    <row r="3" spans="1:8" x14ac:dyDescent="0.25">
      <c r="B3" s="7" t="str">
        <f>Populations!$C$3</f>
        <v>FSW</v>
      </c>
      <c r="C3" s="8"/>
      <c r="D3" s="8"/>
      <c r="E3" s="8"/>
      <c r="F3" s="8"/>
      <c r="G3" s="8"/>
      <c r="H3" s="8"/>
    </row>
    <row r="4" spans="1:8" x14ac:dyDescent="0.25">
      <c r="B4" s="7" t="str">
        <f>Populations!$C$4</f>
        <v>Clients</v>
      </c>
      <c r="C4" s="8">
        <v>1</v>
      </c>
      <c r="D4" s="8"/>
      <c r="E4" s="8"/>
      <c r="F4" s="8"/>
      <c r="G4" s="8"/>
      <c r="H4" s="8">
        <v>5</v>
      </c>
    </row>
    <row r="5" spans="1:8" x14ac:dyDescent="0.25">
      <c r="B5" s="7" t="str">
        <f>Populations!$C$5</f>
        <v>MSM</v>
      </c>
      <c r="C5" s="8"/>
      <c r="D5" s="8"/>
      <c r="E5" s="8">
        <v>1</v>
      </c>
      <c r="F5" s="8"/>
      <c r="G5" s="8"/>
      <c r="H5" s="8"/>
    </row>
    <row r="6" spans="1:8" x14ac:dyDescent="0.25">
      <c r="B6" s="7" t="str">
        <f>Populations!$C$6</f>
        <v>PWID</v>
      </c>
      <c r="C6" s="8"/>
      <c r="D6" s="8"/>
      <c r="E6" s="8"/>
      <c r="F6" s="8"/>
      <c r="G6" s="8"/>
      <c r="H6" s="8">
        <v>1</v>
      </c>
    </row>
    <row r="7" spans="1:8" x14ac:dyDescent="0.25">
      <c r="B7" s="7" t="str">
        <f>Populations!$C$7</f>
        <v>M 15+</v>
      </c>
      <c r="C7" s="8">
        <v>1</v>
      </c>
      <c r="D7" s="8"/>
      <c r="E7" s="8"/>
      <c r="F7" s="8"/>
      <c r="G7" s="8"/>
      <c r="H7" s="8">
        <v>5</v>
      </c>
    </row>
    <row r="8" spans="1:8" x14ac:dyDescent="0.25">
      <c r="B8" s="7" t="str">
        <f>Populations!$C$8</f>
        <v>F 15+</v>
      </c>
      <c r="C8" s="8"/>
      <c r="D8" s="8"/>
      <c r="E8" s="8"/>
      <c r="F8" s="8"/>
      <c r="G8" s="8"/>
      <c r="H8" s="8"/>
    </row>
    <row r="12" spans="1:8" x14ac:dyDescent="0.25">
      <c r="A12" s="2" t="s">
        <v>73</v>
      </c>
    </row>
    <row r="13" spans="1:8" x14ac:dyDescent="0.25">
      <c r="C13" s="7" t="str">
        <f>Populations!$C$3</f>
        <v>FSW</v>
      </c>
      <c r="D13" s="7" t="str">
        <f>Populations!$C$4</f>
        <v>Clients</v>
      </c>
      <c r="E13" s="7" t="str">
        <f>Populations!$C$5</f>
        <v>MSM</v>
      </c>
      <c r="F13" s="7" t="str">
        <f>Populations!$C$6</f>
        <v>PWID</v>
      </c>
      <c r="G13" s="7" t="str">
        <f>Populations!$C$7</f>
        <v>M 15+</v>
      </c>
      <c r="H13" s="7" t="str">
        <f>Populations!$C$8</f>
        <v>F 15+</v>
      </c>
    </row>
    <row r="14" spans="1:8" x14ac:dyDescent="0.25">
      <c r="B14" s="7" t="str">
        <f>Populations!$C$3</f>
        <v>FSW</v>
      </c>
      <c r="C14" s="8"/>
      <c r="D14" s="8"/>
      <c r="E14" s="8"/>
      <c r="F14" s="8"/>
      <c r="G14" s="8"/>
      <c r="H14" s="8"/>
    </row>
    <row r="15" spans="1:8" x14ac:dyDescent="0.25">
      <c r="B15" s="7" t="str">
        <f>Populations!$C$4</f>
        <v>Clients</v>
      </c>
      <c r="C15" s="8">
        <v>1</v>
      </c>
      <c r="D15" s="8"/>
      <c r="E15" s="8"/>
      <c r="F15" s="8"/>
      <c r="G15" s="8"/>
      <c r="H15" s="8">
        <v>5</v>
      </c>
    </row>
    <row r="16" spans="1:8" x14ac:dyDescent="0.25">
      <c r="B16" s="7" t="str">
        <f>Populations!$C$5</f>
        <v>MSM</v>
      </c>
      <c r="C16" s="8"/>
      <c r="D16" s="8"/>
      <c r="E16" s="8">
        <v>1</v>
      </c>
      <c r="F16" s="8"/>
      <c r="G16" s="8"/>
      <c r="H16" s="8"/>
    </row>
    <row r="17" spans="1:8" x14ac:dyDescent="0.25">
      <c r="B17" s="7" t="str">
        <f>Populations!$C$6</f>
        <v>PWID</v>
      </c>
      <c r="C17" s="8"/>
      <c r="D17" s="8"/>
      <c r="E17" s="8"/>
      <c r="F17" s="8"/>
      <c r="G17" s="8"/>
      <c r="H17" s="8">
        <v>1</v>
      </c>
    </row>
    <row r="18" spans="1:8" x14ac:dyDescent="0.25">
      <c r="B18" s="7" t="str">
        <f>Populations!$C$7</f>
        <v>M 15+</v>
      </c>
      <c r="C18" s="8">
        <v>1</v>
      </c>
      <c r="D18" s="8"/>
      <c r="E18" s="8"/>
      <c r="F18" s="8"/>
      <c r="G18" s="8"/>
      <c r="H18" s="8">
        <v>5</v>
      </c>
    </row>
    <row r="19" spans="1:8" x14ac:dyDescent="0.25">
      <c r="B19" s="7" t="str">
        <f>Populations!$C$8</f>
        <v>F 15+</v>
      </c>
      <c r="C19" s="8"/>
      <c r="D19" s="8"/>
      <c r="E19" s="8"/>
      <c r="F19" s="8"/>
      <c r="G19" s="8"/>
      <c r="H19" s="8"/>
    </row>
    <row r="23" spans="1:8" x14ac:dyDescent="0.25">
      <c r="A23" s="2" t="s">
        <v>74</v>
      </c>
    </row>
    <row r="24" spans="1:8" x14ac:dyDescent="0.25">
      <c r="C24" s="7" t="str">
        <f>Populations!$C$3</f>
        <v>FSW</v>
      </c>
      <c r="D24" s="7" t="str">
        <f>Populations!$C$4</f>
        <v>Clients</v>
      </c>
      <c r="E24" s="7" t="str">
        <f>Populations!$C$5</f>
        <v>MSM</v>
      </c>
      <c r="F24" s="7" t="str">
        <f>Populations!$C$6</f>
        <v>PWID</v>
      </c>
      <c r="G24" s="7" t="str">
        <f>Populations!$C$7</f>
        <v>M 15+</v>
      </c>
      <c r="H24" s="7" t="str">
        <f>Populations!$C$8</f>
        <v>F 15+</v>
      </c>
    </row>
    <row r="25" spans="1:8" x14ac:dyDescent="0.25">
      <c r="B25" s="7" t="str">
        <f>Populations!$C$3</f>
        <v>FSW</v>
      </c>
      <c r="C25" s="8"/>
      <c r="D25" s="8"/>
      <c r="E25" s="8"/>
      <c r="F25" s="8"/>
      <c r="G25" s="8"/>
      <c r="H25" s="8"/>
    </row>
    <row r="26" spans="1:8" x14ac:dyDescent="0.25">
      <c r="B26" s="7" t="str">
        <f>Populations!$C$4</f>
        <v>Clients</v>
      </c>
      <c r="C26" s="8">
        <v>1</v>
      </c>
      <c r="D26" s="8"/>
      <c r="E26" s="8"/>
      <c r="F26" s="8"/>
      <c r="G26" s="8"/>
      <c r="H26" s="8"/>
    </row>
    <row r="27" spans="1:8" x14ac:dyDescent="0.25">
      <c r="B27" s="7" t="str">
        <f>Populations!$C$5</f>
        <v>MSM</v>
      </c>
      <c r="C27" s="8"/>
      <c r="D27" s="8"/>
      <c r="E27" s="8"/>
      <c r="F27" s="8"/>
      <c r="G27" s="8"/>
      <c r="H27" s="8"/>
    </row>
    <row r="28" spans="1:8" x14ac:dyDescent="0.25">
      <c r="B28" s="7" t="str">
        <f>Populations!$C$6</f>
        <v>PWID</v>
      </c>
      <c r="C28" s="8"/>
      <c r="D28" s="8"/>
      <c r="E28" s="8"/>
      <c r="F28" s="8"/>
      <c r="G28" s="8"/>
      <c r="H28" s="8"/>
    </row>
    <row r="29" spans="1:8" x14ac:dyDescent="0.25">
      <c r="B29" s="7" t="str">
        <f>Populations!$C$7</f>
        <v>M 15+</v>
      </c>
      <c r="C29" s="8"/>
      <c r="D29" s="8"/>
      <c r="E29" s="8"/>
      <c r="F29" s="8"/>
      <c r="G29" s="8"/>
      <c r="H29" s="8"/>
    </row>
    <row r="30" spans="1:8" x14ac:dyDescent="0.25">
      <c r="B30" s="7" t="str">
        <f>Populations!$C$8</f>
        <v>F 15+</v>
      </c>
      <c r="C30" s="8"/>
      <c r="D30" s="8"/>
      <c r="E30" s="8"/>
      <c r="F30" s="8"/>
      <c r="G30" s="8"/>
      <c r="H30" s="8"/>
    </row>
    <row r="34" spans="1:8" x14ac:dyDescent="0.25">
      <c r="A34" s="2" t="s">
        <v>75</v>
      </c>
    </row>
    <row r="35" spans="1:8" x14ac:dyDescent="0.25">
      <c r="C35" s="7" t="str">
        <f>Populations!$C$3</f>
        <v>FSW</v>
      </c>
      <c r="D35" s="7" t="str">
        <f>Populations!$C$4</f>
        <v>Clients</v>
      </c>
      <c r="E35" s="7" t="str">
        <f>Populations!$C$5</f>
        <v>MSM</v>
      </c>
      <c r="F35" s="7" t="str">
        <f>Populations!$C$6</f>
        <v>PWID</v>
      </c>
      <c r="G35" s="7" t="str">
        <f>Populations!$C$7</f>
        <v>M 15+</v>
      </c>
      <c r="H35" s="7" t="str">
        <f>Populations!$C$8</f>
        <v>F 15+</v>
      </c>
    </row>
    <row r="36" spans="1:8" x14ac:dyDescent="0.25">
      <c r="B36" s="7" t="str">
        <f>Populations!$C$3</f>
        <v>FSW</v>
      </c>
      <c r="C36" s="8"/>
      <c r="D36" s="8"/>
      <c r="E36" s="8"/>
      <c r="F36" s="8"/>
      <c r="G36" s="8"/>
      <c r="H36" s="8"/>
    </row>
    <row r="37" spans="1:8" x14ac:dyDescent="0.25">
      <c r="B37" s="7" t="str">
        <f>Populations!$C$4</f>
        <v>Clients</v>
      </c>
      <c r="C37" s="8"/>
      <c r="D37" s="8"/>
      <c r="E37" s="8"/>
      <c r="F37" s="8"/>
      <c r="G37" s="8"/>
      <c r="H37" s="8"/>
    </row>
    <row r="38" spans="1:8" x14ac:dyDescent="0.25">
      <c r="B38" s="7" t="str">
        <f>Populations!$C$5</f>
        <v>MSM</v>
      </c>
      <c r="C38" s="8"/>
      <c r="D38" s="8"/>
      <c r="E38" s="8"/>
      <c r="F38" s="8"/>
      <c r="G38" s="8"/>
      <c r="H38" s="8"/>
    </row>
    <row r="39" spans="1:8" x14ac:dyDescent="0.25">
      <c r="B39" s="7" t="str">
        <f>Populations!$C$6</f>
        <v>PWID</v>
      </c>
      <c r="C39" s="8"/>
      <c r="D39" s="8"/>
      <c r="E39" s="8"/>
      <c r="F39" s="8">
        <v>1</v>
      </c>
      <c r="G39" s="8"/>
      <c r="H39" s="8"/>
    </row>
    <row r="40" spans="1:8" x14ac:dyDescent="0.25">
      <c r="B40" s="7" t="str">
        <f>Populations!$C$7</f>
        <v>M 15+</v>
      </c>
      <c r="C40" s="8"/>
      <c r="D40" s="8"/>
      <c r="E40" s="8"/>
      <c r="F40" s="8"/>
      <c r="G40" s="8"/>
      <c r="H40" s="8"/>
    </row>
    <row r="41" spans="1:8" x14ac:dyDescent="0.25">
      <c r="B41" s="7" t="str">
        <f>Populations!$C$8</f>
        <v>F 15+</v>
      </c>
      <c r="C41" s="8"/>
      <c r="D41" s="8"/>
      <c r="E41" s="8"/>
      <c r="F41" s="8"/>
      <c r="G41" s="8"/>
      <c r="H41" s="8"/>
    </row>
    <row r="45" spans="1:8" x14ac:dyDescent="0.25">
      <c r="A45" s="2" t="s">
        <v>76</v>
      </c>
    </row>
    <row r="46" spans="1:8" x14ac:dyDescent="0.25">
      <c r="C46" s="7" t="str">
        <f>Populations!$C$3</f>
        <v>FSW</v>
      </c>
      <c r="D46" s="7" t="str">
        <f>Populations!$C$4</f>
        <v>Clients</v>
      </c>
      <c r="E46" s="7" t="str">
        <f>Populations!$C$5</f>
        <v>MSM</v>
      </c>
      <c r="F46" s="7" t="str">
        <f>Populations!$C$6</f>
        <v>PWID</v>
      </c>
      <c r="G46" s="7" t="str">
        <f>Populations!$C$7</f>
        <v>M 15+</v>
      </c>
      <c r="H46" s="7" t="str">
        <f>Populations!$C$8</f>
        <v>F 15+</v>
      </c>
    </row>
    <row r="47" spans="1:8" x14ac:dyDescent="0.25">
      <c r="B47" s="7" t="str">
        <f>Populations!$C$3</f>
        <v>FSW</v>
      </c>
      <c r="C47" s="8"/>
      <c r="D47" s="8"/>
      <c r="E47" s="8"/>
      <c r="F47" s="8"/>
      <c r="G47" s="8"/>
      <c r="H47" s="8"/>
    </row>
    <row r="48" spans="1:8" x14ac:dyDescent="0.25">
      <c r="B48" s="7" t="str">
        <f>Populations!$C$8</f>
        <v>F 15+</v>
      </c>
      <c r="C48" s="8"/>
      <c r="D48" s="8"/>
      <c r="E48" s="8"/>
      <c r="F48" s="8"/>
      <c r="G48" s="8"/>
      <c r="H48" s="8"/>
    </row>
    <row r="52" spans="1:8" x14ac:dyDescent="0.25">
      <c r="A52" s="2" t="s">
        <v>77</v>
      </c>
    </row>
    <row r="53" spans="1:8" x14ac:dyDescent="0.25">
      <c r="C53" s="7" t="str">
        <f>Populations!$C$3</f>
        <v>FSW</v>
      </c>
      <c r="D53" s="7" t="str">
        <f>Populations!$C$4</f>
        <v>Clients</v>
      </c>
      <c r="E53" s="7" t="str">
        <f>Populations!$C$5</f>
        <v>MSM</v>
      </c>
      <c r="F53" s="7" t="str">
        <f>Populations!$C$6</f>
        <v>PWID</v>
      </c>
      <c r="G53" s="7" t="str">
        <f>Populations!$C$7</f>
        <v>M 15+</v>
      </c>
      <c r="H53" s="7" t="str">
        <f>Populations!$C$8</f>
        <v>F 15+</v>
      </c>
    </row>
    <row r="54" spans="1:8" x14ac:dyDescent="0.25">
      <c r="B54" s="7" t="str">
        <f>Populations!$C$3</f>
        <v>FSW</v>
      </c>
      <c r="C54" s="8"/>
      <c r="D54" s="8"/>
      <c r="E54" s="8"/>
      <c r="F54" s="8"/>
      <c r="G54" s="8"/>
      <c r="H54" s="8"/>
    </row>
    <row r="55" spans="1:8" x14ac:dyDescent="0.25">
      <c r="B55" s="7" t="str">
        <f>Populations!$C$4</f>
        <v>Clients</v>
      </c>
      <c r="C55" s="8"/>
      <c r="D55" s="8"/>
      <c r="E55" s="8"/>
      <c r="F55" s="8"/>
      <c r="G55" s="8"/>
      <c r="H55" s="8"/>
    </row>
    <row r="56" spans="1:8" x14ac:dyDescent="0.25">
      <c r="B56" s="7" t="str">
        <f>Populations!$C$5</f>
        <v>MSM</v>
      </c>
      <c r="C56" s="8"/>
      <c r="D56" s="8"/>
      <c r="E56" s="8"/>
      <c r="F56" s="8"/>
      <c r="G56" s="8"/>
      <c r="H56" s="8"/>
    </row>
    <row r="57" spans="1:8" x14ac:dyDescent="0.25">
      <c r="B57" s="7" t="str">
        <f>Populations!$C$6</f>
        <v>PWID</v>
      </c>
      <c r="C57" s="8"/>
      <c r="D57" s="8"/>
      <c r="E57" s="8"/>
      <c r="F57" s="8"/>
      <c r="G57" s="8"/>
      <c r="H57" s="8"/>
    </row>
    <row r="58" spans="1:8" x14ac:dyDescent="0.25">
      <c r="B58" s="7" t="str">
        <f>Populations!$C$7</f>
        <v>M 15+</v>
      </c>
      <c r="C58" s="8"/>
      <c r="D58" s="8"/>
      <c r="E58" s="8"/>
      <c r="F58" s="8"/>
      <c r="G58" s="8"/>
      <c r="H58" s="8"/>
    </row>
    <row r="59" spans="1:8" x14ac:dyDescent="0.25">
      <c r="B59" s="7" t="str">
        <f>Populations!$C$8</f>
        <v>F 15+</v>
      </c>
      <c r="C59" s="8"/>
      <c r="D59" s="8"/>
      <c r="E59" s="8"/>
      <c r="F59" s="8"/>
      <c r="G59" s="8"/>
      <c r="H59" s="8"/>
    </row>
    <row r="63" spans="1:8" x14ac:dyDescent="0.25">
      <c r="A63" s="2" t="s">
        <v>78</v>
      </c>
    </row>
    <row r="64" spans="1:8" x14ac:dyDescent="0.25">
      <c r="C64" s="7" t="str">
        <f>Populations!$C$3</f>
        <v>FSW</v>
      </c>
      <c r="D64" s="7" t="str">
        <f>Populations!$C$4</f>
        <v>Clients</v>
      </c>
      <c r="E64" s="7" t="str">
        <f>Populations!$C$5</f>
        <v>MSM</v>
      </c>
      <c r="F64" s="7" t="str">
        <f>Populations!$C$6</f>
        <v>PWID</v>
      </c>
      <c r="G64" s="7" t="str">
        <f>Populations!$C$7</f>
        <v>M 15+</v>
      </c>
      <c r="H64" s="7" t="str">
        <f>Populations!$C$8</f>
        <v>F 15+</v>
      </c>
    </row>
    <row r="65" spans="2:8" x14ac:dyDescent="0.25">
      <c r="B65" s="7" t="str">
        <f>Populations!$C$3</f>
        <v>FSW</v>
      </c>
      <c r="C65" s="8"/>
      <c r="D65" s="8"/>
      <c r="E65" s="8"/>
      <c r="F65" s="8"/>
      <c r="G65" s="8"/>
      <c r="H65" s="8">
        <v>20</v>
      </c>
    </row>
    <row r="66" spans="2:8" x14ac:dyDescent="0.25">
      <c r="B66" s="7" t="str">
        <f>Populations!$C$4</f>
        <v>Clients</v>
      </c>
      <c r="C66" s="8"/>
      <c r="D66" s="8"/>
      <c r="E66" s="8"/>
      <c r="F66" s="8"/>
      <c r="G66" s="8"/>
      <c r="H66" s="8"/>
    </row>
    <row r="67" spans="2:8" x14ac:dyDescent="0.25">
      <c r="B67" s="7" t="str">
        <f>Populations!$C$5</f>
        <v>MSM</v>
      </c>
      <c r="C67" s="8"/>
      <c r="D67" s="8"/>
      <c r="E67" s="8"/>
      <c r="F67" s="8"/>
      <c r="G67" s="8"/>
      <c r="H67" s="8"/>
    </row>
    <row r="68" spans="2:8" x14ac:dyDescent="0.25">
      <c r="B68" s="7" t="str">
        <f>Populations!$C$6</f>
        <v>PWID</v>
      </c>
      <c r="C68" s="8"/>
      <c r="D68" s="8"/>
      <c r="E68" s="8"/>
      <c r="F68" s="8"/>
      <c r="G68" s="8"/>
      <c r="H68" s="8"/>
    </row>
    <row r="69" spans="2:8" x14ac:dyDescent="0.25">
      <c r="B69" s="7" t="str">
        <f>Populations!$C$7</f>
        <v>M 15+</v>
      </c>
      <c r="C69" s="8"/>
      <c r="D69" s="8"/>
      <c r="E69" s="8"/>
      <c r="F69" s="8"/>
      <c r="G69" s="8"/>
      <c r="H69" s="8"/>
    </row>
    <row r="70" spans="2:8" x14ac:dyDescent="0.25">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defaultColWidth="8.85546875" defaultRowHeight="15" x14ac:dyDescent="0.25"/>
  <cols>
    <col min="1" max="1" width="8.85546875" style="51"/>
    <col min="2" max="2" width="37.7109375" style="51" bestFit="1" customWidth="1"/>
    <col min="3" max="9" width="8.85546875" style="51"/>
    <col min="10" max="10" width="18.85546875" style="51" bestFit="1" customWidth="1"/>
    <col min="11" max="16384" width="8.85546875" style="51"/>
  </cols>
  <sheetData>
    <row r="1" spans="1:5" x14ac:dyDescent="0.25">
      <c r="A1" s="66" t="s">
        <v>79</v>
      </c>
      <c r="B1" s="64"/>
      <c r="C1" s="64"/>
      <c r="D1" s="64"/>
      <c r="E1" s="64"/>
    </row>
    <row r="2" spans="1:5" x14ac:dyDescent="0.25">
      <c r="A2" s="64"/>
      <c r="B2" s="64"/>
      <c r="C2" s="65" t="s">
        <v>30</v>
      </c>
      <c r="D2" s="65" t="s">
        <v>31</v>
      </c>
      <c r="E2" s="65" t="s">
        <v>28</v>
      </c>
    </row>
    <row r="3" spans="1:5" x14ac:dyDescent="0.25">
      <c r="A3" s="64"/>
      <c r="B3" s="67" t="s">
        <v>80</v>
      </c>
      <c r="C3" s="70">
        <v>4.0000000000000002E-4</v>
      </c>
      <c r="D3" s="70">
        <v>1E-4</v>
      </c>
      <c r="E3" s="70">
        <v>1.4E-3</v>
      </c>
    </row>
    <row r="4" spans="1:5" x14ac:dyDescent="0.25">
      <c r="A4" s="64"/>
      <c r="B4" s="67" t="s">
        <v>81</v>
      </c>
      <c r="C4" s="70">
        <v>8.0000000000000004E-4</v>
      </c>
      <c r="D4" s="70">
        <v>5.9999999999999995E-4</v>
      </c>
      <c r="E4" s="70">
        <v>1.1000000000000001E-3</v>
      </c>
    </row>
    <row r="5" spans="1:5" x14ac:dyDescent="0.25">
      <c r="A5" s="64"/>
      <c r="B5" s="67" t="s">
        <v>82</v>
      </c>
      <c r="C5" s="70">
        <v>1.1000000000000001E-3</v>
      </c>
      <c r="D5" s="70">
        <v>4.0000000000000002E-4</v>
      </c>
      <c r="E5" s="70">
        <v>2.8E-3</v>
      </c>
    </row>
    <row r="6" spans="1:5" x14ac:dyDescent="0.25">
      <c r="A6" s="64"/>
      <c r="B6" s="67" t="s">
        <v>83</v>
      </c>
      <c r="C6" s="70">
        <v>1.38E-2</v>
      </c>
      <c r="D6" s="70">
        <v>1.0200000000000001E-2</v>
      </c>
      <c r="E6" s="70">
        <v>1.8599999999999998E-2</v>
      </c>
    </row>
    <row r="7" spans="1:5" x14ac:dyDescent="0.25">
      <c r="A7" s="64"/>
      <c r="B7" s="67" t="s">
        <v>84</v>
      </c>
      <c r="C7" s="70">
        <v>8.0000000000000002E-3</v>
      </c>
      <c r="D7" s="70">
        <v>6.3E-3</v>
      </c>
      <c r="E7" s="70">
        <v>2.4E-2</v>
      </c>
    </row>
    <row r="8" spans="1:5" x14ac:dyDescent="0.25">
      <c r="A8" s="64"/>
      <c r="B8" s="67" t="s">
        <v>85</v>
      </c>
      <c r="C8" s="70">
        <v>0.36699999999999999</v>
      </c>
      <c r="D8" s="70">
        <v>0.29399999999999998</v>
      </c>
      <c r="E8" s="70">
        <v>0.44</v>
      </c>
    </row>
    <row r="9" spans="1:5" x14ac:dyDescent="0.25">
      <c r="A9" s="64"/>
      <c r="B9" s="67" t="s">
        <v>86</v>
      </c>
      <c r="C9" s="70">
        <v>0.20499999999999999</v>
      </c>
      <c r="D9" s="70">
        <v>0.14000000000000001</v>
      </c>
      <c r="E9" s="70">
        <v>0.27</v>
      </c>
    </row>
    <row r="10" spans="1:5" x14ac:dyDescent="0.25">
      <c r="A10" s="71"/>
      <c r="B10" s="72"/>
      <c r="C10" s="71"/>
      <c r="D10" s="71"/>
      <c r="E10" s="71"/>
    </row>
    <row r="11" spans="1:5" x14ac:dyDescent="0.25">
      <c r="A11" s="71"/>
      <c r="B11" s="72"/>
      <c r="C11" s="71"/>
      <c r="D11" s="71"/>
      <c r="E11" s="71"/>
    </row>
    <row r="12" spans="1:5" x14ac:dyDescent="0.25">
      <c r="A12" s="71"/>
      <c r="B12" s="72"/>
      <c r="C12" s="71"/>
      <c r="D12" s="71"/>
      <c r="E12" s="71"/>
    </row>
    <row r="13" spans="1:5" x14ac:dyDescent="0.25">
      <c r="A13" s="2" t="s">
        <v>87</v>
      </c>
    </row>
    <row r="14" spans="1:5" x14ac:dyDescent="0.25">
      <c r="C14" s="7" t="s">
        <v>30</v>
      </c>
      <c r="D14" s="7" t="s">
        <v>31</v>
      </c>
      <c r="E14" s="7" t="s">
        <v>28</v>
      </c>
    </row>
    <row r="15" spans="1:5" x14ac:dyDescent="0.25">
      <c r="B15" s="3" t="s">
        <v>88</v>
      </c>
      <c r="C15" s="73">
        <v>5.6</v>
      </c>
      <c r="D15" s="73">
        <v>3.3</v>
      </c>
      <c r="E15" s="73">
        <v>9.1</v>
      </c>
    </row>
    <row r="16" spans="1:5" x14ac:dyDescent="0.25">
      <c r="B16" s="3" t="s">
        <v>89</v>
      </c>
      <c r="C16" s="73">
        <v>1</v>
      </c>
      <c r="D16" s="73">
        <v>1</v>
      </c>
      <c r="E16" s="73">
        <v>1</v>
      </c>
    </row>
    <row r="17" spans="1:7" x14ac:dyDescent="0.25">
      <c r="B17" s="3" t="s">
        <v>90</v>
      </c>
      <c r="C17" s="73">
        <v>1</v>
      </c>
      <c r="D17" s="73">
        <v>1</v>
      </c>
      <c r="E17" s="73">
        <v>1</v>
      </c>
    </row>
    <row r="18" spans="1:7" x14ac:dyDescent="0.25">
      <c r="B18" s="3" t="s">
        <v>91</v>
      </c>
      <c r="C18" s="73">
        <v>1</v>
      </c>
      <c r="D18" s="73">
        <v>1</v>
      </c>
      <c r="E18" s="73">
        <v>1</v>
      </c>
    </row>
    <row r="19" spans="1:7" x14ac:dyDescent="0.25">
      <c r="B19" s="3" t="s">
        <v>92</v>
      </c>
      <c r="C19" s="73">
        <v>3.49</v>
      </c>
      <c r="D19" s="73">
        <v>1.76</v>
      </c>
      <c r="E19" s="73">
        <v>6.92</v>
      </c>
    </row>
    <row r="20" spans="1:7" x14ac:dyDescent="0.25">
      <c r="B20" s="3" t="s">
        <v>93</v>
      </c>
      <c r="C20" s="73">
        <v>7.17</v>
      </c>
      <c r="D20" s="73">
        <v>3.9</v>
      </c>
      <c r="E20" s="73">
        <v>12.08</v>
      </c>
    </row>
    <row r="21" spans="1:7" x14ac:dyDescent="0.25">
      <c r="A21" s="71"/>
      <c r="B21" s="72"/>
      <c r="C21" s="71"/>
      <c r="D21" s="71"/>
      <c r="E21" s="71"/>
    </row>
    <row r="22" spans="1:7" x14ac:dyDescent="0.25">
      <c r="A22" s="71"/>
      <c r="B22" s="72"/>
      <c r="C22" s="71"/>
      <c r="D22" s="71"/>
      <c r="E22" s="71"/>
    </row>
    <row r="23" spans="1:7" x14ac:dyDescent="0.25">
      <c r="A23" s="71"/>
      <c r="B23" s="72"/>
      <c r="C23" s="71"/>
      <c r="D23" s="71"/>
      <c r="E23" s="71"/>
    </row>
    <row r="24" spans="1:7" x14ac:dyDescent="0.25">
      <c r="A24" s="2" t="s">
        <v>125</v>
      </c>
    </row>
    <row r="25" spans="1:7" x14ac:dyDescent="0.25">
      <c r="C25" s="7" t="s">
        <v>30</v>
      </c>
      <c r="D25" s="7" t="s">
        <v>31</v>
      </c>
      <c r="E25" s="7" t="s">
        <v>28</v>
      </c>
    </row>
    <row r="26" spans="1:7" x14ac:dyDescent="0.25">
      <c r="B26" s="3" t="s">
        <v>94</v>
      </c>
      <c r="C26" s="73">
        <v>0.24</v>
      </c>
      <c r="D26" s="73">
        <v>0.1</v>
      </c>
      <c r="E26" s="73">
        <v>0.5</v>
      </c>
    </row>
    <row r="27" spans="1:7" x14ac:dyDescent="0.25">
      <c r="B27" s="3" t="s">
        <v>90</v>
      </c>
      <c r="C27" s="73">
        <v>0.95</v>
      </c>
      <c r="D27" s="73">
        <v>0.62</v>
      </c>
      <c r="E27" s="73">
        <v>1.1599999999999999</v>
      </c>
      <c r="G27" s="74"/>
    </row>
    <row r="28" spans="1:7" x14ac:dyDescent="0.25">
      <c r="B28" s="3" t="s">
        <v>95</v>
      </c>
      <c r="C28" s="73">
        <v>3</v>
      </c>
      <c r="D28" s="73">
        <v>2.83</v>
      </c>
      <c r="E28" s="73">
        <v>3.16</v>
      </c>
    </row>
    <row r="29" spans="1:7" x14ac:dyDescent="0.25">
      <c r="B29" s="3" t="s">
        <v>96</v>
      </c>
      <c r="C29" s="73">
        <v>3.74</v>
      </c>
      <c r="D29" s="73">
        <v>3.48</v>
      </c>
      <c r="E29" s="73">
        <v>4</v>
      </c>
    </row>
    <row r="30" spans="1:7" x14ac:dyDescent="0.25">
      <c r="B30" s="3" t="s">
        <v>97</v>
      </c>
      <c r="C30" s="73">
        <v>1.5</v>
      </c>
      <c r="D30" s="73">
        <v>1.1299999999999999</v>
      </c>
      <c r="E30" s="73">
        <v>2.25</v>
      </c>
    </row>
    <row r="31" spans="1:7" x14ac:dyDescent="0.25">
      <c r="A31" s="71"/>
      <c r="B31" s="72"/>
      <c r="C31" s="71"/>
      <c r="D31" s="71"/>
      <c r="E31" s="71"/>
    </row>
    <row r="32" spans="1:7" x14ac:dyDescent="0.25">
      <c r="A32" s="71"/>
      <c r="B32" s="72"/>
      <c r="C32" s="71"/>
      <c r="D32" s="71"/>
      <c r="E32" s="71"/>
    </row>
    <row r="33" spans="1:5" x14ac:dyDescent="0.25">
      <c r="A33" s="71"/>
      <c r="B33" s="72"/>
      <c r="C33" s="71"/>
      <c r="D33" s="71"/>
      <c r="E33" s="71"/>
    </row>
    <row r="34" spans="1:5" x14ac:dyDescent="0.25">
      <c r="A34" s="2" t="s">
        <v>129</v>
      </c>
    </row>
    <row r="35" spans="1:5" x14ac:dyDescent="0.25">
      <c r="C35" s="7" t="s">
        <v>30</v>
      </c>
      <c r="D35" s="7" t="s">
        <v>31</v>
      </c>
      <c r="E35" s="7" t="s">
        <v>28</v>
      </c>
    </row>
    <row r="36" spans="1:5" x14ac:dyDescent="0.25">
      <c r="B36" s="3" t="s">
        <v>98</v>
      </c>
      <c r="C36" s="73">
        <v>2.2000000000000002</v>
      </c>
      <c r="D36" s="73">
        <v>1.07</v>
      </c>
      <c r="E36" s="73">
        <v>7.28</v>
      </c>
    </row>
    <row r="37" spans="1:5" x14ac:dyDescent="0.25">
      <c r="B37" s="3" t="s">
        <v>99</v>
      </c>
      <c r="C37" s="73">
        <v>1.42</v>
      </c>
      <c r="D37" s="73">
        <v>0.9</v>
      </c>
      <c r="E37" s="73">
        <v>3.42</v>
      </c>
    </row>
    <row r="38" spans="1:5" x14ac:dyDescent="0.25">
      <c r="B38" s="3" t="s">
        <v>100</v>
      </c>
      <c r="C38" s="73">
        <v>2.14</v>
      </c>
      <c r="D38" s="73">
        <v>1.39</v>
      </c>
      <c r="E38" s="73">
        <v>3.58</v>
      </c>
    </row>
    <row r="39" spans="1:5" x14ac:dyDescent="0.25">
      <c r="B39" s="3" t="s">
        <v>101</v>
      </c>
      <c r="C39" s="73">
        <v>0.66</v>
      </c>
      <c r="D39" s="73">
        <v>0.51</v>
      </c>
      <c r="E39" s="73">
        <v>0.94</v>
      </c>
    </row>
    <row r="40" spans="1:5" s="68" customFormat="1" ht="13.5" customHeight="1" x14ac:dyDescent="0.25">
      <c r="A40" s="58"/>
      <c r="B40" s="3" t="s">
        <v>128</v>
      </c>
      <c r="C40" s="73">
        <v>0.2</v>
      </c>
      <c r="D40" s="73">
        <v>0.1</v>
      </c>
      <c r="E40" s="73">
        <v>0.3</v>
      </c>
    </row>
    <row r="41" spans="1:5" x14ac:dyDescent="0.25">
      <c r="A41" s="71"/>
      <c r="B41" s="72"/>
      <c r="C41" s="71"/>
      <c r="D41" s="71"/>
      <c r="E41" s="71"/>
    </row>
    <row r="42" spans="1:5" x14ac:dyDescent="0.25">
      <c r="A42" s="71"/>
      <c r="B42" s="72"/>
      <c r="C42" s="71"/>
      <c r="D42" s="71"/>
      <c r="E42" s="71"/>
    </row>
    <row r="43" spans="1:5" x14ac:dyDescent="0.25">
      <c r="A43" s="71"/>
      <c r="B43" s="72"/>
      <c r="C43" s="71"/>
      <c r="D43" s="71"/>
      <c r="E43" s="71"/>
    </row>
    <row r="44" spans="1:5" s="68" customFormat="1" ht="13.5" customHeight="1" x14ac:dyDescent="0.25">
      <c r="A44" s="53" t="s">
        <v>130</v>
      </c>
      <c r="B44" s="58"/>
      <c r="C44" s="58"/>
      <c r="D44" s="58"/>
      <c r="E44" s="58"/>
    </row>
    <row r="45" spans="1:5" s="68" customFormat="1" ht="13.5" customHeight="1" x14ac:dyDescent="0.25">
      <c r="A45" s="58"/>
      <c r="B45" s="58"/>
      <c r="C45" s="54" t="s">
        <v>30</v>
      </c>
      <c r="D45" s="54" t="s">
        <v>31</v>
      </c>
      <c r="E45" s="54" t="s">
        <v>28</v>
      </c>
    </row>
    <row r="46" spans="1:5" s="68" customFormat="1" ht="13.5" customHeight="1" x14ac:dyDescent="0.25">
      <c r="A46" s="58"/>
      <c r="B46" s="3" t="s">
        <v>90</v>
      </c>
      <c r="C46" s="70">
        <v>2.5999999999999999E-2</v>
      </c>
      <c r="D46" s="70">
        <v>5.0000000000000001E-3</v>
      </c>
      <c r="E46" s="70">
        <v>0.27500000000000002</v>
      </c>
    </row>
    <row r="47" spans="1:5" s="68" customFormat="1" ht="13.5" customHeight="1" x14ac:dyDescent="0.25">
      <c r="A47" s="58"/>
      <c r="B47" s="3" t="s">
        <v>98</v>
      </c>
      <c r="C47" s="70">
        <v>0.15</v>
      </c>
      <c r="D47" s="70">
        <v>3.7999999999999999E-2</v>
      </c>
      <c r="E47" s="70">
        <v>0.88500000000000001</v>
      </c>
    </row>
    <row r="48" spans="1:5" s="68" customFormat="1" ht="13.5" customHeight="1" x14ac:dyDescent="0.25">
      <c r="A48" s="58"/>
      <c r="B48" s="3" t="s">
        <v>95</v>
      </c>
      <c r="C48" s="70">
        <v>0.1</v>
      </c>
      <c r="D48" s="70">
        <v>2.1999999999999999E-2</v>
      </c>
      <c r="E48" s="70">
        <v>0.87</v>
      </c>
    </row>
    <row r="49" spans="1:6" s="68" customFormat="1" ht="13.5" customHeight="1" x14ac:dyDescent="0.25">
      <c r="A49" s="58"/>
      <c r="B49" s="3" t="s">
        <v>99</v>
      </c>
      <c r="C49" s="70">
        <v>5.2999999999999999E-2</v>
      </c>
      <c r="D49" s="70">
        <v>8.0000000000000002E-3</v>
      </c>
      <c r="E49" s="70">
        <v>0.82699999999999996</v>
      </c>
    </row>
    <row r="50" spans="1:6" s="68" customFormat="1" x14ac:dyDescent="0.25">
      <c r="A50" s="58"/>
      <c r="B50" s="3" t="s">
        <v>96</v>
      </c>
      <c r="C50" s="70">
        <v>0.16200000000000001</v>
      </c>
      <c r="D50" s="70">
        <v>0.05</v>
      </c>
      <c r="E50" s="70">
        <v>0.86899999999999999</v>
      </c>
    </row>
    <row r="51" spans="1:6" s="68" customFormat="1" ht="13.5" customHeight="1" x14ac:dyDescent="0.25">
      <c r="A51" s="58"/>
      <c r="B51" s="3" t="s">
        <v>100</v>
      </c>
      <c r="C51" s="70">
        <v>0.11700000000000001</v>
      </c>
      <c r="D51" s="70">
        <v>3.2000000000000001E-2</v>
      </c>
      <c r="E51" s="70">
        <v>0.68600000000000005</v>
      </c>
    </row>
    <row r="52" spans="1:6" s="68" customFormat="1" ht="13.5" customHeight="1" x14ac:dyDescent="0.25">
      <c r="A52" s="58"/>
      <c r="B52" s="3" t="s">
        <v>97</v>
      </c>
      <c r="C52" s="70">
        <v>0.09</v>
      </c>
      <c r="D52" s="70">
        <v>1.9E-2</v>
      </c>
      <c r="E52" s="70">
        <v>0.72299999999999998</v>
      </c>
    </row>
    <row r="53" spans="1:6" s="68" customFormat="1" ht="13.5" customHeight="1" x14ac:dyDescent="0.25">
      <c r="A53" s="58"/>
      <c r="B53" s="3" t="s">
        <v>101</v>
      </c>
      <c r="C53" s="70">
        <v>0.111</v>
      </c>
      <c r="D53" s="70">
        <v>4.7E-2</v>
      </c>
      <c r="E53" s="70">
        <v>0.56299999999999994</v>
      </c>
    </row>
    <row r="54" spans="1:6" s="68" customFormat="1" ht="13.5" customHeight="1" x14ac:dyDescent="0.25">
      <c r="A54" s="58"/>
      <c r="B54" s="3" t="s">
        <v>131</v>
      </c>
      <c r="C54" s="70">
        <v>0.16</v>
      </c>
      <c r="D54" s="70">
        <v>0.05</v>
      </c>
      <c r="E54" s="70">
        <v>0.26</v>
      </c>
    </row>
    <row r="55" spans="1:6" s="68" customFormat="1" ht="13.5" customHeight="1" x14ac:dyDescent="0.25">
      <c r="A55" s="69"/>
      <c r="B55" s="69"/>
      <c r="C55" s="69"/>
      <c r="D55" s="69"/>
      <c r="E55" s="69"/>
    </row>
    <row r="56" spans="1:6" s="68" customFormat="1" ht="13.5" customHeight="1" x14ac:dyDescent="0.25">
      <c r="A56" s="69"/>
      <c r="B56" s="69"/>
      <c r="C56" s="69"/>
      <c r="D56" s="69"/>
      <c r="E56" s="69"/>
    </row>
    <row r="57" spans="1:6" s="68" customFormat="1" ht="13.5" customHeight="1" x14ac:dyDescent="0.25">
      <c r="A57" s="69"/>
      <c r="B57" s="69"/>
      <c r="C57" s="69"/>
      <c r="D57" s="69"/>
      <c r="E57" s="69"/>
    </row>
    <row r="58" spans="1:6" ht="13.5" customHeight="1" x14ac:dyDescent="0.25">
      <c r="A58" s="2" t="s">
        <v>102</v>
      </c>
    </row>
    <row r="59" spans="1:6" ht="13.5" customHeight="1" x14ac:dyDescent="0.25">
      <c r="C59" s="7" t="s">
        <v>30</v>
      </c>
      <c r="D59" s="7" t="s">
        <v>31</v>
      </c>
      <c r="E59" s="7" t="s">
        <v>28</v>
      </c>
    </row>
    <row r="60" spans="1:6" ht="13.5" customHeight="1" x14ac:dyDescent="0.25">
      <c r="B60" s="3" t="s">
        <v>88</v>
      </c>
      <c r="C60" s="70">
        <v>3.5999999999999999E-3</v>
      </c>
      <c r="D60" s="70">
        <v>2.8999999999999998E-3</v>
      </c>
      <c r="E60" s="70">
        <v>4.4000000000000003E-3</v>
      </c>
    </row>
    <row r="61" spans="1:6" ht="13.5" customHeight="1" x14ac:dyDescent="0.25">
      <c r="B61" s="3" t="s">
        <v>89</v>
      </c>
      <c r="C61" s="70">
        <v>3.5999999999999999E-3</v>
      </c>
      <c r="D61" s="70">
        <v>2.8999999999999998E-3</v>
      </c>
      <c r="E61" s="70">
        <v>4.4000000000000003E-3</v>
      </c>
    </row>
    <row r="62" spans="1:6" ht="13.5" customHeight="1" x14ac:dyDescent="0.25">
      <c r="B62" s="3" t="s">
        <v>103</v>
      </c>
      <c r="C62" s="70">
        <v>5.7999999999999996E-3</v>
      </c>
      <c r="D62" s="70">
        <v>4.7999999999999996E-3</v>
      </c>
      <c r="E62" s="70">
        <v>7.1000000000000004E-3</v>
      </c>
    </row>
    <row r="63" spans="1:6" ht="13.5" customHeight="1" x14ac:dyDescent="0.25">
      <c r="B63" s="3" t="s">
        <v>91</v>
      </c>
      <c r="C63" s="70">
        <v>8.8000000000000005E-3</v>
      </c>
      <c r="D63" s="70">
        <v>7.4999999999999997E-3</v>
      </c>
      <c r="E63" s="70">
        <v>1.01E-2</v>
      </c>
    </row>
    <row r="64" spans="1:6" ht="15" customHeight="1" x14ac:dyDescent="0.25">
      <c r="B64" s="3" t="s">
        <v>92</v>
      </c>
      <c r="C64" s="70">
        <v>5.8999999999999997E-2</v>
      </c>
      <c r="D64" s="70">
        <v>5.3999999999999999E-2</v>
      </c>
      <c r="E64" s="70">
        <v>7.9000000000000001E-2</v>
      </c>
      <c r="F64" s="71"/>
    </row>
    <row r="65" spans="1:9" x14ac:dyDescent="0.25">
      <c r="B65" s="3" t="s">
        <v>93</v>
      </c>
      <c r="C65" s="70">
        <v>0.32300000000000001</v>
      </c>
      <c r="D65" s="70">
        <v>0.29599999999999999</v>
      </c>
      <c r="E65" s="70">
        <v>0.432</v>
      </c>
      <c r="F65" s="71"/>
    </row>
    <row r="66" spans="1:9" x14ac:dyDescent="0.25">
      <c r="B66" s="3" t="s">
        <v>126</v>
      </c>
      <c r="C66" s="70">
        <v>0.23</v>
      </c>
      <c r="D66" s="70">
        <v>0.15</v>
      </c>
      <c r="E66" s="70">
        <v>0.3</v>
      </c>
      <c r="F66" s="71"/>
    </row>
    <row r="67" spans="1:9" x14ac:dyDescent="0.25">
      <c r="B67" s="3" t="s">
        <v>127</v>
      </c>
      <c r="C67" s="70">
        <v>0.48780000000000001</v>
      </c>
      <c r="D67" s="70">
        <v>0.28349999999999997</v>
      </c>
      <c r="E67" s="70">
        <v>0.8417</v>
      </c>
      <c r="F67" s="71"/>
    </row>
    <row r="68" spans="1:9" x14ac:dyDescent="0.25">
      <c r="B68" s="3" t="s">
        <v>104</v>
      </c>
      <c r="C68" s="70">
        <v>2.17</v>
      </c>
      <c r="D68" s="70">
        <v>1.27</v>
      </c>
      <c r="E68" s="70">
        <v>3.71</v>
      </c>
      <c r="F68" s="71"/>
    </row>
    <row r="69" spans="1:9" x14ac:dyDescent="0.25">
      <c r="A69" s="71"/>
      <c r="B69" s="72"/>
      <c r="C69" s="71"/>
      <c r="D69" s="71"/>
      <c r="E69" s="71"/>
      <c r="F69" s="71"/>
    </row>
    <row r="70" spans="1:9" x14ac:dyDescent="0.25">
      <c r="A70" s="71"/>
      <c r="B70" s="72"/>
      <c r="C70" s="71"/>
      <c r="D70" s="71"/>
      <c r="E70" s="71"/>
      <c r="F70" s="71"/>
      <c r="G70" s="71"/>
      <c r="H70" s="71"/>
      <c r="I70" s="71"/>
    </row>
    <row r="71" spans="1:9" x14ac:dyDescent="0.25">
      <c r="A71" s="71"/>
      <c r="B71" s="72"/>
      <c r="C71" s="71"/>
      <c r="D71" s="71"/>
      <c r="E71" s="71"/>
      <c r="F71" s="71"/>
      <c r="G71" s="71"/>
      <c r="H71" s="71"/>
      <c r="I71" s="71"/>
    </row>
    <row r="72" spans="1:9" x14ac:dyDescent="0.25">
      <c r="A72" s="2" t="s">
        <v>105</v>
      </c>
      <c r="F72" s="71"/>
      <c r="G72" s="71"/>
      <c r="H72" s="71"/>
      <c r="I72" s="71"/>
    </row>
    <row r="73" spans="1:9" x14ac:dyDescent="0.25">
      <c r="C73" s="7" t="s">
        <v>30</v>
      </c>
      <c r="D73" s="7" t="s">
        <v>31</v>
      </c>
      <c r="E73" s="7" t="s">
        <v>28</v>
      </c>
      <c r="F73" s="71"/>
      <c r="G73" s="71"/>
      <c r="H73" s="71"/>
      <c r="I73" s="71"/>
    </row>
    <row r="74" spans="1:9" x14ac:dyDescent="0.25">
      <c r="B74" s="3" t="s">
        <v>106</v>
      </c>
      <c r="C74" s="75">
        <v>0.95</v>
      </c>
      <c r="D74" s="75">
        <v>0.8</v>
      </c>
      <c r="E74" s="75">
        <v>0.98</v>
      </c>
      <c r="F74" s="71"/>
      <c r="G74" s="76"/>
      <c r="H74" s="76"/>
      <c r="I74" s="76"/>
    </row>
    <row r="75" spans="1:9" x14ac:dyDescent="0.25">
      <c r="B75" s="3" t="s">
        <v>107</v>
      </c>
      <c r="C75" s="75">
        <v>0.57999999999999996</v>
      </c>
      <c r="D75" s="75">
        <v>0.47</v>
      </c>
      <c r="E75" s="75">
        <v>0.67</v>
      </c>
      <c r="F75" s="71"/>
      <c r="G75" s="76"/>
      <c r="H75" s="76"/>
      <c r="I75" s="76"/>
    </row>
    <row r="76" spans="1:9" x14ac:dyDescent="0.25">
      <c r="B76" s="3" t="s">
        <v>108</v>
      </c>
      <c r="C76" s="75">
        <v>0</v>
      </c>
      <c r="D76" s="75">
        <v>0</v>
      </c>
      <c r="E76" s="75">
        <v>0.68</v>
      </c>
      <c r="F76" s="71"/>
    </row>
    <row r="77" spans="1:9" x14ac:dyDescent="0.25">
      <c r="B77" s="3" t="s">
        <v>109</v>
      </c>
      <c r="C77" s="75">
        <v>2.65</v>
      </c>
      <c r="D77" s="75">
        <v>1.35</v>
      </c>
      <c r="E77" s="75">
        <v>5.19</v>
      </c>
      <c r="F77" s="71"/>
      <c r="G77" s="76"/>
      <c r="H77" s="76"/>
      <c r="I77" s="76"/>
    </row>
    <row r="78" spans="1:9" x14ac:dyDescent="0.25">
      <c r="B78" s="3" t="s">
        <v>110</v>
      </c>
      <c r="C78" s="75">
        <v>0.54</v>
      </c>
      <c r="D78" s="75">
        <v>0.33</v>
      </c>
      <c r="E78" s="75">
        <v>0.68</v>
      </c>
      <c r="F78" s="71"/>
      <c r="G78" s="76"/>
      <c r="H78" s="76"/>
      <c r="I78" s="76"/>
    </row>
    <row r="79" spans="1:9" x14ac:dyDescent="0.25">
      <c r="B79" s="3" t="s">
        <v>111</v>
      </c>
      <c r="C79" s="75">
        <v>0.9</v>
      </c>
      <c r="D79" s="75">
        <v>0.82</v>
      </c>
      <c r="E79" s="75">
        <v>0.93</v>
      </c>
      <c r="F79" s="71"/>
      <c r="G79" s="76"/>
      <c r="H79" s="76"/>
      <c r="I79" s="76"/>
    </row>
    <row r="80" spans="1:9" x14ac:dyDescent="0.25">
      <c r="B80" s="3" t="s">
        <v>112</v>
      </c>
      <c r="C80" s="75">
        <v>0.73</v>
      </c>
      <c r="D80" s="75">
        <v>0.65</v>
      </c>
      <c r="E80" s="75">
        <v>0.8</v>
      </c>
      <c r="F80" s="71"/>
      <c r="G80" s="76"/>
      <c r="H80" s="76"/>
      <c r="I80" s="76"/>
    </row>
    <row r="81" spans="1:9" x14ac:dyDescent="0.25">
      <c r="B81" s="3" t="s">
        <v>113</v>
      </c>
      <c r="C81" s="75">
        <v>0.5</v>
      </c>
      <c r="D81" s="75">
        <v>0.3</v>
      </c>
      <c r="E81" s="75">
        <v>0.8</v>
      </c>
      <c r="F81" s="71"/>
      <c r="G81" s="76"/>
      <c r="H81" s="76"/>
      <c r="I81" s="76"/>
    </row>
    <row r="82" spans="1:9" x14ac:dyDescent="0.25">
      <c r="B82" s="3" t="s">
        <v>114</v>
      </c>
      <c r="C82" s="75">
        <v>0.92</v>
      </c>
      <c r="D82" s="75">
        <v>0.8</v>
      </c>
      <c r="E82" s="75">
        <v>0.95</v>
      </c>
      <c r="F82" s="71"/>
      <c r="G82" s="71"/>
      <c r="H82" s="71"/>
      <c r="I82" s="71"/>
    </row>
    <row r="83" spans="1:9" x14ac:dyDescent="0.25">
      <c r="A83" s="71"/>
      <c r="B83" s="72"/>
      <c r="C83" s="71"/>
      <c r="D83" s="71"/>
      <c r="E83" s="71"/>
      <c r="F83" s="71"/>
      <c r="G83" s="71"/>
      <c r="H83" s="71"/>
      <c r="I83" s="71"/>
    </row>
    <row r="84" spans="1:9" x14ac:dyDescent="0.25">
      <c r="A84" s="77"/>
      <c r="B84" s="78"/>
      <c r="C84" s="79"/>
      <c r="D84" s="79"/>
      <c r="E84" s="79"/>
      <c r="F84" s="79"/>
      <c r="G84" s="79"/>
      <c r="H84" s="79"/>
      <c r="I84" s="71"/>
    </row>
    <row r="85" spans="1:9" x14ac:dyDescent="0.25">
      <c r="A85" s="79"/>
      <c r="B85" s="78"/>
      <c r="C85" s="80"/>
      <c r="D85" s="80"/>
      <c r="E85" s="80"/>
      <c r="F85" s="79"/>
      <c r="G85" s="79"/>
      <c r="H85" s="79"/>
      <c r="I85" s="71"/>
    </row>
    <row r="86" spans="1:9" x14ac:dyDescent="0.25">
      <c r="A86" s="55" t="s">
        <v>115</v>
      </c>
      <c r="B86" s="52"/>
      <c r="C86" s="52"/>
      <c r="D86" s="52"/>
      <c r="E86" s="52"/>
      <c r="F86" s="52"/>
      <c r="G86" s="52"/>
      <c r="H86" s="52"/>
    </row>
    <row r="87" spans="1:9" x14ac:dyDescent="0.25">
      <c r="A87" s="52"/>
      <c r="B87" s="52"/>
      <c r="C87" s="56" t="s">
        <v>30</v>
      </c>
      <c r="D87" s="56" t="s">
        <v>31</v>
      </c>
      <c r="E87" s="56" t="s">
        <v>28</v>
      </c>
      <c r="F87" s="52"/>
      <c r="G87" s="52"/>
      <c r="H87" s="52"/>
    </row>
    <row r="88" spans="1:9" x14ac:dyDescent="0.25">
      <c r="A88" s="52"/>
      <c r="B88" s="57" t="s">
        <v>116</v>
      </c>
      <c r="C88" s="73">
        <v>0.14599999999999999</v>
      </c>
      <c r="D88" s="73">
        <v>9.6000000000000002E-2</v>
      </c>
      <c r="E88" s="73">
        <v>0.20499999999999999</v>
      </c>
      <c r="F88" s="52"/>
      <c r="G88" s="52"/>
      <c r="H88" s="52"/>
    </row>
    <row r="89" spans="1:9" x14ac:dyDescent="0.25">
      <c r="A89" s="52"/>
      <c r="B89" s="57" t="s">
        <v>117</v>
      </c>
      <c r="C89" s="73">
        <v>8.0000000000000002E-3</v>
      </c>
      <c r="D89" s="73">
        <v>5.0000000000000001E-3</v>
      </c>
      <c r="E89" s="73">
        <v>1.0999999999999999E-2</v>
      </c>
      <c r="F89" s="52"/>
      <c r="G89" s="52"/>
      <c r="H89" s="52"/>
    </row>
    <row r="90" spans="1:9" x14ac:dyDescent="0.25">
      <c r="A90" s="52"/>
      <c r="B90" s="57" t="s">
        <v>118</v>
      </c>
      <c r="C90" s="73">
        <v>0.02</v>
      </c>
      <c r="D90" s="73">
        <v>1.2999999999999999E-2</v>
      </c>
      <c r="E90" s="73">
        <v>2.9000000000000001E-2</v>
      </c>
      <c r="F90" s="52"/>
      <c r="G90" s="52"/>
      <c r="H90" s="52"/>
    </row>
    <row r="91" spans="1:9" x14ac:dyDescent="0.25">
      <c r="A91" s="52"/>
      <c r="B91" s="57" t="s">
        <v>119</v>
      </c>
      <c r="C91" s="73">
        <v>7.0000000000000007E-2</v>
      </c>
      <c r="D91" s="73">
        <v>4.8000000000000001E-2</v>
      </c>
      <c r="E91" s="73">
        <v>9.4E-2</v>
      </c>
      <c r="F91" s="52"/>
      <c r="G91" s="52"/>
      <c r="H91" s="52"/>
    </row>
    <row r="92" spans="1:9" x14ac:dyDescent="0.25">
      <c r="A92" s="52"/>
      <c r="B92" s="57" t="s">
        <v>120</v>
      </c>
      <c r="C92" s="73">
        <v>0.26500000000000001</v>
      </c>
      <c r="D92" s="73">
        <v>0.114</v>
      </c>
      <c r="E92" s="73">
        <v>0.47399999999999998</v>
      </c>
      <c r="F92" s="52"/>
      <c r="G92" s="52"/>
      <c r="H92" s="52"/>
    </row>
    <row r="93" spans="1:9" x14ac:dyDescent="0.25">
      <c r="A93" s="52"/>
      <c r="B93" s="57" t="s">
        <v>121</v>
      </c>
      <c r="C93" s="73">
        <v>0.54700000000000004</v>
      </c>
      <c r="D93" s="73">
        <v>0.38200000000000001</v>
      </c>
      <c r="E93" s="73">
        <v>0.71499999999999997</v>
      </c>
      <c r="F93" s="52"/>
      <c r="G93" s="52"/>
      <c r="H93" s="52"/>
    </row>
    <row r="94" spans="1:9" x14ac:dyDescent="0.25">
      <c r="A94" s="52"/>
      <c r="B94" s="57" t="s">
        <v>122</v>
      </c>
      <c r="C94" s="73">
        <v>5.2999999999999999E-2</v>
      </c>
      <c r="D94" s="73">
        <v>3.4000000000000002E-2</v>
      </c>
      <c r="E94" s="73">
        <v>7.9000000000000001E-2</v>
      </c>
      <c r="F94" s="52"/>
      <c r="G94" s="52"/>
      <c r="H94" s="52"/>
    </row>
    <row r="95" spans="1:9" x14ac:dyDescent="0.25">
      <c r="F95" s="52"/>
      <c r="G95" s="52"/>
      <c r="H95" s="52"/>
    </row>
    <row r="96" spans="1:9" x14ac:dyDescent="0.25">
      <c r="F96" s="52"/>
      <c r="G96" s="52"/>
      <c r="H96" s="52"/>
    </row>
    <row r="97" spans="6:8" x14ac:dyDescent="0.25">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defaultColWidth="8.85546875" defaultRowHeight="15" x14ac:dyDescent="0.25"/>
  <sheetData>
    <row r="1" spans="1:10" x14ac:dyDescent="0.25">
      <c r="A1" s="2" t="s">
        <v>3</v>
      </c>
    </row>
    <row r="2" spans="1:10" x14ac:dyDescent="0.25">
      <c r="C2" s="3" t="s">
        <v>4</v>
      </c>
      <c r="D2" s="3" t="s">
        <v>5</v>
      </c>
      <c r="E2" s="3" t="s">
        <v>6</v>
      </c>
      <c r="F2" s="3" t="s">
        <v>7</v>
      </c>
      <c r="G2" s="4"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0</v>
      </c>
    </row>
    <row r="6" spans="1:10" x14ac:dyDescent="0.25">
      <c r="B6" s="7">
        <v>4</v>
      </c>
      <c r="C6" s="8" t="s">
        <v>20</v>
      </c>
      <c r="D6" s="8" t="s">
        <v>21</v>
      </c>
      <c r="E6" s="8" t="s">
        <v>15</v>
      </c>
      <c r="F6" s="8" t="s">
        <v>14</v>
      </c>
      <c r="G6" s="8">
        <v>15</v>
      </c>
      <c r="H6" s="8">
        <v>49</v>
      </c>
      <c r="I6" s="9">
        <v>1</v>
      </c>
      <c r="J6" s="9">
        <v>0</v>
      </c>
    </row>
    <row r="7" spans="1:10" x14ac:dyDescent="0.25">
      <c r="B7" s="7">
        <v>5</v>
      </c>
      <c r="C7" s="8" t="s">
        <v>22</v>
      </c>
      <c r="D7" s="8" t="s">
        <v>23</v>
      </c>
      <c r="E7" s="8" t="s">
        <v>15</v>
      </c>
      <c r="F7" s="8" t="s">
        <v>14</v>
      </c>
      <c r="G7" s="8">
        <v>15</v>
      </c>
      <c r="H7" s="8">
        <v>49</v>
      </c>
      <c r="I7" s="9">
        <v>0</v>
      </c>
      <c r="J7" s="9">
        <v>0</v>
      </c>
    </row>
    <row r="8" spans="1:10" x14ac:dyDescent="0.25">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defaultColWidth="8.85546875" defaultRowHeight="15" x14ac:dyDescent="0.25"/>
  <sheetData>
    <row r="1" spans="1:26" x14ac:dyDescent="0.25">
      <c r="A1" s="2" t="s">
        <v>26</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x14ac:dyDescent="0.25">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x14ac:dyDescent="0.25">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x14ac:dyDescent="0.25">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x14ac:dyDescent="0.25">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x14ac:dyDescent="0.25">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x14ac:dyDescent="0.25">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x14ac:dyDescent="0.25">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x14ac:dyDescent="0.25">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x14ac:dyDescent="0.25">
      <c r="D14" s="10"/>
      <c r="E14" s="10"/>
      <c r="F14" s="10"/>
      <c r="G14" s="10"/>
      <c r="H14" s="10"/>
      <c r="I14" s="10"/>
      <c r="J14" s="10"/>
      <c r="K14" s="10"/>
      <c r="L14" s="10"/>
      <c r="M14" s="10"/>
      <c r="N14" s="10"/>
    </row>
    <row r="15" spans="1:26" x14ac:dyDescent="0.25">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x14ac:dyDescent="0.25">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x14ac:dyDescent="0.25">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x14ac:dyDescent="0.25">
      <c r="D18" s="10"/>
      <c r="E18" s="10"/>
      <c r="F18" s="10"/>
      <c r="G18" s="10"/>
      <c r="H18" s="10"/>
      <c r="I18" s="10"/>
      <c r="J18" s="10"/>
      <c r="K18" s="10"/>
      <c r="L18" s="10"/>
      <c r="M18" s="10"/>
      <c r="N18" s="10"/>
    </row>
    <row r="19" spans="2:26" x14ac:dyDescent="0.25">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x14ac:dyDescent="0.25">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x14ac:dyDescent="0.25">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x14ac:dyDescent="0.25">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x14ac:dyDescent="0.25">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x14ac:dyDescent="0.25">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x14ac:dyDescent="0.25">
      <c r="M27" t="s">
        <v>32</v>
      </c>
      <c r="N27" s="16">
        <f>SUM('Population size'!N4:N26)</f>
        <v>21773583.295806497</v>
      </c>
    </row>
    <row r="28" spans="2:26" x14ac:dyDescent="0.25">
      <c r="M28" t="s">
        <v>33</v>
      </c>
      <c r="N28" s="17">
        <f>'Population size'!N27*0.0023</f>
        <v>50079.241580354945</v>
      </c>
      <c r="O28" s="18">
        <f>'Population size'!N28*0.81</f>
        <v>40564.18568008751</v>
      </c>
      <c r="P28" t="s">
        <v>34</v>
      </c>
    </row>
    <row r="29" spans="2:26" x14ac:dyDescent="0.25">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defaultColWidth="8.85546875" defaultRowHeight="15" x14ac:dyDescent="0.25"/>
  <sheetData>
    <row r="1" spans="1:26" x14ac:dyDescent="0.25">
      <c r="A1" s="2" t="s">
        <v>36</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x14ac:dyDescent="0.25">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x14ac:dyDescent="0.25">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x14ac:dyDescent="0.25">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x14ac:dyDescent="0.25">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x14ac:dyDescent="0.25">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x14ac:dyDescent="0.25">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x14ac:dyDescent="0.25">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x14ac:dyDescent="0.25">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x14ac:dyDescent="0.25">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x14ac:dyDescent="0.25">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x14ac:dyDescent="0.25">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x14ac:dyDescent="0.25">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x14ac:dyDescent="0.25">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x14ac:dyDescent="0.25">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x14ac:dyDescent="0.25">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x14ac:dyDescent="0.25">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x14ac:dyDescent="0.25">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x14ac:dyDescent="0.25">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2" t="s">
        <v>37</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x14ac:dyDescent="0.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x14ac:dyDescent="0.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x14ac:dyDescent="0.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x14ac:dyDescent="0.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x14ac:dyDescent="0.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x14ac:dyDescent="0.25">
      <c r="A12" s="2" t="s">
        <v>38</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x14ac:dyDescent="0.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x14ac:dyDescent="0.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x14ac:dyDescent="0.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x14ac:dyDescent="0.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x14ac:dyDescent="0.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x14ac:dyDescent="0.25">
      <c r="A23" s="2" t="s">
        <v>39</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x14ac:dyDescent="0.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x14ac:dyDescent="0.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x14ac:dyDescent="0.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x14ac:dyDescent="0.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x14ac:dyDescent="0.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abSelected="1" workbookViewId="0">
      <selection activeCell="E21" sqref="E21:Q21"/>
    </sheetView>
  </sheetViews>
  <sheetFormatPr defaultColWidth="8.85546875" defaultRowHeight="15" x14ac:dyDescent="0.25"/>
  <sheetData>
    <row r="1" spans="1:25" x14ac:dyDescent="0.25">
      <c r="A1" s="2" t="s">
        <v>40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x14ac:dyDescent="0.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x14ac:dyDescent="0.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x14ac:dyDescent="0.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x14ac:dyDescent="0.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x14ac:dyDescent="0.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x14ac:dyDescent="0.25">
      <c r="A12" s="2" t="s">
        <v>41</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x14ac:dyDescent="0.25">
      <c r="A18" s="24" t="s">
        <v>43</v>
      </c>
    </row>
    <row r="19" spans="1:25" x14ac:dyDescent="0.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x14ac:dyDescent="0.25">
      <c r="B20" s="7" t="s">
        <v>44</v>
      </c>
      <c r="C20" s="8">
        <v>0</v>
      </c>
      <c r="D20" s="8">
        <v>1</v>
      </c>
      <c r="E20" s="8">
        <v>4</v>
      </c>
      <c r="F20" s="8">
        <v>20</v>
      </c>
      <c r="G20" s="8">
        <v>100</v>
      </c>
      <c r="H20" s="8">
        <v>500</v>
      </c>
      <c r="I20" s="8">
        <v>3000</v>
      </c>
      <c r="J20" s="8">
        <v>5160</v>
      </c>
      <c r="K20" s="8">
        <v>9130</v>
      </c>
      <c r="L20" s="8">
        <v>12550</v>
      </c>
      <c r="M20" s="8">
        <v>16680</v>
      </c>
      <c r="N20" s="8">
        <v>21770</v>
      </c>
      <c r="O20" s="8">
        <v>28750</v>
      </c>
      <c r="P20" s="8">
        <v>37080</v>
      </c>
      <c r="Q20" s="8">
        <v>48100</v>
      </c>
      <c r="R20" s="8"/>
      <c r="S20" s="8"/>
      <c r="T20" s="8"/>
      <c r="U20" s="8"/>
      <c r="V20" s="8"/>
      <c r="W20" s="8"/>
      <c r="X20" s="12" t="s">
        <v>29</v>
      </c>
      <c r="Y20" s="8"/>
    </row>
    <row r="21" spans="1:25" x14ac:dyDescent="0.25">
      <c r="D21" s="51"/>
      <c r="E21" s="51"/>
      <c r="F21" s="51"/>
      <c r="G21" s="51"/>
      <c r="H21" s="51"/>
      <c r="I21" s="51"/>
      <c r="J21" s="51"/>
      <c r="L21" s="51"/>
      <c r="M21" s="51"/>
      <c r="N21" s="51"/>
      <c r="O21" s="51"/>
      <c r="P21" s="51"/>
      <c r="Q21" s="51"/>
    </row>
    <row r="25" spans="1:25" x14ac:dyDescent="0.25">
      <c r="A25" s="2" t="s">
        <v>45</v>
      </c>
    </row>
    <row r="26" spans="1:25"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x14ac:dyDescent="0.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x14ac:dyDescent="0.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x14ac:dyDescent="0.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x14ac:dyDescent="0.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x14ac:dyDescent="0.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x14ac:dyDescent="0.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x14ac:dyDescent="0.25">
      <c r="A36" s="2" t="s">
        <v>46</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x14ac:dyDescent="0.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x14ac:dyDescent="0.25">
      <c r="A42" s="2" t="s">
        <v>47</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x14ac:dyDescent="0.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x14ac:dyDescent="0.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x14ac:dyDescent="0.25">
      <c r="A49" s="2" t="s">
        <v>48</v>
      </c>
    </row>
    <row r="50" spans="1:25"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x14ac:dyDescent="0.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5" workbookViewId="0">
      <selection activeCell="C45" sqref="C45:G45"/>
    </sheetView>
  </sheetViews>
  <sheetFormatPr defaultColWidth="8.85546875" defaultRowHeight="15" x14ac:dyDescent="0.25"/>
  <sheetData>
    <row r="1" spans="1:25" x14ac:dyDescent="0.25">
      <c r="A1" s="2" t="s">
        <v>49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x14ac:dyDescent="0.25">
      <c r="A7" s="2" t="s">
        <v>50</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x14ac:dyDescent="0.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x14ac:dyDescent="0.25">
      <c r="A13" s="2" t="s">
        <v>51</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x14ac:dyDescent="0.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x14ac:dyDescent="0.25">
      <c r="A19" s="2" t="s">
        <v>52</v>
      </c>
    </row>
    <row r="20" spans="1:2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x14ac:dyDescent="0.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x14ac:dyDescent="0.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x14ac:dyDescent="0.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x14ac:dyDescent="0.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29" spans="1:25" s="51" customFormat="1" x14ac:dyDescent="0.25"/>
    <row r="31" spans="1:25" x14ac:dyDescent="0.25">
      <c r="A31" s="2" t="s">
        <v>54</v>
      </c>
    </row>
    <row r="32" spans="1:25"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x14ac:dyDescent="0.25">
      <c r="B33" s="7" t="s">
        <v>44</v>
      </c>
      <c r="C33" s="34">
        <v>714</v>
      </c>
      <c r="D33" s="34">
        <v>857</v>
      </c>
      <c r="E33" s="34">
        <v>1020</v>
      </c>
      <c r="F33" s="34">
        <v>1199</v>
      </c>
      <c r="G33" s="34">
        <v>1396</v>
      </c>
      <c r="H33" s="34">
        <v>1607</v>
      </c>
      <c r="I33" s="34">
        <v>1831</v>
      </c>
      <c r="J33" s="34">
        <v>2060</v>
      </c>
      <c r="K33" s="34">
        <v>2233</v>
      </c>
      <c r="L33" s="34">
        <v>2089</v>
      </c>
      <c r="M33" s="34">
        <v>2197</v>
      </c>
      <c r="N33" s="34">
        <v>2583</v>
      </c>
      <c r="O33" s="34">
        <v>2858</v>
      </c>
      <c r="P33" s="34">
        <v>3101</v>
      </c>
      <c r="Q33" s="27"/>
      <c r="R33" s="27"/>
      <c r="S33" s="27"/>
      <c r="T33" s="27"/>
      <c r="U33" s="27"/>
      <c r="V33" s="27"/>
      <c r="W33" s="27"/>
      <c r="X33" s="12" t="s">
        <v>29</v>
      </c>
      <c r="Y33" s="27"/>
    </row>
    <row r="37" spans="1:25" x14ac:dyDescent="0.25">
      <c r="A37" s="2" t="s">
        <v>55</v>
      </c>
    </row>
    <row r="38" spans="1:25"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x14ac:dyDescent="0.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x14ac:dyDescent="0.25">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spans="1:25" x14ac:dyDescent="0.25">
      <c r="A43" s="2" t="s">
        <v>56</v>
      </c>
      <c r="B43" s="2"/>
      <c r="C43" s="2"/>
      <c r="D43" s="42"/>
      <c r="E43" s="42"/>
      <c r="F43" s="42"/>
      <c r="G43" s="42"/>
      <c r="H43" s="42"/>
      <c r="I43" s="42"/>
      <c r="J43" s="42"/>
      <c r="K43" s="42"/>
      <c r="L43" s="42"/>
      <c r="M43" s="42"/>
      <c r="N43" s="42"/>
      <c r="O43" s="42"/>
      <c r="P43" s="42"/>
      <c r="Q43" s="42"/>
      <c r="R43" s="42"/>
      <c r="S43" s="42"/>
      <c r="T43" s="42"/>
      <c r="U43" s="42"/>
      <c r="V43" s="42"/>
      <c r="W43" s="42"/>
      <c r="X43" s="42"/>
      <c r="Y43" s="42"/>
    </row>
    <row r="44" spans="1:25" x14ac:dyDescent="0.25">
      <c r="A44" s="42"/>
      <c r="B44" s="42"/>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42"/>
      <c r="Y44" s="7" t="s">
        <v>27</v>
      </c>
    </row>
    <row r="45" spans="1:25" x14ac:dyDescent="0.25">
      <c r="A45" s="42"/>
      <c r="B45" s="7" t="s">
        <v>42</v>
      </c>
      <c r="C45" s="43"/>
      <c r="D45" s="44"/>
      <c r="E45" s="44"/>
      <c r="F45" s="44"/>
      <c r="G45" s="44"/>
      <c r="H45" s="44"/>
      <c r="I45" s="44"/>
      <c r="J45" s="44"/>
      <c r="K45" s="44"/>
      <c r="L45" s="44"/>
      <c r="M45" s="44"/>
      <c r="N45" s="44"/>
      <c r="O45" s="44"/>
      <c r="P45" s="44"/>
      <c r="Q45" s="44"/>
      <c r="R45" s="44"/>
      <c r="S45" s="44"/>
      <c r="T45" s="44"/>
      <c r="U45" s="44"/>
      <c r="V45" s="44"/>
      <c r="W45" s="44"/>
      <c r="X45" s="12" t="s">
        <v>29</v>
      </c>
      <c r="Y45" s="43"/>
    </row>
    <row r="46" spans="1:25" x14ac:dyDescent="0.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x14ac:dyDescent="0.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x14ac:dyDescent="0.25">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spans="1:25" x14ac:dyDescent="0.25">
      <c r="A49" s="29" t="s">
        <v>57</v>
      </c>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x14ac:dyDescent="0.25">
      <c r="A50" s="30"/>
      <c r="B50" s="30"/>
      <c r="C50" s="31">
        <v>2000</v>
      </c>
      <c r="D50" s="31">
        <v>2001</v>
      </c>
      <c r="E50" s="31">
        <v>2002</v>
      </c>
      <c r="F50" s="31">
        <v>2003</v>
      </c>
      <c r="G50" s="31">
        <v>2004</v>
      </c>
      <c r="H50" s="31">
        <v>2005</v>
      </c>
      <c r="I50" s="31">
        <v>2006</v>
      </c>
      <c r="J50" s="31">
        <v>2007</v>
      </c>
      <c r="K50" s="31">
        <v>2008</v>
      </c>
      <c r="L50" s="31">
        <v>2009</v>
      </c>
      <c r="M50" s="31">
        <v>2010</v>
      </c>
      <c r="N50" s="31">
        <v>2011</v>
      </c>
      <c r="O50" s="31">
        <v>2012</v>
      </c>
      <c r="P50" s="31">
        <v>2013</v>
      </c>
      <c r="Q50" s="31">
        <v>2014</v>
      </c>
      <c r="R50" s="31">
        <v>2015</v>
      </c>
      <c r="S50" s="31">
        <v>2016</v>
      </c>
      <c r="T50" s="31">
        <v>2017</v>
      </c>
      <c r="U50" s="31">
        <v>2018</v>
      </c>
      <c r="V50" s="31">
        <v>2019</v>
      </c>
      <c r="W50" s="31">
        <v>2020</v>
      </c>
      <c r="X50" s="30"/>
      <c r="Y50" s="31" t="s">
        <v>27</v>
      </c>
    </row>
    <row r="51" spans="1:25" x14ac:dyDescent="0.25">
      <c r="A51" s="30"/>
      <c r="B51" s="31" t="s">
        <v>42</v>
      </c>
      <c r="C51" s="32"/>
      <c r="D51" s="32"/>
      <c r="E51" s="32"/>
      <c r="F51" s="32"/>
      <c r="G51" s="32"/>
      <c r="H51" s="32"/>
      <c r="I51" s="32"/>
      <c r="J51" s="32"/>
      <c r="K51" s="32"/>
      <c r="L51" s="32"/>
      <c r="M51" s="32"/>
      <c r="N51" s="32"/>
      <c r="O51" s="32"/>
      <c r="P51" s="32"/>
      <c r="Q51" s="32"/>
      <c r="R51" s="32"/>
      <c r="S51" s="32"/>
      <c r="T51" s="32"/>
      <c r="U51" s="32"/>
      <c r="V51" s="32"/>
      <c r="W51" s="32"/>
      <c r="X51" s="33" t="s">
        <v>29</v>
      </c>
      <c r="Y51" s="32"/>
    </row>
    <row r="52" spans="1:25"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x14ac:dyDescent="0.25">
      <c r="A55" s="29" t="s">
        <v>58</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x14ac:dyDescent="0.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row>
    <row r="61" spans="1:25" s="51" customFormat="1" ht="15" customHeight="1" x14ac:dyDescent="0.25">
      <c r="A61" s="2" t="s">
        <v>132</v>
      </c>
    </row>
    <row r="62" spans="1:25" s="51" customFormat="1" ht="1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Y62" s="7" t="s">
        <v>27</v>
      </c>
    </row>
    <row r="63" spans="1:25" s="51" customFormat="1" ht="15" customHeight="1" x14ac:dyDescent="0.25">
      <c r="B63" s="7" t="s">
        <v>42</v>
      </c>
      <c r="C63" s="45"/>
      <c r="D63" s="45"/>
      <c r="E63" s="45"/>
      <c r="F63" s="45"/>
      <c r="G63" s="45"/>
      <c r="H63" s="45"/>
      <c r="I63" s="45"/>
      <c r="J63" s="45"/>
      <c r="K63" s="45"/>
      <c r="L63" s="45"/>
      <c r="M63" s="45"/>
      <c r="N63" s="45"/>
      <c r="O63" s="45"/>
      <c r="P63" s="45"/>
      <c r="Q63" s="45"/>
      <c r="R63" s="45"/>
      <c r="S63" s="45"/>
      <c r="T63" s="45"/>
      <c r="U63" s="45"/>
      <c r="V63" s="45"/>
      <c r="W63" s="45"/>
      <c r="X63" s="12" t="s">
        <v>29</v>
      </c>
      <c r="Y63" s="45"/>
    </row>
    <row r="64" spans="1:25" s="51" customFormat="1" x14ac:dyDescent="0.25"/>
    <row r="65" spans="1:25" s="51" customFormat="1" x14ac:dyDescent="0.25"/>
    <row r="66" spans="1:25" s="51" customFormat="1" x14ac:dyDescent="0.25"/>
    <row r="67" spans="1:25" x14ac:dyDescent="0.25">
      <c r="A67" s="60" t="s">
        <v>123</v>
      </c>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x14ac:dyDescent="0.25">
      <c r="A68" s="59"/>
      <c r="B68" s="59"/>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X68" s="59"/>
      <c r="Y68" s="61" t="s">
        <v>27</v>
      </c>
    </row>
    <row r="69" spans="1:25" x14ac:dyDescent="0.25">
      <c r="A69" s="59"/>
      <c r="B69" s="61" t="s">
        <v>42</v>
      </c>
      <c r="C69" s="62"/>
      <c r="D69" s="62"/>
      <c r="E69" s="62"/>
      <c r="F69" s="62"/>
      <c r="G69" s="62"/>
      <c r="H69" s="62"/>
      <c r="I69" s="62"/>
      <c r="J69" s="62"/>
      <c r="K69" s="62"/>
      <c r="L69" s="62"/>
      <c r="M69" s="62"/>
      <c r="N69" s="62"/>
      <c r="O69" s="62"/>
      <c r="P69" s="62"/>
      <c r="Q69" s="62"/>
      <c r="R69" s="62"/>
      <c r="S69" s="62"/>
      <c r="T69" s="62"/>
      <c r="U69" s="62"/>
      <c r="V69" s="62"/>
      <c r="W69" s="62"/>
      <c r="X69" s="63" t="s">
        <v>29</v>
      </c>
      <c r="Y69" s="62">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defaultColWidth="8.85546875" defaultRowHeight="15" x14ac:dyDescent="0.25"/>
  <sheetData>
    <row r="1" spans="1:25" x14ac:dyDescent="0.25">
      <c r="A1" s="29" t="s">
        <v>124</v>
      </c>
    </row>
    <row r="2" spans="1:25" x14ac:dyDescent="0.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1">
        <v>1</v>
      </c>
    </row>
    <row r="4" spans="1:25" x14ac:dyDescent="0.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1">
        <v>1</v>
      </c>
    </row>
    <row r="5" spans="1:25" x14ac:dyDescent="0.25">
      <c r="B5" s="7" t="str">
        <f>Populations!$C$5</f>
        <v>MSM</v>
      </c>
      <c r="C5" s="26"/>
      <c r="D5" s="26"/>
      <c r="E5" s="26"/>
      <c r="F5" s="26"/>
      <c r="G5" s="26"/>
      <c r="H5" s="26"/>
      <c r="I5" s="26"/>
      <c r="J5" s="26"/>
      <c r="K5" s="26"/>
      <c r="L5" s="26"/>
      <c r="M5" s="26"/>
      <c r="N5" s="26"/>
      <c r="O5" s="26"/>
      <c r="P5" s="26"/>
      <c r="Q5" s="26"/>
      <c r="R5" s="26"/>
      <c r="S5" s="26"/>
      <c r="T5" s="26"/>
      <c r="U5" s="26"/>
      <c r="V5" s="26"/>
      <c r="W5" s="26"/>
      <c r="X5" s="12" t="s">
        <v>29</v>
      </c>
      <c r="Y5" s="81">
        <v>1</v>
      </c>
    </row>
    <row r="6" spans="1:25" x14ac:dyDescent="0.25">
      <c r="B6" s="7" t="s">
        <v>20</v>
      </c>
      <c r="C6" s="26"/>
      <c r="D6" s="26"/>
      <c r="E6" s="26"/>
      <c r="F6" s="26"/>
      <c r="G6" s="26"/>
      <c r="H6" s="26"/>
      <c r="I6" s="26"/>
      <c r="J6" s="26"/>
      <c r="K6" s="26"/>
      <c r="L6" s="26"/>
      <c r="M6" s="26"/>
      <c r="N6" s="26"/>
      <c r="O6" s="26"/>
      <c r="P6" s="26"/>
      <c r="Q6" s="26"/>
      <c r="R6" s="26"/>
      <c r="S6" s="26"/>
      <c r="T6" s="26"/>
      <c r="U6" s="26"/>
      <c r="V6" s="26"/>
      <c r="W6" s="26"/>
      <c r="X6" s="12" t="s">
        <v>29</v>
      </c>
      <c r="Y6" s="81">
        <v>1</v>
      </c>
    </row>
    <row r="7" spans="1:25" x14ac:dyDescent="0.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1">
        <v>1</v>
      </c>
    </row>
    <row r="8" spans="1:25" x14ac:dyDescent="0.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1">
        <v>1</v>
      </c>
    </row>
    <row r="9" spans="1:25" x14ac:dyDescent="0.25">
      <c r="A9" s="30"/>
    </row>
    <row r="12" spans="1:25" x14ac:dyDescent="0.25">
      <c r="A12" s="29" t="s">
        <v>59</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0.2</v>
      </c>
    </row>
    <row r="15" spans="1:25" x14ac:dyDescent="0.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0.2</v>
      </c>
    </row>
    <row r="16" spans="1:25" x14ac:dyDescent="0.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0.2</v>
      </c>
    </row>
    <row r="17" spans="1:25" x14ac:dyDescent="0.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0.2</v>
      </c>
    </row>
    <row r="18" spans="1:25" x14ac:dyDescent="0.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0.2</v>
      </c>
    </row>
    <row r="19" spans="1:25" x14ac:dyDescent="0.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0.2</v>
      </c>
    </row>
    <row r="23" spans="1:25" x14ac:dyDescent="0.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x14ac:dyDescent="0.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x14ac:dyDescent="0.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defaultColWidth="8.85546875" defaultRowHeight="15" x14ac:dyDescent="0.25"/>
  <sheetData>
    <row r="1" spans="1:25" x14ac:dyDescent="0.25">
      <c r="A1" s="2" t="s">
        <v>61</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x14ac:dyDescent="0.25">
      <c r="B6" s="7" t="s">
        <v>20</v>
      </c>
      <c r="C6" s="8"/>
      <c r="D6" s="8"/>
      <c r="E6" s="8"/>
      <c r="F6" s="8"/>
      <c r="G6" s="8"/>
      <c r="H6" s="8"/>
      <c r="I6" s="8"/>
      <c r="J6" s="8"/>
      <c r="K6" s="8"/>
      <c r="L6" s="8"/>
      <c r="M6" s="8"/>
      <c r="N6" s="8"/>
      <c r="O6" s="8"/>
      <c r="P6" s="8">
        <v>25</v>
      </c>
      <c r="Q6" s="8"/>
      <c r="R6" s="8"/>
      <c r="S6" s="8"/>
      <c r="T6" s="8"/>
      <c r="U6" s="8"/>
      <c r="V6" s="8"/>
      <c r="W6" s="8"/>
      <c r="X6" s="12" t="s">
        <v>29</v>
      </c>
      <c r="Y6" s="8"/>
    </row>
    <row r="7" spans="1:25" x14ac:dyDescent="0.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x14ac:dyDescent="0.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x14ac:dyDescent="0.25">
      <c r="A12" s="2" t="s">
        <v>62</v>
      </c>
    </row>
    <row r="13" spans="1:25" x14ac:dyDescent="0.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x14ac:dyDescent="0.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x14ac:dyDescent="0.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x14ac:dyDescent="0.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x14ac:dyDescent="0.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x14ac:dyDescent="0.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x14ac:dyDescent="0.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x14ac:dyDescent="0.25">
      <c r="A23" s="2" t="s">
        <v>63</v>
      </c>
    </row>
    <row r="24" spans="1:25" x14ac:dyDescent="0.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x14ac:dyDescent="0.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x14ac:dyDescent="0.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x14ac:dyDescent="0.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x14ac:dyDescent="0.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x14ac:dyDescent="0.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x14ac:dyDescent="0.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x14ac:dyDescent="0.25">
      <c r="A34" s="2" t="s">
        <v>64</v>
      </c>
    </row>
    <row r="35" spans="1:25" x14ac:dyDescent="0.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x14ac:dyDescent="0.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x14ac:dyDescent="0.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x14ac:dyDescent="0.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x14ac:dyDescent="0.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x14ac:dyDescent="0.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x14ac:dyDescent="0.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x14ac:dyDescent="0.25">
      <c r="A45" s="2" t="s">
        <v>65</v>
      </c>
    </row>
    <row r="46" spans="1:25"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x14ac:dyDescent="0.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x14ac:dyDescent="0.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x14ac:dyDescent="0.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x14ac:dyDescent="0.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x14ac:dyDescent="0.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x14ac:dyDescent="0.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x14ac:dyDescent="0.25">
      <c r="A56" s="2" t="s">
        <v>66</v>
      </c>
    </row>
    <row r="57" spans="1:25" x14ac:dyDescent="0.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x14ac:dyDescent="0.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x14ac:dyDescent="0.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x14ac:dyDescent="0.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x14ac:dyDescent="0.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x14ac:dyDescent="0.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x14ac:dyDescent="0.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x14ac:dyDescent="0.25">
      <c r="A67" s="2" t="s">
        <v>67</v>
      </c>
    </row>
    <row r="68" spans="1:25"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x14ac:dyDescent="0.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x14ac:dyDescent="0.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x14ac:dyDescent="0.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x14ac:dyDescent="0.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x14ac:dyDescent="0.25">
      <c r="A76" s="24" t="s">
        <v>68</v>
      </c>
    </row>
    <row r="77" spans="1:25" x14ac:dyDescent="0.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x14ac:dyDescent="0.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x14ac:dyDescent="0.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x14ac:dyDescent="0.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x14ac:dyDescent="0.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2016-09-14T13:53:34Z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