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autoCompressPictures="0"/>
  <mc:AlternateContent xmlns:mc="http://schemas.openxmlformats.org/markup-compatibility/2006">
    <mc:Choice Requires="x15">
      <x15ac:absPath xmlns:x15ac="http://schemas.microsoft.com/office/spreadsheetml/2010/11/ac" url="/Users/robynstuart/Documents/git/optima/tests/"/>
    </mc:Choice>
  </mc:AlternateContent>
  <bookViews>
    <workbookView xWindow="560" yWindow="560" windowWidth="25040" windowHeight="15500" tabRatio="988" firstSheet="3"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45" i="9"/>
  <c r="B39" i="9"/>
  <c r="B38" i="9"/>
  <c r="B32" i="9"/>
  <c r="B31" i="9"/>
  <c r="B25" i="9"/>
  <c r="B24" i="9"/>
  <c r="B18" i="9"/>
  <c r="B17" i="9"/>
  <c r="Y11" i="9"/>
  <c r="B11" i="9"/>
  <c r="Y10" i="9"/>
  <c r="B10" i="9"/>
  <c r="B4" i="9"/>
  <c r="B3" i="9"/>
  <c r="Y41" i="6"/>
  <c r="B35" i="6"/>
  <c r="B23" i="6"/>
  <c r="B22" i="6"/>
  <c r="B4" i="6"/>
  <c r="B3" i="6"/>
  <c r="B18" i="5"/>
  <c r="B17"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<sst xmlns="http://schemas.openxmlformats.org/spreadsheetml/2006/main" count="354" uniqueCount="126">
  <si>
    <t>Populations</t>
  </si>
  <si>
    <t>Short name</t>
  </si>
  <si>
    <t>Long name</t>
  </si>
  <si>
    <t>Male</t>
  </si>
  <si>
    <t>Female</t>
  </si>
  <si>
    <t>Age from (years)</t>
  </si>
  <si>
    <t>Age to (years)</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</si>
  <si>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</si>
  <si>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</si>
  <si>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</si>
  <si>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</si>
  <si>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</si>
  <si>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</si>
  <si>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</si>
  <si>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</si>
  <si>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</si>
  <si>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</si>
  <si>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</si>
  <si>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</si>
  <si>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</si>
  <si>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</si>
  <si>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</si>
  <si>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</si>
  <si>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</si>
  <si>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</si>
  <si>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</si>
  <si>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</si>
  <si>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</si>
  <si>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</si>
  <si>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</si>
  <si>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</si>
  <si>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</si>
  <si>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</si>
  <si>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</si>
  <si>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</si>
  <si>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</si>
  <si>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</si>
  <si>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</si>
  <si>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</si>
  <si>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</si>
  <si>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</si>
  <si>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</si>
  <si>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</si>
  <si>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</si>
  <si>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</si>
  <si>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</si>
  <si>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</si>
  <si>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</si>
  <si>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</si>
  <si>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</si>
  <si>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</si>
  <si>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</si>
  <si>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</si>
  <si>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</si>
  <si>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</si>
  <si>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</si>
  <si>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</si>
  <si>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</si>
  <si>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</si>
  <si>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</si>
  <si>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</si>
  <si>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</si>
  <si>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</si>
  <si>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</si>
  <si>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</si>
  <si>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</si>
  <si>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</si>
  <si>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</si>
  <si>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</si>
  <si>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</si>
  <si>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</si>
  <si>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</si>
  <si>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</si>
  <si>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</si>
  <si>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</si>
  <si>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</si>
  <si>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</si>
  <si>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</si>
  <si>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</si>
  <si>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</si>
  <si>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</si>
  <si>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</si>
  <si>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</si>
  <si>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</si>
  <si>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</si>
  <si>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</si>
  <si>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</si>
  <si>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</si>
  <si>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</si>
  <si>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</si>
  <si>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</si>
  <si>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</si>
  <si>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</si>
  <si>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</si>
  <si>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</si>
  <si>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</si>
  <si>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</si>
  <si>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</si>
  <si>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</si>
  <si>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</si>
  <si>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</si>
  <si>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</si>
  <si>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</si>
  <si>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</si>
  <si>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</si>
  <si>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</si>
  <si>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</si>
  <si>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</si>
  <si>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</si>
  <si>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</si>
  <si>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</si>
  <si>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</si>
  <si>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</si>
  <si>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</si>
  <si>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</si>
  <si>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</si>
  <si>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</si>
  <si>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</si>
  <si>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Spreadsheet created with Optima version 2.6.4</t>
  </si>
  <si>
    <t>Date created: 2018-Mar-01 17:29:30</t>
  </si>
  <si>
    <t>Comments:</t>
  </si>
  <si>
    <t>Prevalence of any ulcerative STIs</t>
  </si>
  <si>
    <t>Percentage of people covered by ARV-based prophylaxis</t>
  </si>
  <si>
    <t>ARV-based prophylaxis</t>
  </si>
  <si>
    <t>Proportion of cases with detected VL failure for which there is a switch to an effective regimen (%/year)</t>
  </si>
  <si>
    <t>Treatment failure rate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</si>
</sst>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24" x14ac:knownFonts="1">
    <font>
      <sz val="10"/>
      <name val="Arial"/>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0"/>
      <color theme="10"/>
      <name val="Arial"/>
      <family val="2"/>
      <charset val="1"/>
    </font>
    <font>
      <u/>
      <sz val="10"/>
      <color theme="11"/>
      <name val="Arial"/>
      <family val="2"/>
      <charset val="1"/>
    </font>
    <font>
      <b/>
      <sz val="11"/>
      <color theme="1"/>
      <name val="Calibri"/>
      <family val="2"/>
      <scheme val="minor"/>
    </font>
    <font>
      <sz val="20"/>
      <color rgb="FFD5AA1D"/>
      <name val="Calibri"/>
      <family val="2"/>
      <scheme val="minor"/>
    </font>
    <font>
      <u/>
      <sz val="11"/>
      <color theme="10"/>
      <name val="Calibri"/>
      <family val="2"/>
      <charset val="1"/>
    </font>
    <font>
      <u/>
      <sz val="11"/>
      <color theme="11"/>
      <name val="Calibri"/>
      <family val="2"/>
      <charset val="1"/>
    </font>
    <font>
      <b/>
      <sz val="11"/>
      <name val="Calibri"/>
      <family val="2"/>
    </font>
  </fonts>
  <fills count="15">
    <fill>
      <patternFill patternType="none"/>
    </fill>
    <fill>
      <patternFill patternType="gray125"/>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
      <patternFill patternType="solid">
        <fgColor rgb="FF18C1FF"/>
        <bgColor indexed="64"/>
      </patternFill>
    </fill>
    <fill>
      <patternFill patternType="solid">
        <fgColor rgb="FF18C1FF"/>
        <bgColor rgb="FF00CCFF"/>
      </patternFill>
    </fill>
    <fill>
      <patternFill patternType="solid">
        <fgColor rgb="FF00CCFF"/>
        <bgColor rgb="FF18C1FF"/>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357">
    <xf numFmtId="0" fontId="0" fillId="0" borderId="0"/>
    <xf numFmtId="0" fontId="5" fillId="0" borderId="0"/>
    <xf numFmtId="165" fontId="5" fillId="0" borderId="0" applyBorder="0" applyProtection="0"/>
    <xf numFmtId="9" fontId="5" fillId="0" borderId="0" applyBorder="0" applyProtection="0"/>
    <xf numFmtId="9" fontId="5" fillId="0" borderId="0" applyBorder="0" applyProtection="0"/>
    <xf numFmtId="0" fontId="8" fillId="0" borderId="0"/>
    <xf numFmtId="0" fontId="4" fillId="0" borderId="0"/>
    <xf numFmtId="0" fontId="12" fillId="0" borderId="0"/>
    <xf numFmtId="0" fontId="4" fillId="0" borderId="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13" fillId="0" borderId="0"/>
    <xf numFmtId="0" fontId="14"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43" fontId="4" fillId="0" borderId="0" applyFont="0" applyFill="0" applyBorder="0" applyAlignment="0" applyProtection="0"/>
    <xf numFmtId="0" fontId="5" fillId="0" borderId="0"/>
    <xf numFmtId="165" fontId="5" fillId="0" borderId="0" applyBorder="0" applyProtection="0"/>
    <xf numFmtId="9" fontId="5" fillId="0" borderId="0" applyBorder="0" applyProtection="0"/>
    <xf numFmtId="9" fontId="5" fillId="0" borderId="0" applyBorder="0" applyProtection="0"/>
    <xf numFmtId="0" fontId="8" fillId="0" borderId="0"/>
    <xf numFmtId="0" fontId="5" fillId="0" borderId="0"/>
    <xf numFmtId="165" fontId="5" fillId="0" borderId="0" applyBorder="0" applyProtection="0"/>
    <xf numFmtId="9" fontId="5" fillId="0" borderId="0" applyBorder="0" applyProtection="0"/>
    <xf numFmtId="0" fontId="3" fillId="0" borderId="0"/>
    <xf numFmtId="0" fontId="16"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3"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1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 fillId="0" borderId="0"/>
  </cellStyleXfs>
  <cellXfs count="81">
    <xf numFmtId="0" fontId="0" fillId="0" borderId="0" xfId="0"/>
    <xf numFmtId="0" fontId="6" fillId="0" borderId="0" xfId="0" applyFont="1" applyBorder="1"/>
    <xf numFmtId="0" fontId="5" fillId="0" borderId="0" xfId="0" applyFont="1" applyBorder="1"/>
    <xf numFmtId="0" fontId="6" fillId="0" borderId="0" xfId="0" applyFont="1" applyBorder="1" applyAlignment="1">
      <alignment horizontal="left"/>
    </xf>
    <xf numFmtId="0" fontId="6" fillId="0" borderId="0" xfId="0" applyFont="1" applyBorder="1" applyAlignment="1">
      <alignment horizontal="right"/>
    </xf>
    <xf numFmtId="0" fontId="5" fillId="3" borderId="1" xfId="0" applyFont="1" applyFill="1" applyBorder="1"/>
    <xf numFmtId="1" fontId="5" fillId="3" borderId="1" xfId="0" applyNumberFormat="1" applyFont="1" applyFill="1" applyBorder="1"/>
    <xf numFmtId="0" fontId="6" fillId="0" borderId="0" xfId="0" applyFont="1" applyBorder="1" applyAlignment="1">
      <alignment horizontal="center"/>
    </xf>
    <xf numFmtId="11" fontId="5" fillId="3" borderId="1" xfId="0" applyNumberFormat="1" applyFont="1" applyFill="1" applyBorder="1"/>
    <xf numFmtId="1" fontId="7" fillId="3" borderId="1" xfId="0" applyNumberFormat="1" applyFont="1" applyFill="1" applyBorder="1"/>
    <xf numFmtId="10" fontId="5" fillId="3" borderId="1" xfId="0" applyNumberFormat="1" applyFont="1" applyFill="1" applyBorder="1"/>
    <xf numFmtId="10" fontId="5" fillId="4" borderId="1" xfId="0" applyNumberFormat="1" applyFont="1" applyFill="1" applyBorder="1"/>
    <xf numFmtId="9" fontId="5" fillId="3" borderId="1" xfId="0" applyNumberFormat="1" applyFont="1" applyFill="1" applyBorder="1"/>
    <xf numFmtId="9" fontId="5" fillId="2" borderId="1" xfId="0" applyNumberFormat="1" applyFont="1" applyFill="1" applyBorder="1"/>
    <xf numFmtId="4" fontId="5" fillId="3" borderId="1" xfId="0" applyNumberFormat="1" applyFont="1" applyFill="1" applyBorder="1"/>
    <xf numFmtId="9" fontId="5" fillId="4" borderId="1" xfId="0" applyNumberFormat="1" applyFont="1" applyFill="1" applyBorder="1"/>
    <xf numFmtId="0" fontId="6" fillId="0" borderId="0" xfId="0" applyFont="1"/>
    <xf numFmtId="0" fontId="6" fillId="0" borderId="0" xfId="0" applyFont="1" applyAlignment="1">
      <alignment horizontal="right"/>
    </xf>
    <xf numFmtId="9" fontId="0" fillId="5" borderId="1" xfId="0" applyNumberFormat="1" applyFill="1" applyBorder="1" applyProtection="1">
      <protection locked="0"/>
    </xf>
    <xf numFmtId="0" fontId="6" fillId="0" borderId="0" xfId="0" applyFont="1" applyAlignment="1">
      <alignment horizontal="center"/>
    </xf>
    <xf numFmtId="4" fontId="0" fillId="5" borderId="1" xfId="0" applyNumberFormat="1" applyFill="1" applyBorder="1" applyProtection="1">
      <protection locked="0"/>
    </xf>
    <xf numFmtId="164" fontId="0" fillId="5" borderId="1" xfId="0" applyNumberFormat="1" applyFill="1" applyBorder="1" applyProtection="1">
      <protection locked="0"/>
    </xf>
    <xf numFmtId="0" fontId="5" fillId="6" borderId="1" xfId="0" applyFont="1" applyFill="1" applyBorder="1"/>
    <xf numFmtId="9" fontId="5" fillId="6" borderId="1" xfId="0" applyNumberFormat="1" applyFont="1" applyFill="1" applyBorder="1"/>
    <xf numFmtId="9" fontId="5" fillId="7" borderId="1" xfId="0" applyNumberFormat="1" applyFont="1" applyFill="1" applyBorder="1"/>
    <xf numFmtId="0" fontId="9" fillId="0" borderId="0" xfId="1" applyFont="1"/>
    <xf numFmtId="0" fontId="10" fillId="0" borderId="0" xfId="5" applyFont="1"/>
    <xf numFmtId="0" fontId="10" fillId="0" borderId="0" xfId="5" applyFont="1" applyAlignment="1">
      <alignment horizontal="right"/>
    </xf>
    <xf numFmtId="0" fontId="11" fillId="0" borderId="0" xfId="5" applyFont="1"/>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11" fillId="0" borderId="0" xfId="0" applyFont="1"/>
    <xf numFmtId="0" fontId="5" fillId="0" borderId="0" xfId="117"/>
    <xf numFmtId="0" fontId="6" fillId="0" borderId="0" xfId="117" applyFont="1" applyAlignment="1">
      <alignment horizontal="right"/>
    </xf>
    <xf numFmtId="0" fontId="6" fillId="0" borderId="0" xfId="117" applyFont="1"/>
    <xf numFmtId="0" fontId="6" fillId="0" borderId="0" xfId="117" applyFont="1" applyAlignment="1">
      <alignment horizontal="left"/>
    </xf>
    <xf numFmtId="2" fontId="0" fillId="5" borderId="1" xfId="0" applyNumberFormat="1" applyFill="1" applyBorder="1" applyProtection="1">
      <protection locked="0"/>
    </xf>
    <xf numFmtId="0" fontId="6" fillId="0" borderId="0" xfId="0" applyFont="1" applyAlignment="1">
      <alignment horizontal="left"/>
    </xf>
    <xf numFmtId="0" fontId="8" fillId="0" borderId="0" xfId="4" applyNumberFormat="1" applyFont="1"/>
    <xf numFmtId="0" fontId="0" fillId="0" borderId="0" xfId="4" applyNumberFormat="1" applyFont="1" applyBorder="1"/>
    <xf numFmtId="10" fontId="5" fillId="8" borderId="1" xfId="121" applyNumberFormat="1" applyFont="1" applyFill="1" applyBorder="1"/>
    <xf numFmtId="4" fontId="5" fillId="8" borderId="1" xfId="121" applyNumberFormat="1" applyFont="1" applyFill="1" applyBorder="1"/>
    <xf numFmtId="9" fontId="5" fillId="0" borderId="0" xfId="3"/>
    <xf numFmtId="9" fontId="5" fillId="8" borderId="1" xfId="121" applyNumberFormat="1" applyFont="1" applyFill="1" applyBorder="1"/>
    <xf numFmtId="9" fontId="8" fillId="0" borderId="0" xfId="4" applyNumberFormat="1" applyFont="1"/>
    <xf numFmtId="0" fontId="10" fillId="0" borderId="0" xfId="4" applyNumberFormat="1" applyFont="1" applyBorder="1"/>
    <xf numFmtId="0" fontId="9" fillId="0" borderId="0" xfId="4" applyNumberFormat="1" applyFont="1" applyBorder="1"/>
    <xf numFmtId="0" fontId="11" fillId="0" borderId="0" xfId="4" applyNumberFormat="1" applyFont="1"/>
    <xf numFmtId="0" fontId="10" fillId="0" borderId="0" xfId="4" applyNumberFormat="1" applyFont="1" applyBorder="1" applyAlignment="1">
      <alignment horizontal="right"/>
    </xf>
    <xf numFmtId="0" fontId="9" fillId="0" borderId="0" xfId="0" applyFont="1"/>
    <xf numFmtId="0" fontId="19" fillId="0" borderId="0" xfId="0" applyFont="1"/>
    <xf numFmtId="0" fontId="19" fillId="0" borderId="0" xfId="0" applyFont="1" applyAlignment="1">
      <alignment horizontal="right"/>
    </xf>
    <xf numFmtId="9" fontId="0" fillId="9" borderId="1" xfId="0" applyNumberFormat="1" applyFill="1" applyBorder="1" applyProtection="1">
      <protection locked="0"/>
    </xf>
    <xf numFmtId="0" fontId="19" fillId="0" borderId="0" xfId="0" applyFont="1" applyAlignment="1">
      <alignment horizontal="center"/>
    </xf>
    <xf numFmtId="0" fontId="0" fillId="10" borderId="1" xfId="0" applyFont="1" applyFill="1" applyBorder="1" applyProtection="1">
      <protection locked="0"/>
    </xf>
    <xf numFmtId="2" fontId="0" fillId="10" borderId="1" xfId="0" applyNumberFormat="1" applyFill="1" applyBorder="1" applyProtection="1">
      <protection locked="0"/>
    </xf>
    <xf numFmtId="9" fontId="0" fillId="10" borderId="1" xfId="0" applyNumberFormat="1" applyFont="1" applyFill="1" applyBorder="1" applyProtection="1">
      <protection locked="0"/>
    </xf>
    <xf numFmtId="0" fontId="6" fillId="0" borderId="0" xfId="4" applyNumberFormat="1" applyFont="1"/>
    <xf numFmtId="4" fontId="0" fillId="11" borderId="1" xfId="0" applyNumberFormat="1" applyFill="1" applyBorder="1" applyProtection="1">
      <protection locked="0"/>
    </xf>
    <xf numFmtId="4" fontId="5" fillId="8" borderId="1" xfId="0" applyNumberFormat="1" applyFont="1" applyFill="1" applyBorder="1"/>
    <xf numFmtId="4" fontId="5" fillId="8" borderId="2" xfId="0" applyNumberFormat="1" applyFont="1" applyFill="1" applyBorder="1"/>
    <xf numFmtId="0" fontId="5" fillId="0" borderId="0" xfId="0" applyFont="1"/>
    <xf numFmtId="0" fontId="5" fillId="0" borderId="0" xfId="1"/>
    <xf numFmtId="0" fontId="1" fillId="13" borderId="0" xfId="356" applyFill="1" applyAlignment="1">
      <alignment wrapText="1"/>
    </xf>
    <xf numFmtId="0" fontId="19" fillId="0" borderId="0" xfId="356" applyFont="1"/>
    <xf numFmtId="0" fontId="1" fillId="14" borderId="0" xfId="356" applyFill="1" applyAlignment="1">
      <alignment wrapText="1"/>
    </xf>
    <xf numFmtId="0" fontId="23" fillId="0" borderId="0" xfId="0" applyFont="1"/>
    <xf numFmtId="4" fontId="0" fillId="10" borderId="1" xfId="0" applyNumberFormat="1" applyFill="1" applyBorder="1" applyProtection="1">
      <protection locked="0"/>
    </xf>
    <xf numFmtId="3" fontId="0" fillId="11" borderId="1" xfId="0" applyNumberFormat="1" applyFill="1" applyBorder="1" applyProtection="1">
      <protection locked="0"/>
    </xf>
    <xf numFmtId="0" fontId="0" fillId="9" borderId="1" xfId="0" applyFill="1" applyBorder="1" applyProtection="1">
      <protection locked="0"/>
    </xf>
    <xf numFmtId="10" fontId="0" fillId="10" borderId="1" xfId="3" applyNumberFormat="1" applyFont="1" applyFill="1" applyBorder="1" applyAlignment="1" applyProtection="1">
      <protection locked="0"/>
    </xf>
    <xf numFmtId="9" fontId="6" fillId="0" borderId="0" xfId="3" applyFont="1" applyBorder="1" applyAlignment="1" applyProtection="1">
      <alignment horizontal="center"/>
    </xf>
    <xf numFmtId="9" fontId="0" fillId="10" borderId="1" xfId="3" applyFont="1" applyFill="1" applyBorder="1" applyAlignment="1" applyProtection="1">
      <protection locked="0"/>
    </xf>
    <xf numFmtId="9" fontId="0" fillId="9" borderId="1" xfId="0" applyNumberFormat="1" applyFill="1" applyBorder="1" applyProtection="1">
      <protection locked="0"/>
    </xf>
    <xf numFmtId="0" fontId="6" fillId="0" borderId="0" xfId="4" applyNumberFormat="1" applyFont="1" applyBorder="1"/>
    <xf numFmtId="0" fontId="6" fillId="0" borderId="0" xfId="4" applyNumberFormat="1" applyFont="1" applyBorder="1" applyAlignment="1">
      <alignment horizontal="right"/>
    </xf>
    <xf numFmtId="4" fontId="0" fillId="10" borderId="1" xfId="4" applyNumberFormat="1" applyFont="1" applyFill="1" applyBorder="1"/>
    <xf numFmtId="0" fontId="6" fillId="0" borderId="0" xfId="4" applyNumberFormat="1" applyFont="1" applyBorder="1" applyAlignment="1">
      <alignment horizontal="center"/>
    </xf>
    <xf numFmtId="4" fontId="0" fillId="5" borderId="2" xfId="0" applyNumberFormat="1" applyFill="1" applyBorder="1" applyProtection="1">
      <protection locked="0"/>
    </xf>
    <xf numFmtId="0" fontId="20" fillId="12" borderId="0" xfId="356" applyFont="1" applyFill="1" applyAlignment="1">
      <alignment horizontal="center" vertical="center"/>
    </xf>
  </cellXfs>
  <cellStyles count="357">
    <cellStyle name="Comma 2" xfId="2"/>
    <cellStyle name="Comma 2 2" xfId="118"/>
    <cellStyle name="Comma 2 3" xfId="11"/>
    <cellStyle name="Comma 2 3 2" xfId="241"/>
    <cellStyle name="Comma 2 4" xfId="125"/>
    <cellStyle name="Comma 2 4 2" xfId="248"/>
    <cellStyle name="Comma 3" xfId="9"/>
    <cellStyle name="Comma 3 2" xfId="123"/>
    <cellStyle name="Comma 3 2 2" xfId="246"/>
    <cellStyle name="Comma 3 3" xfId="239"/>
    <cellStyle name="Comma 4" xfId="113"/>
    <cellStyle name="Comma 5" xfId="111"/>
    <cellStyle name="Comma 5 2" xfId="242"/>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Normal" xfId="0" builtinId="0"/>
    <cellStyle name="Normal 10" xfId="356"/>
    <cellStyle name="Normal 2" xfId="5"/>
    <cellStyle name="Normal 2 2" xfId="116"/>
    <cellStyle name="Normal 2 3" xfId="12"/>
    <cellStyle name="Normal 3" xfId="1"/>
    <cellStyle name="Normal 3 2" xfId="117"/>
    <cellStyle name="Normal 3 3" xfId="13"/>
    <cellStyle name="Normal 4" xfId="8"/>
    <cellStyle name="Normal 4 2" xfId="122"/>
    <cellStyle name="Normal 4 2 2" xfId="245"/>
    <cellStyle name="Normal 4 3" xfId="238"/>
    <cellStyle name="Normal 5" xfId="7"/>
    <cellStyle name="Normal 5 2" xfId="121"/>
    <cellStyle name="Normal 5 2 2" xfId="244"/>
    <cellStyle name="Normal 6" xfId="112"/>
    <cellStyle name="Normal 7" xfId="6"/>
    <cellStyle name="Normal 7 2" xfId="237"/>
    <cellStyle name="Normal 8" xfId="120"/>
    <cellStyle name="Normal 8 2" xfId="243"/>
    <cellStyle name="Normal 9" xfId="236"/>
    <cellStyle name="Normal 9 2" xfId="339"/>
    <cellStyle name="Percent 2" xfId="3"/>
    <cellStyle name="Percent 2 2" xfId="119"/>
    <cellStyle name="Percent 2 3" xfId="10"/>
    <cellStyle name="Percent 2 3 2" xfId="240"/>
    <cellStyle name="Percent 2 4" xfId="124"/>
    <cellStyle name="Percent 2 4 2" xfId="247"/>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101600</xdr:colOff>
      <xdr:row>0</xdr:row>
      <xdr:rowOff>0</xdr:rowOff>
    </xdr:from>
    <xdr:to>
      <xdr:col>16</xdr:col>
      <xdr:colOff>190500</xdr:colOff>
      <xdr:row>38</xdr:row>
      <xdr:rowOff>38100</xdr:rowOff>
    </xdr:to>
    <xdr:pic>
      <xdr:nvPicPr>
        <xdr:cNvPr id="1025" name="CustomShape 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6" name="Picture 2"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7" name="Picture 3"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8" name="Picture 4"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9" name="Picture 5"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0" name="Picture 6"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1" name="Picture 7"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2" name="Picture 8"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3" name="Picture 9"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4" name="Picture 10"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5" name="Picture 1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6" name="Picture 12"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157460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157460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157460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157460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51</xdr:row>
      <xdr:rowOff>157460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82220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82220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52</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52</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121980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121980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121980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121980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100320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63020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63020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52</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52</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101600</xdr:colOff>
      <xdr:row>0</xdr:row>
      <xdr:rowOff>0</xdr:rowOff>
    </xdr:from>
    <xdr:to>
      <xdr:col>16</xdr:col>
      <xdr:colOff>190500</xdr:colOff>
      <xdr:row>44</xdr:row>
      <xdr:rowOff>127000</xdr:rowOff>
    </xdr:to>
    <xdr:pic>
      <xdr:nvPicPr>
        <xdr:cNvPr id="4101" name="CustomShape 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2" name="Picture 6"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3" name="Picture 7"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4" name="Picture 8"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5" name="Picture 9"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6" name="Picture 10"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7" name="Picture 1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44</xdr:row>
      <xdr:rowOff>127000</xdr:rowOff>
    </xdr:to>
    <xdr:pic>
      <xdr:nvPicPr>
        <xdr:cNvPr id="4108" name="Picture 12"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708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132060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47100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53</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C14" sqref="C14"/>
    </sheetView>
  </sheetViews>
  <sheetFormatPr baseColWidth="10" defaultColWidth="8.83203125" defaultRowHeight="13" x14ac:dyDescent="0.15"/>
  <cols>
    <col min="1" max="1" width="144.5" customWidth="1"/>
  </cols>
  <sheetData>
    <row r="1" spans="1:1" ht="12.75" customHeight="1" x14ac:dyDescent="0.15">
      <c r="A1" s="80" t="s">
        <v>114</v>
      </c>
    </row>
    <row r="2" spans="1:1" ht="12.75" customHeight="1" x14ac:dyDescent="0.15">
      <c r="A2" s="80"/>
    </row>
    <row r="3" spans="1:1" ht="12.75" customHeight="1" x14ac:dyDescent="0.15">
      <c r="A3" s="80"/>
    </row>
    <row r="4" spans="1:1" ht="15" x14ac:dyDescent="0.2">
      <c r="A4" s="64"/>
    </row>
    <row r="5" spans="1:1" ht="27" customHeight="1" x14ac:dyDescent="0.2">
      <c r="A5" s="64" t="s">
        <v>115</v>
      </c>
    </row>
    <row r="6" spans="1:1" ht="15" x14ac:dyDescent="0.2">
      <c r="A6" s="64"/>
    </row>
    <row r="7" spans="1:1" ht="15" x14ac:dyDescent="0.2">
      <c r="A7" s="64" t="s">
        <v>116</v>
      </c>
    </row>
    <row r="8" spans="1:1" ht="15" x14ac:dyDescent="0.2">
      <c r="A8" s="64"/>
    </row>
    <row r="9" spans="1:1" ht="15" x14ac:dyDescent="0.2">
      <c r="A9" s="64" t="s">
        <v>118</v>
      </c>
    </row>
    <row r="10" spans="1:1" ht="15" x14ac:dyDescent="0.2">
      <c r="A10" s="64"/>
    </row>
    <row r="11" spans="1:1" ht="15" x14ac:dyDescent="0.2">
      <c r="A11" s="64" t="s">
        <v>119</v>
      </c>
    </row>
    <row r="12" spans="1:1" ht="15" x14ac:dyDescent="0.2">
      <c r="A12" s="64"/>
    </row>
    <row r="13" spans="1:1" ht="42.75" customHeight="1" x14ac:dyDescent="0.2">
      <c r="A13" s="64" t="s">
        <v>117</v>
      </c>
    </row>
    <row r="14" spans="1:1" ht="16.5" customHeight="1" x14ac:dyDescent="0.2">
      <c r="A14" s="65"/>
    </row>
    <row r="15" spans="1:1" ht="15" x14ac:dyDescent="0.2">
      <c r="A15" s="65" t="s">
        <v>120</v>
      </c>
    </row>
    <row r="16" spans="1:1" ht="15" x14ac:dyDescent="0.2">
      <c r="A16" s="66"/>
    </row>
    <row r="17" spans="1:1" ht="15" x14ac:dyDescent="0.2">
      <c r="A17" s="66"/>
    </row>
    <row r="18" spans="1:1" ht="15" x14ac:dyDescent="0.2">
      <c r="A18" s="66"/>
    </row>
    <row r="19" spans="1:1" ht="15" x14ac:dyDescent="0.2">
      <c r="A19" s="66"/>
    </row>
    <row r="20" spans="1:1" ht="15" x14ac:dyDescent="0.2">
      <c r="A20" s="66"/>
    </row>
    <row r="21" spans="1:1" ht="15" x14ac:dyDescent="0.2">
      <c r="A21" s="66"/>
    </row>
    <row r="22" spans="1:1" ht="15" x14ac:dyDescent="0.2">
      <c r="A22" s="66"/>
    </row>
    <row r="23" spans="1:1" ht="15" x14ac:dyDescent="0.2">
      <c r="A23" s="66"/>
    </row>
    <row r="24" spans="1:1" ht="15" x14ac:dyDescent="0.2">
      <c r="A24" s="66"/>
    </row>
    <row r="25" spans="1:1" ht="15" x14ac:dyDescent="0.2">
      <c r="A25" s="66"/>
    </row>
    <row r="26" spans="1:1" ht="15" x14ac:dyDescent="0.2">
      <c r="A26" s="66"/>
    </row>
    <row r="27" spans="1:1" ht="15" x14ac:dyDescent="0.2">
      <c r="A27" s="66"/>
    </row>
    <row r="28" spans="1:1" ht="15" x14ac:dyDescent="0.2">
      <c r="A28" s="66"/>
    </row>
    <row r="29" spans="1:1" ht="15" x14ac:dyDescent="0.2">
      <c r="A29" s="66"/>
    </row>
    <row r="30" spans="1:1" ht="15" x14ac:dyDescent="0.2">
      <c r="A30" s="66"/>
    </row>
    <row r="31" spans="1:1" ht="15" x14ac:dyDescent="0.2">
      <c r="A31" s="63"/>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13" sqref="I13"/>
    </sheetView>
  </sheetViews>
  <sheetFormatPr baseColWidth="10" defaultColWidth="8.83203125" defaultRowHeight="13" x14ac:dyDescent="0.15"/>
  <sheetData>
    <row r="1" spans="1:8" ht="13.5" customHeight="1" x14ac:dyDescent="0.2">
      <c r="A1" s="1" t="s">
        <v>0</v>
      </c>
      <c r="C1" s="2"/>
      <c r="D1" s="2"/>
      <c r="G1" s="2"/>
    </row>
    <row r="2" spans="1:8" ht="13.5" customHeight="1" x14ac:dyDescent="0.2">
      <c r="C2" s="3" t="s">
        <v>1</v>
      </c>
      <c r="D2" s="3" t="s">
        <v>2</v>
      </c>
      <c r="E2" s="3" t="s">
        <v>3</v>
      </c>
      <c r="F2" s="3" t="s">
        <v>4</v>
      </c>
      <c r="G2" s="3" t="s">
        <v>5</v>
      </c>
      <c r="H2" s="3" t="s">
        <v>6</v>
      </c>
    </row>
    <row r="3" spans="1:8" ht="13.5" customHeight="1" x14ac:dyDescent="0.2">
      <c r="B3" s="4">
        <v>1</v>
      </c>
      <c r="C3" s="5" t="s">
        <v>7</v>
      </c>
      <c r="D3" s="5" t="s">
        <v>8</v>
      </c>
      <c r="E3" s="5" t="s">
        <v>9</v>
      </c>
      <c r="F3" s="5" t="s">
        <v>10</v>
      </c>
      <c r="G3" s="5">
        <v>15</v>
      </c>
      <c r="H3" s="5">
        <v>49</v>
      </c>
    </row>
    <row r="4" spans="1:8" ht="13.5" customHeight="1" x14ac:dyDescent="0.2">
      <c r="B4" s="4">
        <v>2</v>
      </c>
      <c r="C4" s="5" t="s">
        <v>11</v>
      </c>
      <c r="D4" s="5" t="s">
        <v>12</v>
      </c>
      <c r="E4" s="5" t="s">
        <v>10</v>
      </c>
      <c r="F4" s="5" t="s">
        <v>9</v>
      </c>
      <c r="G4" s="5">
        <v>15</v>
      </c>
      <c r="H4" s="5">
        <v>49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E10" sqref="E10"/>
    </sheetView>
  </sheetViews>
  <sheetFormatPr baseColWidth="10" defaultColWidth="8.83203125" defaultRowHeight="13" x14ac:dyDescent="0.15"/>
  <sheetData>
    <row r="1" spans="1:26" ht="13.5" customHeight="1" x14ac:dyDescent="0.2">
      <c r="A1" s="1" t="s">
        <v>13</v>
      </c>
    </row>
    <row r="2" spans="1:26" ht="13.5" customHeight="1"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14</v>
      </c>
    </row>
    <row r="3" spans="1:26" ht="13.5" customHeight="1" x14ac:dyDescent="0.2">
      <c r="B3" s="4" t="str">
        <f>Populations!$C$3</f>
        <v>M 15-49</v>
      </c>
      <c r="C3" s="4" t="s">
        <v>15</v>
      </c>
      <c r="D3" s="6"/>
      <c r="E3" s="6"/>
      <c r="F3" s="6"/>
      <c r="G3" s="6"/>
      <c r="H3" s="6"/>
      <c r="I3" s="6"/>
      <c r="J3" s="6"/>
      <c r="K3" s="6"/>
      <c r="L3" s="6"/>
      <c r="M3" s="6"/>
      <c r="N3" s="6"/>
      <c r="O3" s="6"/>
      <c r="P3" s="6"/>
      <c r="Q3" s="6"/>
      <c r="R3" s="6"/>
      <c r="S3" s="6"/>
      <c r="T3" s="6"/>
      <c r="U3" s="6"/>
      <c r="V3" s="6"/>
      <c r="W3" s="6"/>
      <c r="X3" s="6"/>
      <c r="Y3" s="7" t="s">
        <v>16</v>
      </c>
      <c r="Z3" s="8"/>
    </row>
    <row r="4" spans="1:26" ht="13.5" customHeight="1" x14ac:dyDescent="0.2">
      <c r="B4" s="4" t="str">
        <f>Populations!$C$3</f>
        <v>M 15-49</v>
      </c>
      <c r="C4" s="4" t="s">
        <v>17</v>
      </c>
      <c r="D4" s="6">
        <v>525000</v>
      </c>
      <c r="E4" s="6"/>
      <c r="F4" s="6"/>
      <c r="G4" s="6"/>
      <c r="H4" s="6"/>
      <c r="I4" s="6"/>
      <c r="J4" s="6"/>
      <c r="K4" s="6"/>
      <c r="L4" s="6"/>
      <c r="M4" s="6"/>
      <c r="N4" s="6">
        <f>'Population size'!D4*(1.03^10)</f>
        <v>705556.09915566398</v>
      </c>
      <c r="O4" s="6"/>
      <c r="P4" s="6"/>
      <c r="Q4" s="6"/>
      <c r="R4" s="6"/>
      <c r="S4" s="9"/>
      <c r="T4" s="9"/>
      <c r="U4" s="9"/>
      <c r="V4" s="9"/>
      <c r="W4" s="9"/>
      <c r="X4" s="9">
        <f>'Population size'!N4*1.02^10</f>
        <v>860068.94786402199</v>
      </c>
      <c r="Y4" s="7" t="s">
        <v>16</v>
      </c>
      <c r="Z4" s="8"/>
    </row>
    <row r="5" spans="1:26" ht="13.5" customHeight="1" x14ac:dyDescent="0.2">
      <c r="B5" s="4" t="str">
        <f>Populations!$C$3</f>
        <v>M 15-49</v>
      </c>
      <c r="C5" s="4" t="s">
        <v>18</v>
      </c>
      <c r="D5" s="6"/>
      <c r="E5" s="6"/>
      <c r="F5" s="6"/>
      <c r="G5" s="6"/>
      <c r="H5" s="6"/>
      <c r="I5" s="6"/>
      <c r="J5" s="6"/>
      <c r="K5" s="6"/>
      <c r="L5" s="6"/>
      <c r="M5" s="6"/>
      <c r="N5" s="6"/>
      <c r="O5" s="6"/>
      <c r="P5" s="6"/>
      <c r="Q5" s="6"/>
      <c r="R5" s="6"/>
      <c r="S5" s="6"/>
      <c r="T5" s="6"/>
      <c r="U5" s="6"/>
      <c r="V5" s="6"/>
      <c r="W5" s="6"/>
      <c r="X5" s="6"/>
      <c r="Y5" s="7" t="s">
        <v>16</v>
      </c>
      <c r="Z5" s="8"/>
    </row>
    <row r="7" spans="1:26" ht="13.5" customHeight="1" x14ac:dyDescent="0.2">
      <c r="B7" s="4" t="str">
        <f>Populations!$C$4</f>
        <v>F 15-49</v>
      </c>
      <c r="C7" s="4" t="s">
        <v>15</v>
      </c>
      <c r="D7" s="8"/>
      <c r="E7" s="8"/>
      <c r="F7" s="8"/>
      <c r="G7" s="8"/>
      <c r="H7" s="8"/>
      <c r="I7" s="8"/>
      <c r="J7" s="8"/>
      <c r="K7" s="8"/>
      <c r="L7" s="8"/>
      <c r="M7" s="8"/>
      <c r="N7" s="8"/>
      <c r="O7" s="8"/>
      <c r="P7" s="8"/>
      <c r="Q7" s="8"/>
      <c r="R7" s="8"/>
      <c r="S7" s="8"/>
      <c r="T7" s="8"/>
      <c r="U7" s="8"/>
      <c r="V7" s="8"/>
      <c r="W7" s="8"/>
      <c r="X7" s="8"/>
      <c r="Y7" s="7" t="s">
        <v>16</v>
      </c>
      <c r="Z7" s="8"/>
    </row>
    <row r="8" spans="1:26" ht="13.5" customHeight="1" x14ac:dyDescent="0.2">
      <c r="B8" s="4" t="str">
        <f>Populations!$C$4</f>
        <v>F 15-49</v>
      </c>
      <c r="C8" s="4" t="s">
        <v>17</v>
      </c>
      <c r="D8" s="8">
        <v>626000</v>
      </c>
      <c r="E8" s="8"/>
      <c r="F8" s="8"/>
      <c r="G8" s="8"/>
      <c r="H8" s="8"/>
      <c r="I8" s="8"/>
      <c r="J8" s="8"/>
      <c r="K8" s="8"/>
      <c r="L8" s="8"/>
      <c r="M8" s="8"/>
      <c r="N8" s="8">
        <f>'Population size'!D8*1.03^10</f>
        <v>841291.65346942027</v>
      </c>
      <c r="O8" s="8"/>
      <c r="P8" s="8"/>
      <c r="Q8" s="8"/>
      <c r="R8" s="8"/>
      <c r="S8" s="8"/>
      <c r="T8" s="8"/>
      <c r="U8" s="8"/>
      <c r="V8" s="8"/>
      <c r="W8" s="8"/>
      <c r="X8" s="8">
        <f>'Population size'!N8*1.02^10</f>
        <v>1025529.8311673861</v>
      </c>
      <c r="Y8" s="7" t="s">
        <v>16</v>
      </c>
      <c r="Z8" s="8"/>
    </row>
    <row r="9" spans="1:26" ht="13.5" customHeight="1" x14ac:dyDescent="0.2">
      <c r="B9" s="4" t="str">
        <f>Populations!$C$4</f>
        <v>F 15-49</v>
      </c>
      <c r="C9" s="4" t="s">
        <v>18</v>
      </c>
      <c r="D9" s="8"/>
      <c r="E9" s="8">
        <v>601000</v>
      </c>
      <c r="F9" s="8"/>
      <c r="G9" s="8"/>
      <c r="H9" s="8"/>
      <c r="I9" s="8"/>
      <c r="J9" s="8"/>
      <c r="K9" s="8"/>
      <c r="L9" s="8"/>
      <c r="M9" s="8"/>
      <c r="N9" s="8"/>
      <c r="O9" s="8"/>
      <c r="P9" s="8"/>
      <c r="Q9" s="8"/>
      <c r="R9" s="8"/>
      <c r="S9" s="8"/>
      <c r="T9" s="8"/>
      <c r="U9" s="8"/>
      <c r="V9" s="8"/>
      <c r="W9" s="8"/>
      <c r="X9" s="8"/>
      <c r="Y9" s="7" t="s">
        <v>16</v>
      </c>
      <c r="Z9" s="8"/>
    </row>
  </sheetData>
  <pageMargins left="0.7" right="0.7" top="0.75" bottom="0.75" header="0.51180555555555496" footer="0.51180555555555496"/>
  <pageSetup firstPageNumber="0"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3" x14ac:dyDescent="0.15"/>
  <sheetData>
    <row r="1" spans="1:26" ht="13.5" customHeight="1" x14ac:dyDescent="0.2">
      <c r="A1" s="1" t="s">
        <v>19</v>
      </c>
    </row>
    <row r="2" spans="1:26" ht="13.5" customHeight="1"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14</v>
      </c>
    </row>
    <row r="3" spans="1:26" ht="13.5" customHeight="1" x14ac:dyDescent="0.2">
      <c r="B3" s="4" t="str">
        <f>Populations!$C$3</f>
        <v>M 15-49</v>
      </c>
      <c r="C3" s="4" t="s">
        <v>15</v>
      </c>
      <c r="D3" s="10"/>
      <c r="E3" s="10"/>
      <c r="F3" s="10"/>
      <c r="G3" s="10"/>
      <c r="H3" s="10"/>
      <c r="I3" s="10"/>
      <c r="J3" s="10"/>
      <c r="K3" s="10"/>
      <c r="L3" s="10"/>
      <c r="M3" s="10"/>
      <c r="N3" s="10"/>
      <c r="O3" s="10"/>
      <c r="P3" s="10"/>
      <c r="Q3" s="10"/>
      <c r="R3" s="10"/>
      <c r="S3" s="10"/>
      <c r="T3" s="10"/>
      <c r="U3" s="10"/>
      <c r="V3" s="10"/>
      <c r="W3" s="10"/>
      <c r="X3" s="10"/>
      <c r="Y3" s="7" t="s">
        <v>16</v>
      </c>
      <c r="Z3" s="10"/>
    </row>
    <row r="4" spans="1:26" ht="13.5" customHeight="1" x14ac:dyDescent="0.2">
      <c r="B4" s="4" t="str">
        <f>Populations!$C$3</f>
        <v>M 15-49</v>
      </c>
      <c r="C4" s="4" t="s">
        <v>17</v>
      </c>
      <c r="D4" s="10"/>
      <c r="E4" s="10">
        <v>0.01</v>
      </c>
      <c r="F4" s="10"/>
      <c r="G4" s="10"/>
      <c r="H4" s="10">
        <v>0.02</v>
      </c>
      <c r="I4" s="10"/>
      <c r="J4" s="10"/>
      <c r="K4" s="10"/>
      <c r="L4" s="10">
        <v>1.4999999999999999E-2</v>
      </c>
      <c r="M4" s="10"/>
      <c r="N4" s="10"/>
      <c r="O4" s="10"/>
      <c r="P4" s="10"/>
      <c r="Q4" s="10"/>
      <c r="R4" s="10"/>
      <c r="S4" s="10"/>
      <c r="T4" s="10"/>
      <c r="U4" s="10"/>
      <c r="V4" s="10"/>
      <c r="W4" s="10"/>
      <c r="X4" s="10"/>
      <c r="Y4" s="7" t="s">
        <v>16</v>
      </c>
      <c r="Z4" s="11"/>
    </row>
    <row r="5" spans="1:26" ht="13.5" customHeight="1" x14ac:dyDescent="0.2">
      <c r="B5" s="4" t="str">
        <f>Populations!$C$3</f>
        <v>M 15-49</v>
      </c>
      <c r="C5" s="4" t="s">
        <v>18</v>
      </c>
      <c r="D5" s="10"/>
      <c r="E5" s="10"/>
      <c r="F5" s="10"/>
      <c r="G5" s="10"/>
      <c r="H5" s="10"/>
      <c r="I5" s="10"/>
      <c r="J5" s="10"/>
      <c r="K5" s="10"/>
      <c r="L5" s="10"/>
      <c r="M5" s="10"/>
      <c r="N5" s="10"/>
      <c r="O5" s="10"/>
      <c r="P5" s="10"/>
      <c r="Q5" s="10"/>
      <c r="R5" s="10"/>
      <c r="S5" s="10"/>
      <c r="T5" s="10"/>
      <c r="U5" s="10"/>
      <c r="V5" s="10"/>
      <c r="W5" s="10"/>
      <c r="X5" s="10"/>
      <c r="Y5" s="7" t="s">
        <v>16</v>
      </c>
      <c r="Z5" s="10"/>
    </row>
    <row r="7" spans="1:26" ht="13.5" customHeight="1" x14ac:dyDescent="0.2">
      <c r="B7" s="4" t="str">
        <f>Populations!$C$4</f>
        <v>F 15-49</v>
      </c>
      <c r="C7" s="4" t="s">
        <v>15</v>
      </c>
      <c r="D7" s="10"/>
      <c r="E7" s="10"/>
      <c r="F7" s="10"/>
      <c r="G7" s="10"/>
      <c r="H7" s="10"/>
      <c r="I7" s="10"/>
      <c r="J7" s="10"/>
      <c r="K7" s="10"/>
      <c r="L7" s="10"/>
      <c r="M7" s="10"/>
      <c r="N7" s="10"/>
      <c r="O7" s="10"/>
      <c r="P7" s="10"/>
      <c r="Q7" s="10"/>
      <c r="R7" s="10"/>
      <c r="S7" s="10"/>
      <c r="T7" s="10"/>
      <c r="U7" s="10"/>
      <c r="V7" s="10"/>
      <c r="W7" s="10"/>
      <c r="X7" s="10"/>
      <c r="Y7" s="7" t="s">
        <v>16</v>
      </c>
      <c r="Z7" s="10"/>
    </row>
    <row r="8" spans="1:26" ht="13.5" customHeight="1" x14ac:dyDescent="0.2">
      <c r="B8" s="4" t="str">
        <f>Populations!$C$4</f>
        <v>F 15-49</v>
      </c>
      <c r="C8" s="4" t="s">
        <v>17</v>
      </c>
      <c r="D8" s="10"/>
      <c r="E8" s="10">
        <v>1.4999999999999999E-2</v>
      </c>
      <c r="F8" s="10"/>
      <c r="G8" s="10"/>
      <c r="H8" s="10"/>
      <c r="I8" s="10"/>
      <c r="J8" s="10">
        <v>0.03</v>
      </c>
      <c r="K8" s="10"/>
      <c r="L8" s="10"/>
      <c r="M8" s="10"/>
      <c r="N8" s="10"/>
      <c r="O8" s="10"/>
      <c r="P8" s="10"/>
      <c r="Q8" s="10"/>
      <c r="R8" s="10">
        <v>0.02</v>
      </c>
      <c r="S8" s="10"/>
      <c r="T8" s="10"/>
      <c r="U8" s="10"/>
      <c r="V8" s="10"/>
      <c r="W8" s="10"/>
      <c r="X8" s="10"/>
      <c r="Y8" s="7" t="s">
        <v>16</v>
      </c>
      <c r="Z8" s="10"/>
    </row>
    <row r="9" spans="1:26" ht="13.5" customHeight="1" x14ac:dyDescent="0.2">
      <c r="B9" s="4" t="str">
        <f>Populations!$C$4</f>
        <v>F 15-49</v>
      </c>
      <c r="C9" s="4" t="s">
        <v>18</v>
      </c>
      <c r="D9" s="10"/>
      <c r="E9" s="10"/>
      <c r="F9" s="10"/>
      <c r="G9" s="10"/>
      <c r="H9" s="10"/>
      <c r="I9" s="10"/>
      <c r="J9" s="10"/>
      <c r="K9" s="10"/>
      <c r="L9" s="10"/>
      <c r="M9" s="10"/>
      <c r="N9" s="10"/>
      <c r="O9" s="10"/>
      <c r="P9" s="10"/>
      <c r="Q9" s="10"/>
      <c r="R9" s="10"/>
      <c r="S9" s="10"/>
      <c r="T9" s="10"/>
      <c r="U9" s="10"/>
      <c r="V9" s="10"/>
      <c r="W9" s="10"/>
      <c r="X9" s="10"/>
      <c r="Y9" s="7" t="s">
        <v>16</v>
      </c>
      <c r="Z9" s="10"/>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workbookViewId="0">
      <selection activeCell="E18" sqref="E18"/>
    </sheetView>
  </sheetViews>
  <sheetFormatPr baseColWidth="10" defaultColWidth="8.83203125" defaultRowHeight="13" x14ac:dyDescent="0.15"/>
  <sheetData>
    <row r="1" spans="1:25" ht="13.5" customHeight="1" x14ac:dyDescent="0.2">
      <c r="A1" s="1" t="s">
        <v>20</v>
      </c>
    </row>
    <row r="2" spans="1:25" ht="13.5" customHeight="1"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14</v>
      </c>
    </row>
    <row r="3" spans="1:25" ht="13.5" customHeight="1" x14ac:dyDescent="0.2">
      <c r="B3" s="4" t="str">
        <f>Populations!$C$3</f>
        <v>M 15-49</v>
      </c>
      <c r="C3" s="10">
        <v>3.0000000000000001E-3</v>
      </c>
      <c r="D3" s="10"/>
      <c r="E3" s="10"/>
      <c r="F3" s="10"/>
      <c r="G3" s="10"/>
      <c r="H3" s="10"/>
      <c r="I3" s="10"/>
      <c r="J3" s="10"/>
      <c r="K3" s="10"/>
      <c r="L3" s="10"/>
      <c r="M3" s="10">
        <v>2E-3</v>
      </c>
      <c r="N3" s="10"/>
      <c r="O3" s="10"/>
      <c r="P3" s="10"/>
      <c r="Q3" s="10"/>
      <c r="R3" s="10"/>
      <c r="S3" s="10"/>
      <c r="T3" s="10"/>
      <c r="U3" s="10"/>
      <c r="V3" s="10"/>
      <c r="W3" s="10"/>
      <c r="X3" s="7" t="s">
        <v>16</v>
      </c>
      <c r="Y3" s="10"/>
    </row>
    <row r="4" spans="1:25" ht="13.5" customHeight="1" x14ac:dyDescent="0.2">
      <c r="B4" s="4" t="str">
        <f>Populations!$C$4</f>
        <v>F 15-49</v>
      </c>
      <c r="C4" s="10">
        <v>3.0000000000000001E-3</v>
      </c>
      <c r="D4" s="10"/>
      <c r="E4" s="10"/>
      <c r="F4" s="10"/>
      <c r="G4" s="10"/>
      <c r="H4" s="10"/>
      <c r="I4" s="10"/>
      <c r="J4" s="10"/>
      <c r="K4" s="10"/>
      <c r="L4" s="10"/>
      <c r="M4" s="10">
        <v>2E-3</v>
      </c>
      <c r="N4" s="10"/>
      <c r="O4" s="10"/>
      <c r="P4" s="10"/>
      <c r="Q4" s="10"/>
      <c r="R4" s="10"/>
      <c r="S4" s="10"/>
      <c r="T4" s="10"/>
      <c r="U4" s="10"/>
      <c r="V4" s="10"/>
      <c r="W4" s="10"/>
      <c r="X4" s="7" t="s">
        <v>16</v>
      </c>
      <c r="Y4" s="10"/>
    </row>
    <row r="8" spans="1:25" ht="15" x14ac:dyDescent="0.2">
      <c r="A8" s="67" t="s">
        <v>121</v>
      </c>
    </row>
    <row r="9" spans="1:25" ht="15" x14ac:dyDescent="0.2">
      <c r="C9" s="67">
        <v>2000</v>
      </c>
      <c r="D9" s="67">
        <v>2001</v>
      </c>
      <c r="E9" s="67">
        <v>2002</v>
      </c>
      <c r="F9" s="67">
        <v>2003</v>
      </c>
      <c r="G9" s="67">
        <v>2004</v>
      </c>
      <c r="H9" s="67">
        <v>2005</v>
      </c>
      <c r="I9" s="67">
        <v>2006</v>
      </c>
      <c r="J9" s="67">
        <v>2007</v>
      </c>
      <c r="K9" s="67">
        <v>2008</v>
      </c>
      <c r="L9" s="67">
        <v>2009</v>
      </c>
      <c r="M9" s="67">
        <v>2010</v>
      </c>
      <c r="N9" s="67">
        <v>2011</v>
      </c>
      <c r="O9" s="67">
        <v>2012</v>
      </c>
      <c r="P9" s="67">
        <v>2013</v>
      </c>
      <c r="Q9" s="67">
        <v>2014</v>
      </c>
      <c r="R9" s="67">
        <v>2015</v>
      </c>
      <c r="S9" s="67">
        <v>2016</v>
      </c>
      <c r="T9" s="67">
        <v>2017</v>
      </c>
      <c r="U9" s="67">
        <v>2018</v>
      </c>
      <c r="V9" s="67">
        <v>2019</v>
      </c>
      <c r="W9" s="67">
        <v>2020</v>
      </c>
      <c r="Y9" s="67" t="s">
        <v>14</v>
      </c>
    </row>
    <row r="10" spans="1:25" ht="15" x14ac:dyDescent="0.2">
      <c r="B10" s="67" t="s">
        <v>7</v>
      </c>
      <c r="C10" s="10"/>
      <c r="D10" s="10"/>
      <c r="E10" s="10"/>
      <c r="F10" s="10"/>
      <c r="G10" s="10"/>
      <c r="H10" s="10"/>
      <c r="I10" s="10"/>
      <c r="J10" s="10"/>
      <c r="K10" s="10"/>
      <c r="L10" s="10"/>
      <c r="M10" s="10"/>
      <c r="N10" s="10"/>
      <c r="O10" s="10"/>
      <c r="P10" s="10"/>
      <c r="Q10" s="10"/>
      <c r="R10" s="10"/>
      <c r="S10" s="10"/>
      <c r="T10" s="10"/>
      <c r="U10" s="10"/>
      <c r="V10" s="10"/>
      <c r="W10" s="10"/>
      <c r="X10" s="67" t="s">
        <v>16</v>
      </c>
      <c r="Y10" s="10">
        <v>0.05</v>
      </c>
    </row>
    <row r="11" spans="1:25" ht="15" x14ac:dyDescent="0.2">
      <c r="B11" s="67" t="s">
        <v>11</v>
      </c>
      <c r="C11" s="10"/>
      <c r="D11" s="10"/>
      <c r="E11" s="10"/>
      <c r="F11" s="10"/>
      <c r="G11" s="10"/>
      <c r="H11" s="10"/>
      <c r="I11" s="10"/>
      <c r="J11" s="10"/>
      <c r="K11" s="10"/>
      <c r="L11" s="10"/>
      <c r="M11" s="10"/>
      <c r="N11" s="10"/>
      <c r="O11" s="10"/>
      <c r="P11" s="10"/>
      <c r="Q11" s="10"/>
      <c r="R11" s="10"/>
      <c r="S11" s="10"/>
      <c r="T11" s="10"/>
      <c r="U11" s="10"/>
      <c r="V11" s="10"/>
      <c r="W11" s="10"/>
      <c r="X11" s="67" t="s">
        <v>16</v>
      </c>
      <c r="Y11" s="10">
        <v>0.05</v>
      </c>
    </row>
    <row r="15" spans="1:25" ht="13.5" customHeight="1" x14ac:dyDescent="0.2">
      <c r="A15" s="1" t="s">
        <v>21</v>
      </c>
    </row>
    <row r="16" spans="1:25" ht="13.5" customHeight="1"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14</v>
      </c>
    </row>
    <row r="17" spans="2:25" ht="13.5" customHeight="1" x14ac:dyDescent="0.2">
      <c r="B17" s="4" t="str">
        <f>Populations!$C$3</f>
        <v>M 15-49</v>
      </c>
      <c r="C17" s="10"/>
      <c r="D17" s="10"/>
      <c r="E17" s="10"/>
      <c r="F17" s="10"/>
      <c r="G17" s="10"/>
      <c r="H17" s="10"/>
      <c r="I17" s="10"/>
      <c r="J17" s="10"/>
      <c r="K17" s="10"/>
      <c r="L17" s="10"/>
      <c r="M17" s="10"/>
      <c r="N17" s="10"/>
      <c r="O17" s="10"/>
      <c r="P17" s="10">
        <v>1.8E-3</v>
      </c>
      <c r="Q17" s="10"/>
      <c r="R17" s="10"/>
      <c r="S17" s="10"/>
      <c r="T17" s="10"/>
      <c r="U17" s="10"/>
      <c r="V17" s="10"/>
      <c r="W17" s="10"/>
      <c r="X17" s="7" t="s">
        <v>16</v>
      </c>
      <c r="Y17" s="10"/>
    </row>
    <row r="18" spans="2:25" ht="13.5" customHeight="1" x14ac:dyDescent="0.2">
      <c r="B18" s="4" t="str">
        <f>Populations!$C$4</f>
        <v>F 15-49</v>
      </c>
      <c r="C18" s="10"/>
      <c r="D18" s="10"/>
      <c r="E18" s="10"/>
      <c r="F18" s="10"/>
      <c r="G18" s="10"/>
      <c r="H18" s="10"/>
      <c r="I18" s="10"/>
      <c r="J18" s="10"/>
      <c r="K18" s="10"/>
      <c r="L18" s="10"/>
      <c r="M18" s="10"/>
      <c r="N18" s="10"/>
      <c r="O18" s="10"/>
      <c r="P18" s="10">
        <v>8.0000000000000004E-4</v>
      </c>
      <c r="Q18" s="10"/>
      <c r="R18" s="10"/>
      <c r="S18" s="10"/>
      <c r="T18" s="10"/>
      <c r="U18" s="10"/>
      <c r="V18" s="10"/>
      <c r="W18" s="10"/>
      <c r="X18" s="7" t="s">
        <v>16</v>
      </c>
      <c r="Y18" s="10"/>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1"/>
  <sheetViews>
    <sheetView topLeftCell="A19" workbookViewId="0">
      <selection activeCell="I22" sqref="I22"/>
    </sheetView>
  </sheetViews>
  <sheetFormatPr baseColWidth="10" defaultColWidth="8.83203125" defaultRowHeight="13" x14ac:dyDescent="0.15"/>
  <sheetData>
    <row r="1" spans="1:25" ht="13.5" customHeight="1" x14ac:dyDescent="0.2">
      <c r="A1" s="1" t="s">
        <v>22</v>
      </c>
    </row>
    <row r="2" spans="1:25" ht="13.5" customHeight="1"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14</v>
      </c>
    </row>
    <row r="3" spans="1:25" ht="13.5" customHeight="1" x14ac:dyDescent="0.2">
      <c r="B3" s="4" t="str">
        <f>Populations!$C$3</f>
        <v>M 15-49</v>
      </c>
      <c r="C3" s="12"/>
      <c r="D3" s="12"/>
      <c r="E3" s="12"/>
      <c r="F3" s="12"/>
      <c r="G3" s="12"/>
      <c r="H3" s="12"/>
      <c r="I3" s="12"/>
      <c r="J3" s="12"/>
      <c r="K3" s="12"/>
      <c r="L3" s="12"/>
      <c r="M3" s="12">
        <v>6.4500000000000002E-2</v>
      </c>
      <c r="N3" s="12"/>
      <c r="O3" s="12"/>
      <c r="P3" s="12"/>
      <c r="Q3" s="12"/>
      <c r="R3" s="12"/>
      <c r="S3" s="12"/>
      <c r="T3" s="12"/>
      <c r="U3" s="12"/>
      <c r="V3" s="12"/>
      <c r="W3" s="12"/>
      <c r="X3" s="7" t="s">
        <v>16</v>
      </c>
      <c r="Y3" s="12"/>
    </row>
    <row r="4" spans="1:25" ht="13.5" customHeight="1" x14ac:dyDescent="0.2">
      <c r="B4" s="4" t="str">
        <f>Populations!$C$4</f>
        <v>F 15-49</v>
      </c>
      <c r="C4" s="12"/>
      <c r="D4" s="12"/>
      <c r="E4" s="12"/>
      <c r="F4" s="12"/>
      <c r="G4" s="12"/>
      <c r="H4" s="12"/>
      <c r="I4" s="12"/>
      <c r="J4" s="12"/>
      <c r="K4" s="12"/>
      <c r="L4" s="12"/>
      <c r="M4" s="12">
        <v>6.4500000000000002E-2</v>
      </c>
      <c r="N4" s="12"/>
      <c r="O4" s="12"/>
      <c r="P4" s="12"/>
      <c r="Q4" s="12"/>
      <c r="R4" s="12"/>
      <c r="S4" s="12"/>
      <c r="T4" s="12"/>
      <c r="U4" s="12"/>
      <c r="V4" s="12"/>
      <c r="W4" s="12"/>
      <c r="X4" s="7" t="s">
        <v>16</v>
      </c>
      <c r="Y4" s="12"/>
    </row>
    <row r="8" spans="1:25" ht="13.5" customHeight="1" x14ac:dyDescent="0.2">
      <c r="A8" s="1" t="s">
        <v>23</v>
      </c>
    </row>
    <row r="9" spans="1:25" ht="13.5" customHeight="1" x14ac:dyDescent="0.2">
      <c r="C9" s="4">
        <v>2000</v>
      </c>
      <c r="D9" s="4">
        <v>2001</v>
      </c>
      <c r="E9" s="4">
        <v>2002</v>
      </c>
      <c r="F9" s="4">
        <v>2003</v>
      </c>
      <c r="G9" s="4">
        <v>2004</v>
      </c>
      <c r="H9" s="4">
        <v>2005</v>
      </c>
      <c r="I9" s="4">
        <v>2006</v>
      </c>
      <c r="J9" s="4">
        <v>2007</v>
      </c>
      <c r="K9" s="4">
        <v>2008</v>
      </c>
      <c r="L9" s="4">
        <v>2009</v>
      </c>
      <c r="M9" s="4">
        <v>2010</v>
      </c>
      <c r="N9" s="4">
        <v>2011</v>
      </c>
      <c r="O9" s="4">
        <v>2012</v>
      </c>
      <c r="P9" s="4">
        <v>2013</v>
      </c>
      <c r="Q9" s="4">
        <v>2014</v>
      </c>
      <c r="R9" s="4">
        <v>2015</v>
      </c>
      <c r="S9" s="4">
        <v>2016</v>
      </c>
      <c r="T9" s="4">
        <v>2017</v>
      </c>
      <c r="U9" s="4">
        <v>2018</v>
      </c>
      <c r="V9" s="4">
        <v>2019</v>
      </c>
      <c r="W9" s="4">
        <v>2020</v>
      </c>
      <c r="Y9" s="4" t="s">
        <v>14</v>
      </c>
    </row>
    <row r="10" spans="1:25" ht="13.5" customHeight="1" x14ac:dyDescent="0.2">
      <c r="B10" s="4" t="s">
        <v>24</v>
      </c>
      <c r="C10" s="5"/>
      <c r="D10" s="5"/>
      <c r="E10" s="5"/>
      <c r="F10" s="5"/>
      <c r="G10" s="5"/>
      <c r="H10" s="5"/>
      <c r="I10" s="5"/>
      <c r="J10" s="5"/>
      <c r="K10" s="5"/>
      <c r="L10" s="5"/>
      <c r="M10" s="5"/>
      <c r="N10" s="5"/>
      <c r="O10" s="5"/>
      <c r="P10" s="5"/>
      <c r="Q10" s="5"/>
      <c r="R10" s="5"/>
      <c r="S10" s="5"/>
      <c r="T10" s="5"/>
      <c r="U10" s="5"/>
      <c r="V10" s="5"/>
      <c r="W10" s="5"/>
      <c r="X10" s="7" t="s">
        <v>16</v>
      </c>
      <c r="Y10" s="13">
        <v>0.65</v>
      </c>
    </row>
    <row r="14" spans="1:25" ht="13.5" customHeight="1" x14ac:dyDescent="0.2">
      <c r="A14" s="1" t="s">
        <v>25</v>
      </c>
    </row>
    <row r="15" spans="1:25" ht="13.5" customHeight="1" x14ac:dyDescent="0.2">
      <c r="C15" s="4">
        <v>2000</v>
      </c>
      <c r="D15" s="4">
        <v>2001</v>
      </c>
      <c r="E15" s="4">
        <v>2002</v>
      </c>
      <c r="F15" s="4">
        <v>2003</v>
      </c>
      <c r="G15" s="4">
        <v>2004</v>
      </c>
      <c r="H15" s="4">
        <v>2005</v>
      </c>
      <c r="I15" s="4">
        <v>2006</v>
      </c>
      <c r="J15" s="4">
        <v>2007</v>
      </c>
      <c r="K15" s="4">
        <v>2008</v>
      </c>
      <c r="L15" s="4">
        <v>2009</v>
      </c>
      <c r="M15" s="4">
        <v>2010</v>
      </c>
      <c r="N15" s="4">
        <v>2011</v>
      </c>
      <c r="O15" s="4">
        <v>2012</v>
      </c>
      <c r="P15" s="4">
        <v>2013</v>
      </c>
      <c r="Q15" s="4">
        <v>2014</v>
      </c>
      <c r="R15" s="4">
        <v>2015</v>
      </c>
      <c r="S15" s="4">
        <v>2016</v>
      </c>
      <c r="T15" s="4">
        <v>2017</v>
      </c>
      <c r="U15" s="4">
        <v>2018</v>
      </c>
      <c r="V15" s="4">
        <v>2019</v>
      </c>
      <c r="W15" s="4">
        <v>2020</v>
      </c>
      <c r="Y15" s="4" t="s">
        <v>14</v>
      </c>
    </row>
    <row r="16" spans="1:25" ht="13.5" customHeight="1" x14ac:dyDescent="0.2">
      <c r="B16" s="4" t="s">
        <v>26</v>
      </c>
      <c r="C16" s="5">
        <v>0</v>
      </c>
      <c r="D16" s="5"/>
      <c r="E16" s="5"/>
      <c r="F16" s="5"/>
      <c r="G16" s="5">
        <v>50</v>
      </c>
      <c r="H16" s="5"/>
      <c r="I16" s="5"/>
      <c r="J16" s="5">
        <v>600</v>
      </c>
      <c r="K16" s="5"/>
      <c r="L16" s="5"/>
      <c r="M16" s="5"/>
      <c r="N16" s="5"/>
      <c r="O16" s="5">
        <v>1900</v>
      </c>
      <c r="P16" s="5"/>
      <c r="Q16" s="5"/>
      <c r="R16" s="5">
        <v>3200</v>
      </c>
      <c r="S16" s="5"/>
      <c r="T16" s="5"/>
      <c r="U16" s="5"/>
      <c r="V16" s="5"/>
      <c r="W16" s="5"/>
      <c r="X16" s="7" t="s">
        <v>16</v>
      </c>
      <c r="Y16" s="5"/>
    </row>
    <row r="20" spans="1:25" ht="13.5" customHeight="1" x14ac:dyDescent="0.2">
      <c r="A20" s="1" t="s">
        <v>122</v>
      </c>
    </row>
    <row r="21" spans="1:25" ht="13.5" customHeight="1" x14ac:dyDescent="0.2">
      <c r="C21" s="4">
        <v>2000</v>
      </c>
      <c r="D21" s="4">
        <v>2001</v>
      </c>
      <c r="E21" s="4">
        <v>2002</v>
      </c>
      <c r="F21" s="4">
        <v>2003</v>
      </c>
      <c r="G21" s="4">
        <v>2004</v>
      </c>
      <c r="H21" s="4">
        <v>2005</v>
      </c>
      <c r="I21" s="4">
        <v>2006</v>
      </c>
      <c r="J21" s="4">
        <v>2007</v>
      </c>
      <c r="K21" s="4">
        <v>2008</v>
      </c>
      <c r="L21" s="4">
        <v>2009</v>
      </c>
      <c r="M21" s="4">
        <v>2010</v>
      </c>
      <c r="N21" s="4">
        <v>2011</v>
      </c>
      <c r="O21" s="4">
        <v>2012</v>
      </c>
      <c r="P21" s="4">
        <v>2013</v>
      </c>
      <c r="Q21" s="4">
        <v>2014</v>
      </c>
      <c r="R21" s="4">
        <v>2015</v>
      </c>
      <c r="S21" s="4">
        <v>2016</v>
      </c>
      <c r="T21" s="4">
        <v>2017</v>
      </c>
      <c r="U21" s="4">
        <v>2018</v>
      </c>
      <c r="V21" s="4">
        <v>2019</v>
      </c>
      <c r="W21" s="4">
        <v>2020</v>
      </c>
      <c r="Y21" s="4" t="s">
        <v>14</v>
      </c>
    </row>
    <row r="22" spans="1:25" ht="13.5" customHeight="1" x14ac:dyDescent="0.2">
      <c r="B22" s="4" t="str">
        <f>Populations!$C$3</f>
        <v>M 15-49</v>
      </c>
      <c r="C22" s="12"/>
      <c r="D22" s="12"/>
      <c r="E22" s="12"/>
      <c r="F22" s="12"/>
      <c r="G22" s="12"/>
      <c r="H22" s="12"/>
      <c r="I22" s="12"/>
      <c r="J22" s="12"/>
      <c r="K22" s="12"/>
      <c r="L22" s="12"/>
      <c r="M22" s="12"/>
      <c r="N22" s="12"/>
      <c r="O22" s="12"/>
      <c r="P22" s="12"/>
      <c r="Q22" s="12">
        <v>0</v>
      </c>
      <c r="R22" s="12"/>
      <c r="S22" s="12"/>
      <c r="T22" s="12"/>
      <c r="U22" s="12"/>
      <c r="V22" s="12"/>
      <c r="W22" s="12"/>
      <c r="X22" s="7" t="s">
        <v>16</v>
      </c>
      <c r="Y22" s="12"/>
    </row>
    <row r="23" spans="1:25" ht="13.5" customHeight="1" x14ac:dyDescent="0.2">
      <c r="B23" s="4" t="str">
        <f>Populations!$C$4</f>
        <v>F 15-49</v>
      </c>
      <c r="C23" s="12"/>
      <c r="D23" s="12"/>
      <c r="E23" s="12"/>
      <c r="F23" s="12"/>
      <c r="G23" s="12"/>
      <c r="H23" s="12"/>
      <c r="I23" s="12"/>
      <c r="J23" s="12"/>
      <c r="K23" s="12"/>
      <c r="L23" s="12"/>
      <c r="M23" s="12"/>
      <c r="N23" s="12"/>
      <c r="O23" s="12"/>
      <c r="P23" s="12"/>
      <c r="Q23" s="12">
        <v>0</v>
      </c>
      <c r="R23" s="12"/>
      <c r="S23" s="12"/>
      <c r="T23" s="12"/>
      <c r="U23" s="12"/>
      <c r="V23" s="12"/>
      <c r="W23" s="12"/>
      <c r="X23" s="7" t="s">
        <v>16</v>
      </c>
      <c r="Y23" s="12"/>
    </row>
    <row r="27" spans="1:25" ht="13.5" customHeight="1" x14ac:dyDescent="0.2">
      <c r="A27" s="1" t="s">
        <v>27</v>
      </c>
    </row>
    <row r="28" spans="1:25" ht="13.5" customHeight="1" x14ac:dyDescent="0.2">
      <c r="C28" s="4">
        <v>2000</v>
      </c>
      <c r="D28" s="4">
        <v>2001</v>
      </c>
      <c r="E28" s="4">
        <v>2002</v>
      </c>
      <c r="F28" s="4">
        <v>2003</v>
      </c>
      <c r="G28" s="4">
        <v>2004</v>
      </c>
      <c r="H28" s="4">
        <v>2005</v>
      </c>
      <c r="I28" s="4">
        <v>2006</v>
      </c>
      <c r="J28" s="4">
        <v>2007</v>
      </c>
      <c r="K28" s="4">
        <v>2008</v>
      </c>
      <c r="L28" s="4">
        <v>2009</v>
      </c>
      <c r="M28" s="4">
        <v>2010</v>
      </c>
      <c r="N28" s="4">
        <v>2011</v>
      </c>
      <c r="O28" s="4">
        <v>2012</v>
      </c>
      <c r="P28" s="4">
        <v>2013</v>
      </c>
      <c r="Q28" s="4">
        <v>2014</v>
      </c>
      <c r="R28" s="4">
        <v>2015</v>
      </c>
      <c r="S28" s="4">
        <v>2016</v>
      </c>
      <c r="T28" s="4">
        <v>2017</v>
      </c>
      <c r="U28" s="4">
        <v>2018</v>
      </c>
      <c r="V28" s="4">
        <v>2019</v>
      </c>
      <c r="W28" s="4">
        <v>2020</v>
      </c>
      <c r="Y28" s="4" t="s">
        <v>14</v>
      </c>
    </row>
    <row r="29" spans="1:25" ht="13.5" customHeight="1" x14ac:dyDescent="0.2">
      <c r="B29" s="4" t="s">
        <v>26</v>
      </c>
      <c r="C29" s="5"/>
      <c r="D29" s="5"/>
      <c r="E29" s="5"/>
      <c r="F29" s="5"/>
      <c r="G29" s="5"/>
      <c r="H29" s="5"/>
      <c r="I29" s="5"/>
      <c r="J29" s="5"/>
      <c r="K29" s="5"/>
      <c r="L29" s="5">
        <v>200</v>
      </c>
      <c r="M29" s="5"/>
      <c r="N29" s="5"/>
      <c r="O29" s="5"/>
      <c r="P29" s="5"/>
      <c r="Q29" s="5"/>
      <c r="R29" s="5"/>
      <c r="S29" s="5"/>
      <c r="T29" s="5"/>
      <c r="U29" s="5"/>
      <c r="V29" s="5"/>
      <c r="W29" s="5"/>
      <c r="X29" s="7" t="s">
        <v>16</v>
      </c>
      <c r="Y29" s="5"/>
    </row>
    <row r="33" spans="1:25" ht="13.5" customHeight="1" x14ac:dyDescent="0.2">
      <c r="A33" s="1" t="s">
        <v>28</v>
      </c>
    </row>
    <row r="34" spans="1:25" ht="13.5" customHeight="1" x14ac:dyDescent="0.2">
      <c r="C34" s="4">
        <v>2000</v>
      </c>
      <c r="D34" s="4">
        <v>2001</v>
      </c>
      <c r="E34" s="4">
        <v>2002</v>
      </c>
      <c r="F34" s="4">
        <v>2003</v>
      </c>
      <c r="G34" s="4">
        <v>2004</v>
      </c>
      <c r="H34" s="4">
        <v>2005</v>
      </c>
      <c r="I34" s="4">
        <v>2006</v>
      </c>
      <c r="J34" s="4">
        <v>2007</v>
      </c>
      <c r="K34" s="4">
        <v>2008</v>
      </c>
      <c r="L34" s="4">
        <v>2009</v>
      </c>
      <c r="M34" s="4">
        <v>2010</v>
      </c>
      <c r="N34" s="4">
        <v>2011</v>
      </c>
      <c r="O34" s="4">
        <v>2012</v>
      </c>
      <c r="P34" s="4">
        <v>2013</v>
      </c>
      <c r="Q34" s="4">
        <v>2014</v>
      </c>
      <c r="R34" s="4">
        <v>2015</v>
      </c>
      <c r="S34" s="4">
        <v>2016</v>
      </c>
      <c r="T34" s="4">
        <v>2017</v>
      </c>
      <c r="U34" s="4">
        <v>2018</v>
      </c>
      <c r="V34" s="4">
        <v>2019</v>
      </c>
      <c r="W34" s="4">
        <v>2020</v>
      </c>
      <c r="Y34" s="4" t="s">
        <v>14</v>
      </c>
    </row>
    <row r="35" spans="1:25" ht="13.5" customHeight="1" x14ac:dyDescent="0.2">
      <c r="B35" s="4" t="str">
        <f>Populations!$C$4</f>
        <v>F 15-49</v>
      </c>
      <c r="C35" s="14">
        <v>4.5925296336727497E-2</v>
      </c>
      <c r="D35" s="14">
        <v>4.53240226108024E-2</v>
      </c>
      <c r="E35" s="14">
        <v>4.52581785313017E-2</v>
      </c>
      <c r="F35" s="14">
        <v>4.5643569591584499E-2</v>
      </c>
      <c r="G35" s="14">
        <v>4.6393022020567498E-2</v>
      </c>
      <c r="H35" s="14">
        <v>4.73805326183886E-2</v>
      </c>
      <c r="I35" s="14">
        <v>4.8776034491919598E-2</v>
      </c>
      <c r="J35" s="14">
        <v>5.0081489017354597E-2</v>
      </c>
      <c r="K35" s="14">
        <v>5.1207019154705699E-2</v>
      </c>
      <c r="L35" s="14">
        <v>5.2116086916866103E-2</v>
      </c>
      <c r="M35" s="14">
        <v>5.2784489362924701E-2</v>
      </c>
      <c r="N35" s="14">
        <v>5.21151813595171E-2</v>
      </c>
      <c r="O35" s="14">
        <v>5.2484499496074803E-2</v>
      </c>
      <c r="P35" s="14"/>
      <c r="Q35" s="14"/>
      <c r="R35" s="14"/>
      <c r="S35" s="14"/>
      <c r="T35" s="14"/>
      <c r="U35" s="14"/>
      <c r="V35" s="14"/>
      <c r="W35" s="14"/>
      <c r="X35" s="7" t="s">
        <v>16</v>
      </c>
      <c r="Y35" s="14"/>
    </row>
    <row r="39" spans="1:25" ht="13.5" customHeight="1" x14ac:dyDescent="0.2">
      <c r="A39" s="1" t="s">
        <v>29</v>
      </c>
    </row>
    <row r="40" spans="1:25" ht="13.5" customHeight="1" x14ac:dyDescent="0.2">
      <c r="C40" s="4">
        <v>2000</v>
      </c>
      <c r="D40" s="4">
        <v>2001</v>
      </c>
      <c r="E40" s="4">
        <v>2002</v>
      </c>
      <c r="F40" s="4">
        <v>2003</v>
      </c>
      <c r="G40" s="4">
        <v>2004</v>
      </c>
      <c r="H40" s="4">
        <v>2005</v>
      </c>
      <c r="I40" s="4">
        <v>2006</v>
      </c>
      <c r="J40" s="4">
        <v>2007</v>
      </c>
      <c r="K40" s="4">
        <v>2008</v>
      </c>
      <c r="L40" s="4">
        <v>2009</v>
      </c>
      <c r="M40" s="4">
        <v>2010</v>
      </c>
      <c r="N40" s="4">
        <v>2011</v>
      </c>
      <c r="O40" s="4">
        <v>2012</v>
      </c>
      <c r="P40" s="4">
        <v>2013</v>
      </c>
      <c r="Q40" s="4">
        <v>2014</v>
      </c>
      <c r="R40" s="4">
        <v>2015</v>
      </c>
      <c r="S40" s="4">
        <v>2016</v>
      </c>
      <c r="T40" s="4">
        <v>2017</v>
      </c>
      <c r="U40" s="4">
        <v>2018</v>
      </c>
      <c r="V40" s="4">
        <v>2019</v>
      </c>
      <c r="W40" s="4">
        <v>2020</v>
      </c>
      <c r="Y40" s="4" t="s">
        <v>14</v>
      </c>
    </row>
    <row r="41" spans="1:25" ht="13.5" customHeight="1" x14ac:dyDescent="0.2">
      <c r="B41" s="4" t="s">
        <v>26</v>
      </c>
      <c r="C41" s="12"/>
      <c r="D41" s="12"/>
      <c r="E41" s="12"/>
      <c r="F41" s="12"/>
      <c r="G41" s="12"/>
      <c r="H41" s="12"/>
      <c r="I41" s="12"/>
      <c r="J41" s="12"/>
      <c r="K41" s="12"/>
      <c r="L41" s="12"/>
      <c r="M41" s="12"/>
      <c r="N41" s="12"/>
      <c r="O41" s="12"/>
      <c r="P41" s="12"/>
      <c r="Q41" s="12"/>
      <c r="R41" s="12"/>
      <c r="S41" s="12"/>
      <c r="T41" s="12"/>
      <c r="U41" s="12"/>
      <c r="V41" s="12"/>
      <c r="W41" s="12"/>
      <c r="X41" s="7" t="s">
        <v>16</v>
      </c>
      <c r="Y41" s="15">
        <f>14/100*87/100</f>
        <v>0.12180000000000002</v>
      </c>
    </row>
  </sheetData>
  <pageMargins left="0.7" right="0.7" top="0.75" bottom="0.75" header="0.51180555555555496" footer="0.51180555555555496"/>
  <pageSetup firstPageNumber="0" orientation="portrait" horizontalDpi="4294967292" verticalDpi="4294967292"/>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77" workbookViewId="0">
      <selection activeCell="E88" sqref="E88"/>
    </sheetView>
  </sheetViews>
  <sheetFormatPr baseColWidth="10" defaultColWidth="8.83203125" defaultRowHeight="13" x14ac:dyDescent="0.15"/>
  <sheetData>
    <row r="1" spans="1:25" ht="15" x14ac:dyDescent="0.2">
      <c r="A1" s="16" t="s">
        <v>30</v>
      </c>
    </row>
    <row r="2" spans="1:25" ht="15" x14ac:dyDescent="0.2">
      <c r="C2" s="17">
        <v>2000</v>
      </c>
      <c r="D2" s="17">
        <v>2001</v>
      </c>
      <c r="E2" s="17">
        <v>2002</v>
      </c>
      <c r="F2" s="17">
        <v>2003</v>
      </c>
      <c r="G2" s="17">
        <v>2004</v>
      </c>
      <c r="H2" s="17">
        <v>2005</v>
      </c>
      <c r="I2" s="17">
        <v>2006</v>
      </c>
      <c r="J2" s="17">
        <v>2007</v>
      </c>
      <c r="K2" s="17">
        <v>2008</v>
      </c>
      <c r="L2" s="17">
        <v>2009</v>
      </c>
      <c r="M2" s="17">
        <v>2010</v>
      </c>
      <c r="N2" s="17">
        <v>2011</v>
      </c>
      <c r="O2" s="17">
        <v>2012</v>
      </c>
      <c r="P2" s="17">
        <v>2013</v>
      </c>
      <c r="Q2" s="17">
        <v>2014</v>
      </c>
      <c r="R2" s="17">
        <v>2015</v>
      </c>
      <c r="S2" s="17">
        <v>2016</v>
      </c>
      <c r="T2" s="17">
        <v>2017</v>
      </c>
      <c r="U2" s="17">
        <v>2018</v>
      </c>
      <c r="V2" s="17">
        <v>2019</v>
      </c>
      <c r="W2" s="17">
        <v>2020</v>
      </c>
      <c r="Y2" s="17" t="s">
        <v>14</v>
      </c>
    </row>
    <row r="3" spans="1:25" ht="15" x14ac:dyDescent="0.2">
      <c r="B3" s="17" t="s">
        <v>15</v>
      </c>
      <c r="C3" s="68"/>
      <c r="D3" s="68"/>
      <c r="E3" s="68"/>
      <c r="F3" s="68"/>
      <c r="G3" s="68"/>
      <c r="H3" s="68"/>
      <c r="I3" s="68"/>
      <c r="J3" s="69"/>
      <c r="K3" s="69"/>
      <c r="L3" s="69"/>
      <c r="M3" s="69"/>
      <c r="N3" s="69"/>
      <c r="O3" s="69"/>
      <c r="P3" s="69"/>
      <c r="Q3" s="68"/>
      <c r="R3" s="68"/>
      <c r="S3" s="68"/>
      <c r="T3" s="68"/>
      <c r="U3" s="68"/>
      <c r="V3" s="68"/>
      <c r="W3" s="68"/>
      <c r="X3" s="19" t="s">
        <v>16</v>
      </c>
      <c r="Y3" s="68"/>
    </row>
    <row r="4" spans="1:25" ht="15" x14ac:dyDescent="0.2">
      <c r="B4" s="17" t="s">
        <v>17</v>
      </c>
      <c r="C4" s="68"/>
      <c r="D4" s="68"/>
      <c r="E4" s="68"/>
      <c r="F4" s="68"/>
      <c r="G4" s="68"/>
      <c r="H4" s="70"/>
      <c r="I4" s="70"/>
      <c r="J4" s="70"/>
      <c r="K4" s="70"/>
      <c r="L4" s="70"/>
      <c r="M4" s="69"/>
      <c r="N4" s="14">
        <v>4000</v>
      </c>
      <c r="O4" s="69"/>
      <c r="P4" s="69"/>
      <c r="Q4" s="68"/>
      <c r="R4" s="68"/>
      <c r="S4" s="68"/>
      <c r="T4" s="68"/>
      <c r="U4" s="68"/>
      <c r="V4" s="68"/>
      <c r="W4" s="68"/>
      <c r="X4" s="19" t="s">
        <v>16</v>
      </c>
      <c r="Y4" s="68"/>
    </row>
    <row r="5" spans="1:25" ht="15" x14ac:dyDescent="0.2">
      <c r="B5" s="17" t="s">
        <v>18</v>
      </c>
      <c r="C5" s="68"/>
      <c r="D5" s="68"/>
      <c r="E5" s="68"/>
      <c r="F5" s="68"/>
      <c r="G5" s="68"/>
      <c r="H5" s="68"/>
      <c r="I5" s="68"/>
      <c r="J5" s="69"/>
      <c r="K5" s="69"/>
      <c r="L5" s="69"/>
      <c r="M5" s="69"/>
      <c r="N5" s="69"/>
      <c r="O5" s="69"/>
      <c r="P5" s="69"/>
      <c r="Q5" s="68"/>
      <c r="R5" s="68"/>
      <c r="S5" s="68"/>
      <c r="T5" s="68"/>
      <c r="U5" s="68"/>
      <c r="V5" s="68"/>
      <c r="W5" s="68"/>
      <c r="X5" s="19" t="s">
        <v>16</v>
      </c>
      <c r="Y5" s="68"/>
    </row>
    <row r="9" spans="1:25" ht="15" x14ac:dyDescent="0.2">
      <c r="A9" s="16" t="s">
        <v>31</v>
      </c>
    </row>
    <row r="10" spans="1:25" ht="15" x14ac:dyDescent="0.2">
      <c r="C10" s="17">
        <v>2000</v>
      </c>
      <c r="D10" s="17">
        <v>2001</v>
      </c>
      <c r="E10" s="17">
        <v>2002</v>
      </c>
      <c r="F10" s="17">
        <v>2003</v>
      </c>
      <c r="G10" s="17">
        <v>2004</v>
      </c>
      <c r="H10" s="17">
        <v>2005</v>
      </c>
      <c r="I10" s="17">
        <v>2006</v>
      </c>
      <c r="J10" s="17">
        <v>2007</v>
      </c>
      <c r="K10" s="17">
        <v>2008</v>
      </c>
      <c r="L10" s="17">
        <v>2009</v>
      </c>
      <c r="M10" s="17">
        <v>2010</v>
      </c>
      <c r="N10" s="17">
        <v>2011</v>
      </c>
      <c r="O10" s="17">
        <v>2012</v>
      </c>
      <c r="P10" s="17">
        <v>2013</v>
      </c>
      <c r="Q10" s="17">
        <v>2014</v>
      </c>
      <c r="R10" s="17">
        <v>2015</v>
      </c>
      <c r="S10" s="17">
        <v>2016</v>
      </c>
      <c r="T10" s="17">
        <v>2017</v>
      </c>
      <c r="U10" s="17">
        <v>2018</v>
      </c>
      <c r="V10" s="17">
        <v>2019</v>
      </c>
      <c r="W10" s="17">
        <v>2020</v>
      </c>
      <c r="Y10" s="17" t="s">
        <v>14</v>
      </c>
    </row>
    <row r="11" spans="1:25" ht="15" x14ac:dyDescent="0.2">
      <c r="B11" s="17" t="s">
        <v>15</v>
      </c>
      <c r="C11" s="68"/>
      <c r="D11" s="68"/>
      <c r="E11" s="68"/>
      <c r="F11" s="68"/>
      <c r="G11" s="68"/>
      <c r="H11" s="68"/>
      <c r="I11" s="68"/>
      <c r="J11" s="68"/>
      <c r="K11" s="68"/>
      <c r="L11" s="68"/>
      <c r="M11" s="68"/>
      <c r="N11" s="68"/>
      <c r="O11" s="68"/>
      <c r="P11" s="69"/>
      <c r="Q11" s="68"/>
      <c r="R11" s="68"/>
      <c r="S11" s="68"/>
      <c r="T11" s="68"/>
      <c r="U11" s="68"/>
      <c r="V11" s="68"/>
      <c r="W11" s="68"/>
      <c r="X11" s="19" t="s">
        <v>16</v>
      </c>
      <c r="Y11" s="68"/>
    </row>
    <row r="12" spans="1:25" ht="15" x14ac:dyDescent="0.2">
      <c r="B12" s="17" t="s">
        <v>17</v>
      </c>
      <c r="C12" s="68"/>
      <c r="D12" s="68"/>
      <c r="E12" s="68"/>
      <c r="F12" s="68"/>
      <c r="G12" s="68"/>
      <c r="H12" s="68"/>
      <c r="I12" s="68"/>
      <c r="J12" s="68"/>
      <c r="K12" s="68"/>
      <c r="L12" s="68"/>
      <c r="M12" s="68"/>
      <c r="N12" s="68"/>
      <c r="O12" s="68"/>
      <c r="P12" s="69"/>
      <c r="Q12" s="68"/>
      <c r="R12" s="68"/>
      <c r="S12" s="68"/>
      <c r="T12" s="68"/>
      <c r="U12" s="68"/>
      <c r="V12" s="68"/>
      <c r="W12" s="68"/>
      <c r="X12" s="19" t="s">
        <v>16</v>
      </c>
      <c r="Y12" s="68"/>
    </row>
    <row r="13" spans="1:25" ht="15" x14ac:dyDescent="0.2">
      <c r="B13" s="17" t="s">
        <v>18</v>
      </c>
      <c r="C13" s="68"/>
      <c r="D13" s="68"/>
      <c r="E13" s="68"/>
      <c r="F13" s="68"/>
      <c r="G13" s="68"/>
      <c r="H13" s="68"/>
      <c r="I13" s="68"/>
      <c r="J13" s="68"/>
      <c r="K13" s="68"/>
      <c r="L13" s="68"/>
      <c r="M13" s="68"/>
      <c r="N13" s="68"/>
      <c r="O13" s="68"/>
      <c r="P13" s="69"/>
      <c r="Q13" s="68"/>
      <c r="R13" s="68"/>
      <c r="S13" s="68"/>
      <c r="T13" s="68"/>
      <c r="U13" s="68"/>
      <c r="V13" s="68"/>
      <c r="W13" s="68"/>
      <c r="X13" s="19" t="s">
        <v>16</v>
      </c>
      <c r="Y13" s="68"/>
    </row>
    <row r="17" spans="1:25" ht="15" x14ac:dyDescent="0.2">
      <c r="A17" s="16" t="s">
        <v>32</v>
      </c>
    </row>
    <row r="18" spans="1:25" ht="15" x14ac:dyDescent="0.2">
      <c r="C18" s="17">
        <v>2000</v>
      </c>
      <c r="D18" s="17">
        <v>2001</v>
      </c>
      <c r="E18" s="17">
        <v>2002</v>
      </c>
      <c r="F18" s="17">
        <v>2003</v>
      </c>
      <c r="G18" s="17">
        <v>2004</v>
      </c>
      <c r="H18" s="17">
        <v>2005</v>
      </c>
      <c r="I18" s="17">
        <v>2006</v>
      </c>
      <c r="J18" s="17">
        <v>2007</v>
      </c>
      <c r="K18" s="17">
        <v>2008</v>
      </c>
      <c r="L18" s="17">
        <v>2009</v>
      </c>
      <c r="M18" s="17">
        <v>2010</v>
      </c>
      <c r="N18" s="17">
        <v>2011</v>
      </c>
      <c r="O18" s="17">
        <v>2012</v>
      </c>
      <c r="P18" s="17">
        <v>2013</v>
      </c>
      <c r="Q18" s="17">
        <v>2014</v>
      </c>
      <c r="R18" s="17">
        <v>2015</v>
      </c>
      <c r="S18" s="17">
        <v>2016</v>
      </c>
      <c r="T18" s="17">
        <v>2017</v>
      </c>
      <c r="U18" s="17">
        <v>2018</v>
      </c>
      <c r="V18" s="17">
        <v>2019</v>
      </c>
      <c r="W18" s="17">
        <v>2020</v>
      </c>
      <c r="Y18" s="17" t="s">
        <v>14</v>
      </c>
    </row>
    <row r="19" spans="1:25" ht="15" x14ac:dyDescent="0.2">
      <c r="B19" s="17" t="s">
        <v>15</v>
      </c>
      <c r="C19" s="69"/>
      <c r="D19" s="69"/>
      <c r="E19" s="69"/>
      <c r="F19" s="69"/>
      <c r="G19" s="69"/>
      <c r="H19" s="69"/>
      <c r="I19" s="69"/>
      <c r="J19" s="69"/>
      <c r="K19" s="69"/>
      <c r="L19" s="69"/>
      <c r="M19" s="69"/>
      <c r="N19" s="69"/>
      <c r="O19" s="69"/>
      <c r="P19" s="69"/>
      <c r="Q19" s="68"/>
      <c r="R19" s="68"/>
      <c r="S19" s="68"/>
      <c r="T19" s="68"/>
      <c r="U19" s="68"/>
      <c r="V19" s="68"/>
      <c r="W19" s="68"/>
      <c r="X19" s="19" t="s">
        <v>16</v>
      </c>
      <c r="Y19" s="68"/>
    </row>
    <row r="20" spans="1:25" ht="15" x14ac:dyDescent="0.2">
      <c r="B20" s="17" t="s">
        <v>17</v>
      </c>
      <c r="C20" s="69"/>
      <c r="D20" s="69"/>
      <c r="E20" s="69"/>
      <c r="F20" s="69"/>
      <c r="G20" s="69"/>
      <c r="H20" s="69"/>
      <c r="I20" s="69"/>
      <c r="J20" s="69"/>
      <c r="K20" s="69"/>
      <c r="L20" s="69"/>
      <c r="M20" s="69"/>
      <c r="N20" s="69"/>
      <c r="O20" s="69"/>
      <c r="P20" s="69"/>
      <c r="Q20" s="68"/>
      <c r="R20" s="68"/>
      <c r="S20" s="68"/>
      <c r="T20" s="68"/>
      <c r="U20" s="68"/>
      <c r="V20" s="68"/>
      <c r="W20" s="68"/>
      <c r="X20" s="19" t="s">
        <v>16</v>
      </c>
      <c r="Y20" s="68"/>
    </row>
    <row r="21" spans="1:25" ht="15" x14ac:dyDescent="0.2">
      <c r="B21" s="17" t="s">
        <v>18</v>
      </c>
      <c r="C21" s="69"/>
      <c r="D21" s="69"/>
      <c r="E21" s="69"/>
      <c r="F21" s="69"/>
      <c r="G21" s="69"/>
      <c r="H21" s="69"/>
      <c r="I21" s="69"/>
      <c r="J21" s="69"/>
      <c r="K21" s="69"/>
      <c r="L21" s="69"/>
      <c r="M21" s="69"/>
      <c r="N21" s="69"/>
      <c r="O21" s="69"/>
      <c r="P21" s="69"/>
      <c r="Q21" s="68"/>
      <c r="R21" s="68"/>
      <c r="S21" s="68"/>
      <c r="T21" s="68"/>
      <c r="U21" s="68"/>
      <c r="V21" s="68"/>
      <c r="W21" s="68"/>
      <c r="X21" s="19" t="s">
        <v>16</v>
      </c>
      <c r="Y21" s="68"/>
    </row>
    <row r="25" spans="1:25" ht="15" x14ac:dyDescent="0.2">
      <c r="A25" s="16" t="s">
        <v>33</v>
      </c>
    </row>
    <row r="26" spans="1:25" ht="15" x14ac:dyDescent="0.2">
      <c r="C26" s="17">
        <v>2000</v>
      </c>
      <c r="D26" s="17">
        <v>2001</v>
      </c>
      <c r="E26" s="17">
        <v>2002</v>
      </c>
      <c r="F26" s="17">
        <v>2003</v>
      </c>
      <c r="G26" s="17">
        <v>2004</v>
      </c>
      <c r="H26" s="17">
        <v>2005</v>
      </c>
      <c r="I26" s="17">
        <v>2006</v>
      </c>
      <c r="J26" s="17">
        <v>2007</v>
      </c>
      <c r="K26" s="17">
        <v>2008</v>
      </c>
      <c r="L26" s="17">
        <v>2009</v>
      </c>
      <c r="M26" s="17">
        <v>2010</v>
      </c>
      <c r="N26" s="17">
        <v>2011</v>
      </c>
      <c r="O26" s="17">
        <v>2012</v>
      </c>
      <c r="P26" s="17">
        <v>2013</v>
      </c>
      <c r="Q26" s="17">
        <v>2014</v>
      </c>
      <c r="R26" s="17">
        <v>2015</v>
      </c>
      <c r="S26" s="17">
        <v>2016</v>
      </c>
      <c r="T26" s="17">
        <v>2017</v>
      </c>
      <c r="U26" s="17">
        <v>2018</v>
      </c>
      <c r="V26" s="17">
        <v>2019</v>
      </c>
      <c r="W26" s="17">
        <v>2020</v>
      </c>
      <c r="Y26" s="17" t="s">
        <v>14</v>
      </c>
    </row>
    <row r="27" spans="1:25" ht="15" x14ac:dyDescent="0.2">
      <c r="B27" s="17" t="s">
        <v>15</v>
      </c>
      <c r="C27" s="71"/>
      <c r="D27" s="71"/>
      <c r="E27" s="71"/>
      <c r="F27" s="71"/>
      <c r="G27" s="71"/>
      <c r="H27" s="71"/>
      <c r="I27" s="71"/>
      <c r="J27" s="71"/>
      <c r="K27" s="71"/>
      <c r="L27" s="71"/>
      <c r="M27" s="71"/>
      <c r="N27" s="71"/>
      <c r="O27" s="71"/>
      <c r="P27" s="71"/>
      <c r="Q27" s="71"/>
      <c r="R27" s="71"/>
      <c r="S27" s="71"/>
      <c r="T27" s="71"/>
      <c r="U27" s="71"/>
      <c r="V27" s="71"/>
      <c r="W27" s="71"/>
      <c r="X27" s="72" t="s">
        <v>16</v>
      </c>
      <c r="Y27" s="73"/>
    </row>
    <row r="28" spans="1:25" ht="15" x14ac:dyDescent="0.2">
      <c r="B28" s="17" t="s">
        <v>17</v>
      </c>
      <c r="C28" s="74"/>
      <c r="D28" s="74"/>
      <c r="E28" s="74"/>
      <c r="F28" s="74"/>
      <c r="G28" s="74"/>
      <c r="H28" s="74"/>
      <c r="I28" s="74"/>
      <c r="J28" s="74"/>
      <c r="K28" s="74"/>
      <c r="L28" s="74"/>
      <c r="M28" s="74"/>
      <c r="N28" s="74"/>
      <c r="O28" s="74"/>
      <c r="P28" s="74"/>
      <c r="Q28" s="74"/>
      <c r="R28" s="74"/>
      <c r="S28" s="71"/>
      <c r="T28" s="71"/>
      <c r="U28" s="71"/>
      <c r="V28" s="71"/>
      <c r="W28" s="71"/>
      <c r="X28" s="72" t="s">
        <v>16</v>
      </c>
      <c r="Y28" s="73"/>
    </row>
    <row r="29" spans="1:25" ht="15" x14ac:dyDescent="0.2">
      <c r="B29" s="17" t="s">
        <v>18</v>
      </c>
      <c r="C29" s="71"/>
      <c r="D29" s="71"/>
      <c r="E29" s="71"/>
      <c r="F29" s="71"/>
      <c r="G29" s="71"/>
      <c r="H29" s="71"/>
      <c r="I29" s="71"/>
      <c r="J29" s="71"/>
      <c r="K29" s="71"/>
      <c r="L29" s="71"/>
      <c r="M29" s="71"/>
      <c r="N29" s="71"/>
      <c r="O29" s="71"/>
      <c r="P29" s="71"/>
      <c r="Q29" s="71"/>
      <c r="R29" s="71"/>
      <c r="S29" s="71"/>
      <c r="T29" s="71"/>
      <c r="U29" s="71"/>
      <c r="V29" s="71"/>
      <c r="W29" s="71"/>
      <c r="X29" s="72" t="s">
        <v>16</v>
      </c>
      <c r="Y29" s="73"/>
    </row>
    <row r="33" spans="1:25" ht="15" x14ac:dyDescent="0.2">
      <c r="A33" s="75" t="s">
        <v>34</v>
      </c>
      <c r="B33" s="39"/>
      <c r="C33" s="39"/>
      <c r="D33" s="39"/>
      <c r="E33" s="39"/>
      <c r="F33" s="39"/>
      <c r="G33" s="39"/>
      <c r="H33" s="39"/>
      <c r="I33" s="39"/>
      <c r="J33" s="39"/>
      <c r="K33" s="39"/>
      <c r="L33" s="39"/>
      <c r="M33" s="39"/>
      <c r="N33" s="39"/>
      <c r="O33" s="39"/>
      <c r="P33" s="39"/>
      <c r="Q33" s="39"/>
      <c r="R33" s="39"/>
      <c r="S33" s="39"/>
      <c r="T33" s="39"/>
      <c r="U33" s="39"/>
      <c r="V33" s="39"/>
      <c r="W33" s="39"/>
      <c r="X33" s="39"/>
      <c r="Y33" s="39"/>
    </row>
    <row r="34" spans="1:25" ht="15" x14ac:dyDescent="0.2">
      <c r="A34" s="39"/>
      <c r="B34" s="39"/>
      <c r="C34" s="76">
        <v>2000</v>
      </c>
      <c r="D34" s="76">
        <v>2001</v>
      </c>
      <c r="E34" s="76">
        <v>2002</v>
      </c>
      <c r="F34" s="76">
        <v>2003</v>
      </c>
      <c r="G34" s="76">
        <v>2004</v>
      </c>
      <c r="H34" s="76">
        <v>2005</v>
      </c>
      <c r="I34" s="76">
        <v>2006</v>
      </c>
      <c r="J34" s="76">
        <v>2007</v>
      </c>
      <c r="K34" s="76">
        <v>2008</v>
      </c>
      <c r="L34" s="76">
        <v>2009</v>
      </c>
      <c r="M34" s="76">
        <v>2010</v>
      </c>
      <c r="N34" s="76">
        <v>2011</v>
      </c>
      <c r="O34" s="76">
        <v>2012</v>
      </c>
      <c r="P34" s="76">
        <v>2013</v>
      </c>
      <c r="Q34" s="76">
        <v>2014</v>
      </c>
      <c r="R34" s="76">
        <v>2015</v>
      </c>
      <c r="S34" s="76">
        <v>2016</v>
      </c>
      <c r="T34" s="76">
        <v>2017</v>
      </c>
      <c r="U34" s="76">
        <v>2018</v>
      </c>
      <c r="V34" s="76">
        <v>2019</v>
      </c>
      <c r="W34" s="76">
        <v>2020</v>
      </c>
      <c r="X34" s="39"/>
      <c r="Y34" s="76" t="s">
        <v>14</v>
      </c>
    </row>
    <row r="35" spans="1:25" ht="15" x14ac:dyDescent="0.2">
      <c r="A35" s="39"/>
      <c r="B35" s="17" t="s">
        <v>15</v>
      </c>
      <c r="C35" s="77"/>
      <c r="D35" s="77"/>
      <c r="E35" s="77"/>
      <c r="F35" s="77"/>
      <c r="G35" s="77"/>
      <c r="H35" s="77"/>
      <c r="I35" s="77"/>
      <c r="J35" s="77"/>
      <c r="K35" s="77"/>
      <c r="L35" s="77"/>
      <c r="M35" s="77"/>
      <c r="N35" s="77"/>
      <c r="O35" s="77"/>
      <c r="P35" s="77"/>
      <c r="Q35" s="77"/>
      <c r="R35" s="77"/>
      <c r="S35" s="77"/>
      <c r="T35" s="77"/>
      <c r="U35" s="77"/>
      <c r="V35" s="77"/>
      <c r="W35" s="77"/>
      <c r="X35" s="78" t="s">
        <v>16</v>
      </c>
      <c r="Y35" s="77"/>
    </row>
    <row r="36" spans="1:25" ht="15" x14ac:dyDescent="0.2">
      <c r="A36" s="39"/>
      <c r="B36" s="17" t="s">
        <v>17</v>
      </c>
      <c r="C36" s="77"/>
      <c r="D36" s="77"/>
      <c r="E36" s="77"/>
      <c r="F36" s="77"/>
      <c r="G36" s="77"/>
      <c r="H36" s="77"/>
      <c r="I36" s="77"/>
      <c r="J36" s="77"/>
      <c r="K36" s="77"/>
      <c r="L36" s="77"/>
      <c r="M36" s="77"/>
      <c r="N36" s="77"/>
      <c r="O36" s="77"/>
      <c r="P36" s="77"/>
      <c r="Q36" s="77"/>
      <c r="R36" s="70"/>
      <c r="S36" s="77"/>
      <c r="T36" s="77"/>
      <c r="U36" s="77"/>
      <c r="V36" s="77"/>
      <c r="W36" s="77"/>
      <c r="X36" s="78" t="s">
        <v>16</v>
      </c>
      <c r="Y36" s="77"/>
    </row>
    <row r="37" spans="1:25" ht="15" x14ac:dyDescent="0.2">
      <c r="A37" s="39"/>
      <c r="B37" s="17" t="s">
        <v>18</v>
      </c>
      <c r="C37" s="77"/>
      <c r="D37" s="77"/>
      <c r="E37" s="77"/>
      <c r="F37" s="77"/>
      <c r="G37" s="77"/>
      <c r="H37" s="77"/>
      <c r="I37" s="77"/>
      <c r="J37" s="77"/>
      <c r="K37" s="77"/>
      <c r="L37" s="77"/>
      <c r="M37" s="77"/>
      <c r="N37" s="77"/>
      <c r="O37" s="77"/>
      <c r="P37" s="77"/>
      <c r="Q37" s="77"/>
      <c r="R37" s="77"/>
      <c r="S37" s="77"/>
      <c r="T37" s="77"/>
      <c r="U37" s="77"/>
      <c r="V37" s="77"/>
      <c r="W37" s="77"/>
      <c r="X37" s="78" t="s">
        <v>16</v>
      </c>
      <c r="Y37" s="77"/>
    </row>
    <row r="41" spans="1:25" ht="15" x14ac:dyDescent="0.2">
      <c r="A41" s="16" t="s">
        <v>35</v>
      </c>
    </row>
    <row r="42" spans="1:25" ht="15" x14ac:dyDescent="0.2">
      <c r="C42" s="17">
        <v>2000</v>
      </c>
      <c r="D42" s="17">
        <v>2001</v>
      </c>
      <c r="E42" s="17">
        <v>2002</v>
      </c>
      <c r="F42" s="17">
        <v>2003</v>
      </c>
      <c r="G42" s="17">
        <v>2004</v>
      </c>
      <c r="H42" s="17">
        <v>2005</v>
      </c>
      <c r="I42" s="17">
        <v>2006</v>
      </c>
      <c r="J42" s="17">
        <v>2007</v>
      </c>
      <c r="K42" s="17">
        <v>2008</v>
      </c>
      <c r="L42" s="17">
        <v>2009</v>
      </c>
      <c r="M42" s="17">
        <v>2010</v>
      </c>
      <c r="N42" s="17">
        <v>2011</v>
      </c>
      <c r="O42" s="17">
        <v>2012</v>
      </c>
      <c r="P42" s="17">
        <v>2013</v>
      </c>
      <c r="Q42" s="17">
        <v>2014</v>
      </c>
      <c r="R42" s="17">
        <v>2015</v>
      </c>
      <c r="S42" s="17">
        <v>2016</v>
      </c>
      <c r="T42" s="17">
        <v>2017</v>
      </c>
      <c r="U42" s="17">
        <v>2018</v>
      </c>
      <c r="V42" s="17">
        <v>2019</v>
      </c>
      <c r="W42" s="17">
        <v>2020</v>
      </c>
      <c r="Y42" s="17" t="s">
        <v>14</v>
      </c>
    </row>
    <row r="43" spans="1:25" ht="15" x14ac:dyDescent="0.2">
      <c r="B43" s="17" t="s">
        <v>15</v>
      </c>
      <c r="C43" s="69"/>
      <c r="D43" s="69"/>
      <c r="E43" s="69"/>
      <c r="F43" s="69"/>
      <c r="G43" s="69"/>
      <c r="H43" s="69"/>
      <c r="I43" s="69"/>
      <c r="J43" s="69"/>
      <c r="K43" s="69"/>
      <c r="L43" s="69"/>
      <c r="M43" s="69"/>
      <c r="N43" s="69"/>
      <c r="O43" s="69"/>
      <c r="P43" s="69"/>
      <c r="Q43" s="68"/>
      <c r="R43" s="68"/>
      <c r="S43" s="68"/>
      <c r="T43" s="68"/>
      <c r="U43" s="68"/>
      <c r="V43" s="68"/>
      <c r="W43" s="68"/>
      <c r="X43" s="19" t="s">
        <v>16</v>
      </c>
      <c r="Y43" s="68"/>
    </row>
    <row r="44" spans="1:25" ht="15" x14ac:dyDescent="0.2">
      <c r="B44" s="17" t="s">
        <v>17</v>
      </c>
      <c r="C44" s="69"/>
      <c r="D44" s="69"/>
      <c r="E44" s="69"/>
      <c r="F44" s="69"/>
      <c r="G44" s="69"/>
      <c r="H44" s="69"/>
      <c r="I44" s="69"/>
      <c r="J44" s="69"/>
      <c r="K44" s="69"/>
      <c r="L44" s="69"/>
      <c r="M44" s="69"/>
      <c r="N44" s="69"/>
      <c r="O44" s="69"/>
      <c r="P44" s="70"/>
      <c r="Q44" s="68"/>
      <c r="R44" s="68"/>
      <c r="S44" s="68"/>
      <c r="T44" s="68"/>
      <c r="U44" s="68"/>
      <c r="V44" s="68"/>
      <c r="W44" s="68"/>
      <c r="X44" s="19" t="s">
        <v>16</v>
      </c>
      <c r="Y44" s="68"/>
    </row>
    <row r="45" spans="1:25" ht="15" x14ac:dyDescent="0.2">
      <c r="B45" s="17" t="s">
        <v>18</v>
      </c>
      <c r="C45" s="69"/>
      <c r="D45" s="69"/>
      <c r="E45" s="69"/>
      <c r="F45" s="69"/>
      <c r="G45" s="69"/>
      <c r="H45" s="69"/>
      <c r="I45" s="69"/>
      <c r="J45" s="69"/>
      <c r="K45" s="69"/>
      <c r="L45" s="69"/>
      <c r="M45" s="69"/>
      <c r="N45" s="69"/>
      <c r="O45" s="69"/>
      <c r="P45" s="69"/>
      <c r="Q45" s="68"/>
      <c r="R45" s="68"/>
      <c r="S45" s="68"/>
      <c r="T45" s="68"/>
      <c r="U45" s="68"/>
      <c r="V45" s="68"/>
      <c r="W45" s="68"/>
      <c r="X45" s="19" t="s">
        <v>16</v>
      </c>
      <c r="Y45" s="68"/>
    </row>
    <row r="49" spans="1:25" ht="15" x14ac:dyDescent="0.2">
      <c r="A49" s="16" t="s">
        <v>36</v>
      </c>
    </row>
    <row r="50" spans="1:25" ht="15" x14ac:dyDescent="0.2">
      <c r="C50" s="17">
        <v>2000</v>
      </c>
      <c r="D50" s="17">
        <v>2001</v>
      </c>
      <c r="E50" s="17">
        <v>2002</v>
      </c>
      <c r="F50" s="17">
        <v>2003</v>
      </c>
      <c r="G50" s="17">
        <v>2004</v>
      </c>
      <c r="H50" s="17">
        <v>2005</v>
      </c>
      <c r="I50" s="17">
        <v>2006</v>
      </c>
      <c r="J50" s="17">
        <v>2007</v>
      </c>
      <c r="K50" s="17">
        <v>2008</v>
      </c>
      <c r="L50" s="17">
        <v>2009</v>
      </c>
      <c r="M50" s="17">
        <v>2010</v>
      </c>
      <c r="N50" s="17">
        <v>2011</v>
      </c>
      <c r="O50" s="17">
        <v>2012</v>
      </c>
      <c r="P50" s="17">
        <v>2013</v>
      </c>
      <c r="Q50" s="17">
        <v>2014</v>
      </c>
      <c r="R50" s="17">
        <v>2015</v>
      </c>
      <c r="S50" s="17">
        <v>2016</v>
      </c>
      <c r="T50" s="17">
        <v>2017</v>
      </c>
      <c r="U50" s="17">
        <v>2018</v>
      </c>
      <c r="V50" s="17">
        <v>2019</v>
      </c>
      <c r="W50" s="17">
        <v>2020</v>
      </c>
      <c r="Y50" s="17" t="s">
        <v>14</v>
      </c>
    </row>
    <row r="51" spans="1:25" ht="15" x14ac:dyDescent="0.2">
      <c r="B51" s="17" t="s">
        <v>15</v>
      </c>
      <c r="C51" s="68"/>
      <c r="D51" s="68"/>
      <c r="E51" s="68"/>
      <c r="F51" s="68"/>
      <c r="G51" s="68"/>
      <c r="H51" s="68"/>
      <c r="I51" s="68"/>
      <c r="J51" s="68"/>
      <c r="K51" s="68"/>
      <c r="L51" s="68"/>
      <c r="M51" s="68"/>
      <c r="N51" s="68"/>
      <c r="O51" s="68"/>
      <c r="P51" s="68"/>
      <c r="Q51" s="68"/>
      <c r="R51" s="68"/>
      <c r="S51" s="68"/>
      <c r="T51" s="68"/>
      <c r="U51" s="68"/>
      <c r="V51" s="68"/>
      <c r="W51" s="68"/>
      <c r="X51" s="19" t="s">
        <v>16</v>
      </c>
      <c r="Y51" s="68"/>
    </row>
    <row r="52" spans="1:25" ht="15" x14ac:dyDescent="0.2">
      <c r="B52" s="17" t="s">
        <v>17</v>
      </c>
      <c r="C52" s="68"/>
      <c r="D52" s="68"/>
      <c r="E52" s="68"/>
      <c r="F52" s="68"/>
      <c r="G52" s="68"/>
      <c r="H52" s="68"/>
      <c r="I52" s="68"/>
      <c r="J52" s="68"/>
      <c r="K52" s="68"/>
      <c r="L52" s="68"/>
      <c r="M52" s="70"/>
      <c r="N52" s="70"/>
      <c r="O52" s="70"/>
      <c r="P52" s="70"/>
      <c r="Q52" s="70"/>
      <c r="R52" s="68"/>
      <c r="S52" s="68"/>
      <c r="T52" s="68"/>
      <c r="U52" s="68"/>
      <c r="V52" s="68"/>
      <c r="W52" s="68"/>
      <c r="X52" s="19" t="s">
        <v>16</v>
      </c>
      <c r="Y52" s="68"/>
    </row>
    <row r="53" spans="1:25" ht="15" x14ac:dyDescent="0.2">
      <c r="B53" s="17" t="s">
        <v>18</v>
      </c>
      <c r="C53" s="68"/>
      <c r="D53" s="68"/>
      <c r="E53" s="68"/>
      <c r="F53" s="68"/>
      <c r="G53" s="68"/>
      <c r="H53" s="68"/>
      <c r="I53" s="68"/>
      <c r="J53" s="68"/>
      <c r="K53" s="68"/>
      <c r="L53" s="68"/>
      <c r="M53" s="68"/>
      <c r="N53" s="68"/>
      <c r="O53" s="68"/>
      <c r="P53" s="68"/>
      <c r="Q53" s="68"/>
      <c r="R53" s="68"/>
      <c r="S53" s="68"/>
      <c r="T53" s="68"/>
      <c r="U53" s="68"/>
      <c r="V53" s="68"/>
      <c r="W53" s="68"/>
      <c r="X53" s="19" t="s">
        <v>16</v>
      </c>
      <c r="Y53" s="68"/>
    </row>
    <row r="57" spans="1:25" ht="15" x14ac:dyDescent="0.2">
      <c r="A57" s="51" t="s">
        <v>106</v>
      </c>
    </row>
    <row r="58" spans="1:25" ht="15" x14ac:dyDescent="0.2">
      <c r="C58" s="52">
        <v>2000</v>
      </c>
      <c r="D58" s="52">
        <v>2001</v>
      </c>
      <c r="E58" s="52">
        <v>2002</v>
      </c>
      <c r="F58" s="52">
        <v>2003</v>
      </c>
      <c r="G58" s="52">
        <v>2004</v>
      </c>
      <c r="H58" s="52">
        <v>2005</v>
      </c>
      <c r="I58" s="52">
        <v>2006</v>
      </c>
      <c r="J58" s="52">
        <v>2007</v>
      </c>
      <c r="K58" s="52">
        <v>2008</v>
      </c>
      <c r="L58" s="52">
        <v>2009</v>
      </c>
      <c r="M58" s="52">
        <v>2010</v>
      </c>
      <c r="N58" s="52">
        <v>2011</v>
      </c>
      <c r="O58" s="52">
        <v>2012</v>
      </c>
      <c r="P58" s="52">
        <v>2013</v>
      </c>
      <c r="Q58" s="52">
        <v>2014</v>
      </c>
      <c r="R58" s="52">
        <v>2015</v>
      </c>
      <c r="S58" s="52">
        <v>2016</v>
      </c>
      <c r="T58" s="52">
        <v>2017</v>
      </c>
      <c r="U58" s="52">
        <v>2018</v>
      </c>
      <c r="V58" s="52">
        <v>2019</v>
      </c>
      <c r="W58" s="52">
        <v>2020</v>
      </c>
      <c r="Y58" s="52" t="s">
        <v>14</v>
      </c>
    </row>
    <row r="59" spans="1:25" ht="15" x14ac:dyDescent="0.2">
      <c r="B59" s="17" t="s">
        <v>15</v>
      </c>
      <c r="C59" s="53"/>
      <c r="D59" s="53"/>
      <c r="E59" s="53"/>
      <c r="F59" s="53"/>
      <c r="G59" s="53"/>
      <c r="H59" s="53"/>
      <c r="I59" s="53"/>
      <c r="J59" s="53"/>
      <c r="K59" s="53"/>
      <c r="L59" s="53"/>
      <c r="M59" s="53"/>
      <c r="N59" s="53"/>
      <c r="O59" s="53"/>
      <c r="P59" s="53"/>
      <c r="Q59" s="53"/>
      <c r="R59" s="53"/>
      <c r="S59" s="53"/>
      <c r="T59" s="53"/>
      <c r="U59" s="53"/>
      <c r="V59" s="53"/>
      <c r="W59" s="53"/>
      <c r="X59" s="54" t="s">
        <v>16</v>
      </c>
      <c r="Y59" s="53"/>
    </row>
    <row r="60" spans="1:25" ht="15" x14ac:dyDescent="0.2">
      <c r="B60" s="17" t="s">
        <v>17</v>
      </c>
      <c r="C60" s="53"/>
      <c r="D60" s="53"/>
      <c r="E60" s="53"/>
      <c r="F60" s="53"/>
      <c r="G60" s="53"/>
      <c r="H60" s="53"/>
      <c r="I60" s="53"/>
      <c r="J60" s="53"/>
      <c r="K60" s="53"/>
      <c r="L60" s="53"/>
      <c r="M60" s="53"/>
      <c r="N60" s="53"/>
      <c r="O60" s="53"/>
      <c r="P60" s="53"/>
      <c r="Q60" s="53"/>
      <c r="R60" s="53"/>
      <c r="S60" s="53"/>
      <c r="T60" s="53"/>
      <c r="U60" s="53"/>
      <c r="V60" s="53"/>
      <c r="W60" s="53"/>
      <c r="X60" s="54" t="s">
        <v>16</v>
      </c>
      <c r="Y60" s="53"/>
    </row>
    <row r="61" spans="1:25" ht="15" x14ac:dyDescent="0.2">
      <c r="B61" s="17" t="s">
        <v>18</v>
      </c>
      <c r="C61" s="53"/>
      <c r="D61" s="53"/>
      <c r="E61" s="53"/>
      <c r="F61" s="53"/>
      <c r="G61" s="53"/>
      <c r="H61" s="53"/>
      <c r="I61" s="53"/>
      <c r="J61" s="53"/>
      <c r="K61" s="53"/>
      <c r="L61" s="53"/>
      <c r="M61" s="53"/>
      <c r="N61" s="53"/>
      <c r="O61" s="53"/>
      <c r="P61" s="53"/>
      <c r="Q61" s="53"/>
      <c r="R61" s="53"/>
      <c r="S61" s="53"/>
      <c r="T61" s="53"/>
      <c r="U61" s="53"/>
      <c r="V61" s="53"/>
      <c r="W61" s="53"/>
      <c r="X61" s="54" t="s">
        <v>16</v>
      </c>
      <c r="Y61" s="53"/>
    </row>
    <row r="65" spans="1:25" ht="15" x14ac:dyDescent="0.2">
      <c r="A65" s="51" t="s">
        <v>107</v>
      </c>
    </row>
    <row r="66" spans="1:25" ht="15" x14ac:dyDescent="0.2">
      <c r="C66" s="52">
        <v>2000</v>
      </c>
      <c r="D66" s="52">
        <v>2001</v>
      </c>
      <c r="E66" s="52">
        <v>2002</v>
      </c>
      <c r="F66" s="52">
        <v>2003</v>
      </c>
      <c r="G66" s="52">
        <v>2004</v>
      </c>
      <c r="H66" s="52">
        <v>2005</v>
      </c>
      <c r="I66" s="52">
        <v>2006</v>
      </c>
      <c r="J66" s="52">
        <v>2007</v>
      </c>
      <c r="K66" s="52">
        <v>2008</v>
      </c>
      <c r="L66" s="52">
        <v>2009</v>
      </c>
      <c r="M66" s="52">
        <v>2010</v>
      </c>
      <c r="N66" s="52">
        <v>2011</v>
      </c>
      <c r="O66" s="52">
        <v>2012</v>
      </c>
      <c r="P66" s="52">
        <v>2013</v>
      </c>
      <c r="Q66" s="52">
        <v>2014</v>
      </c>
      <c r="R66" s="52">
        <v>2015</v>
      </c>
      <c r="S66" s="52">
        <v>2016</v>
      </c>
      <c r="T66" s="52">
        <v>2017</v>
      </c>
      <c r="U66" s="52">
        <v>2018</v>
      </c>
      <c r="V66" s="52">
        <v>2019</v>
      </c>
      <c r="W66" s="52">
        <v>2020</v>
      </c>
      <c r="Y66" s="52" t="s">
        <v>14</v>
      </c>
    </row>
    <row r="67" spans="1:25" ht="15" x14ac:dyDescent="0.2">
      <c r="B67" s="17" t="s">
        <v>15</v>
      </c>
      <c r="C67" s="53"/>
      <c r="D67" s="53"/>
      <c r="E67" s="53"/>
      <c r="F67" s="53"/>
      <c r="G67" s="53"/>
      <c r="H67" s="53"/>
      <c r="I67" s="53"/>
      <c r="J67" s="53"/>
      <c r="K67" s="53"/>
      <c r="L67" s="53"/>
      <c r="M67" s="53"/>
      <c r="N67" s="53"/>
      <c r="O67" s="53"/>
      <c r="P67" s="53"/>
      <c r="Q67" s="53"/>
      <c r="R67" s="53"/>
      <c r="S67" s="53"/>
      <c r="T67" s="53"/>
      <c r="U67" s="53"/>
      <c r="V67" s="53"/>
      <c r="W67" s="53"/>
      <c r="X67" s="54" t="s">
        <v>16</v>
      </c>
      <c r="Y67" s="53"/>
    </row>
    <row r="68" spans="1:25" ht="15" x14ac:dyDescent="0.2">
      <c r="B68" s="17" t="s">
        <v>17</v>
      </c>
      <c r="C68" s="53"/>
      <c r="D68" s="53"/>
      <c r="E68" s="53"/>
      <c r="F68" s="53"/>
      <c r="G68" s="53"/>
      <c r="H68" s="53"/>
      <c r="I68" s="53"/>
      <c r="J68" s="53"/>
      <c r="K68" s="53"/>
      <c r="L68" s="53"/>
      <c r="M68" s="53"/>
      <c r="N68" s="53"/>
      <c r="O68" s="53"/>
      <c r="P68" s="53"/>
      <c r="Q68" s="53"/>
      <c r="R68" s="53"/>
      <c r="S68" s="53"/>
      <c r="T68" s="53"/>
      <c r="U68" s="53"/>
      <c r="V68" s="53"/>
      <c r="W68" s="53"/>
      <c r="X68" s="54" t="s">
        <v>16</v>
      </c>
      <c r="Y68" s="53"/>
    </row>
    <row r="69" spans="1:25" ht="15" x14ac:dyDescent="0.2">
      <c r="B69" s="17" t="s">
        <v>18</v>
      </c>
      <c r="C69" s="53"/>
      <c r="D69" s="53"/>
      <c r="E69" s="53"/>
      <c r="F69" s="53"/>
      <c r="G69" s="53"/>
      <c r="H69" s="53"/>
      <c r="I69" s="53"/>
      <c r="J69" s="53"/>
      <c r="K69" s="53"/>
      <c r="L69" s="53"/>
      <c r="M69" s="53"/>
      <c r="N69" s="53"/>
      <c r="O69" s="53"/>
      <c r="P69" s="53"/>
      <c r="Q69" s="53"/>
      <c r="R69" s="53"/>
      <c r="S69" s="53"/>
      <c r="T69" s="53"/>
      <c r="U69" s="53"/>
      <c r="V69" s="53"/>
      <c r="W69" s="53"/>
      <c r="X69" s="54" t="s">
        <v>16</v>
      </c>
      <c r="Y69" s="53"/>
    </row>
    <row r="73" spans="1:25" ht="15" x14ac:dyDescent="0.2">
      <c r="A73" s="51" t="s">
        <v>108</v>
      </c>
    </row>
    <row r="74" spans="1:25" ht="15" x14ac:dyDescent="0.2">
      <c r="C74" s="52">
        <v>2000</v>
      </c>
      <c r="D74" s="52">
        <v>2001</v>
      </c>
      <c r="E74" s="52">
        <v>2002</v>
      </c>
      <c r="F74" s="52">
        <v>2003</v>
      </c>
      <c r="G74" s="52">
        <v>2004</v>
      </c>
      <c r="H74" s="52">
        <v>2005</v>
      </c>
      <c r="I74" s="52">
        <v>2006</v>
      </c>
      <c r="J74" s="52">
        <v>2007</v>
      </c>
      <c r="K74" s="52">
        <v>2008</v>
      </c>
      <c r="L74" s="52">
        <v>2009</v>
      </c>
      <c r="M74" s="52">
        <v>2010</v>
      </c>
      <c r="N74" s="52">
        <v>2011</v>
      </c>
      <c r="O74" s="52">
        <v>2012</v>
      </c>
      <c r="P74" s="52">
        <v>2013</v>
      </c>
      <c r="Q74" s="52">
        <v>2014</v>
      </c>
      <c r="R74" s="52">
        <v>2015</v>
      </c>
      <c r="S74" s="52">
        <v>2016</v>
      </c>
      <c r="T74" s="52">
        <v>2017</v>
      </c>
      <c r="U74" s="52">
        <v>2018</v>
      </c>
      <c r="V74" s="52">
        <v>2019</v>
      </c>
      <c r="W74" s="52">
        <v>2020</v>
      </c>
      <c r="Y74" s="52" t="s">
        <v>14</v>
      </c>
    </row>
    <row r="75" spans="1:25" ht="15" x14ac:dyDescent="0.2">
      <c r="B75" s="17" t="s">
        <v>15</v>
      </c>
      <c r="C75" s="53"/>
      <c r="D75" s="53"/>
      <c r="E75" s="53"/>
      <c r="F75" s="53"/>
      <c r="G75" s="53"/>
      <c r="H75" s="53"/>
      <c r="I75" s="53"/>
      <c r="J75" s="53"/>
      <c r="K75" s="53"/>
      <c r="L75" s="53"/>
      <c r="M75" s="53"/>
      <c r="N75" s="53"/>
      <c r="O75" s="53"/>
      <c r="P75" s="53"/>
      <c r="Q75" s="53"/>
      <c r="R75" s="53"/>
      <c r="S75" s="53"/>
      <c r="T75" s="53"/>
      <c r="U75" s="53"/>
      <c r="V75" s="53"/>
      <c r="W75" s="53"/>
      <c r="X75" s="54" t="s">
        <v>16</v>
      </c>
      <c r="Y75" s="53"/>
    </row>
    <row r="76" spans="1:25" ht="15" x14ac:dyDescent="0.2">
      <c r="B76" s="17" t="s">
        <v>17</v>
      </c>
      <c r="C76" s="53"/>
      <c r="D76" s="53"/>
      <c r="E76" s="53"/>
      <c r="F76" s="53"/>
      <c r="G76" s="53"/>
      <c r="H76" s="53"/>
      <c r="I76" s="53"/>
      <c r="J76" s="53"/>
      <c r="K76" s="53"/>
      <c r="L76" s="53"/>
      <c r="M76" s="53"/>
      <c r="N76" s="53"/>
      <c r="O76" s="53"/>
      <c r="P76" s="53"/>
      <c r="Q76" s="53"/>
      <c r="R76" s="53"/>
      <c r="S76" s="53"/>
      <c r="T76" s="53"/>
      <c r="U76" s="53"/>
      <c r="V76" s="53"/>
      <c r="W76" s="53"/>
      <c r="X76" s="54" t="s">
        <v>16</v>
      </c>
      <c r="Y76" s="53"/>
    </row>
    <row r="77" spans="1:25" ht="15" x14ac:dyDescent="0.2">
      <c r="B77" s="17" t="s">
        <v>18</v>
      </c>
      <c r="C77" s="53"/>
      <c r="D77" s="53"/>
      <c r="E77" s="53"/>
      <c r="F77" s="53"/>
      <c r="G77" s="53"/>
      <c r="H77" s="53"/>
      <c r="I77" s="53"/>
      <c r="J77" s="53"/>
      <c r="K77" s="53"/>
      <c r="L77" s="53"/>
      <c r="M77" s="53"/>
      <c r="N77" s="53"/>
      <c r="O77" s="53"/>
      <c r="P77" s="53"/>
      <c r="Q77" s="53"/>
      <c r="R77" s="53"/>
      <c r="S77" s="53"/>
      <c r="T77" s="53"/>
      <c r="U77" s="53"/>
      <c r="V77" s="53"/>
      <c r="W77" s="53"/>
      <c r="X77" s="54" t="s">
        <v>16</v>
      </c>
      <c r="Y77" s="53"/>
    </row>
    <row r="81" spans="1:25" ht="15" x14ac:dyDescent="0.2">
      <c r="A81" s="51" t="s">
        <v>109</v>
      </c>
    </row>
    <row r="82" spans="1:25" ht="15" x14ac:dyDescent="0.2">
      <c r="C82" s="52">
        <v>2000</v>
      </c>
      <c r="D82" s="52">
        <v>2001</v>
      </c>
      <c r="E82" s="52">
        <v>2002</v>
      </c>
      <c r="F82" s="52">
        <v>2003</v>
      </c>
      <c r="G82" s="52">
        <v>2004</v>
      </c>
      <c r="H82" s="52">
        <v>2005</v>
      </c>
      <c r="I82" s="52">
        <v>2006</v>
      </c>
      <c r="J82" s="52">
        <v>2007</v>
      </c>
      <c r="K82" s="52">
        <v>2008</v>
      </c>
      <c r="L82" s="52">
        <v>2009</v>
      </c>
      <c r="M82" s="52">
        <v>2010</v>
      </c>
      <c r="N82" s="52">
        <v>2011</v>
      </c>
      <c r="O82" s="52">
        <v>2012</v>
      </c>
      <c r="P82" s="52">
        <v>2013</v>
      </c>
      <c r="Q82" s="52">
        <v>2014</v>
      </c>
      <c r="R82" s="52">
        <v>2015</v>
      </c>
      <c r="S82" s="52">
        <v>2016</v>
      </c>
      <c r="T82" s="52">
        <v>2017</v>
      </c>
      <c r="U82" s="52">
        <v>2018</v>
      </c>
      <c r="V82" s="52">
        <v>2019</v>
      </c>
      <c r="W82" s="52">
        <v>2020</v>
      </c>
      <c r="Y82" s="52" t="s">
        <v>14</v>
      </c>
    </row>
    <row r="83" spans="1:25" ht="15" x14ac:dyDescent="0.2">
      <c r="B83" s="17" t="s">
        <v>15</v>
      </c>
      <c r="C83" s="53"/>
      <c r="D83" s="53"/>
      <c r="E83" s="53"/>
      <c r="F83" s="53"/>
      <c r="G83" s="53"/>
      <c r="H83" s="53"/>
      <c r="I83" s="53"/>
      <c r="J83" s="53"/>
      <c r="K83" s="53"/>
      <c r="L83" s="53"/>
      <c r="M83" s="53"/>
      <c r="N83" s="53"/>
      <c r="O83" s="53"/>
      <c r="P83" s="53"/>
      <c r="Q83" s="53"/>
      <c r="R83" s="53"/>
      <c r="S83" s="53"/>
      <c r="T83" s="53"/>
      <c r="U83" s="53"/>
      <c r="V83" s="53"/>
      <c r="W83" s="53"/>
      <c r="X83" s="54" t="s">
        <v>16</v>
      </c>
      <c r="Y83" s="53"/>
    </row>
    <row r="84" spans="1:25" ht="15" x14ac:dyDescent="0.2">
      <c r="B84" s="17" t="s">
        <v>17</v>
      </c>
      <c r="C84" s="53"/>
      <c r="D84" s="53"/>
      <c r="E84" s="53"/>
      <c r="F84" s="53"/>
      <c r="G84" s="53"/>
      <c r="H84" s="53"/>
      <c r="I84" s="53"/>
      <c r="J84" s="53"/>
      <c r="K84" s="53"/>
      <c r="L84" s="53"/>
      <c r="M84" s="53"/>
      <c r="N84" s="53"/>
      <c r="O84" s="53"/>
      <c r="P84" s="53"/>
      <c r="Q84" s="53"/>
      <c r="R84" s="53"/>
      <c r="S84" s="53"/>
      <c r="T84" s="53"/>
      <c r="U84" s="53"/>
      <c r="V84" s="53"/>
      <c r="W84" s="53"/>
      <c r="X84" s="54" t="s">
        <v>16</v>
      </c>
      <c r="Y84" s="53"/>
    </row>
    <row r="85" spans="1:25" ht="15" x14ac:dyDescent="0.2">
      <c r="B85" s="17" t="s">
        <v>18</v>
      </c>
      <c r="C85" s="53"/>
      <c r="D85" s="53"/>
      <c r="E85" s="53"/>
      <c r="F85" s="53"/>
      <c r="G85" s="53"/>
      <c r="H85" s="53"/>
      <c r="I85" s="53"/>
      <c r="J85" s="53"/>
      <c r="K85" s="53"/>
      <c r="L85" s="53"/>
      <c r="M85" s="53"/>
      <c r="N85" s="53"/>
      <c r="O85" s="53"/>
      <c r="P85" s="53"/>
      <c r="Q85" s="53"/>
      <c r="R85" s="53"/>
      <c r="S85" s="53"/>
      <c r="T85" s="53"/>
      <c r="U85" s="53"/>
      <c r="V85" s="53"/>
      <c r="W85" s="53"/>
      <c r="X85" s="54" t="s">
        <v>16</v>
      </c>
      <c r="Y85" s="53"/>
    </row>
    <row r="89" spans="1:25" ht="15" x14ac:dyDescent="0.2">
      <c r="A89" s="51" t="s">
        <v>110</v>
      </c>
    </row>
    <row r="90" spans="1:25" ht="15" x14ac:dyDescent="0.2">
      <c r="C90" s="52">
        <v>2000</v>
      </c>
      <c r="D90" s="52">
        <v>2001</v>
      </c>
      <c r="E90" s="52">
        <v>2002</v>
      </c>
      <c r="F90" s="52">
        <v>2003</v>
      </c>
      <c r="G90" s="52">
        <v>2004</v>
      </c>
      <c r="H90" s="52">
        <v>2005</v>
      </c>
      <c r="I90" s="52">
        <v>2006</v>
      </c>
      <c r="J90" s="52">
        <v>2007</v>
      </c>
      <c r="K90" s="52">
        <v>2008</v>
      </c>
      <c r="L90" s="52">
        <v>2009</v>
      </c>
      <c r="M90" s="52">
        <v>2010</v>
      </c>
      <c r="N90" s="52">
        <v>2011</v>
      </c>
      <c r="O90" s="52">
        <v>2012</v>
      </c>
      <c r="P90" s="52">
        <v>2013</v>
      </c>
      <c r="Q90" s="52">
        <v>2014</v>
      </c>
      <c r="R90" s="52">
        <v>2015</v>
      </c>
      <c r="S90" s="52">
        <v>2016</v>
      </c>
      <c r="T90" s="52">
        <v>2017</v>
      </c>
      <c r="U90" s="52">
        <v>2018</v>
      </c>
      <c r="V90" s="52">
        <v>2019</v>
      </c>
      <c r="W90" s="52">
        <v>2020</v>
      </c>
      <c r="Y90" s="52" t="s">
        <v>14</v>
      </c>
    </row>
    <row r="91" spans="1:25" ht="15" x14ac:dyDescent="0.2">
      <c r="B91" s="17" t="s">
        <v>15</v>
      </c>
      <c r="C91" s="53"/>
      <c r="D91" s="53"/>
      <c r="E91" s="53"/>
      <c r="F91" s="53"/>
      <c r="G91" s="53"/>
      <c r="H91" s="53"/>
      <c r="I91" s="53"/>
      <c r="J91" s="53"/>
      <c r="K91" s="53"/>
      <c r="L91" s="53"/>
      <c r="M91" s="53"/>
      <c r="N91" s="53"/>
      <c r="O91" s="53"/>
      <c r="P91" s="53"/>
      <c r="Q91" s="53"/>
      <c r="R91" s="53"/>
      <c r="S91" s="53"/>
      <c r="T91" s="53"/>
      <c r="U91" s="53"/>
      <c r="V91" s="53"/>
      <c r="W91" s="53"/>
      <c r="X91" s="54" t="s">
        <v>16</v>
      </c>
      <c r="Y91" s="53"/>
    </row>
    <row r="92" spans="1:25" ht="15" x14ac:dyDescent="0.2">
      <c r="B92" s="17" t="s">
        <v>17</v>
      </c>
      <c r="C92" s="53"/>
      <c r="D92" s="53"/>
      <c r="E92" s="53"/>
      <c r="F92" s="53"/>
      <c r="G92" s="53"/>
      <c r="H92" s="53"/>
      <c r="I92" s="53"/>
      <c r="J92" s="53"/>
      <c r="K92" s="53"/>
      <c r="L92" s="53"/>
      <c r="M92" s="53"/>
      <c r="N92" s="53"/>
      <c r="O92" s="53"/>
      <c r="P92" s="53"/>
      <c r="Q92" s="53"/>
      <c r="R92" s="53"/>
      <c r="S92" s="53"/>
      <c r="T92" s="53"/>
      <c r="U92" s="53"/>
      <c r="V92" s="53"/>
      <c r="W92" s="53"/>
      <c r="X92" s="54" t="s">
        <v>16</v>
      </c>
      <c r="Y92" s="53"/>
    </row>
    <row r="93" spans="1:25" ht="15" x14ac:dyDescent="0.2">
      <c r="B93" s="17" t="s">
        <v>18</v>
      </c>
      <c r="C93" s="53"/>
      <c r="D93" s="53"/>
      <c r="E93" s="53"/>
      <c r="F93" s="53"/>
      <c r="G93" s="53"/>
      <c r="H93" s="53"/>
      <c r="I93" s="53"/>
      <c r="J93" s="53"/>
      <c r="K93" s="53"/>
      <c r="L93" s="53"/>
      <c r="M93" s="53"/>
      <c r="N93" s="53"/>
      <c r="O93" s="53"/>
      <c r="P93" s="53"/>
      <c r="Q93" s="53"/>
      <c r="R93" s="53"/>
      <c r="S93" s="53"/>
      <c r="T93" s="53"/>
      <c r="U93" s="53"/>
      <c r="V93" s="53"/>
      <c r="W93" s="53"/>
      <c r="X93" s="54" t="s">
        <v>16</v>
      </c>
      <c r="Y93" s="5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topLeftCell="A7" workbookViewId="0">
      <selection activeCell="R35" sqref="R35"/>
    </sheetView>
  </sheetViews>
  <sheetFormatPr baseColWidth="10" defaultColWidth="8.83203125" defaultRowHeight="13" x14ac:dyDescent="0.15"/>
  <sheetData>
    <row r="1" spans="1:35" ht="15" x14ac:dyDescent="0.2">
      <c r="A1" s="16" t="s">
        <v>99</v>
      </c>
    </row>
    <row r="2" spans="1:35" ht="15" x14ac:dyDescent="0.2">
      <c r="C2" s="17">
        <v>2000</v>
      </c>
      <c r="D2" s="17">
        <v>2001</v>
      </c>
      <c r="E2" s="17">
        <v>2002</v>
      </c>
      <c r="F2" s="17">
        <v>2003</v>
      </c>
      <c r="G2" s="17">
        <v>2004</v>
      </c>
      <c r="H2" s="17">
        <v>2005</v>
      </c>
      <c r="I2" s="17">
        <v>2006</v>
      </c>
      <c r="J2" s="17">
        <v>2007</v>
      </c>
      <c r="K2" s="17">
        <v>2008</v>
      </c>
      <c r="L2" s="17">
        <v>2009</v>
      </c>
      <c r="M2" s="17">
        <v>2010</v>
      </c>
      <c r="N2" s="17">
        <v>2011</v>
      </c>
      <c r="O2" s="17">
        <v>2012</v>
      </c>
      <c r="P2" s="17">
        <v>2013</v>
      </c>
      <c r="Q2" s="17">
        <v>2014</v>
      </c>
      <c r="R2" s="17">
        <v>2015</v>
      </c>
      <c r="S2" s="17">
        <v>2016</v>
      </c>
      <c r="T2" s="17">
        <v>2017</v>
      </c>
      <c r="U2" s="17">
        <v>2018</v>
      </c>
      <c r="V2" s="17">
        <v>2019</v>
      </c>
      <c r="W2" s="17">
        <v>2020</v>
      </c>
      <c r="Y2" s="17" t="s">
        <v>14</v>
      </c>
    </row>
    <row r="3" spans="1:35" ht="15" x14ac:dyDescent="0.2">
      <c r="B3" s="4" t="s">
        <v>7</v>
      </c>
      <c r="C3" s="10"/>
      <c r="D3" s="10"/>
      <c r="E3" s="10"/>
      <c r="F3" s="10"/>
      <c r="G3" s="10"/>
      <c r="H3" s="10"/>
      <c r="I3" s="10"/>
      <c r="J3" s="10"/>
      <c r="K3" s="10"/>
      <c r="L3" s="10"/>
      <c r="M3" s="10"/>
      <c r="N3" s="10"/>
      <c r="O3" s="10"/>
      <c r="P3" s="10"/>
      <c r="Q3" s="10"/>
      <c r="R3" s="10"/>
      <c r="S3" s="10"/>
      <c r="T3" s="10"/>
      <c r="U3" s="10"/>
      <c r="V3" s="10"/>
      <c r="W3" s="10"/>
      <c r="X3" s="19" t="s">
        <v>16</v>
      </c>
      <c r="Y3" s="37">
        <v>3</v>
      </c>
    </row>
    <row r="4" spans="1:35" ht="15" x14ac:dyDescent="0.2">
      <c r="B4" s="4" t="s">
        <v>11</v>
      </c>
      <c r="C4" s="10"/>
      <c r="D4" s="10"/>
      <c r="E4" s="10"/>
      <c r="F4" s="10"/>
      <c r="G4" s="10"/>
      <c r="H4" s="10"/>
      <c r="I4" s="10"/>
      <c r="J4" s="10"/>
      <c r="K4" s="10"/>
      <c r="L4" s="10"/>
      <c r="M4" s="10"/>
      <c r="N4" s="10"/>
      <c r="O4" s="10"/>
      <c r="P4" s="10"/>
      <c r="Q4" s="10"/>
      <c r="R4" s="10"/>
      <c r="S4" s="10"/>
      <c r="T4" s="10"/>
      <c r="U4" s="10"/>
      <c r="V4" s="10"/>
      <c r="W4" s="10"/>
      <c r="X4" s="19" t="s">
        <v>16</v>
      </c>
      <c r="Y4" s="37">
        <v>3</v>
      </c>
    </row>
    <row r="8" spans="1:35" ht="15" x14ac:dyDescent="0.2">
      <c r="A8" s="58" t="s">
        <v>112</v>
      </c>
    </row>
    <row r="9" spans="1:35" ht="15" x14ac:dyDescent="0.2">
      <c r="C9" s="17">
        <v>2000</v>
      </c>
      <c r="D9" s="17">
        <v>2001</v>
      </c>
      <c r="E9" s="17">
        <v>2002</v>
      </c>
      <c r="F9" s="17">
        <v>2003</v>
      </c>
      <c r="G9" s="17">
        <v>2004</v>
      </c>
      <c r="H9" s="17">
        <v>2005</v>
      </c>
      <c r="I9" s="17">
        <v>2006</v>
      </c>
      <c r="J9" s="17">
        <v>2007</v>
      </c>
      <c r="K9" s="17">
        <v>2008</v>
      </c>
      <c r="L9" s="17">
        <v>2009</v>
      </c>
      <c r="M9" s="17">
        <v>2010</v>
      </c>
      <c r="N9" s="17">
        <v>2011</v>
      </c>
      <c r="O9" s="17">
        <v>2012</v>
      </c>
      <c r="P9" s="17">
        <v>2013</v>
      </c>
      <c r="Q9" s="17">
        <v>2014</v>
      </c>
      <c r="R9" s="17">
        <v>2015</v>
      </c>
      <c r="S9" s="17">
        <v>2016</v>
      </c>
      <c r="T9" s="17">
        <v>2017</v>
      </c>
      <c r="U9" s="17">
        <v>2018</v>
      </c>
      <c r="V9" s="17">
        <v>2019</v>
      </c>
      <c r="W9" s="17">
        <v>2020</v>
      </c>
      <c r="Y9" s="17" t="s">
        <v>14</v>
      </c>
    </row>
    <row r="10" spans="1:35" ht="15" x14ac:dyDescent="0.2">
      <c r="B10" s="17" t="s">
        <v>24</v>
      </c>
      <c r="C10" s="55"/>
      <c r="D10" s="55"/>
      <c r="E10" s="55"/>
      <c r="F10" s="55"/>
      <c r="G10" s="55"/>
      <c r="H10" s="55"/>
      <c r="I10" s="55"/>
      <c r="J10" s="55"/>
      <c r="K10" s="55"/>
      <c r="L10" s="55"/>
      <c r="M10" s="55"/>
      <c r="N10" s="55"/>
      <c r="O10" s="55"/>
      <c r="P10" s="56"/>
      <c r="Q10" s="55"/>
      <c r="R10" s="55"/>
      <c r="S10" s="55"/>
      <c r="T10" s="55"/>
      <c r="U10" s="55"/>
      <c r="V10" s="55"/>
      <c r="W10" s="55"/>
      <c r="X10" s="19" t="s">
        <v>16</v>
      </c>
      <c r="Y10" s="59">
        <v>0</v>
      </c>
    </row>
    <row r="11" spans="1:35" ht="15" x14ac:dyDescent="0.2">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row>
    <row r="12" spans="1:35" ht="15" x14ac:dyDescent="0.2">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row>
    <row r="13" spans="1:35" ht="15" x14ac:dyDescent="0.2">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row>
    <row r="14" spans="1:35" ht="15" x14ac:dyDescent="0.2">
      <c r="A14" s="16" t="s">
        <v>37</v>
      </c>
    </row>
    <row r="15" spans="1:35" ht="15" x14ac:dyDescent="0.2">
      <c r="C15" s="17">
        <v>2000</v>
      </c>
      <c r="D15" s="17">
        <v>2001</v>
      </c>
      <c r="E15" s="17">
        <v>2002</v>
      </c>
      <c r="F15" s="17">
        <v>2003</v>
      </c>
      <c r="G15" s="17">
        <v>2004</v>
      </c>
      <c r="H15" s="17">
        <v>2005</v>
      </c>
      <c r="I15" s="17">
        <v>2006</v>
      </c>
      <c r="J15" s="17">
        <v>2007</v>
      </c>
      <c r="K15" s="17">
        <v>2008</v>
      </c>
      <c r="L15" s="17">
        <v>2009</v>
      </c>
      <c r="M15" s="17">
        <v>2010</v>
      </c>
      <c r="N15" s="17">
        <v>2011</v>
      </c>
      <c r="O15" s="17">
        <v>2012</v>
      </c>
      <c r="P15" s="17">
        <v>2013</v>
      </c>
      <c r="Q15" s="17">
        <v>2014</v>
      </c>
      <c r="R15" s="17">
        <v>2015</v>
      </c>
      <c r="S15" s="17">
        <v>2016</v>
      </c>
      <c r="T15" s="17">
        <v>2017</v>
      </c>
      <c r="U15" s="17">
        <v>2018</v>
      </c>
      <c r="V15" s="17">
        <v>2019</v>
      </c>
      <c r="W15" s="17">
        <v>2020</v>
      </c>
      <c r="Y15" s="17" t="s">
        <v>14</v>
      </c>
    </row>
    <row r="16" spans="1:35" ht="15" x14ac:dyDescent="0.2">
      <c r="B16" s="4" t="s">
        <v>7</v>
      </c>
      <c r="C16" s="10"/>
      <c r="D16" s="10"/>
      <c r="E16" s="10"/>
      <c r="F16" s="10"/>
      <c r="G16" s="10"/>
      <c r="H16" s="10"/>
      <c r="I16" s="10"/>
      <c r="J16" s="10"/>
      <c r="K16" s="10"/>
      <c r="L16" s="10"/>
      <c r="M16" s="10"/>
      <c r="N16" s="10"/>
      <c r="O16" s="10"/>
      <c r="P16" s="10"/>
      <c r="Q16" s="10"/>
      <c r="R16" s="10"/>
      <c r="S16" s="10"/>
      <c r="T16" s="10"/>
      <c r="U16" s="10"/>
      <c r="V16" s="10"/>
      <c r="W16" s="10"/>
      <c r="X16" s="19" t="s">
        <v>16</v>
      </c>
      <c r="Y16" s="18">
        <v>0.2</v>
      </c>
    </row>
    <row r="17" spans="1:35" ht="15" x14ac:dyDescent="0.2">
      <c r="B17" s="4" t="s">
        <v>11</v>
      </c>
      <c r="C17" s="10"/>
      <c r="D17" s="10"/>
      <c r="E17" s="10"/>
      <c r="F17" s="10"/>
      <c r="G17" s="10"/>
      <c r="H17" s="10"/>
      <c r="I17" s="10"/>
      <c r="J17" s="10"/>
      <c r="K17" s="10"/>
      <c r="L17" s="10"/>
      <c r="M17" s="10"/>
      <c r="N17" s="10"/>
      <c r="O17" s="10"/>
      <c r="P17" s="10"/>
      <c r="Q17" s="10"/>
      <c r="R17" s="10"/>
      <c r="S17" s="10"/>
      <c r="T17" s="10"/>
      <c r="U17" s="10"/>
      <c r="V17" s="10"/>
      <c r="W17" s="10"/>
      <c r="X17" s="19" t="s">
        <v>16</v>
      </c>
      <c r="Y17" s="18">
        <v>0.2</v>
      </c>
    </row>
    <row r="21" spans="1:35" ht="15" x14ac:dyDescent="0.2">
      <c r="A21" s="16" t="s">
        <v>111</v>
      </c>
    </row>
    <row r="22" spans="1:35" ht="15" x14ac:dyDescent="0.2">
      <c r="C22" s="17">
        <v>2000</v>
      </c>
      <c r="D22" s="17">
        <v>2001</v>
      </c>
      <c r="E22" s="17">
        <v>2002</v>
      </c>
      <c r="F22" s="17">
        <v>2003</v>
      </c>
      <c r="G22" s="17">
        <v>2004</v>
      </c>
      <c r="H22" s="17">
        <v>2005</v>
      </c>
      <c r="I22" s="17">
        <v>2006</v>
      </c>
      <c r="J22" s="17">
        <v>2007</v>
      </c>
      <c r="K22" s="17">
        <v>2008</v>
      </c>
      <c r="L22" s="17">
        <v>2009</v>
      </c>
      <c r="M22" s="17">
        <v>2010</v>
      </c>
      <c r="N22" s="17">
        <v>2011</v>
      </c>
      <c r="O22" s="17">
        <v>2012</v>
      </c>
      <c r="P22" s="17">
        <v>2013</v>
      </c>
      <c r="Q22" s="17">
        <v>2014</v>
      </c>
      <c r="R22" s="17">
        <v>2015</v>
      </c>
      <c r="S22" s="17">
        <v>2016</v>
      </c>
      <c r="T22" s="17">
        <v>2017</v>
      </c>
      <c r="U22" s="17">
        <v>2018</v>
      </c>
      <c r="V22" s="17">
        <v>2019</v>
      </c>
      <c r="W22" s="17">
        <v>2020</v>
      </c>
      <c r="Y22" s="17" t="s">
        <v>14</v>
      </c>
    </row>
    <row r="23" spans="1:35" ht="15" x14ac:dyDescent="0.2">
      <c r="B23" s="17" t="s">
        <v>24</v>
      </c>
      <c r="C23" s="55"/>
      <c r="D23" s="55"/>
      <c r="E23" s="55"/>
      <c r="F23" s="55"/>
      <c r="G23" s="55"/>
      <c r="H23" s="55"/>
      <c r="I23" s="55"/>
      <c r="J23" s="55"/>
      <c r="K23" s="55"/>
      <c r="L23" s="55"/>
      <c r="M23" s="55"/>
      <c r="N23" s="55"/>
      <c r="O23" s="55"/>
      <c r="P23" s="56"/>
      <c r="Q23" s="55"/>
      <c r="R23" s="55"/>
      <c r="S23" s="55"/>
      <c r="T23" s="55"/>
      <c r="U23" s="55"/>
      <c r="V23" s="55"/>
      <c r="W23" s="55"/>
      <c r="X23" s="19" t="s">
        <v>16</v>
      </c>
      <c r="Y23" s="57">
        <v>0.01</v>
      </c>
    </row>
    <row r="24" spans="1:35" ht="15" x14ac:dyDescent="0.2">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row>
    <row r="25" spans="1:35" ht="15" x14ac:dyDescent="0.2">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spans="1:35" ht="15" x14ac:dyDescent="0.2">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row>
    <row r="27" spans="1:35" ht="15" x14ac:dyDescent="0.2">
      <c r="A27" s="16" t="s">
        <v>38</v>
      </c>
    </row>
    <row r="28" spans="1:35" ht="15" x14ac:dyDescent="0.2">
      <c r="C28" s="17">
        <v>2000</v>
      </c>
      <c r="D28" s="17">
        <v>2001</v>
      </c>
      <c r="E28" s="17">
        <v>2002</v>
      </c>
      <c r="F28" s="17">
        <v>2003</v>
      </c>
      <c r="G28" s="17">
        <v>2004</v>
      </c>
      <c r="H28" s="17">
        <v>2005</v>
      </c>
      <c r="I28" s="17">
        <v>2006</v>
      </c>
      <c r="J28" s="17">
        <v>2007</v>
      </c>
      <c r="K28" s="17">
        <v>2008</v>
      </c>
      <c r="L28" s="17">
        <v>2009</v>
      </c>
      <c r="M28" s="17">
        <v>2010</v>
      </c>
      <c r="N28" s="17">
        <v>2011</v>
      </c>
      <c r="O28" s="17">
        <v>2012</v>
      </c>
      <c r="P28" s="17">
        <v>2013</v>
      </c>
      <c r="Q28" s="17">
        <v>2014</v>
      </c>
      <c r="R28" s="17">
        <v>2015</v>
      </c>
      <c r="S28" s="17">
        <v>2016</v>
      </c>
      <c r="T28" s="17">
        <v>2017</v>
      </c>
      <c r="U28" s="17">
        <v>2018</v>
      </c>
      <c r="V28" s="17">
        <v>2019</v>
      </c>
      <c r="W28" s="17">
        <v>2020</v>
      </c>
      <c r="Y28" s="17" t="s">
        <v>14</v>
      </c>
    </row>
    <row r="29" spans="1:35" ht="15" x14ac:dyDescent="0.2">
      <c r="B29" s="17" t="s">
        <v>24</v>
      </c>
      <c r="C29" s="20"/>
      <c r="D29" s="20"/>
      <c r="E29" s="20"/>
      <c r="F29" s="20"/>
      <c r="G29" s="20"/>
      <c r="H29" s="20"/>
      <c r="I29" s="20"/>
      <c r="J29" s="20"/>
      <c r="K29" s="20"/>
      <c r="L29" s="20"/>
      <c r="M29" s="20"/>
      <c r="N29" s="20"/>
      <c r="O29" s="20"/>
      <c r="P29" s="20"/>
      <c r="Q29" s="20"/>
      <c r="R29" s="20"/>
      <c r="S29" s="20"/>
      <c r="T29" s="20"/>
      <c r="U29" s="20"/>
      <c r="V29" s="20"/>
      <c r="W29" s="20"/>
      <c r="X29" s="19" t="s">
        <v>16</v>
      </c>
      <c r="Y29" s="21">
        <v>6300</v>
      </c>
    </row>
    <row r="33" spans="1:35" ht="15" x14ac:dyDescent="0.2">
      <c r="A33" s="16" t="s">
        <v>124</v>
      </c>
      <c r="B33" s="16"/>
      <c r="C33" s="16"/>
      <c r="D33" s="16"/>
      <c r="E33" s="16"/>
      <c r="F33" s="16"/>
      <c r="G33" s="16"/>
      <c r="H33" s="16"/>
      <c r="I33" s="16"/>
      <c r="J33" s="16"/>
      <c r="Z33" s="62"/>
      <c r="AA33" s="62"/>
      <c r="AB33" s="62"/>
      <c r="AC33" s="62"/>
      <c r="AD33" s="62"/>
      <c r="AE33" s="62"/>
      <c r="AF33" s="62"/>
      <c r="AG33" s="62"/>
      <c r="AH33" s="62"/>
      <c r="AI33" s="62"/>
    </row>
    <row r="34" spans="1:35" ht="15" x14ac:dyDescent="0.2">
      <c r="C34" s="17">
        <v>2000</v>
      </c>
      <c r="D34" s="17">
        <v>2001</v>
      </c>
      <c r="E34" s="17">
        <v>2002</v>
      </c>
      <c r="F34" s="17">
        <v>2003</v>
      </c>
      <c r="G34" s="17">
        <v>2004</v>
      </c>
      <c r="H34" s="17">
        <v>2005</v>
      </c>
      <c r="I34" s="17">
        <v>2006</v>
      </c>
      <c r="J34" s="17">
        <v>2007</v>
      </c>
      <c r="K34" s="17">
        <v>2008</v>
      </c>
      <c r="L34" s="17">
        <v>2009</v>
      </c>
      <c r="M34" s="17">
        <v>2010</v>
      </c>
      <c r="N34" s="17">
        <v>2011</v>
      </c>
      <c r="O34" s="17">
        <v>2012</v>
      </c>
      <c r="P34" s="17">
        <v>2013</v>
      </c>
      <c r="Q34" s="17">
        <v>2014</v>
      </c>
      <c r="R34" s="17">
        <v>2015</v>
      </c>
      <c r="S34" s="17">
        <v>2016</v>
      </c>
      <c r="T34" s="17">
        <v>2017</v>
      </c>
      <c r="U34" s="17">
        <v>2018</v>
      </c>
      <c r="V34" s="17">
        <v>2019</v>
      </c>
      <c r="W34" s="17">
        <v>2020</v>
      </c>
      <c r="Y34" s="17" t="s">
        <v>14</v>
      </c>
      <c r="Z34" s="62"/>
      <c r="AA34" s="62"/>
      <c r="AB34" s="62"/>
      <c r="AC34" s="62"/>
      <c r="AD34" s="62"/>
      <c r="AE34" s="62"/>
      <c r="AF34" s="62"/>
      <c r="AG34" s="62"/>
      <c r="AH34" s="62"/>
      <c r="AI34" s="62"/>
    </row>
    <row r="35" spans="1:35" ht="15" x14ac:dyDescent="0.2">
      <c r="B35" s="17" t="s">
        <v>24</v>
      </c>
      <c r="C35" s="20">
        <v>0</v>
      </c>
      <c r="D35" s="79"/>
      <c r="E35" s="79"/>
      <c r="F35" s="79"/>
      <c r="G35" s="79"/>
      <c r="H35" s="79"/>
      <c r="I35" s="79"/>
      <c r="J35" s="79"/>
      <c r="K35" s="79"/>
      <c r="L35" s="79"/>
      <c r="M35" s="79"/>
      <c r="N35" s="79"/>
      <c r="O35" s="79"/>
      <c r="P35" s="79"/>
      <c r="Q35" s="79"/>
      <c r="R35" s="79">
        <v>0.8</v>
      </c>
      <c r="S35" s="79"/>
      <c r="T35" s="79"/>
      <c r="U35" s="79"/>
      <c r="V35" s="79"/>
      <c r="W35" s="79"/>
      <c r="X35" s="19" t="s">
        <v>16</v>
      </c>
      <c r="Y35" s="21"/>
      <c r="Z35" s="62"/>
      <c r="AA35" s="62"/>
      <c r="AB35" s="62"/>
      <c r="AC35" s="62"/>
      <c r="AD35" s="62"/>
      <c r="AE35" s="62"/>
      <c r="AF35" s="62"/>
      <c r="AG35" s="62"/>
      <c r="AH35" s="62"/>
      <c r="AI35" s="62"/>
    </row>
    <row r="36" spans="1:35" ht="15" x14ac:dyDescent="0.2">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row>
    <row r="37" spans="1:35" ht="15" x14ac:dyDescent="0.2">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row>
    <row r="38" spans="1:35" ht="15" x14ac:dyDescent="0.2">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row>
    <row r="39" spans="1:35" ht="15" x14ac:dyDescent="0.2">
      <c r="A39" s="16" t="s">
        <v>125</v>
      </c>
      <c r="B39" s="16"/>
      <c r="C39" s="16"/>
      <c r="Z39" s="62"/>
      <c r="AA39" s="62"/>
      <c r="AB39" s="62"/>
      <c r="AC39" s="62"/>
      <c r="AD39" s="62"/>
      <c r="AE39" s="62"/>
      <c r="AF39" s="62"/>
      <c r="AG39" s="62"/>
      <c r="AH39" s="62"/>
      <c r="AI39" s="62"/>
    </row>
    <row r="40" spans="1:35" ht="15" x14ac:dyDescent="0.2">
      <c r="C40" s="17">
        <v>2000</v>
      </c>
      <c r="D40" s="17">
        <v>2001</v>
      </c>
      <c r="E40" s="17">
        <v>2002</v>
      </c>
      <c r="F40" s="17">
        <v>2003</v>
      </c>
      <c r="G40" s="17">
        <v>2004</v>
      </c>
      <c r="H40" s="17">
        <v>2005</v>
      </c>
      <c r="I40" s="17">
        <v>2006</v>
      </c>
      <c r="J40" s="17">
        <v>2007</v>
      </c>
      <c r="K40" s="17">
        <v>2008</v>
      </c>
      <c r="L40" s="17">
        <v>2009</v>
      </c>
      <c r="M40" s="17">
        <v>2010</v>
      </c>
      <c r="N40" s="17">
        <v>2011</v>
      </c>
      <c r="O40" s="17">
        <v>2012</v>
      </c>
      <c r="P40" s="17">
        <v>2013</v>
      </c>
      <c r="Q40" s="17">
        <v>2014</v>
      </c>
      <c r="R40" s="17">
        <v>2015</v>
      </c>
      <c r="S40" s="17">
        <v>2016</v>
      </c>
      <c r="T40" s="17">
        <v>2017</v>
      </c>
      <c r="U40" s="17">
        <v>2018</v>
      </c>
      <c r="V40" s="17">
        <v>2019</v>
      </c>
      <c r="W40" s="17">
        <v>2020</v>
      </c>
      <c r="Y40" s="17" t="s">
        <v>14</v>
      </c>
      <c r="Z40" s="62"/>
      <c r="AA40" s="62"/>
      <c r="AB40" s="62"/>
      <c r="AC40" s="62"/>
      <c r="AD40" s="62"/>
      <c r="AE40" s="62"/>
      <c r="AF40" s="62"/>
      <c r="AG40" s="62"/>
      <c r="AH40" s="62"/>
      <c r="AI40" s="62"/>
    </row>
    <row r="41" spans="1:35" ht="15" x14ac:dyDescent="0.2">
      <c r="B41" s="17" t="s">
        <v>24</v>
      </c>
      <c r="C41" s="20"/>
      <c r="D41" s="79"/>
      <c r="E41" s="79"/>
      <c r="F41" s="79"/>
      <c r="G41" s="79"/>
      <c r="H41" s="79"/>
      <c r="I41" s="79"/>
      <c r="J41" s="79"/>
      <c r="K41" s="79"/>
      <c r="L41" s="79"/>
      <c r="M41" s="79"/>
      <c r="N41" s="79"/>
      <c r="O41" s="79"/>
      <c r="P41" s="79"/>
      <c r="Q41" s="79"/>
      <c r="R41" s="79">
        <v>0.16</v>
      </c>
      <c r="S41" s="79"/>
      <c r="T41" s="79"/>
      <c r="U41" s="79"/>
      <c r="V41" s="79"/>
      <c r="W41" s="79"/>
      <c r="X41" s="19" t="s">
        <v>16</v>
      </c>
      <c r="Y41" s="21"/>
      <c r="Z41" s="62"/>
      <c r="AA41" s="62"/>
      <c r="AB41" s="62"/>
      <c r="AC41" s="62"/>
      <c r="AD41" s="62"/>
      <c r="AE41" s="62"/>
      <c r="AF41" s="62"/>
      <c r="AG41" s="62"/>
      <c r="AH41" s="62"/>
      <c r="AI41" s="62"/>
    </row>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5"/>
  <sheetViews>
    <sheetView topLeftCell="A23" workbookViewId="0">
      <selection activeCell="D56" sqref="D56"/>
    </sheetView>
  </sheetViews>
  <sheetFormatPr baseColWidth="10" defaultColWidth="8.83203125" defaultRowHeight="13" x14ac:dyDescent="0.15"/>
  <sheetData>
    <row r="1" spans="1:25" ht="13.5" customHeight="1" x14ac:dyDescent="0.2">
      <c r="A1" s="1" t="s">
        <v>39</v>
      </c>
    </row>
    <row r="2" spans="1:25" ht="13.5" customHeight="1"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14</v>
      </c>
    </row>
    <row r="3" spans="1:25" ht="13.5" customHeight="1" x14ac:dyDescent="0.2">
      <c r="B3" s="4" t="str">
        <f>Populations!$C$3</f>
        <v>M 15-49</v>
      </c>
      <c r="C3" s="5"/>
      <c r="D3" s="5"/>
      <c r="E3" s="5"/>
      <c r="F3" s="5"/>
      <c r="G3" s="5"/>
      <c r="H3" s="5"/>
      <c r="I3" s="5"/>
      <c r="J3" s="5"/>
      <c r="K3" s="5"/>
      <c r="L3" s="5"/>
      <c r="M3" s="5"/>
      <c r="N3" s="5"/>
      <c r="O3" s="5"/>
      <c r="P3" s="5"/>
      <c r="Q3" s="5"/>
      <c r="R3" s="5"/>
      <c r="S3" s="5"/>
      <c r="T3" s="5"/>
      <c r="U3" s="5"/>
      <c r="V3" s="5"/>
      <c r="W3" s="5"/>
      <c r="X3" s="7" t="s">
        <v>16</v>
      </c>
      <c r="Y3" s="22">
        <v>100</v>
      </c>
    </row>
    <row r="4" spans="1:25" ht="13.5" customHeight="1" x14ac:dyDescent="0.2">
      <c r="B4" s="4" t="str">
        <f>Populations!$C$4</f>
        <v>F 15-49</v>
      </c>
      <c r="C4" s="5"/>
      <c r="D4" s="5"/>
      <c r="E4" s="5"/>
      <c r="F4" s="5"/>
      <c r="G4" s="5"/>
      <c r="H4" s="5"/>
      <c r="I4" s="5"/>
      <c r="J4" s="5"/>
      <c r="K4" s="5"/>
      <c r="L4" s="5"/>
      <c r="M4" s="5"/>
      <c r="N4" s="5"/>
      <c r="O4" s="5"/>
      <c r="P4" s="5"/>
      <c r="Q4" s="5"/>
      <c r="R4" s="5"/>
      <c r="S4" s="5"/>
      <c r="T4" s="5"/>
      <c r="U4" s="5"/>
      <c r="V4" s="5"/>
      <c r="W4" s="5"/>
      <c r="X4" s="7" t="s">
        <v>16</v>
      </c>
      <c r="Y4" s="22">
        <v>100</v>
      </c>
    </row>
    <row r="8" spans="1:25" ht="13.5" customHeight="1" x14ac:dyDescent="0.2">
      <c r="A8" s="1" t="s">
        <v>40</v>
      </c>
    </row>
    <row r="9" spans="1:25" ht="13.5" customHeight="1" x14ac:dyDescent="0.2">
      <c r="C9" s="4">
        <v>2000</v>
      </c>
      <c r="D9" s="4">
        <v>2001</v>
      </c>
      <c r="E9" s="4">
        <v>2002</v>
      </c>
      <c r="F9" s="4">
        <v>2003</v>
      </c>
      <c r="G9" s="4">
        <v>2004</v>
      </c>
      <c r="H9" s="4">
        <v>2005</v>
      </c>
      <c r="I9" s="4">
        <v>2006</v>
      </c>
      <c r="J9" s="4">
        <v>2007</v>
      </c>
      <c r="K9" s="4">
        <v>2008</v>
      </c>
      <c r="L9" s="4">
        <v>2009</v>
      </c>
      <c r="M9" s="4">
        <v>2010</v>
      </c>
      <c r="N9" s="4">
        <v>2011</v>
      </c>
      <c r="O9" s="4">
        <v>2012</v>
      </c>
      <c r="P9" s="4">
        <v>2013</v>
      </c>
      <c r="Q9" s="4">
        <v>2014</v>
      </c>
      <c r="R9" s="4">
        <v>2015</v>
      </c>
      <c r="S9" s="4">
        <v>2016</v>
      </c>
      <c r="T9" s="4">
        <v>2017</v>
      </c>
      <c r="U9" s="4">
        <v>2018</v>
      </c>
      <c r="V9" s="4">
        <v>2019</v>
      </c>
      <c r="W9" s="4">
        <v>2020</v>
      </c>
      <c r="Y9" s="4" t="s">
        <v>14</v>
      </c>
    </row>
    <row r="10" spans="1:25" ht="13.5" customHeight="1" x14ac:dyDescent="0.2">
      <c r="B10" s="4" t="str">
        <f>Populations!$C$3</f>
        <v>M 15-49</v>
      </c>
      <c r="C10" s="5"/>
      <c r="D10" s="5"/>
      <c r="E10" s="5"/>
      <c r="F10" s="5"/>
      <c r="G10" s="5"/>
      <c r="H10" s="5"/>
      <c r="I10" s="5"/>
      <c r="J10" s="5"/>
      <c r="K10" s="5"/>
      <c r="L10" s="5"/>
      <c r="M10" s="5"/>
      <c r="N10" s="5"/>
      <c r="O10" s="5"/>
      <c r="P10" s="5"/>
      <c r="Q10" s="5"/>
      <c r="R10" s="5"/>
      <c r="S10" s="5"/>
      <c r="T10" s="5"/>
      <c r="U10" s="5"/>
      <c r="V10" s="5"/>
      <c r="W10" s="5"/>
      <c r="X10" s="7" t="s">
        <v>16</v>
      </c>
      <c r="Y10" s="22">
        <f>0.2*3*20</f>
        <v>12.000000000000002</v>
      </c>
    </row>
    <row r="11" spans="1:25" ht="13.5" customHeight="1" x14ac:dyDescent="0.2">
      <c r="B11" s="4" t="str">
        <f>Populations!$C$4</f>
        <v>F 15-49</v>
      </c>
      <c r="C11" s="5"/>
      <c r="D11" s="5"/>
      <c r="E11" s="5"/>
      <c r="F11" s="5"/>
      <c r="G11" s="5"/>
      <c r="H11" s="5"/>
      <c r="I11" s="5"/>
      <c r="J11" s="5"/>
      <c r="K11" s="5"/>
      <c r="L11" s="5"/>
      <c r="M11" s="5"/>
      <c r="N11" s="5"/>
      <c r="O11" s="5"/>
      <c r="P11" s="5"/>
      <c r="Q11" s="5"/>
      <c r="R11" s="5"/>
      <c r="S11" s="5"/>
      <c r="T11" s="5"/>
      <c r="U11" s="5"/>
      <c r="V11" s="5"/>
      <c r="W11" s="5"/>
      <c r="X11" s="7" t="s">
        <v>16</v>
      </c>
      <c r="Y11" s="22">
        <f>0.1*3*20</f>
        <v>6.0000000000000009</v>
      </c>
    </row>
    <row r="15" spans="1:25" ht="13.5" customHeight="1" x14ac:dyDescent="0.2">
      <c r="A15" s="1" t="s">
        <v>41</v>
      </c>
    </row>
    <row r="16" spans="1:25" ht="13.5" customHeight="1"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14</v>
      </c>
    </row>
    <row r="17" spans="1:25" ht="13.5" customHeight="1" x14ac:dyDescent="0.2">
      <c r="B17" s="4" t="str">
        <f>Populations!$C$3</f>
        <v>M 15-49</v>
      </c>
      <c r="C17" s="5"/>
      <c r="D17" s="5"/>
      <c r="E17" s="5"/>
      <c r="F17" s="5"/>
      <c r="G17" s="5"/>
      <c r="H17" s="5"/>
      <c r="I17" s="5"/>
      <c r="J17" s="5"/>
      <c r="K17" s="5"/>
      <c r="L17" s="5"/>
      <c r="M17" s="5"/>
      <c r="N17" s="5"/>
      <c r="O17" s="5"/>
      <c r="P17" s="5"/>
      <c r="Q17" s="5"/>
      <c r="R17" s="5"/>
      <c r="S17" s="5"/>
      <c r="T17" s="5"/>
      <c r="U17" s="5"/>
      <c r="V17" s="5"/>
      <c r="W17" s="5"/>
      <c r="X17" s="7" t="s">
        <v>16</v>
      </c>
      <c r="Y17" s="5">
        <v>0</v>
      </c>
    </row>
    <row r="18" spans="1:25" ht="13.5" customHeight="1" x14ac:dyDescent="0.2">
      <c r="B18" s="4" t="str">
        <f>Populations!$C$4</f>
        <v>F 15-49</v>
      </c>
      <c r="C18" s="5"/>
      <c r="D18" s="5"/>
      <c r="E18" s="5"/>
      <c r="F18" s="5"/>
      <c r="G18" s="5"/>
      <c r="H18" s="5"/>
      <c r="I18" s="5"/>
      <c r="J18" s="5"/>
      <c r="K18" s="5"/>
      <c r="L18" s="5"/>
      <c r="M18" s="5"/>
      <c r="N18" s="5"/>
      <c r="O18" s="5"/>
      <c r="P18" s="5"/>
      <c r="Q18" s="5"/>
      <c r="R18" s="5"/>
      <c r="S18" s="5"/>
      <c r="T18" s="5"/>
      <c r="U18" s="5"/>
      <c r="V18" s="5"/>
      <c r="W18" s="5"/>
      <c r="X18" s="7" t="s">
        <v>16</v>
      </c>
      <c r="Y18" s="5">
        <v>0</v>
      </c>
    </row>
    <row r="22" spans="1:25" ht="13.5" customHeight="1" x14ac:dyDescent="0.2">
      <c r="A22" s="1" t="s">
        <v>42</v>
      </c>
    </row>
    <row r="23" spans="1:25" ht="13.5" customHeight="1" x14ac:dyDescent="0.2">
      <c r="C23" s="4">
        <v>2000</v>
      </c>
      <c r="D23" s="4">
        <v>2001</v>
      </c>
      <c r="E23" s="4">
        <v>2002</v>
      </c>
      <c r="F23" s="4">
        <v>2003</v>
      </c>
      <c r="G23" s="4">
        <v>2004</v>
      </c>
      <c r="H23" s="4">
        <v>2005</v>
      </c>
      <c r="I23" s="4">
        <v>2006</v>
      </c>
      <c r="J23" s="4">
        <v>2007</v>
      </c>
      <c r="K23" s="4">
        <v>2008</v>
      </c>
      <c r="L23" s="4">
        <v>2009</v>
      </c>
      <c r="M23" s="4">
        <v>2010</v>
      </c>
      <c r="N23" s="4">
        <v>2011</v>
      </c>
      <c r="O23" s="4">
        <v>2012</v>
      </c>
      <c r="P23" s="4">
        <v>2013</v>
      </c>
      <c r="Q23" s="4">
        <v>2014</v>
      </c>
      <c r="R23" s="4">
        <v>2015</v>
      </c>
      <c r="S23" s="4">
        <v>2016</v>
      </c>
      <c r="T23" s="4">
        <v>2017</v>
      </c>
      <c r="U23" s="4">
        <v>2018</v>
      </c>
      <c r="V23" s="4">
        <v>2019</v>
      </c>
      <c r="W23" s="4">
        <v>2020</v>
      </c>
      <c r="Y23" s="4" t="s">
        <v>14</v>
      </c>
    </row>
    <row r="24" spans="1:25" ht="13.5" customHeight="1" x14ac:dyDescent="0.2">
      <c r="B24" s="4" t="str">
        <f>Populations!$C$3</f>
        <v>M 15-49</v>
      </c>
      <c r="C24" s="12"/>
      <c r="D24" s="12"/>
      <c r="E24" s="12"/>
      <c r="F24" s="12"/>
      <c r="G24" s="12"/>
      <c r="H24" s="12"/>
      <c r="I24" s="12"/>
      <c r="J24" s="12"/>
      <c r="K24" s="12"/>
      <c r="L24" s="12"/>
      <c r="M24" s="12"/>
      <c r="N24" s="12"/>
      <c r="O24" s="12"/>
      <c r="P24" s="12"/>
      <c r="Q24" s="12"/>
      <c r="R24" s="12"/>
      <c r="S24" s="12"/>
      <c r="T24" s="12"/>
      <c r="U24" s="12"/>
      <c r="V24" s="12"/>
      <c r="W24" s="12"/>
      <c r="X24" s="7" t="s">
        <v>16</v>
      </c>
      <c r="Y24" s="23">
        <v>0.14000000000000001</v>
      </c>
    </row>
    <row r="25" spans="1:25" ht="13.5" customHeight="1" x14ac:dyDescent="0.2">
      <c r="B25" s="4" t="str">
        <f>Populations!$C$4</f>
        <v>F 15-49</v>
      </c>
      <c r="C25" s="12"/>
      <c r="D25" s="12"/>
      <c r="E25" s="12"/>
      <c r="F25" s="12"/>
      <c r="G25" s="12"/>
      <c r="H25" s="12"/>
      <c r="I25" s="12"/>
      <c r="J25" s="12"/>
      <c r="K25" s="12"/>
      <c r="L25" s="12"/>
      <c r="M25" s="12"/>
      <c r="N25" s="12"/>
      <c r="O25" s="12"/>
      <c r="P25" s="12"/>
      <c r="Q25" s="12"/>
      <c r="R25" s="12"/>
      <c r="S25" s="12"/>
      <c r="T25" s="12"/>
      <c r="U25" s="12"/>
      <c r="V25" s="12"/>
      <c r="W25" s="12"/>
      <c r="X25" s="7" t="s">
        <v>16</v>
      </c>
      <c r="Y25" s="23">
        <v>0.14000000000000001</v>
      </c>
    </row>
    <row r="29" spans="1:25" ht="13.5" customHeight="1" x14ac:dyDescent="0.2">
      <c r="A29" s="1" t="s">
        <v>43</v>
      </c>
    </row>
    <row r="30" spans="1:25" ht="13.5" customHeight="1" x14ac:dyDescent="0.2">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14</v>
      </c>
    </row>
    <row r="31" spans="1:25" ht="13.5" customHeight="1" x14ac:dyDescent="0.2">
      <c r="B31" s="4" t="str">
        <f>Populations!$C$3</f>
        <v>M 15-49</v>
      </c>
      <c r="C31" s="12"/>
      <c r="D31" s="12"/>
      <c r="E31" s="12"/>
      <c r="F31" s="12"/>
      <c r="G31" s="12"/>
      <c r="H31" s="12"/>
      <c r="I31" s="12"/>
      <c r="J31" s="12"/>
      <c r="K31" s="12"/>
      <c r="L31" s="12"/>
      <c r="M31" s="12"/>
      <c r="N31" s="12"/>
      <c r="O31" s="12"/>
      <c r="P31" s="12"/>
      <c r="Q31" s="12"/>
      <c r="R31" s="12"/>
      <c r="S31" s="12"/>
      <c r="T31" s="12"/>
      <c r="U31" s="12"/>
      <c r="V31" s="12"/>
      <c r="W31" s="12"/>
      <c r="X31" s="7" t="s">
        <v>16</v>
      </c>
      <c r="Y31" s="12">
        <v>0.3</v>
      </c>
    </row>
    <row r="32" spans="1:25" ht="13.5" customHeight="1" x14ac:dyDescent="0.2">
      <c r="B32" s="4" t="str">
        <f>Populations!$C$4</f>
        <v>F 15-49</v>
      </c>
      <c r="C32" s="12"/>
      <c r="D32" s="12"/>
      <c r="E32" s="12"/>
      <c r="F32" s="12"/>
      <c r="G32" s="12"/>
      <c r="H32" s="12"/>
      <c r="I32" s="12"/>
      <c r="J32" s="12"/>
      <c r="K32" s="12"/>
      <c r="L32" s="12"/>
      <c r="M32" s="12"/>
      <c r="N32" s="12"/>
      <c r="O32" s="12"/>
      <c r="P32" s="12"/>
      <c r="Q32" s="12"/>
      <c r="R32" s="12"/>
      <c r="S32" s="12"/>
      <c r="T32" s="12"/>
      <c r="U32" s="12"/>
      <c r="V32" s="12"/>
      <c r="W32" s="12"/>
      <c r="X32" s="7" t="s">
        <v>16</v>
      </c>
      <c r="Y32" s="12">
        <v>0.4</v>
      </c>
    </row>
    <row r="36" spans="1:25" ht="13.5" customHeight="1" x14ac:dyDescent="0.2">
      <c r="A36" s="1" t="s">
        <v>44</v>
      </c>
    </row>
    <row r="37" spans="1:25" ht="13.5" customHeight="1" x14ac:dyDescent="0.2">
      <c r="C37" s="4">
        <v>2000</v>
      </c>
      <c r="D37" s="4">
        <v>2001</v>
      </c>
      <c r="E37" s="4">
        <v>2002</v>
      </c>
      <c r="F37" s="4">
        <v>2003</v>
      </c>
      <c r="G37" s="4">
        <v>2004</v>
      </c>
      <c r="H37" s="4">
        <v>2005</v>
      </c>
      <c r="I37" s="4">
        <v>2006</v>
      </c>
      <c r="J37" s="4">
        <v>2007</v>
      </c>
      <c r="K37" s="4">
        <v>2008</v>
      </c>
      <c r="L37" s="4">
        <v>2009</v>
      </c>
      <c r="M37" s="4">
        <v>2010</v>
      </c>
      <c r="N37" s="4">
        <v>2011</v>
      </c>
      <c r="O37" s="4">
        <v>2012</v>
      </c>
      <c r="P37" s="4">
        <v>2013</v>
      </c>
      <c r="Q37" s="4">
        <v>2014</v>
      </c>
      <c r="R37" s="4">
        <v>2015</v>
      </c>
      <c r="S37" s="4">
        <v>2016</v>
      </c>
      <c r="T37" s="4">
        <v>2017</v>
      </c>
      <c r="U37" s="4">
        <v>2018</v>
      </c>
      <c r="V37" s="4">
        <v>2019</v>
      </c>
      <c r="W37" s="4">
        <v>2020</v>
      </c>
      <c r="Y37" s="4" t="s">
        <v>14</v>
      </c>
    </row>
    <row r="38" spans="1:25" ht="13.5" customHeight="1" x14ac:dyDescent="0.2">
      <c r="B38" s="4" t="str">
        <f>Populations!$C$3</f>
        <v>M 15-49</v>
      </c>
      <c r="C38" s="12"/>
      <c r="D38" s="12"/>
      <c r="E38" s="12"/>
      <c r="F38" s="12"/>
      <c r="G38" s="12"/>
      <c r="H38" s="12"/>
      <c r="I38" s="12"/>
      <c r="J38" s="12"/>
      <c r="K38" s="12"/>
      <c r="L38" s="12"/>
      <c r="M38" s="12"/>
      <c r="N38" s="12"/>
      <c r="O38" s="12"/>
      <c r="P38" s="12"/>
      <c r="Q38" s="12"/>
      <c r="R38" s="12"/>
      <c r="S38" s="12"/>
      <c r="T38" s="12"/>
      <c r="U38" s="12"/>
      <c r="V38" s="12"/>
      <c r="W38" s="12"/>
      <c r="X38" s="7" t="s">
        <v>16</v>
      </c>
      <c r="Y38" s="24">
        <v>0</v>
      </c>
    </row>
    <row r="39" spans="1:25" ht="13.5" customHeight="1" x14ac:dyDescent="0.2">
      <c r="B39" s="4" t="str">
        <f>Populations!$C$4</f>
        <v>F 15-49</v>
      </c>
      <c r="C39" s="12"/>
      <c r="D39" s="12"/>
      <c r="E39" s="12"/>
      <c r="F39" s="12"/>
      <c r="G39" s="12"/>
      <c r="H39" s="12"/>
      <c r="I39" s="12"/>
      <c r="J39" s="12"/>
      <c r="K39" s="12"/>
      <c r="L39" s="12"/>
      <c r="M39" s="12"/>
      <c r="N39" s="12"/>
      <c r="O39" s="12"/>
      <c r="P39" s="12"/>
      <c r="Q39" s="12"/>
      <c r="R39" s="12"/>
      <c r="S39" s="12"/>
      <c r="T39" s="12"/>
      <c r="U39" s="12"/>
      <c r="V39" s="12"/>
      <c r="W39" s="12"/>
      <c r="X39" s="7" t="s">
        <v>16</v>
      </c>
      <c r="Y39" s="23">
        <v>0</v>
      </c>
    </row>
    <row r="43" spans="1:25" ht="13.5" customHeight="1" x14ac:dyDescent="0.2">
      <c r="A43" s="1" t="s">
        <v>45</v>
      </c>
    </row>
    <row r="44" spans="1:25" ht="13.5" customHeight="1" x14ac:dyDescent="0.2">
      <c r="C44" s="4">
        <v>2000</v>
      </c>
      <c r="D44" s="4">
        <v>2001</v>
      </c>
      <c r="E44" s="4">
        <v>2002</v>
      </c>
      <c r="F44" s="4">
        <v>2003</v>
      </c>
      <c r="G44" s="4">
        <v>2004</v>
      </c>
      <c r="H44" s="4">
        <v>2005</v>
      </c>
      <c r="I44" s="4">
        <v>2006</v>
      </c>
      <c r="J44" s="4">
        <v>2007</v>
      </c>
      <c r="K44" s="4">
        <v>2008</v>
      </c>
      <c r="L44" s="4">
        <v>2009</v>
      </c>
      <c r="M44" s="4">
        <v>2010</v>
      </c>
      <c r="N44" s="4">
        <v>2011</v>
      </c>
      <c r="O44" s="4">
        <v>2012</v>
      </c>
      <c r="P44" s="4">
        <v>2013</v>
      </c>
      <c r="Q44" s="4">
        <v>2014</v>
      </c>
      <c r="R44" s="4">
        <v>2015</v>
      </c>
      <c r="S44" s="4">
        <v>2016</v>
      </c>
      <c r="T44" s="4">
        <v>2017</v>
      </c>
      <c r="U44" s="4">
        <v>2018</v>
      </c>
      <c r="V44" s="4">
        <v>2019</v>
      </c>
      <c r="W44" s="4">
        <v>2020</v>
      </c>
      <c r="Y44" s="4" t="s">
        <v>14</v>
      </c>
    </row>
    <row r="45" spans="1:25" ht="13.5" customHeight="1" x14ac:dyDescent="0.2">
      <c r="B45" s="4" t="str">
        <f>Populations!$C$3</f>
        <v>M 15-49</v>
      </c>
      <c r="C45" s="12"/>
      <c r="D45" s="12"/>
      <c r="E45" s="12"/>
      <c r="F45" s="12"/>
      <c r="G45" s="12"/>
      <c r="H45" s="12"/>
      <c r="I45" s="12"/>
      <c r="J45" s="12"/>
      <c r="K45" s="12"/>
      <c r="L45" s="12"/>
      <c r="M45" s="12"/>
      <c r="N45" s="12"/>
      <c r="O45" s="12"/>
      <c r="P45" s="12"/>
      <c r="Q45" s="12"/>
      <c r="R45" s="12"/>
      <c r="S45" s="12"/>
      <c r="T45" s="12"/>
      <c r="U45" s="12"/>
      <c r="V45" s="12"/>
      <c r="W45" s="12"/>
      <c r="X45" s="7" t="s">
        <v>16</v>
      </c>
      <c r="Y45" s="23">
        <v>0.1</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3" x14ac:dyDescent="0.15"/>
  <sheetData>
    <row r="1" spans="1:25" ht="13.5" customHeight="1" x14ac:dyDescent="0.2">
      <c r="A1" s="1" t="s">
        <v>46</v>
      </c>
    </row>
    <row r="2" spans="1:25" ht="13.5" customHeight="1"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14</v>
      </c>
    </row>
    <row r="3" spans="1:25" ht="13.5" customHeight="1" x14ac:dyDescent="0.2">
      <c r="B3" s="4" t="str">
        <f>Populations!$C$3</f>
        <v>M 15-49</v>
      </c>
      <c r="C3" s="5"/>
      <c r="D3" s="5"/>
      <c r="E3" s="5"/>
      <c r="F3" s="5"/>
      <c r="G3" s="5"/>
      <c r="H3" s="5"/>
      <c r="I3" s="5"/>
      <c r="J3" s="5"/>
      <c r="K3" s="5"/>
      <c r="L3" s="5"/>
      <c r="M3" s="5"/>
      <c r="N3" s="5"/>
      <c r="O3" s="5"/>
      <c r="P3" s="5"/>
      <c r="Q3" s="5"/>
      <c r="R3" s="5"/>
      <c r="S3" s="5"/>
      <c r="T3" s="5"/>
      <c r="U3" s="5"/>
      <c r="V3" s="5"/>
      <c r="W3" s="5"/>
      <c r="X3" s="7" t="s">
        <v>16</v>
      </c>
      <c r="Y3" s="5">
        <v>0</v>
      </c>
    </row>
    <row r="4" spans="1:25" ht="13.5" customHeight="1" x14ac:dyDescent="0.2">
      <c r="B4" s="4" t="str">
        <f>Populations!$C$4</f>
        <v>F 15-49</v>
      </c>
      <c r="C4" s="5"/>
      <c r="D4" s="5"/>
      <c r="E4" s="5"/>
      <c r="F4" s="5"/>
      <c r="G4" s="5"/>
      <c r="H4" s="5"/>
      <c r="I4" s="5"/>
      <c r="J4" s="5"/>
      <c r="K4" s="5"/>
      <c r="L4" s="5"/>
      <c r="M4" s="5"/>
      <c r="N4" s="5"/>
      <c r="O4" s="5"/>
      <c r="P4" s="5"/>
      <c r="Q4" s="5"/>
      <c r="R4" s="5"/>
      <c r="S4" s="5"/>
      <c r="T4" s="5"/>
      <c r="U4" s="5"/>
      <c r="V4" s="5"/>
      <c r="W4" s="5"/>
      <c r="X4" s="7" t="s">
        <v>16</v>
      </c>
      <c r="Y4" s="5">
        <v>0</v>
      </c>
    </row>
    <row r="8" spans="1:25" ht="13.5" customHeight="1" x14ac:dyDescent="0.2">
      <c r="A8" s="1" t="s">
        <v>47</v>
      </c>
    </row>
    <row r="9" spans="1:25" ht="13.5" customHeight="1" x14ac:dyDescent="0.2">
      <c r="C9" s="4">
        <v>2000</v>
      </c>
      <c r="D9" s="4">
        <v>2001</v>
      </c>
      <c r="E9" s="4">
        <v>2002</v>
      </c>
      <c r="F9" s="4">
        <v>2003</v>
      </c>
      <c r="G9" s="4">
        <v>2004</v>
      </c>
      <c r="H9" s="4">
        <v>2005</v>
      </c>
      <c r="I9" s="4">
        <v>2006</v>
      </c>
      <c r="J9" s="4">
        <v>2007</v>
      </c>
      <c r="K9" s="4">
        <v>2008</v>
      </c>
      <c r="L9" s="4">
        <v>2009</v>
      </c>
      <c r="M9" s="4">
        <v>2010</v>
      </c>
      <c r="N9" s="4">
        <v>2011</v>
      </c>
      <c r="O9" s="4">
        <v>2012</v>
      </c>
      <c r="P9" s="4">
        <v>2013</v>
      </c>
      <c r="Q9" s="4">
        <v>2014</v>
      </c>
      <c r="R9" s="4">
        <v>2015</v>
      </c>
      <c r="S9" s="4">
        <v>2016</v>
      </c>
      <c r="T9" s="4">
        <v>2017</v>
      </c>
      <c r="U9" s="4">
        <v>2018</v>
      </c>
      <c r="V9" s="4">
        <v>2019</v>
      </c>
      <c r="W9" s="4">
        <v>2020</v>
      </c>
      <c r="Y9" s="4" t="s">
        <v>14</v>
      </c>
    </row>
    <row r="10" spans="1:25" ht="13.5" customHeight="1" x14ac:dyDescent="0.2">
      <c r="B10" s="4" t="str">
        <f>Populations!$C$3</f>
        <v>M 15-49</v>
      </c>
      <c r="C10" s="12"/>
      <c r="D10" s="12"/>
      <c r="E10" s="12"/>
      <c r="F10" s="12"/>
      <c r="G10" s="12"/>
      <c r="H10" s="12"/>
      <c r="I10" s="12"/>
      <c r="J10" s="12"/>
      <c r="K10" s="12"/>
      <c r="L10" s="12"/>
      <c r="M10" s="12"/>
      <c r="N10" s="12"/>
      <c r="O10" s="12"/>
      <c r="P10" s="12"/>
      <c r="Q10" s="12"/>
      <c r="R10" s="12"/>
      <c r="S10" s="12"/>
      <c r="T10" s="12"/>
      <c r="U10" s="12"/>
      <c r="V10" s="12"/>
      <c r="W10" s="12"/>
      <c r="X10" s="7" t="s">
        <v>16</v>
      </c>
      <c r="Y10" s="12">
        <v>0</v>
      </c>
    </row>
    <row r="11" spans="1:25" ht="13.5" customHeight="1" x14ac:dyDescent="0.2">
      <c r="B11" s="4" t="str">
        <f>Populations!$C$4</f>
        <v>F 15-49</v>
      </c>
      <c r="C11" s="12"/>
      <c r="D11" s="12"/>
      <c r="E11" s="12"/>
      <c r="F11" s="12"/>
      <c r="G11" s="12"/>
      <c r="H11" s="12"/>
      <c r="I11" s="12"/>
      <c r="J11" s="12"/>
      <c r="K11" s="12"/>
      <c r="L11" s="12"/>
      <c r="M11" s="12"/>
      <c r="N11" s="12"/>
      <c r="O11" s="12"/>
      <c r="P11" s="12"/>
      <c r="Q11" s="12"/>
      <c r="R11" s="12"/>
      <c r="S11" s="12"/>
      <c r="T11" s="12"/>
      <c r="U11" s="12"/>
      <c r="V11" s="12"/>
      <c r="W11" s="12"/>
      <c r="X11" s="7" t="s">
        <v>16</v>
      </c>
      <c r="Y11" s="12">
        <v>0</v>
      </c>
    </row>
    <row r="15" spans="1:25" ht="13.5" customHeight="1" x14ac:dyDescent="0.2">
      <c r="A15" s="1" t="s">
        <v>48</v>
      </c>
    </row>
    <row r="16" spans="1:25" ht="13.5" customHeight="1"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14</v>
      </c>
    </row>
    <row r="17" spans="2:25" ht="13.5" customHeight="1" x14ac:dyDescent="0.2">
      <c r="B17" s="4" t="s">
        <v>26</v>
      </c>
      <c r="C17" s="5"/>
      <c r="D17" s="5"/>
      <c r="E17" s="5"/>
      <c r="F17" s="5"/>
      <c r="G17" s="5"/>
      <c r="H17" s="5"/>
      <c r="I17" s="5"/>
      <c r="J17" s="5"/>
      <c r="K17" s="5"/>
      <c r="L17" s="5"/>
      <c r="M17" s="5"/>
      <c r="N17" s="5"/>
      <c r="O17" s="5"/>
      <c r="P17" s="5"/>
      <c r="Q17" s="5"/>
      <c r="R17" s="5"/>
      <c r="S17" s="5"/>
      <c r="T17" s="5"/>
      <c r="U17" s="5"/>
      <c r="V17" s="5"/>
      <c r="W17" s="5"/>
      <c r="X17" s="7" t="s">
        <v>16</v>
      </c>
      <c r="Y17" s="5">
        <v>0</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3" x14ac:dyDescent="0.15"/>
  <sheetData>
    <row r="1" spans="1:4" ht="13.5" customHeight="1" x14ac:dyDescent="0.2">
      <c r="A1" s="1" t="s">
        <v>49</v>
      </c>
      <c r="C1" s="2"/>
      <c r="D1" s="2"/>
    </row>
    <row r="2" spans="1:4" ht="13.5" customHeight="1" x14ac:dyDescent="0.2">
      <c r="C2" s="4" t="str">
        <f>Populations!$C$3</f>
        <v>M 15-49</v>
      </c>
      <c r="D2" s="4" t="str">
        <f>Populations!$C$4</f>
        <v>F 15-49</v>
      </c>
    </row>
    <row r="3" spans="1:4" ht="13.5" customHeight="1" x14ac:dyDescent="0.2">
      <c r="B3" s="4" t="str">
        <f>Populations!$C$3</f>
        <v>M 15-49</v>
      </c>
      <c r="C3" s="5"/>
      <c r="D3" s="5">
        <v>1</v>
      </c>
    </row>
    <row r="4" spans="1:4" ht="13.5" customHeight="1" x14ac:dyDescent="0.2">
      <c r="B4" s="4" t="str">
        <f>Populations!$C$4</f>
        <v>F 15-49</v>
      </c>
      <c r="C4" s="5"/>
      <c r="D4" s="5"/>
    </row>
    <row r="5" spans="1:4" ht="13.5" customHeight="1" x14ac:dyDescent="0.2">
      <c r="C5" s="2"/>
      <c r="D5" s="2"/>
    </row>
    <row r="6" spans="1:4" ht="13.5" customHeight="1" x14ac:dyDescent="0.2">
      <c r="C6" s="2"/>
      <c r="D6" s="2"/>
    </row>
    <row r="7" spans="1:4" ht="13.5" customHeight="1" x14ac:dyDescent="0.2">
      <c r="C7" s="2"/>
      <c r="D7" s="2"/>
    </row>
    <row r="8" spans="1:4" ht="13.5" customHeight="1" x14ac:dyDescent="0.2">
      <c r="A8" s="1" t="s">
        <v>50</v>
      </c>
      <c r="C8" s="2"/>
      <c r="D8" s="2"/>
    </row>
    <row r="9" spans="1:4" ht="13.5" customHeight="1" x14ac:dyDescent="0.2">
      <c r="C9" s="4" t="str">
        <f>Populations!$C$3</f>
        <v>M 15-49</v>
      </c>
      <c r="D9" s="4" t="str">
        <f>Populations!$C$4</f>
        <v>F 15-49</v>
      </c>
    </row>
    <row r="10" spans="1:4" ht="13.5" customHeight="1" x14ac:dyDescent="0.2">
      <c r="B10" s="4" t="str">
        <f>Populations!$C$3</f>
        <v>M 15-49</v>
      </c>
      <c r="C10" s="5"/>
      <c r="D10" s="5">
        <v>1</v>
      </c>
    </row>
    <row r="11" spans="1:4" ht="13.5" customHeight="1" x14ac:dyDescent="0.2">
      <c r="B11" s="4" t="str">
        <f>Populations!$C$4</f>
        <v>F 15-49</v>
      </c>
      <c r="C11" s="5"/>
      <c r="D11" s="5"/>
    </row>
    <row r="12" spans="1:4" ht="13.5" customHeight="1" x14ac:dyDescent="0.2">
      <c r="C12" s="2"/>
      <c r="D12" s="2"/>
    </row>
    <row r="13" spans="1:4" ht="13.5" customHeight="1" x14ac:dyDescent="0.2">
      <c r="C13" s="2"/>
      <c r="D13" s="2"/>
    </row>
    <row r="14" spans="1:4" ht="13.5" customHeight="1" x14ac:dyDescent="0.2">
      <c r="C14" s="2"/>
      <c r="D14" s="2"/>
    </row>
    <row r="15" spans="1:4" ht="13.5" customHeight="1" x14ac:dyDescent="0.2">
      <c r="A15" s="1" t="s">
        <v>51</v>
      </c>
      <c r="C15" s="2"/>
      <c r="D15" s="2"/>
    </row>
    <row r="16" spans="1:4" ht="13.5" customHeight="1" x14ac:dyDescent="0.2">
      <c r="C16" s="4" t="str">
        <f>Populations!$C$3</f>
        <v>M 15-49</v>
      </c>
      <c r="D16" s="4" t="str">
        <f>Populations!$C$4</f>
        <v>F 15-49</v>
      </c>
    </row>
    <row r="17" spans="1:4" ht="13.5" customHeight="1" x14ac:dyDescent="0.2">
      <c r="B17" s="4" t="str">
        <f>Populations!$C$3</f>
        <v>M 15-49</v>
      </c>
      <c r="C17" s="5"/>
      <c r="D17" s="5"/>
    </row>
    <row r="18" spans="1:4" ht="13.5" customHeight="1" x14ac:dyDescent="0.2">
      <c r="B18" s="4" t="str">
        <f>Populations!$C$4</f>
        <v>F 15-49</v>
      </c>
      <c r="C18" s="5"/>
      <c r="D18" s="5"/>
    </row>
    <row r="19" spans="1:4" ht="13.5" customHeight="1" x14ac:dyDescent="0.2">
      <c r="C19" s="2"/>
      <c r="D19" s="2"/>
    </row>
    <row r="20" spans="1:4" ht="13.5" customHeight="1" x14ac:dyDescent="0.2">
      <c r="C20" s="2"/>
      <c r="D20" s="2"/>
    </row>
    <row r="21" spans="1:4" ht="13.5" customHeight="1" x14ac:dyDescent="0.2">
      <c r="C21" s="2"/>
      <c r="D21" s="2"/>
    </row>
    <row r="22" spans="1:4" ht="13.5" customHeight="1" x14ac:dyDescent="0.2">
      <c r="A22" s="1" t="s">
        <v>52</v>
      </c>
      <c r="C22" s="2"/>
      <c r="D22" s="2"/>
    </row>
    <row r="23" spans="1:4" ht="13.5" customHeight="1" x14ac:dyDescent="0.2">
      <c r="C23" s="4" t="str">
        <f>Populations!$C$3</f>
        <v>M 15-49</v>
      </c>
      <c r="D23" s="4" t="str">
        <f>Populations!$C$4</f>
        <v>F 15-49</v>
      </c>
    </row>
    <row r="24" spans="1:4" ht="13.5" customHeight="1" x14ac:dyDescent="0.2">
      <c r="B24" s="4" t="str">
        <f>Populations!$C$3</f>
        <v>M 15-49</v>
      </c>
      <c r="C24" s="5"/>
      <c r="D24" s="5"/>
    </row>
    <row r="25" spans="1:4" ht="13.5" customHeight="1" x14ac:dyDescent="0.2">
      <c r="B25" s="4" t="str">
        <f>Populations!$C$4</f>
        <v>F 15-49</v>
      </c>
      <c r="C25" s="5"/>
      <c r="D25" s="5"/>
    </row>
    <row r="29" spans="1:4" ht="13.5" customHeight="1" x14ac:dyDescent="0.2">
      <c r="A29" s="1" t="s">
        <v>53</v>
      </c>
      <c r="C29" s="2"/>
      <c r="D29" s="2"/>
    </row>
    <row r="30" spans="1:4" ht="13.5" customHeight="1" x14ac:dyDescent="0.2">
      <c r="C30" s="4" t="str">
        <f>Populations!$C$3</f>
        <v>M 15-49</v>
      </c>
      <c r="D30" s="4" t="str">
        <f>Populations!$C$4</f>
        <v>F 15-49</v>
      </c>
    </row>
    <row r="31" spans="1:4" ht="13.5" customHeight="1" x14ac:dyDescent="0.2">
      <c r="B31" s="4" t="str">
        <f>Populations!$C$4</f>
        <v>F 15-49</v>
      </c>
      <c r="C31" s="5"/>
      <c r="D31" s="5"/>
    </row>
    <row r="35" spans="1:4" ht="13.5" customHeight="1" x14ac:dyDescent="0.2">
      <c r="A35" s="1" t="s">
        <v>54</v>
      </c>
      <c r="C35" s="2"/>
      <c r="D35" s="2"/>
    </row>
    <row r="36" spans="1:4" ht="13.5" customHeight="1" x14ac:dyDescent="0.2">
      <c r="C36" s="4" t="str">
        <f>Populations!$C$3</f>
        <v>M 15-49</v>
      </c>
      <c r="D36" s="4" t="str">
        <f>Populations!$C$4</f>
        <v>F 15-49</v>
      </c>
    </row>
    <row r="37" spans="1:4" ht="13.5" customHeight="1" x14ac:dyDescent="0.2">
      <c r="B37" s="4" t="str">
        <f>Populations!$C$3</f>
        <v>M 15-49</v>
      </c>
      <c r="C37" s="5"/>
      <c r="D37" s="5"/>
    </row>
    <row r="38" spans="1:4" ht="13.5" customHeight="1" x14ac:dyDescent="0.2">
      <c r="B38" s="4" t="str">
        <f>Populations!$C$4</f>
        <v>F 15-49</v>
      </c>
      <c r="C38" s="5"/>
      <c r="D38" s="5"/>
    </row>
    <row r="42" spans="1:4" ht="13.5" customHeight="1" x14ac:dyDescent="0.2">
      <c r="A42" s="1" t="s">
        <v>55</v>
      </c>
      <c r="C42" s="2"/>
      <c r="D42" s="2"/>
    </row>
    <row r="43" spans="1:4" ht="13.5" customHeight="1" x14ac:dyDescent="0.2">
      <c r="C43" s="4" t="str">
        <f>Populations!$C$3</f>
        <v>M 15-49</v>
      </c>
      <c r="D43" s="4" t="str">
        <f>Populations!$C$4</f>
        <v>F 15-49</v>
      </c>
    </row>
    <row r="44" spans="1:4" ht="13.5" customHeight="1" x14ac:dyDescent="0.2">
      <c r="B44" s="4" t="str">
        <f>Populations!$C$3</f>
        <v>M 15-49</v>
      </c>
      <c r="C44" s="5"/>
      <c r="D44" s="5"/>
    </row>
    <row r="45" spans="1:4" ht="13.5" customHeight="1" x14ac:dyDescent="0.2">
      <c r="B45" s="4" t="str">
        <f>Populations!$C$4</f>
        <v>F 15-49</v>
      </c>
      <c r="C45" s="5"/>
      <c r="D45" s="5"/>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topLeftCell="A38" workbookViewId="0">
      <selection activeCell="A55" sqref="A55:XFD55"/>
    </sheetView>
  </sheetViews>
  <sheetFormatPr baseColWidth="10" defaultColWidth="8.83203125" defaultRowHeight="13" x14ac:dyDescent="0.15"/>
  <cols>
    <col min="2" max="2" width="37.6640625" bestFit="1" customWidth="1"/>
    <col min="10" max="10" width="18.83203125" bestFit="1" customWidth="1"/>
  </cols>
  <sheetData>
    <row r="1" spans="1:5" ht="13.5" customHeight="1" x14ac:dyDescent="0.2">
      <c r="A1" s="35" t="s">
        <v>56</v>
      </c>
      <c r="B1" s="33"/>
      <c r="C1" s="33"/>
      <c r="D1" s="33"/>
      <c r="E1" s="33"/>
    </row>
    <row r="2" spans="1:5" ht="13.5" customHeight="1" x14ac:dyDescent="0.2">
      <c r="A2" s="33"/>
      <c r="B2" s="33"/>
      <c r="C2" s="34" t="s">
        <v>17</v>
      </c>
      <c r="D2" s="34" t="s">
        <v>18</v>
      </c>
      <c r="E2" s="34" t="s">
        <v>15</v>
      </c>
    </row>
    <row r="3" spans="1:5" ht="13.5" customHeight="1" x14ac:dyDescent="0.2">
      <c r="A3" s="33"/>
      <c r="B3" s="36" t="s">
        <v>57</v>
      </c>
      <c r="C3" s="41">
        <v>4.0000000000000002E-4</v>
      </c>
      <c r="D3" s="41">
        <v>1E-4</v>
      </c>
      <c r="E3" s="41">
        <v>1.4E-3</v>
      </c>
    </row>
    <row r="4" spans="1:5" ht="13.5" customHeight="1" x14ac:dyDescent="0.2">
      <c r="A4" s="33"/>
      <c r="B4" s="36" t="s">
        <v>58</v>
      </c>
      <c r="C4" s="41">
        <v>8.0000000000000004E-4</v>
      </c>
      <c r="D4" s="41">
        <v>5.9999999999999995E-4</v>
      </c>
      <c r="E4" s="41">
        <v>1.1000000000000001E-3</v>
      </c>
    </row>
    <row r="5" spans="1:5" ht="13.5" customHeight="1" x14ac:dyDescent="0.2">
      <c r="A5" s="33"/>
      <c r="B5" s="36" t="s">
        <v>59</v>
      </c>
      <c r="C5" s="41">
        <v>1.1000000000000001E-3</v>
      </c>
      <c r="D5" s="41">
        <v>4.0000000000000002E-4</v>
      </c>
      <c r="E5" s="41">
        <v>2.8E-3</v>
      </c>
    </row>
    <row r="6" spans="1:5" ht="13.5" customHeight="1" x14ac:dyDescent="0.2">
      <c r="A6" s="33"/>
      <c r="B6" s="36" t="s">
        <v>60</v>
      </c>
      <c r="C6" s="41">
        <v>1.38E-2</v>
      </c>
      <c r="D6" s="41">
        <v>1.0200000000000001E-2</v>
      </c>
      <c r="E6" s="41">
        <v>1.8599999999999998E-2</v>
      </c>
    </row>
    <row r="7" spans="1:5" ht="13.5" customHeight="1" x14ac:dyDescent="0.2">
      <c r="A7" s="33"/>
      <c r="B7" s="36" t="s">
        <v>61</v>
      </c>
      <c r="C7" s="41">
        <v>8.0000000000000002E-3</v>
      </c>
      <c r="D7" s="41">
        <v>6.3E-3</v>
      </c>
      <c r="E7" s="41">
        <v>2.4E-2</v>
      </c>
    </row>
    <row r="8" spans="1:5" ht="13.5" customHeight="1" x14ac:dyDescent="0.2">
      <c r="A8" s="33"/>
      <c r="B8" s="36" t="s">
        <v>62</v>
      </c>
      <c r="C8" s="41">
        <v>0.36699999999999999</v>
      </c>
      <c r="D8" s="41">
        <v>0.29399999999999998</v>
      </c>
      <c r="E8" s="41">
        <v>0.44</v>
      </c>
    </row>
    <row r="9" spans="1:5" ht="13.5" customHeight="1" x14ac:dyDescent="0.2">
      <c r="A9" s="33"/>
      <c r="B9" s="36" t="s">
        <v>63</v>
      </c>
      <c r="C9" s="41">
        <v>0.20499999999999999</v>
      </c>
      <c r="D9" s="41">
        <v>0.14000000000000001</v>
      </c>
      <c r="E9" s="41">
        <v>0.27</v>
      </c>
    </row>
    <row r="10" spans="1:5" ht="13.5" customHeight="1" x14ac:dyDescent="0.15">
      <c r="A10" s="39"/>
      <c r="B10" s="40"/>
      <c r="C10" s="39"/>
      <c r="D10" s="39"/>
      <c r="E10" s="39"/>
    </row>
    <row r="11" spans="1:5" ht="13.5" customHeight="1" x14ac:dyDescent="0.15">
      <c r="A11" s="39"/>
      <c r="B11" s="40"/>
      <c r="C11" s="39"/>
      <c r="D11" s="39"/>
      <c r="E11" s="39"/>
    </row>
    <row r="12" spans="1:5" ht="13.5" customHeight="1" x14ac:dyDescent="0.15">
      <c r="A12" s="39"/>
      <c r="B12" s="40"/>
      <c r="C12" s="39"/>
      <c r="D12" s="39"/>
      <c r="E12" s="39"/>
    </row>
    <row r="13" spans="1:5" ht="13.5" customHeight="1" x14ac:dyDescent="0.2">
      <c r="A13" s="16" t="s">
        <v>64</v>
      </c>
    </row>
    <row r="14" spans="1:5" ht="13.5" customHeight="1" x14ac:dyDescent="0.2">
      <c r="C14" s="17" t="s">
        <v>17</v>
      </c>
      <c r="D14" s="17" t="s">
        <v>18</v>
      </c>
      <c r="E14" s="17" t="s">
        <v>15</v>
      </c>
    </row>
    <row r="15" spans="1:5" ht="13.5" customHeight="1" x14ac:dyDescent="0.2">
      <c r="B15" s="38" t="s">
        <v>65</v>
      </c>
      <c r="C15" s="42">
        <v>5.6</v>
      </c>
      <c r="D15" s="42">
        <v>3.3</v>
      </c>
      <c r="E15" s="42">
        <v>9.1</v>
      </c>
    </row>
    <row r="16" spans="1:5" ht="13.5" customHeight="1" x14ac:dyDescent="0.2">
      <c r="B16" s="38" t="s">
        <v>66</v>
      </c>
      <c r="C16" s="42">
        <v>1</v>
      </c>
      <c r="D16" s="42">
        <v>1</v>
      </c>
      <c r="E16" s="42">
        <v>1</v>
      </c>
    </row>
    <row r="17" spans="1:7" ht="13.5" customHeight="1" x14ac:dyDescent="0.2">
      <c r="B17" s="38" t="s">
        <v>67</v>
      </c>
      <c r="C17" s="42">
        <v>1</v>
      </c>
      <c r="D17" s="42">
        <v>1</v>
      </c>
      <c r="E17" s="42">
        <v>1</v>
      </c>
    </row>
    <row r="18" spans="1:7" ht="13.5" customHeight="1" x14ac:dyDescent="0.2">
      <c r="B18" s="38" t="s">
        <v>68</v>
      </c>
      <c r="C18" s="42">
        <v>1</v>
      </c>
      <c r="D18" s="42">
        <v>1</v>
      </c>
      <c r="E18" s="42">
        <v>1</v>
      </c>
    </row>
    <row r="19" spans="1:7" ht="13.5" customHeight="1" x14ac:dyDescent="0.2">
      <c r="B19" s="38" t="s">
        <v>69</v>
      </c>
      <c r="C19" s="42">
        <v>3.49</v>
      </c>
      <c r="D19" s="42">
        <v>1.76</v>
      </c>
      <c r="E19" s="42">
        <v>6.92</v>
      </c>
    </row>
    <row r="20" spans="1:7" ht="13.5" customHeight="1" x14ac:dyDescent="0.2">
      <c r="B20" s="38" t="s">
        <v>70</v>
      </c>
      <c r="C20" s="42">
        <v>7.17</v>
      </c>
      <c r="D20" s="42">
        <v>3.9</v>
      </c>
      <c r="E20" s="42">
        <v>12.08</v>
      </c>
    </row>
    <row r="21" spans="1:7" ht="13.5" customHeight="1" x14ac:dyDescent="0.15">
      <c r="A21" s="39"/>
      <c r="B21" s="40"/>
      <c r="C21" s="39"/>
      <c r="D21" s="39"/>
      <c r="E21" s="39"/>
    </row>
    <row r="22" spans="1:7" ht="13.5" customHeight="1" x14ac:dyDescent="0.15">
      <c r="A22" s="39"/>
      <c r="B22" s="40"/>
      <c r="C22" s="39"/>
      <c r="D22" s="39"/>
      <c r="E22" s="39"/>
    </row>
    <row r="23" spans="1:7" ht="13.5" customHeight="1" x14ac:dyDescent="0.15">
      <c r="A23" s="39"/>
      <c r="B23" s="40"/>
      <c r="C23" s="39"/>
      <c r="D23" s="39"/>
      <c r="E23" s="39"/>
    </row>
    <row r="24" spans="1:7" ht="13.5" customHeight="1" x14ac:dyDescent="0.2">
      <c r="A24" s="16" t="s">
        <v>100</v>
      </c>
    </row>
    <row r="25" spans="1:7" ht="13.5" customHeight="1" x14ac:dyDescent="0.2">
      <c r="C25" s="17" t="s">
        <v>17</v>
      </c>
      <c r="D25" s="17" t="s">
        <v>18</v>
      </c>
      <c r="E25" s="17" t="s">
        <v>15</v>
      </c>
    </row>
    <row r="26" spans="1:7" ht="13.5" customHeight="1" x14ac:dyDescent="0.2">
      <c r="B26" s="38" t="s">
        <v>71</v>
      </c>
      <c r="C26" s="42">
        <v>0.24</v>
      </c>
      <c r="D26" s="42">
        <v>0.1</v>
      </c>
      <c r="E26" s="42">
        <v>0.5</v>
      </c>
    </row>
    <row r="27" spans="1:7" ht="13.5" customHeight="1" x14ac:dyDescent="0.2">
      <c r="B27" s="38" t="s">
        <v>67</v>
      </c>
      <c r="C27" s="42">
        <v>0.95</v>
      </c>
      <c r="D27" s="42">
        <v>0.62</v>
      </c>
      <c r="E27" s="42">
        <v>1.1599999999999999</v>
      </c>
      <c r="G27" s="43"/>
    </row>
    <row r="28" spans="1:7" ht="13.5" customHeight="1" x14ac:dyDescent="0.2">
      <c r="B28" s="38" t="s">
        <v>72</v>
      </c>
      <c r="C28" s="42">
        <v>3</v>
      </c>
      <c r="D28" s="42">
        <v>2.83</v>
      </c>
      <c r="E28" s="42">
        <v>3.16</v>
      </c>
    </row>
    <row r="29" spans="1:7" ht="13.5" customHeight="1" x14ac:dyDescent="0.2">
      <c r="B29" s="38" t="s">
        <v>73</v>
      </c>
      <c r="C29" s="42">
        <v>3.74</v>
      </c>
      <c r="D29" s="42">
        <v>3.48</v>
      </c>
      <c r="E29" s="42">
        <v>4</v>
      </c>
    </row>
    <row r="30" spans="1:7" ht="13.5" customHeight="1" x14ac:dyDescent="0.2">
      <c r="B30" s="38" t="s">
        <v>74</v>
      </c>
      <c r="C30" s="42">
        <v>1.5</v>
      </c>
      <c r="D30" s="42">
        <v>1.1299999999999999</v>
      </c>
      <c r="E30" s="42">
        <v>2.25</v>
      </c>
    </row>
    <row r="31" spans="1:7" ht="13.5" customHeight="1" x14ac:dyDescent="0.15">
      <c r="A31" s="39"/>
      <c r="B31" s="40"/>
      <c r="C31" s="39"/>
      <c r="D31" s="39"/>
      <c r="E31" s="39"/>
    </row>
    <row r="32" spans="1:7" ht="13.5" customHeight="1" x14ac:dyDescent="0.15">
      <c r="A32" s="39"/>
      <c r="B32" s="40"/>
      <c r="C32" s="39"/>
      <c r="D32" s="39"/>
      <c r="E32" s="39"/>
    </row>
    <row r="33" spans="1:9" x14ac:dyDescent="0.15">
      <c r="A33" s="39"/>
      <c r="B33" s="40"/>
      <c r="C33" s="39"/>
      <c r="D33" s="39"/>
      <c r="E33" s="39"/>
    </row>
    <row r="34" spans="1:9" ht="15" x14ac:dyDescent="0.2">
      <c r="A34" s="16" t="s">
        <v>104</v>
      </c>
    </row>
    <row r="35" spans="1:9" ht="15" x14ac:dyDescent="0.2">
      <c r="C35" s="17" t="s">
        <v>17</v>
      </c>
      <c r="D35" s="17" t="s">
        <v>18</v>
      </c>
      <c r="E35" s="17" t="s">
        <v>15</v>
      </c>
    </row>
    <row r="36" spans="1:9" ht="15" x14ac:dyDescent="0.2">
      <c r="B36" s="38" t="s">
        <v>75</v>
      </c>
      <c r="C36" s="42">
        <v>2.2000000000000002</v>
      </c>
      <c r="D36" s="42">
        <v>1.07</v>
      </c>
      <c r="E36" s="42">
        <v>7.28</v>
      </c>
    </row>
    <row r="37" spans="1:9" ht="15" x14ac:dyDescent="0.2">
      <c r="B37" s="38" t="s">
        <v>76</v>
      </c>
      <c r="C37" s="42">
        <v>1.42</v>
      </c>
      <c r="D37" s="42">
        <v>0.9</v>
      </c>
      <c r="E37" s="42">
        <v>3.42</v>
      </c>
    </row>
    <row r="38" spans="1:9" ht="15" x14ac:dyDescent="0.2">
      <c r="B38" s="38" t="s">
        <v>77</v>
      </c>
      <c r="C38" s="42">
        <v>2.14</v>
      </c>
      <c r="D38" s="42">
        <v>1.39</v>
      </c>
      <c r="E38" s="42">
        <v>3.58</v>
      </c>
    </row>
    <row r="39" spans="1:9" ht="15" x14ac:dyDescent="0.2">
      <c r="B39" s="38" t="s">
        <v>78</v>
      </c>
      <c r="C39" s="42">
        <v>0.66</v>
      </c>
      <c r="D39" s="42">
        <v>0.51</v>
      </c>
      <c r="E39" s="42">
        <v>0.94</v>
      </c>
    </row>
    <row r="40" spans="1:9" s="32" customFormat="1" ht="13.5" customHeight="1" x14ac:dyDescent="0.2">
      <c r="A40" s="28"/>
      <c r="B40" s="38" t="s">
        <v>101</v>
      </c>
      <c r="C40" s="42">
        <v>0.2</v>
      </c>
      <c r="D40" s="42">
        <v>0.1</v>
      </c>
      <c r="E40" s="42">
        <v>0.3</v>
      </c>
    </row>
    <row r="41" spans="1:9" s="32" customFormat="1" ht="13.5" customHeight="1" x14ac:dyDescent="0.2">
      <c r="A41"/>
      <c r="B41" s="38" t="s">
        <v>113</v>
      </c>
      <c r="C41" s="60">
        <v>2</v>
      </c>
      <c r="D41" s="61">
        <v>1.5</v>
      </c>
      <c r="E41" s="61">
        <v>2.5</v>
      </c>
      <c r="F41" s="62"/>
      <c r="G41" s="62"/>
      <c r="H41" s="62"/>
      <c r="I41" s="62"/>
    </row>
    <row r="42" spans="1:9" x14ac:dyDescent="0.15">
      <c r="A42" s="39"/>
      <c r="B42" s="40"/>
      <c r="C42" s="39"/>
      <c r="D42" s="39"/>
      <c r="E42" s="39"/>
    </row>
    <row r="43" spans="1:9" x14ac:dyDescent="0.15">
      <c r="A43" s="39"/>
      <c r="B43" s="40"/>
      <c r="C43" s="39"/>
      <c r="D43" s="39"/>
      <c r="E43" s="39"/>
    </row>
    <row r="44" spans="1:9" x14ac:dyDescent="0.15">
      <c r="A44" s="39"/>
      <c r="B44" s="40"/>
      <c r="C44" s="39"/>
      <c r="D44" s="39"/>
      <c r="E44" s="39"/>
    </row>
    <row r="45" spans="1:9" s="32" customFormat="1" ht="13.5" customHeight="1" x14ac:dyDescent="0.2">
      <c r="A45" s="26" t="s">
        <v>105</v>
      </c>
      <c r="B45" s="28"/>
      <c r="C45" s="28"/>
      <c r="D45" s="28"/>
      <c r="E45" s="28"/>
    </row>
    <row r="46" spans="1:9" s="32" customFormat="1" ht="13.5" customHeight="1" x14ac:dyDescent="0.2">
      <c r="A46" s="28"/>
      <c r="B46" s="28"/>
      <c r="C46" s="27" t="s">
        <v>17</v>
      </c>
      <c r="D46" s="27" t="s">
        <v>18</v>
      </c>
      <c r="E46" s="27" t="s">
        <v>15</v>
      </c>
    </row>
    <row r="47" spans="1:9" s="32" customFormat="1" ht="13.5" customHeight="1" x14ac:dyDescent="0.2">
      <c r="A47" s="28"/>
      <c r="B47" s="38" t="s">
        <v>67</v>
      </c>
      <c r="C47" s="41">
        <v>2.5999999999999999E-2</v>
      </c>
      <c r="D47" s="41">
        <v>5.0000000000000001E-3</v>
      </c>
      <c r="E47" s="41">
        <v>0.27500000000000002</v>
      </c>
    </row>
    <row r="48" spans="1:9" s="32" customFormat="1" ht="13.5" customHeight="1" x14ac:dyDescent="0.2">
      <c r="A48" s="28"/>
      <c r="B48" s="38" t="s">
        <v>75</v>
      </c>
      <c r="C48" s="41">
        <v>0.15</v>
      </c>
      <c r="D48" s="41">
        <v>3.7999999999999999E-2</v>
      </c>
      <c r="E48" s="41">
        <v>0.88500000000000001</v>
      </c>
    </row>
    <row r="49" spans="1:6" s="32" customFormat="1" ht="13.5" customHeight="1" x14ac:dyDescent="0.2">
      <c r="A49" s="28"/>
      <c r="B49" s="38" t="s">
        <v>72</v>
      </c>
      <c r="C49" s="41">
        <v>0.1</v>
      </c>
      <c r="D49" s="41">
        <v>2.1999999999999999E-2</v>
      </c>
      <c r="E49" s="41">
        <v>0.87</v>
      </c>
    </row>
    <row r="50" spans="1:6" s="32" customFormat="1" ht="13.5" customHeight="1" x14ac:dyDescent="0.2">
      <c r="A50" s="28"/>
      <c r="B50" s="38" t="s">
        <v>76</v>
      </c>
      <c r="C50" s="41">
        <v>5.2999999999999999E-2</v>
      </c>
      <c r="D50" s="41">
        <v>8.0000000000000002E-3</v>
      </c>
      <c r="E50" s="41">
        <v>0.82699999999999996</v>
      </c>
    </row>
    <row r="51" spans="1:6" s="32" customFormat="1" ht="13.5" customHeight="1" x14ac:dyDescent="0.2">
      <c r="A51" s="28"/>
      <c r="B51" s="38" t="s">
        <v>73</v>
      </c>
      <c r="C51" s="41">
        <v>0.16200000000000001</v>
      </c>
      <c r="D51" s="41">
        <v>0.05</v>
      </c>
      <c r="E51" s="41">
        <v>0.86899999999999999</v>
      </c>
    </row>
    <row r="52" spans="1:6" s="32" customFormat="1" ht="13.5" customHeight="1" x14ac:dyDescent="0.2">
      <c r="A52" s="28"/>
      <c r="B52" s="38" t="s">
        <v>77</v>
      </c>
      <c r="C52" s="41">
        <v>0.11700000000000001</v>
      </c>
      <c r="D52" s="41">
        <v>3.2000000000000001E-2</v>
      </c>
      <c r="E52" s="41">
        <v>0.68600000000000005</v>
      </c>
    </row>
    <row r="53" spans="1:6" s="32" customFormat="1" ht="13.5" customHeight="1" x14ac:dyDescent="0.2">
      <c r="A53" s="28"/>
      <c r="B53" s="38" t="s">
        <v>74</v>
      </c>
      <c r="C53" s="41">
        <v>0.09</v>
      </c>
      <c r="D53" s="41">
        <v>1.9E-2</v>
      </c>
      <c r="E53" s="41">
        <v>0.72299999999999998</v>
      </c>
    </row>
    <row r="54" spans="1:6" s="32" customFormat="1" ht="13.5" customHeight="1" x14ac:dyDescent="0.2">
      <c r="A54" s="28"/>
      <c r="B54" s="38" t="s">
        <v>78</v>
      </c>
      <c r="C54" s="41">
        <v>0.111</v>
      </c>
      <c r="D54" s="41">
        <v>4.7E-2</v>
      </c>
      <c r="E54" s="41">
        <v>0.56299999999999994</v>
      </c>
    </row>
    <row r="55" spans="1:6" s="32" customFormat="1" ht="15" customHeight="1" x14ac:dyDescent="0.2">
      <c r="A55" s="25"/>
      <c r="B55" s="25"/>
      <c r="C55" s="25"/>
      <c r="D55" s="25"/>
      <c r="E55" s="25"/>
    </row>
    <row r="56" spans="1:6" s="32" customFormat="1" ht="15" customHeight="1" x14ac:dyDescent="0.2">
      <c r="A56" s="25"/>
      <c r="B56" s="25"/>
      <c r="C56" s="25"/>
      <c r="D56" s="25"/>
      <c r="E56" s="25"/>
    </row>
    <row r="57" spans="1:6" s="32" customFormat="1" ht="13.5" customHeight="1" x14ac:dyDescent="0.2">
      <c r="A57" s="25"/>
      <c r="B57" s="25"/>
      <c r="C57" s="25"/>
      <c r="D57" s="25"/>
      <c r="E57" s="25"/>
    </row>
    <row r="58" spans="1:6" ht="13.5" customHeight="1" x14ac:dyDescent="0.2">
      <c r="A58" s="16" t="s">
        <v>79</v>
      </c>
    </row>
    <row r="59" spans="1:6" ht="13.5" customHeight="1" x14ac:dyDescent="0.2">
      <c r="C59" s="17" t="s">
        <v>17</v>
      </c>
      <c r="D59" s="17" t="s">
        <v>18</v>
      </c>
      <c r="E59" s="17" t="s">
        <v>15</v>
      </c>
    </row>
    <row r="60" spans="1:6" ht="13.5" customHeight="1" x14ac:dyDescent="0.2">
      <c r="B60" s="38" t="s">
        <v>65</v>
      </c>
      <c r="C60" s="41">
        <v>3.5999999999999999E-3</v>
      </c>
      <c r="D60" s="41">
        <v>2.8999999999999998E-3</v>
      </c>
      <c r="E60" s="41">
        <v>4.4000000000000003E-3</v>
      </c>
    </row>
    <row r="61" spans="1:6" ht="13.5" customHeight="1" x14ac:dyDescent="0.2">
      <c r="B61" s="38" t="s">
        <v>66</v>
      </c>
      <c r="C61" s="41">
        <v>3.5999999999999999E-3</v>
      </c>
      <c r="D61" s="41">
        <v>2.8999999999999998E-3</v>
      </c>
      <c r="E61" s="41">
        <v>4.4000000000000003E-3</v>
      </c>
    </row>
    <row r="62" spans="1:6" ht="13.5" customHeight="1" x14ac:dyDescent="0.2">
      <c r="B62" s="38" t="s">
        <v>80</v>
      </c>
      <c r="C62" s="41">
        <v>5.7999999999999996E-3</v>
      </c>
      <c r="D62" s="41">
        <v>4.7999999999999996E-3</v>
      </c>
      <c r="E62" s="41">
        <v>7.1000000000000004E-3</v>
      </c>
    </row>
    <row r="63" spans="1:6" ht="13.5" customHeight="1" x14ac:dyDescent="0.2">
      <c r="B63" s="38" t="s">
        <v>68</v>
      </c>
      <c r="C63" s="41">
        <v>8.8000000000000005E-3</v>
      </c>
      <c r="D63" s="41">
        <v>7.4999999999999997E-3</v>
      </c>
      <c r="E63" s="41">
        <v>1.01E-2</v>
      </c>
    </row>
    <row r="64" spans="1:6" ht="13.5" customHeight="1" x14ac:dyDescent="0.2">
      <c r="B64" s="38" t="s">
        <v>69</v>
      </c>
      <c r="C64" s="41">
        <v>5.8999999999999997E-2</v>
      </c>
      <c r="D64" s="41">
        <v>5.3999999999999999E-2</v>
      </c>
      <c r="E64" s="41">
        <v>7.9000000000000001E-2</v>
      </c>
      <c r="F64" s="39"/>
    </row>
    <row r="65" spans="1:9" ht="13.5" customHeight="1" x14ac:dyDescent="0.2">
      <c r="B65" s="38" t="s">
        <v>70</v>
      </c>
      <c r="C65" s="41">
        <v>0.32300000000000001</v>
      </c>
      <c r="D65" s="41">
        <v>0.29599999999999999</v>
      </c>
      <c r="E65" s="41">
        <v>0.432</v>
      </c>
      <c r="F65" s="39"/>
    </row>
    <row r="66" spans="1:9" ht="13.5" customHeight="1" x14ac:dyDescent="0.2">
      <c r="B66" s="38" t="s">
        <v>102</v>
      </c>
      <c r="C66" s="41">
        <v>0.23</v>
      </c>
      <c r="D66" s="41">
        <v>0.15</v>
      </c>
      <c r="E66" s="41">
        <v>0.3</v>
      </c>
      <c r="F66" s="39"/>
    </row>
    <row r="67" spans="1:9" ht="13.5" customHeight="1" x14ac:dyDescent="0.2">
      <c r="B67" s="38" t="s">
        <v>103</v>
      </c>
      <c r="C67" s="41">
        <v>0.48780000000000001</v>
      </c>
      <c r="D67" s="41">
        <v>0.28349999999999997</v>
      </c>
      <c r="E67" s="41">
        <v>0.8417</v>
      </c>
      <c r="F67" s="39"/>
    </row>
    <row r="68" spans="1:9" ht="13.5" customHeight="1" x14ac:dyDescent="0.2">
      <c r="B68" s="38" t="s">
        <v>81</v>
      </c>
      <c r="C68" s="41">
        <v>2.17</v>
      </c>
      <c r="D68" s="41">
        <v>1.27</v>
      </c>
      <c r="E68" s="41">
        <v>3.71</v>
      </c>
      <c r="F68" s="39"/>
    </row>
    <row r="69" spans="1:9" ht="13.5" customHeight="1" x14ac:dyDescent="0.15">
      <c r="A69" s="39"/>
      <c r="B69" s="40"/>
      <c r="C69" s="39"/>
      <c r="D69" s="39"/>
      <c r="E69" s="39"/>
      <c r="F69" s="39"/>
    </row>
    <row r="70" spans="1:9" ht="13.5" customHeight="1" x14ac:dyDescent="0.15">
      <c r="A70" s="39"/>
      <c r="B70" s="40"/>
      <c r="C70" s="39"/>
      <c r="D70" s="39"/>
      <c r="E70" s="39"/>
      <c r="F70" s="39"/>
      <c r="G70" s="39"/>
      <c r="H70" s="39"/>
      <c r="I70" s="39"/>
    </row>
    <row r="71" spans="1:9" ht="13.5" customHeight="1" x14ac:dyDescent="0.15">
      <c r="A71" s="39"/>
      <c r="B71" s="40"/>
      <c r="C71" s="39"/>
      <c r="D71" s="39"/>
      <c r="E71" s="39"/>
      <c r="F71" s="39"/>
      <c r="G71" s="39"/>
      <c r="H71" s="39"/>
      <c r="I71" s="39"/>
    </row>
    <row r="72" spans="1:9" ht="13.5" customHeight="1" x14ac:dyDescent="0.2">
      <c r="A72" s="16" t="s">
        <v>82</v>
      </c>
      <c r="F72" s="39"/>
      <c r="G72" s="39"/>
      <c r="H72" s="39"/>
      <c r="I72" s="39"/>
    </row>
    <row r="73" spans="1:9" ht="13.5" customHeight="1" x14ac:dyDescent="0.2">
      <c r="C73" s="17" t="s">
        <v>17</v>
      </c>
      <c r="D73" s="17" t="s">
        <v>18</v>
      </c>
      <c r="E73" s="17" t="s">
        <v>15</v>
      </c>
      <c r="F73" s="39"/>
      <c r="G73" s="39"/>
      <c r="H73" s="39"/>
      <c r="I73" s="39"/>
    </row>
    <row r="74" spans="1:9" ht="13.5" customHeight="1" x14ac:dyDescent="0.2">
      <c r="B74" s="38" t="s">
        <v>83</v>
      </c>
      <c r="C74" s="44">
        <v>0.95</v>
      </c>
      <c r="D74" s="44">
        <v>0.8</v>
      </c>
      <c r="E74" s="44">
        <v>0.98</v>
      </c>
      <c r="F74" s="39"/>
      <c r="G74" s="45"/>
      <c r="H74" s="45"/>
      <c r="I74" s="45"/>
    </row>
    <row r="75" spans="1:9" ht="13.5" customHeight="1" x14ac:dyDescent="0.2">
      <c r="B75" s="38" t="s">
        <v>84</v>
      </c>
      <c r="C75" s="44">
        <v>0.57999999999999996</v>
      </c>
      <c r="D75" s="44">
        <v>0.47</v>
      </c>
      <c r="E75" s="44">
        <v>0.67</v>
      </c>
      <c r="F75" s="39"/>
      <c r="G75" s="45"/>
      <c r="H75" s="45"/>
      <c r="I75" s="45"/>
    </row>
    <row r="76" spans="1:9" ht="13.5" customHeight="1" x14ac:dyDescent="0.2">
      <c r="B76" s="38" t="s">
        <v>85</v>
      </c>
      <c r="C76" s="44">
        <v>0</v>
      </c>
      <c r="D76" s="44">
        <v>0</v>
      </c>
      <c r="E76" s="44">
        <v>0.68</v>
      </c>
      <c r="F76" s="39"/>
    </row>
    <row r="77" spans="1:9" ht="13.5" customHeight="1" x14ac:dyDescent="0.2">
      <c r="B77" s="38" t="s">
        <v>86</v>
      </c>
      <c r="C77" s="44">
        <v>2.65</v>
      </c>
      <c r="D77" s="44">
        <v>1.35</v>
      </c>
      <c r="E77" s="44">
        <v>5.19</v>
      </c>
      <c r="F77" s="39"/>
      <c r="G77" s="45"/>
      <c r="H77" s="45"/>
      <c r="I77" s="45"/>
    </row>
    <row r="78" spans="1:9" ht="13.5" customHeight="1" x14ac:dyDescent="0.2">
      <c r="B78" s="38" t="s">
        <v>87</v>
      </c>
      <c r="C78" s="44">
        <v>0.54</v>
      </c>
      <c r="D78" s="44">
        <v>0.33</v>
      </c>
      <c r="E78" s="44">
        <v>0.68</v>
      </c>
      <c r="F78" s="39"/>
      <c r="G78" s="45"/>
      <c r="H78" s="45"/>
      <c r="I78" s="45"/>
    </row>
    <row r="79" spans="1:9" ht="13.5" customHeight="1" x14ac:dyDescent="0.2">
      <c r="B79" s="38" t="s">
        <v>88</v>
      </c>
      <c r="C79" s="44">
        <v>0.9</v>
      </c>
      <c r="D79" s="44">
        <v>0.82</v>
      </c>
      <c r="E79" s="44">
        <v>0.93</v>
      </c>
      <c r="F79" s="39"/>
      <c r="G79" s="45"/>
      <c r="H79" s="45"/>
      <c r="I79" s="45"/>
    </row>
    <row r="80" spans="1:9" ht="13.5" customHeight="1" x14ac:dyDescent="0.2">
      <c r="B80" s="38" t="s">
        <v>123</v>
      </c>
      <c r="C80" s="44">
        <v>0.73</v>
      </c>
      <c r="D80" s="44">
        <v>0.65</v>
      </c>
      <c r="E80" s="44">
        <v>0.8</v>
      </c>
      <c r="F80" s="39"/>
      <c r="G80" s="45"/>
      <c r="H80" s="45"/>
      <c r="I80" s="45"/>
    </row>
    <row r="81" spans="1:9" ht="13.5" customHeight="1" x14ac:dyDescent="0.2">
      <c r="B81" s="38" t="s">
        <v>89</v>
      </c>
      <c r="C81" s="44">
        <v>0.5</v>
      </c>
      <c r="D81" s="44">
        <v>0.3</v>
      </c>
      <c r="E81" s="44">
        <v>0.8</v>
      </c>
      <c r="F81" s="39"/>
      <c r="G81" s="45"/>
      <c r="H81" s="45"/>
      <c r="I81" s="45"/>
    </row>
    <row r="82" spans="1:9" ht="15" x14ac:dyDescent="0.2">
      <c r="B82" s="38" t="s">
        <v>90</v>
      </c>
      <c r="C82" s="44">
        <v>0.92</v>
      </c>
      <c r="D82" s="44">
        <v>0.8</v>
      </c>
      <c r="E82" s="44">
        <v>0.95</v>
      </c>
      <c r="F82" s="39"/>
      <c r="G82" s="39"/>
      <c r="H82" s="39"/>
      <c r="I82" s="39"/>
    </row>
    <row r="83" spans="1:9" x14ac:dyDescent="0.15">
      <c r="A83" s="39"/>
      <c r="B83" s="40"/>
      <c r="C83" s="39"/>
      <c r="D83" s="39"/>
      <c r="E83" s="39"/>
      <c r="F83" s="39"/>
      <c r="G83" s="39"/>
      <c r="H83" s="39"/>
      <c r="I83" s="39"/>
    </row>
    <row r="84" spans="1:9" ht="15" customHeight="1" x14ac:dyDescent="0.2">
      <c r="A84" s="46"/>
      <c r="B84" s="47"/>
      <c r="C84" s="48"/>
      <c r="D84" s="48"/>
      <c r="E84" s="48"/>
      <c r="F84" s="48"/>
      <c r="G84" s="48"/>
      <c r="H84" s="48"/>
      <c r="I84" s="39"/>
    </row>
    <row r="85" spans="1:9" ht="15" x14ac:dyDescent="0.2">
      <c r="A85" s="48"/>
      <c r="B85" s="47"/>
      <c r="C85" s="49"/>
      <c r="D85" s="49"/>
      <c r="E85" s="49"/>
      <c r="F85" s="48"/>
      <c r="G85" s="48"/>
      <c r="H85" s="48"/>
      <c r="I85" s="39"/>
    </row>
    <row r="86" spans="1:9" ht="15" x14ac:dyDescent="0.2">
      <c r="A86" s="29" t="s">
        <v>91</v>
      </c>
      <c r="B86" s="50"/>
      <c r="C86" s="50"/>
      <c r="D86" s="50"/>
      <c r="E86" s="50"/>
      <c r="F86" s="50"/>
      <c r="G86" s="50"/>
      <c r="H86" s="50"/>
    </row>
    <row r="87" spans="1:9" ht="15" x14ac:dyDescent="0.2">
      <c r="A87" s="50"/>
      <c r="B87" s="50"/>
      <c r="C87" s="30" t="s">
        <v>17</v>
      </c>
      <c r="D87" s="30" t="s">
        <v>18</v>
      </c>
      <c r="E87" s="30" t="s">
        <v>15</v>
      </c>
      <c r="F87" s="50"/>
      <c r="G87" s="50"/>
      <c r="H87" s="50"/>
    </row>
    <row r="88" spans="1:9" ht="15" x14ac:dyDescent="0.2">
      <c r="A88" s="50"/>
      <c r="B88" s="31" t="s">
        <v>92</v>
      </c>
      <c r="C88" s="42">
        <v>0.14599999999999999</v>
      </c>
      <c r="D88" s="42">
        <v>9.6000000000000002E-2</v>
      </c>
      <c r="E88" s="42">
        <v>0.20499999999999999</v>
      </c>
      <c r="F88" s="50"/>
      <c r="G88" s="50"/>
      <c r="H88" s="50"/>
    </row>
    <row r="89" spans="1:9" ht="15" x14ac:dyDescent="0.2">
      <c r="A89" s="50"/>
      <c r="B89" s="31" t="s">
        <v>93</v>
      </c>
      <c r="C89" s="42">
        <v>8.0000000000000002E-3</v>
      </c>
      <c r="D89" s="42">
        <v>5.0000000000000001E-3</v>
      </c>
      <c r="E89" s="42">
        <v>1.0999999999999999E-2</v>
      </c>
      <c r="F89" s="50"/>
      <c r="G89" s="50"/>
      <c r="H89" s="50"/>
    </row>
    <row r="90" spans="1:9" ht="13.5" customHeight="1" x14ac:dyDescent="0.2">
      <c r="A90" s="50"/>
      <c r="B90" s="31" t="s">
        <v>94</v>
      </c>
      <c r="C90" s="42">
        <v>0.02</v>
      </c>
      <c r="D90" s="42">
        <v>1.2999999999999999E-2</v>
      </c>
      <c r="E90" s="42">
        <v>2.9000000000000001E-2</v>
      </c>
      <c r="F90" s="50"/>
      <c r="G90" s="50"/>
      <c r="H90" s="50"/>
    </row>
    <row r="91" spans="1:9" ht="13.5" customHeight="1" x14ac:dyDescent="0.2">
      <c r="A91" s="50"/>
      <c r="B91" s="31" t="s">
        <v>95</v>
      </c>
      <c r="C91" s="42">
        <v>7.0000000000000007E-2</v>
      </c>
      <c r="D91" s="42">
        <v>4.8000000000000001E-2</v>
      </c>
      <c r="E91" s="42">
        <v>9.4E-2</v>
      </c>
      <c r="F91" s="50"/>
      <c r="G91" s="50"/>
      <c r="H91" s="50"/>
    </row>
    <row r="92" spans="1:9" ht="15" x14ac:dyDescent="0.2">
      <c r="A92" s="50"/>
      <c r="B92" s="31" t="s">
        <v>96</v>
      </c>
      <c r="C92" s="42">
        <v>0.26500000000000001</v>
      </c>
      <c r="D92" s="42">
        <v>0.114</v>
      </c>
      <c r="E92" s="42">
        <v>0.47399999999999998</v>
      </c>
      <c r="F92" s="50"/>
      <c r="G92" s="50"/>
      <c r="H92" s="50"/>
    </row>
    <row r="93" spans="1:9" ht="15" x14ac:dyDescent="0.2">
      <c r="A93" s="50"/>
      <c r="B93" s="31" t="s">
        <v>97</v>
      </c>
      <c r="C93" s="42">
        <v>0.54700000000000004</v>
      </c>
      <c r="D93" s="42">
        <v>0.38200000000000001</v>
      </c>
      <c r="E93" s="42">
        <v>0.71499999999999997</v>
      </c>
      <c r="F93" s="50"/>
      <c r="G93" s="50"/>
      <c r="H93" s="50"/>
    </row>
    <row r="94" spans="1:9" ht="15" x14ac:dyDescent="0.2">
      <c r="A94" s="50"/>
      <c r="B94" s="31" t="s">
        <v>98</v>
      </c>
      <c r="C94" s="42">
        <v>5.2999999999999999E-2</v>
      </c>
      <c r="D94" s="42">
        <v>3.4000000000000002E-2</v>
      </c>
      <c r="E94" s="42">
        <v>7.9000000000000001E-2</v>
      </c>
      <c r="F94" s="50"/>
      <c r="G94" s="50"/>
      <c r="H94" s="50"/>
    </row>
    <row r="95" spans="1:9" ht="15" x14ac:dyDescent="0.2">
      <c r="F95" s="50"/>
      <c r="G95" s="50"/>
      <c r="H95" s="50"/>
    </row>
    <row r="96" spans="1:9" ht="15" x14ac:dyDescent="0.2">
      <c r="F96" s="50"/>
      <c r="G96" s="50"/>
      <c r="H96" s="50"/>
    </row>
    <row r="97" spans="6:8" ht="15" x14ac:dyDescent="0.2">
      <c r="F97" s="50"/>
      <c r="G97" s="50"/>
      <c r="H97" s="50"/>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2018-05-21T13:46:48Z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