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5605" windowHeight="14715" tabRatio="861" activeTab="6"/>
  </bookViews>
  <sheets>
    <sheet name="Instructions" sheetId="16" r:id="rId1"/>
    <sheet name="Populations" sheetId="2" r:id="rId2"/>
    <sheet name="Population size" sheetId="4" r:id="rId3"/>
    <sheet name="HIV prevalence" sheetId="15" r:id="rId4"/>
    <sheet name="Other epidemiology" sheetId="6" r:id="rId5"/>
    <sheet name="Testing &amp; treatment" sheetId="7" r:id="rId6"/>
    <sheet name="Optional indicators" sheetId="5" r:id="rId7"/>
    <sheet name="Cascade" sheetId="18" r:id="rId8"/>
    <sheet name="Sexual behavior" sheetId="8" r:id="rId9"/>
    <sheet name="Injecting behavior" sheetId="9" r:id="rId10"/>
    <sheet name="Partnerships &amp; transitions" sheetId="10"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38" i="10" l="1"/>
  <c r="B37" i="10"/>
  <c r="D36" i="10"/>
  <c r="C36" i="10"/>
  <c r="B31" i="10"/>
  <c r="D30" i="10"/>
  <c r="C30" i="10"/>
  <c r="B10" i="10"/>
  <c r="C43" i="10"/>
  <c r="D43" i="10"/>
  <c r="B44" i="10"/>
  <c r="B45" i="10"/>
  <c r="N8" i="4"/>
  <c r="X8" i="4"/>
  <c r="N4" i="4"/>
  <c r="X4" i="4"/>
  <c r="B3" i="4"/>
  <c r="B9" i="15"/>
  <c r="B8" i="15"/>
  <c r="B7" i="15"/>
  <c r="B5" i="15"/>
  <c r="B4" i="15"/>
  <c r="B3" i="15"/>
  <c r="B25" i="10"/>
  <c r="B24" i="10"/>
  <c r="D23" i="10"/>
  <c r="C23" i="10"/>
  <c r="B18" i="10"/>
  <c r="B17" i="10"/>
  <c r="D16" i="10"/>
  <c r="C16" i="10"/>
  <c r="B11" i="10"/>
  <c r="D9" i="10"/>
  <c r="C9" i="10"/>
  <c r="B4" i="10"/>
  <c r="B3" i="10"/>
  <c r="D2" i="10"/>
  <c r="C2" i="10"/>
  <c r="B11" i="9"/>
  <c r="B10" i="9"/>
  <c r="B4" i="9"/>
  <c r="B3" i="9"/>
  <c r="B45" i="8"/>
  <c r="B39" i="8"/>
  <c r="B38" i="8"/>
  <c r="B32" i="8"/>
  <c r="B31" i="8"/>
  <c r="B25" i="8"/>
  <c r="B24" i="8"/>
  <c r="B18" i="8"/>
  <c r="B17" i="8"/>
  <c r="Y11" i="8"/>
  <c r="B11" i="8"/>
  <c r="Y10" i="8"/>
  <c r="B10" i="8"/>
  <c r="B4" i="8"/>
  <c r="B3" i="8"/>
  <c r="Y41" i="7"/>
  <c r="B35" i="7"/>
  <c r="B23" i="7"/>
  <c r="B22" i="7"/>
  <c r="B4" i="7"/>
  <c r="B3" i="7"/>
  <c r="B18" i="6"/>
  <c r="B17" i="6"/>
  <c r="B11" i="6"/>
  <c r="B10" i="6"/>
  <c r="B4" i="6"/>
  <c r="B3" i="6"/>
  <c r="B9" i="4"/>
  <c r="B8" i="4"/>
  <c r="B7" i="4"/>
  <c r="B5" i="4"/>
  <c r="B4" i="4"/>
</calcChain>
</file>

<file path=xl/comments1.xml><?xml version="1.0" encoding="utf-8"?>
<comments xmlns="http://schemas.openxmlformats.org/spreadsheetml/2006/main">
  <authors>
    <author/>
  </authors>
  <commentList>
    <comment ref="P17" authorId="0">
      <text>
        <r>
          <rPr>
            <sz val="10"/>
            <rFont val="Arial"/>
          </rPr>
          <t>P8:
Source:Nationa; TB database; Geostat</t>
        </r>
      </text>
    </comment>
    <comment ref="P18" authorId="0">
      <text>
        <r>
          <rPr>
            <sz val="10"/>
            <rFont val="Arial"/>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rPr>
          <t>Clemens Benedikt:
Georgia Reproductive Health Survey</t>
        </r>
      </text>
    </comment>
    <comment ref="L29" authorId="0">
      <text>
        <r>
          <rPr>
            <sz val="10"/>
            <rFont val="Arial"/>
          </rPr>
          <t>Laura Grobicki:
This value refers to number of pregnant women tested for HIV and who receive PMTCT</t>
        </r>
      </text>
    </comment>
    <comment ref="Y41"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3.xml><?xml version="1.0" encoding="utf-8"?>
<comments xmlns="http://schemas.openxmlformats.org/spreadsheetml/2006/main">
  <authors>
    <author/>
  </authors>
  <commentList>
    <comment ref="Y31" authorId="0">
      <text>
        <r>
          <rPr>
            <sz val="10"/>
            <rFont val="Arial"/>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<sst xmlns="http://schemas.openxmlformats.org/spreadsheetml/2006/main" count="295" uniqueCount="121">
  <si>
    <t>O P T I M A</t>
  </si>
  <si>
    <t>Populations</t>
  </si>
  <si>
    <t>Short name</t>
  </si>
  <si>
    <t>Long name</t>
  </si>
  <si>
    <t>Male</t>
  </si>
  <si>
    <t>Female</t>
  </si>
  <si>
    <t>Population size</t>
  </si>
  <si>
    <t>Assumption</t>
  </si>
  <si>
    <t>Other males (15-49)</t>
  </si>
  <si>
    <t>TRUE</t>
  </si>
  <si>
    <t>FALSE</t>
  </si>
  <si>
    <t>Other females (15-49)</t>
  </si>
  <si>
    <t>high</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</si>
  <si>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</si>
  <si>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</si>
  <si>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</si>
  <si>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</si>
  <si>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</si>
  <si>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</si>
  <si>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</si>
  <si>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</si>
  <si>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best</t>
  </si>
  <si>
    <t>Number of people initiating ART each year</t>
  </si>
  <si>
    <t>Prevalence of any ulcerative STIs</t>
  </si>
  <si>
    <t>Percentage of population tested for HIV in the last 12 months</t>
  </si>
  <si>
    <t>low</t>
  </si>
  <si>
    <t>HIV prevalence</t>
  </si>
  <si>
    <t>Tuberculosis prevalence</t>
  </si>
  <si>
    <t>Average number of acts with regular partners per person per year</t>
  </si>
  <si>
    <t>Probability of a person with CD4 &lt;200 being tested per year</t>
  </si>
  <si>
    <t>Average</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</si>
  <si>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</si>
  <si>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</si>
  <si>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</si>
  <si>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</si>
  <si>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</si>
  <si>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</si>
  <si>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</si>
  <si>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</si>
  <si>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</si>
  <si>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</si>
  <si>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</si>
  <si>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</si>
  <si>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</si>
  <si>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</si>
  <si>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</si>
  <si>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</si>
  <si>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</si>
  <si>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</si>
  <si>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</si>
  <si>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</si>
  <si>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</si>
  <si>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</si>
  <si>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</si>
  <si>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</si>
  <si>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</si>
  <si>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</si>
  <si>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</si>
  <si>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</si>
  <si>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</si>
  <si>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</si>
  <si>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</si>
  <si>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</si>
  <si>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</si>
  <si>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</si>
  <si>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</si>
  <si>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</si>
  <si>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</si>
  <si>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</si>
  <si>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</si>
  <si>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</si>
  <si>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</si>
  <si>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</si>
  <si>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</si>
  <si>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</si>
  <si>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</si>
  <si>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</si>
  <si>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</si>
  <si>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</si>
  <si>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</si>
  <si>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</si>
  <si>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</si>
  <si>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</si>
  <si>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</si>
  <si>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</si>
  <si>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</si>
  <si>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</si>
  <si>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</si>
  <si>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</si>
  <si>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</si>
  <si>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</si>
  <si>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Number of people on treatment</t>
  </si>
  <si>
    <t>For further details please visit: http://optimamodel.com/file/indicator-guide</t>
  </si>
  <si>
    <t>Modeled estimate of number of PLHIV</t>
  </si>
  <si>
    <t>STI cofactor increase</t>
  </si>
  <si>
    <t>M 15-49</t>
  </si>
  <si>
    <t>F 15-49</t>
  </si>
  <si>
    <t>Unsuppressive ART</t>
  </si>
  <si>
    <t>Suppressive ART</t>
  </si>
  <si>
    <t>CD4(350-500) to CD4(200-350)</t>
  </si>
  <si>
    <t>Changes in transmissibility (%)</t>
  </si>
  <si>
    <t>Linkage to care rate (%/year)</t>
  </si>
  <si>
    <t>Biological failure rate (%/year)</t>
  </si>
  <si>
    <t>Welcome to the Optima data entry spreadsheet. This is where all data for the model will be entered. Please ask someone from the Optima development team if you need help, or use the default contact (info@optimamodel.com).</t>
  </si>
  <si>
    <t>Age from (years)</t>
  </si>
  <si>
    <t>Age to (years)</t>
  </si>
  <si>
    <t>Linkage to care from diagnosis within 1 month (%)</t>
  </si>
  <si>
    <t>Percentage of people who receive ART in the year who stop taking ART (%/year)</t>
  </si>
  <si>
    <t>Percentage of people in care who are lost to follow-up per year (%/year)</t>
  </si>
  <si>
    <t>Injects</t>
  </si>
  <si>
    <t>Sex worker</t>
  </si>
  <si>
    <t>Births</t>
  </si>
  <si>
    <t>Aging</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</si>
  <si>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</si>
  <si>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</si>
  <si>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</si>
  <si>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</si>
  <si>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</si>
  <si>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</si>
  <si>
    <t>Diagnosed PLHIV in care (%)</t>
  </si>
  <si>
    <t>PLHIV in care on treatment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</si>
</sst>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quot;-&quot;??_-;_-@_-"/>
    <numFmt numFmtId="165" formatCode="#,##0.0"/>
  </numFmts>
  <fonts count="19" x14ac:knownFonts="1">
    <font>
      <sz val="10"/>
      <name val="Arial"/>
    </font>
    <font>
      <sz val="11"/>
      <color theme="1"/>
      <name val="Calibri"/>
      <family val="2"/>
      <scheme val="minor"/>
    </font>
    <font>
      <sz val="11"/>
      <color theme="1"/>
      <name val="Calibri"/>
      <family val="2"/>
      <scheme val="minor"/>
    </font>
    <font>
      <sz val="20"/>
      <color rgb="FFD5AA1D"/>
      <name val="Calibri"/>
    </font>
    <font>
      <sz val="10"/>
      <name val="Arial"/>
    </font>
    <font>
      <sz val="11"/>
      <color rgb="FF000000"/>
      <name val="Calibri"/>
    </font>
    <font>
      <b/>
      <sz val="11"/>
      <color rgb="FF000000"/>
      <name val="Calibri"/>
    </font>
    <font>
      <sz val="11"/>
      <color rgb="FFFF0000"/>
      <name val="Calibri"/>
    </font>
    <font>
      <sz val="11"/>
      <color rgb="FF000000"/>
      <name val="Calibri"/>
      <family val="2"/>
    </font>
    <font>
      <b/>
      <sz val="11"/>
      <color rgb="FF000000"/>
      <name val="Calibri"/>
      <family val="2"/>
    </font>
    <font>
      <sz val="12"/>
      <color theme="1"/>
      <name val="Calibri"/>
      <family val="2"/>
      <scheme val="minor"/>
    </font>
    <font>
      <sz val="11"/>
      <color indexed="8"/>
      <name val="Calibri"/>
      <family val="2"/>
    </font>
    <font>
      <u/>
      <sz val="11"/>
      <color theme="11"/>
      <name val="Calibri"/>
      <family val="2"/>
      <scheme val="minor"/>
    </font>
    <font>
      <b/>
      <sz val="11"/>
      <color theme="1"/>
      <name val="Calibri"/>
      <family val="2"/>
      <scheme val="minor"/>
    </font>
    <font>
      <u/>
      <sz val="10"/>
      <color theme="10"/>
      <name val="Arial"/>
    </font>
    <font>
      <u/>
      <sz val="10"/>
      <color theme="11"/>
      <name val="Arial"/>
    </font>
    <font>
      <sz val="10"/>
      <name val="Arial"/>
      <family val="2"/>
      <charset val="1"/>
    </font>
    <font>
      <sz val="11"/>
      <color rgb="FF000000"/>
      <name val="Calibri"/>
      <family val="2"/>
      <charset val="1"/>
    </font>
    <font>
      <b/>
      <sz val="11"/>
      <color rgb="FF000000"/>
      <name val="Calibri"/>
      <family val="2"/>
      <charset val="1"/>
    </font>
  </fonts>
  <fills count="11">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FFC0CB"/>
        <bgColor indexed="64"/>
      </patternFill>
    </fill>
    <fill>
      <patternFill patternType="solid">
        <fgColor rgb="FF18C1FF"/>
        <bgColor rgb="FF00B0F0"/>
      </patternFill>
    </fill>
    <fill>
      <patternFill patternType="solid">
        <fgColor rgb="FFFFC0CB"/>
        <bgColor rgb="FFFF99CC"/>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18">
    <xf numFmtId="0" fontId="0" fillId="0" borderId="0"/>
    <xf numFmtId="0" fontId="2" fillId="0" borderId="1"/>
    <xf numFmtId="164" fontId="2" fillId="0" borderId="1" applyFont="0" applyFill="0" applyBorder="0" applyAlignment="0" applyProtection="0"/>
    <xf numFmtId="9" fontId="2" fillId="0" borderId="1" applyFont="0" applyFill="0" applyBorder="0" applyAlignment="0" applyProtection="0"/>
    <xf numFmtId="43" fontId="2" fillId="0" borderId="1" applyFont="0" applyFill="0" applyBorder="0" applyAlignment="0" applyProtection="0"/>
    <xf numFmtId="0" fontId="10" fillId="0" borderId="1"/>
    <xf numFmtId="0" fontId="11" fillId="0" borderId="1"/>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2" fillId="0" borderId="1" applyNumberFormat="0" applyFill="0" applyBorder="0" applyAlignment="0" applyProtection="0"/>
    <xf numFmtId="0" fontId="1" fillId="0" borderId="1"/>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1"/>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43">
    <xf numFmtId="0" fontId="0" fillId="0" borderId="0" xfId="0"/>
    <xf numFmtId="0" fontId="5" fillId="3" borderId="1" xfId="0" applyFont="1" applyFill="1" applyBorder="1" applyAlignment="1">
      <alignment wrapText="1"/>
    </xf>
    <xf numFmtId="0" fontId="6" fillId="0" borderId="1" xfId="0" applyFont="1" applyBorder="1"/>
    <xf numFmtId="0" fontId="5" fillId="0" borderId="1" xfId="0" applyFont="1" applyBorder="1"/>
    <xf numFmtId="0" fontId="6" fillId="0" borderId="1" xfId="0" applyFont="1" applyBorder="1" applyAlignment="1">
      <alignment horizontal="left"/>
    </xf>
    <xf numFmtId="0" fontId="6" fillId="0" borderId="1" xfId="0" applyFont="1" applyBorder="1" applyAlignment="1">
      <alignment horizontal="right"/>
    </xf>
    <xf numFmtId="0" fontId="5" fillId="4" borderId="2" xfId="0" applyFont="1" applyFill="1" applyBorder="1"/>
    <xf numFmtId="0" fontId="6" fillId="0" borderId="1" xfId="0" applyFont="1" applyBorder="1" applyAlignment="1">
      <alignment horizontal="right"/>
    </xf>
    <xf numFmtId="1" fontId="5" fillId="4" borderId="2" xfId="0" applyNumberFormat="1" applyFont="1" applyFill="1" applyBorder="1"/>
    <xf numFmtId="4" fontId="5" fillId="4" borderId="2" xfId="0" applyNumberFormat="1" applyFont="1" applyFill="1" applyBorder="1"/>
    <xf numFmtId="10" fontId="5" fillId="4" borderId="2" xfId="0" applyNumberFormat="1" applyFont="1" applyFill="1" applyBorder="1"/>
    <xf numFmtId="0" fontId="6" fillId="0" borderId="1" xfId="0" applyFont="1" applyBorder="1" applyAlignment="1">
      <alignment horizontal="center"/>
    </xf>
    <xf numFmtId="11" fontId="5" fillId="4" borderId="2" xfId="0" applyNumberFormat="1" applyFont="1" applyFill="1" applyBorder="1"/>
    <xf numFmtId="1" fontId="7" fillId="4" borderId="2" xfId="0" applyNumberFormat="1" applyFont="1" applyFill="1" applyBorder="1"/>
    <xf numFmtId="10" fontId="5" fillId="5" borderId="2" xfId="0" applyNumberFormat="1" applyFont="1" applyFill="1" applyBorder="1"/>
    <xf numFmtId="9" fontId="5" fillId="4" borderId="2" xfId="0" applyNumberFormat="1" applyFont="1" applyFill="1" applyBorder="1"/>
    <xf numFmtId="9" fontId="5" fillId="3" borderId="2" xfId="0" applyNumberFormat="1" applyFont="1" applyFill="1" applyBorder="1"/>
    <xf numFmtId="0" fontId="5" fillId="6" borderId="2" xfId="0" applyFont="1" applyFill="1" applyBorder="1"/>
    <xf numFmtId="9" fontId="5" fillId="5" borderId="2" xfId="0" applyNumberFormat="1" applyFont="1" applyFill="1" applyBorder="1"/>
    <xf numFmtId="9" fontId="5" fillId="6" borderId="2" xfId="0" applyNumberFormat="1" applyFont="1" applyFill="1" applyBorder="1"/>
    <xf numFmtId="9" fontId="5" fillId="7" borderId="2" xfId="0" applyNumberFormat="1" applyFont="1" applyFill="1" applyBorder="1"/>
    <xf numFmtId="0" fontId="8" fillId="3" borderId="1" xfId="0" applyFont="1" applyFill="1" applyBorder="1" applyAlignment="1">
      <alignment wrapText="1"/>
    </xf>
    <xf numFmtId="0" fontId="9" fillId="0" borderId="1" xfId="0" applyFont="1" applyBorder="1" applyAlignment="1">
      <alignment horizontal="right"/>
    </xf>
    <xf numFmtId="9" fontId="0" fillId="0" borderId="0" xfId="0" applyNumberFormat="1"/>
    <xf numFmtId="0" fontId="1" fillId="0" borderId="1" xfId="104"/>
    <xf numFmtId="0" fontId="13" fillId="0" borderId="1" xfId="104" applyFont="1"/>
    <xf numFmtId="0" fontId="13" fillId="0" borderId="1" xfId="104" applyFont="1" applyAlignment="1">
      <alignment horizontal="left"/>
    </xf>
    <xf numFmtId="0" fontId="13" fillId="0" borderId="1" xfId="104" applyFont="1" applyAlignment="1">
      <alignment horizontal="right"/>
    </xf>
    <xf numFmtId="10" fontId="1" fillId="8" borderId="2" xfId="104" applyNumberFormat="1" applyFill="1" applyBorder="1" applyProtection="1">
      <protection locked="0"/>
    </xf>
    <xf numFmtId="4" fontId="1" fillId="8" borderId="2" xfId="104" applyNumberFormat="1" applyFill="1" applyBorder="1" applyProtection="1">
      <protection locked="0"/>
    </xf>
    <xf numFmtId="9" fontId="1" fillId="8" borderId="2" xfId="104" applyNumberFormat="1" applyFill="1" applyBorder="1" applyProtection="1">
      <protection locked="0"/>
    </xf>
    <xf numFmtId="0" fontId="16" fillId="0" borderId="1" xfId="113"/>
    <xf numFmtId="0" fontId="18" fillId="0" borderId="1" xfId="113" applyFont="1" applyBorder="1" applyAlignment="1">
      <alignment horizontal="right"/>
    </xf>
    <xf numFmtId="10" fontId="17" fillId="9" borderId="2" xfId="113" applyNumberFormat="1" applyFont="1" applyFill="1" applyBorder="1"/>
    <xf numFmtId="0" fontId="18" fillId="0" borderId="1" xfId="113" applyFont="1"/>
    <xf numFmtId="0" fontId="18" fillId="0" borderId="1" xfId="113" applyFont="1" applyAlignment="1">
      <alignment horizontal="right"/>
    </xf>
    <xf numFmtId="0" fontId="18" fillId="0" borderId="1" xfId="113" applyFont="1" applyAlignment="1">
      <alignment horizontal="center"/>
    </xf>
    <xf numFmtId="9" fontId="16" fillId="10" borderId="2" xfId="113" applyNumberFormat="1" applyFill="1" applyBorder="1" applyProtection="1">
      <protection locked="0"/>
    </xf>
    <xf numFmtId="4" fontId="16" fillId="10" borderId="2" xfId="113" applyNumberFormat="1" applyFill="1" applyBorder="1" applyProtection="1">
      <protection locked="0"/>
    </xf>
    <xf numFmtId="165" fontId="16" fillId="10" borderId="2" xfId="113" applyNumberFormat="1" applyFill="1" applyBorder="1" applyProtection="1">
      <protection locked="0"/>
    </xf>
    <xf numFmtId="0" fontId="6" fillId="0" borderId="1" xfId="113" applyFont="1"/>
    <xf numFmtId="0" fontId="3" fillId="2" borderId="1" xfId="0" applyFont="1" applyFill="1" applyBorder="1" applyAlignment="1">
      <alignment horizontal="center" vertical="center" wrapText="1"/>
    </xf>
    <xf numFmtId="0" fontId="4" fillId="0" borderId="1" xfId="0" applyFont="1" applyBorder="1" applyAlignment="1">
      <alignment wrapText="1"/>
    </xf>
  </cellXfs>
  <cellStyles count="118">
    <cellStyle name="Comma 2" xfId="4"/>
    <cellStyle name="Comma 3" xfId="2"/>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5" builtinId="9" hidden="1"/>
    <cellStyle name="Followed Hyperlink" xfId="117" builtinId="9" hidden="1"/>
    <cellStyle name="Followed Hyperlink 10" xfId="15"/>
    <cellStyle name="Followed Hyperlink 11" xfId="16"/>
    <cellStyle name="Followed Hyperlink 12" xfId="17"/>
    <cellStyle name="Followed Hyperlink 13" xfId="18"/>
    <cellStyle name="Followed Hyperlink 14" xfId="19"/>
    <cellStyle name="Followed Hyperlink 15" xfId="20"/>
    <cellStyle name="Followed Hyperlink 16" xfId="21"/>
    <cellStyle name="Followed Hyperlink 17" xfId="22"/>
    <cellStyle name="Followed Hyperlink 18" xfId="23"/>
    <cellStyle name="Followed Hyperlink 19" xfId="24"/>
    <cellStyle name="Followed Hyperlink 2" xfId="7"/>
    <cellStyle name="Followed Hyperlink 20" xfId="25"/>
    <cellStyle name="Followed Hyperlink 21" xfId="26"/>
    <cellStyle name="Followed Hyperlink 22" xfId="27"/>
    <cellStyle name="Followed Hyperlink 23" xfId="28"/>
    <cellStyle name="Followed Hyperlink 24" xfId="29"/>
    <cellStyle name="Followed Hyperlink 25" xfId="30"/>
    <cellStyle name="Followed Hyperlink 26" xfId="31"/>
    <cellStyle name="Followed Hyperlink 27" xfId="32"/>
    <cellStyle name="Followed Hyperlink 28" xfId="33"/>
    <cellStyle name="Followed Hyperlink 29" xfId="34"/>
    <cellStyle name="Followed Hyperlink 3" xfId="8"/>
    <cellStyle name="Followed Hyperlink 30" xfId="35"/>
    <cellStyle name="Followed Hyperlink 31" xfId="36"/>
    <cellStyle name="Followed Hyperlink 32" xfId="37"/>
    <cellStyle name="Followed Hyperlink 33" xfId="38"/>
    <cellStyle name="Followed Hyperlink 34" xfId="39"/>
    <cellStyle name="Followed Hyperlink 35" xfId="40"/>
    <cellStyle name="Followed Hyperlink 36" xfId="41"/>
    <cellStyle name="Followed Hyperlink 37" xfId="42"/>
    <cellStyle name="Followed Hyperlink 38" xfId="43"/>
    <cellStyle name="Followed Hyperlink 39" xfId="44"/>
    <cellStyle name="Followed Hyperlink 4" xfId="9"/>
    <cellStyle name="Followed Hyperlink 40" xfId="45"/>
    <cellStyle name="Followed Hyperlink 41" xfId="46"/>
    <cellStyle name="Followed Hyperlink 42" xfId="47"/>
    <cellStyle name="Followed Hyperlink 43" xfId="48"/>
    <cellStyle name="Followed Hyperlink 44" xfId="49"/>
    <cellStyle name="Followed Hyperlink 45" xfId="50"/>
    <cellStyle name="Followed Hyperlink 46" xfId="51"/>
    <cellStyle name="Followed Hyperlink 47" xfId="52"/>
    <cellStyle name="Followed Hyperlink 48" xfId="53"/>
    <cellStyle name="Followed Hyperlink 49" xfId="54"/>
    <cellStyle name="Followed Hyperlink 5" xfId="10"/>
    <cellStyle name="Followed Hyperlink 50" xfId="55"/>
    <cellStyle name="Followed Hyperlink 51" xfId="56"/>
    <cellStyle name="Followed Hyperlink 52" xfId="57"/>
    <cellStyle name="Followed Hyperlink 53" xfId="58"/>
    <cellStyle name="Followed Hyperlink 54" xfId="59"/>
    <cellStyle name="Followed Hyperlink 55" xfId="60"/>
    <cellStyle name="Followed Hyperlink 56" xfId="61"/>
    <cellStyle name="Followed Hyperlink 57" xfId="62"/>
    <cellStyle name="Followed Hyperlink 58" xfId="63"/>
    <cellStyle name="Followed Hyperlink 59" xfId="64"/>
    <cellStyle name="Followed Hyperlink 6" xfId="11"/>
    <cellStyle name="Followed Hyperlink 60" xfId="65"/>
    <cellStyle name="Followed Hyperlink 61" xfId="66"/>
    <cellStyle name="Followed Hyperlink 62" xfId="67"/>
    <cellStyle name="Followed Hyperlink 63" xfId="68"/>
    <cellStyle name="Followed Hyperlink 64" xfId="69"/>
    <cellStyle name="Followed Hyperlink 65" xfId="70"/>
    <cellStyle name="Followed Hyperlink 66" xfId="71"/>
    <cellStyle name="Followed Hyperlink 67" xfId="72"/>
    <cellStyle name="Followed Hyperlink 68" xfId="73"/>
    <cellStyle name="Followed Hyperlink 69" xfId="74"/>
    <cellStyle name="Followed Hyperlink 7" xfId="12"/>
    <cellStyle name="Followed Hyperlink 70" xfId="75"/>
    <cellStyle name="Followed Hyperlink 71" xfId="76"/>
    <cellStyle name="Followed Hyperlink 72" xfId="77"/>
    <cellStyle name="Followed Hyperlink 73" xfId="78"/>
    <cellStyle name="Followed Hyperlink 74" xfId="79"/>
    <cellStyle name="Followed Hyperlink 75" xfId="80"/>
    <cellStyle name="Followed Hyperlink 76" xfId="81"/>
    <cellStyle name="Followed Hyperlink 77" xfId="82"/>
    <cellStyle name="Followed Hyperlink 78" xfId="83"/>
    <cellStyle name="Followed Hyperlink 79" xfId="84"/>
    <cellStyle name="Followed Hyperlink 8" xfId="13"/>
    <cellStyle name="Followed Hyperlink 80" xfId="85"/>
    <cellStyle name="Followed Hyperlink 81" xfId="86"/>
    <cellStyle name="Followed Hyperlink 82" xfId="87"/>
    <cellStyle name="Followed Hyperlink 83" xfId="88"/>
    <cellStyle name="Followed Hyperlink 84" xfId="89"/>
    <cellStyle name="Followed Hyperlink 85" xfId="90"/>
    <cellStyle name="Followed Hyperlink 86" xfId="91"/>
    <cellStyle name="Followed Hyperlink 87" xfId="92"/>
    <cellStyle name="Followed Hyperlink 88" xfId="93"/>
    <cellStyle name="Followed Hyperlink 89" xfId="94"/>
    <cellStyle name="Followed Hyperlink 9" xfId="14"/>
    <cellStyle name="Followed Hyperlink 90" xfId="95"/>
    <cellStyle name="Followed Hyperlink 91" xfId="96"/>
    <cellStyle name="Followed Hyperlink 92" xfId="97"/>
    <cellStyle name="Followed Hyperlink 93" xfId="98"/>
    <cellStyle name="Followed Hyperlink 94" xfId="99"/>
    <cellStyle name="Followed Hyperlink 95" xfId="100"/>
    <cellStyle name="Followed Hyperlink 96" xfId="101"/>
    <cellStyle name="Followed Hyperlink 97" xfId="102"/>
    <cellStyle name="Followed Hyperlink 98" xfId="103"/>
    <cellStyle name="Hyperlink" xfId="105" builtinId="8" hidden="1"/>
    <cellStyle name="Hyperlink" xfId="107" builtinId="8" hidden="1"/>
    <cellStyle name="Hyperlink" xfId="109" builtinId="8" hidden="1"/>
    <cellStyle name="Hyperlink" xfId="111" builtinId="8" hidden="1"/>
    <cellStyle name="Hyperlink" xfId="114" builtinId="8" hidden="1"/>
    <cellStyle name="Hyperlink" xfId="116" builtinId="8" hidden="1"/>
    <cellStyle name="Normal" xfId="0" builtinId="0"/>
    <cellStyle name="Normal 2" xfId="5"/>
    <cellStyle name="Normal 3" xfId="6"/>
    <cellStyle name="Normal 4" xfId="1"/>
    <cellStyle name="Normal 5" xfId="104"/>
    <cellStyle name="Normal 6" xfId="113"/>
    <cellStyle name="Percent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38</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4"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38</xdr:row>
      <xdr:rowOff>38100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39</xdr:row>
      <xdr:rowOff>38100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45</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45</xdr:row>
      <xdr:rowOff>95250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5" name="AutoShape 4"/>
        <xdr:cNvSpPr>
          <a:spLocks noChangeArrowheads="1"/>
        </xdr:cNvSpPr>
      </xdr:nvSpPr>
      <xdr:spPr bwMode="auto">
        <a:xfrm>
          <a:off x="0" y="0"/>
          <a:ext cx="9525000" cy="96583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43</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43</xdr:row>
      <xdr:rowOff>57150</xdr:rowOff>
    </xdr:to>
    <xdr:sp macro="" textlink="">
      <xdr:nvSpPr>
        <xdr:cNvPr id="4"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5" name="AutoShape 4"/>
        <xdr:cNvSpPr>
          <a:spLocks noChangeArrowheads="1"/>
        </xdr:cNvSpPr>
      </xdr:nvSpPr>
      <xdr:spPr bwMode="auto">
        <a:xfrm>
          <a:off x="0" y="0"/>
          <a:ext cx="9525000" cy="97536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defaultColWidth="8.85546875" defaultRowHeight="12.75" x14ac:dyDescent="0.2"/>
  <cols>
    <col min="1" max="1" width="89.7109375" customWidth="1"/>
  </cols>
  <sheetData>
    <row r="1" spans="1:1" ht="12.75" customHeight="1" x14ac:dyDescent="0.2">
      <c r="A1" s="41" t="s">
        <v>0</v>
      </c>
    </row>
    <row r="2" spans="1:1" x14ac:dyDescent="0.2">
      <c r="A2" s="42"/>
    </row>
    <row r="3" spans="1:1" x14ac:dyDescent="0.2">
      <c r="A3" s="42"/>
    </row>
    <row r="4" spans="1:1" ht="15" x14ac:dyDescent="0.25">
      <c r="A4" s="1"/>
    </row>
    <row r="5" spans="1:1" ht="67.5" customHeight="1" x14ac:dyDescent="0.25">
      <c r="A5" s="1" t="s">
        <v>103</v>
      </c>
    </row>
    <row r="6" spans="1:1" ht="15" x14ac:dyDescent="0.25">
      <c r="A6" s="1"/>
    </row>
    <row r="7" spans="1:1" ht="15" x14ac:dyDescent="0.25">
      <c r="A7" s="21" t="s">
        <v>92</v>
      </c>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
  <sheetViews>
    <sheetView topLeftCell="D1" workbookViewId="0">
      <selection activeCell="X1" sqref="X1:AG1048576"/>
    </sheetView>
  </sheetViews>
  <sheetFormatPr defaultColWidth="17.28515625" defaultRowHeight="15" customHeight="1" x14ac:dyDescent="0.2"/>
  <cols>
    <col min="1" max="25" width="8.85546875" customWidth="1"/>
  </cols>
  <sheetData>
    <row r="1" spans="1:25" ht="13.5" customHeight="1" x14ac:dyDescent="0.25">
      <c r="A1" s="2" t="s">
        <v>31</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7" t="str">
        <f>Populations!$C$3</f>
        <v>M 15-49</v>
      </c>
      <c r="C3" s="6"/>
      <c r="D3" s="6"/>
      <c r="E3" s="6"/>
      <c r="F3" s="6"/>
      <c r="G3" s="6"/>
      <c r="H3" s="6"/>
      <c r="I3" s="6"/>
      <c r="J3" s="6"/>
      <c r="K3" s="6"/>
      <c r="L3" s="6"/>
      <c r="M3" s="6"/>
      <c r="N3" s="6"/>
      <c r="O3" s="6"/>
      <c r="P3" s="6"/>
      <c r="Q3" s="6"/>
      <c r="R3" s="6"/>
      <c r="S3" s="6"/>
      <c r="T3" s="6"/>
      <c r="U3" s="6"/>
      <c r="V3" s="6"/>
      <c r="W3" s="6"/>
      <c r="X3" s="11" t="s">
        <v>15</v>
      </c>
      <c r="Y3" s="6">
        <v>0</v>
      </c>
    </row>
    <row r="4" spans="1:25" ht="13.5" customHeight="1" x14ac:dyDescent="0.25">
      <c r="B4" s="7" t="str">
        <f>Populations!$C$4</f>
        <v>F 15-49</v>
      </c>
      <c r="C4" s="6"/>
      <c r="D4" s="6"/>
      <c r="E4" s="6"/>
      <c r="F4" s="6"/>
      <c r="G4" s="6"/>
      <c r="H4" s="6"/>
      <c r="I4" s="6"/>
      <c r="J4" s="6"/>
      <c r="K4" s="6"/>
      <c r="L4" s="6"/>
      <c r="M4" s="6"/>
      <c r="N4" s="6"/>
      <c r="O4" s="6"/>
      <c r="P4" s="6"/>
      <c r="Q4" s="6"/>
      <c r="R4" s="6"/>
      <c r="S4" s="6"/>
      <c r="T4" s="6"/>
      <c r="U4" s="6"/>
      <c r="V4" s="6"/>
      <c r="W4" s="6"/>
      <c r="X4" s="11" t="s">
        <v>15</v>
      </c>
      <c r="Y4" s="6">
        <v>0</v>
      </c>
    </row>
    <row r="5" spans="1:25" ht="13.5" customHeight="1" x14ac:dyDescent="0.2"/>
    <row r="6" spans="1:25" ht="13.5" customHeight="1" x14ac:dyDescent="0.2"/>
    <row r="7" spans="1:25" ht="13.5" customHeight="1" x14ac:dyDescent="0.2"/>
    <row r="8" spans="1:25" ht="13.5" customHeight="1" x14ac:dyDescent="0.25">
      <c r="A8" s="2" t="s">
        <v>35</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x14ac:dyDescent="0.25">
      <c r="B10" s="7" t="str">
        <f>Populations!$C$3</f>
        <v>M 15-49</v>
      </c>
      <c r="C10" s="15"/>
      <c r="D10" s="15"/>
      <c r="E10" s="15"/>
      <c r="F10" s="15"/>
      <c r="G10" s="15"/>
      <c r="H10" s="15"/>
      <c r="I10" s="15"/>
      <c r="J10" s="15"/>
      <c r="K10" s="15"/>
      <c r="L10" s="15"/>
      <c r="M10" s="15"/>
      <c r="N10" s="15"/>
      <c r="O10" s="15"/>
      <c r="P10" s="15"/>
      <c r="Q10" s="15"/>
      <c r="R10" s="15"/>
      <c r="S10" s="15"/>
      <c r="T10" s="15"/>
      <c r="U10" s="15"/>
      <c r="V10" s="15"/>
      <c r="W10" s="15"/>
      <c r="X10" s="11" t="s">
        <v>15</v>
      </c>
      <c r="Y10" s="15">
        <v>0</v>
      </c>
    </row>
    <row r="11" spans="1:25" ht="13.5" customHeight="1" x14ac:dyDescent="0.25">
      <c r="B11" s="7" t="str">
        <f>Populations!$C$4</f>
        <v>F 15-49</v>
      </c>
      <c r="C11" s="15"/>
      <c r="D11" s="15"/>
      <c r="E11" s="15"/>
      <c r="F11" s="15"/>
      <c r="G11" s="15"/>
      <c r="H11" s="15"/>
      <c r="I11" s="15"/>
      <c r="J11" s="15"/>
      <c r="K11" s="15"/>
      <c r="L11" s="15"/>
      <c r="M11" s="15"/>
      <c r="N11" s="15"/>
      <c r="O11" s="15"/>
      <c r="P11" s="15"/>
      <c r="Q11" s="15"/>
      <c r="R11" s="15"/>
      <c r="S11" s="15"/>
      <c r="T11" s="15"/>
      <c r="U11" s="15"/>
      <c r="V11" s="15"/>
      <c r="W11" s="15"/>
      <c r="X11" s="11" t="s">
        <v>15</v>
      </c>
      <c r="Y11" s="15">
        <v>0</v>
      </c>
    </row>
    <row r="12" spans="1:25" ht="13.5" customHeight="1" x14ac:dyDescent="0.2"/>
    <row r="13" spans="1:25" ht="13.5" customHeight="1" x14ac:dyDescent="0.2"/>
    <row r="14" spans="1:25" ht="13.5" customHeight="1" x14ac:dyDescent="0.2"/>
    <row r="15" spans="1:25" ht="13.5" customHeight="1" x14ac:dyDescent="0.25">
      <c r="A15" s="2" t="s">
        <v>40</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2:25" ht="13.5" customHeight="1" x14ac:dyDescent="0.25">
      <c r="B17" s="22" t="s">
        <v>14</v>
      </c>
      <c r="C17" s="6"/>
      <c r="D17" s="6"/>
      <c r="E17" s="6"/>
      <c r="F17" s="6"/>
      <c r="G17" s="6"/>
      <c r="H17" s="6"/>
      <c r="I17" s="6"/>
      <c r="J17" s="6"/>
      <c r="K17" s="6"/>
      <c r="L17" s="6"/>
      <c r="M17" s="6"/>
      <c r="N17" s="6"/>
      <c r="O17" s="6"/>
      <c r="P17" s="6"/>
      <c r="Q17" s="6"/>
      <c r="R17" s="6"/>
      <c r="S17" s="6"/>
      <c r="T17" s="6"/>
      <c r="U17" s="6"/>
      <c r="V17" s="6"/>
      <c r="W17" s="6"/>
      <c r="X17" s="11" t="s">
        <v>15</v>
      </c>
      <c r="Y17" s="6">
        <v>0</v>
      </c>
    </row>
    <row r="18" spans="2:25" ht="13.5" customHeight="1" x14ac:dyDescent="0.2"/>
    <row r="19" spans="2:25" ht="13.5" customHeight="1" x14ac:dyDescent="0.2"/>
    <row r="20" spans="2:25" ht="13.5" customHeight="1" x14ac:dyDescent="0.2"/>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2" t="s">
        <v>44</v>
      </c>
      <c r="C1" s="3"/>
      <c r="D1" s="3"/>
    </row>
    <row r="2" spans="1:4" ht="13.5" customHeight="1" x14ac:dyDescent="0.25">
      <c r="C2" s="7" t="str">
        <f>Populations!$C$3</f>
        <v>M 15-49</v>
      </c>
      <c r="D2" s="7" t="str">
        <f>Populations!$C$4</f>
        <v>F 15-49</v>
      </c>
    </row>
    <row r="3" spans="1:4" ht="13.5" customHeight="1" x14ac:dyDescent="0.25">
      <c r="B3" s="7" t="str">
        <f>Populations!$C$3</f>
        <v>M 15-49</v>
      </c>
      <c r="C3" s="6"/>
      <c r="D3" s="6">
        <v>1</v>
      </c>
    </row>
    <row r="4" spans="1:4" ht="13.5" customHeight="1" x14ac:dyDescent="0.25">
      <c r="B4" s="7" t="str">
        <f>Populations!$C$4</f>
        <v>F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45</v>
      </c>
      <c r="C8" s="3"/>
      <c r="D8" s="3"/>
    </row>
    <row r="9" spans="1:4" ht="13.5" customHeight="1" x14ac:dyDescent="0.25">
      <c r="C9" s="7" t="str">
        <f>Populations!$C$3</f>
        <v>M 15-49</v>
      </c>
      <c r="D9" s="7" t="str">
        <f>Populations!$C$4</f>
        <v>F 15-49</v>
      </c>
    </row>
    <row r="10" spans="1:4" ht="13.5" customHeight="1" x14ac:dyDescent="0.25">
      <c r="B10" s="7" t="str">
        <f>Populations!$C$3</f>
        <v>M 15-49</v>
      </c>
      <c r="C10" s="6"/>
      <c r="D10" s="6">
        <v>1</v>
      </c>
    </row>
    <row r="11" spans="1:4" ht="13.5" customHeight="1" x14ac:dyDescent="0.25">
      <c r="B11" s="7" t="str">
        <f>Populations!$C$4</f>
        <v>F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46</v>
      </c>
      <c r="C15" s="3"/>
      <c r="D15" s="3"/>
    </row>
    <row r="16" spans="1:4" ht="13.5" customHeight="1" x14ac:dyDescent="0.25">
      <c r="C16" s="7" t="str">
        <f>Populations!$C$3</f>
        <v>M 15-49</v>
      </c>
      <c r="D16" s="7" t="str">
        <f>Populations!$C$4</f>
        <v>F 15-49</v>
      </c>
    </row>
    <row r="17" spans="1:4" ht="13.5" customHeight="1" x14ac:dyDescent="0.25">
      <c r="B17" s="7" t="str">
        <f>Populations!$C$3</f>
        <v>M 15-49</v>
      </c>
      <c r="C17" s="6"/>
      <c r="D17" s="6"/>
    </row>
    <row r="18" spans="1:4" ht="13.5" customHeight="1" x14ac:dyDescent="0.25">
      <c r="B18" s="7" t="str">
        <f>Populations!$C$4</f>
        <v>F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47</v>
      </c>
      <c r="C22" s="3"/>
      <c r="D22" s="3"/>
    </row>
    <row r="23" spans="1:4" ht="13.5" customHeight="1" x14ac:dyDescent="0.25">
      <c r="C23" s="7" t="str">
        <f>Populations!$C$3</f>
        <v>M 15-49</v>
      </c>
      <c r="D23" s="7" t="str">
        <f>Populations!$C$4</f>
        <v>F 15-49</v>
      </c>
    </row>
    <row r="24" spans="1:4" ht="13.5" customHeight="1" x14ac:dyDescent="0.25">
      <c r="B24" s="7" t="str">
        <f>Populations!$C$3</f>
        <v>M 15-49</v>
      </c>
      <c r="C24" s="6"/>
      <c r="D24" s="6"/>
    </row>
    <row r="25" spans="1:4" ht="13.5" customHeight="1" x14ac:dyDescent="0.25">
      <c r="B25" s="7" t="str">
        <f>Populations!$C$4</f>
        <v>F 15-49</v>
      </c>
      <c r="C25" s="6"/>
      <c r="D25" s="6"/>
    </row>
    <row r="29" spans="1:4" ht="13.5" customHeight="1" x14ac:dyDescent="0.25">
      <c r="A29" s="2" t="s">
        <v>111</v>
      </c>
      <c r="C29" s="3"/>
      <c r="D29" s="3"/>
    </row>
    <row r="30" spans="1:4" ht="13.5" customHeight="1" x14ac:dyDescent="0.25">
      <c r="C30" s="7" t="str">
        <f>Populations!$C$3</f>
        <v>M 15-49</v>
      </c>
      <c r="D30" s="7" t="str">
        <f>Populations!$C$4</f>
        <v>F 15-49</v>
      </c>
    </row>
    <row r="31" spans="1:4" ht="13.5" customHeight="1" x14ac:dyDescent="0.25">
      <c r="B31" s="7" t="str">
        <f>Populations!$C$4</f>
        <v>F 15-49</v>
      </c>
      <c r="C31" s="6"/>
      <c r="D31" s="6"/>
    </row>
    <row r="35" spans="1:4" ht="13.5" customHeight="1" x14ac:dyDescent="0.25">
      <c r="A35" s="2" t="s">
        <v>112</v>
      </c>
      <c r="C35" s="3"/>
      <c r="D35" s="3"/>
    </row>
    <row r="36" spans="1:4" ht="13.5" customHeight="1" x14ac:dyDescent="0.25">
      <c r="C36" s="7" t="str">
        <f>Populations!$C$3</f>
        <v>M 15-49</v>
      </c>
      <c r="D36" s="7" t="str">
        <f>Populations!$C$4</f>
        <v>F 15-49</v>
      </c>
    </row>
    <row r="37" spans="1:4" ht="13.5" customHeight="1" x14ac:dyDescent="0.25">
      <c r="B37" s="7" t="str">
        <f>Populations!$C$3</f>
        <v>M 15-49</v>
      </c>
      <c r="C37" s="6"/>
      <c r="D37" s="6"/>
    </row>
    <row r="38" spans="1:4" ht="13.5" customHeight="1" x14ac:dyDescent="0.25">
      <c r="B38" s="7" t="str">
        <f>Populations!$C$4</f>
        <v>F 15-49</v>
      </c>
      <c r="C38" s="6"/>
      <c r="D38" s="6"/>
    </row>
    <row r="42" spans="1:4" ht="13.5" customHeight="1" x14ac:dyDescent="0.25">
      <c r="A42" s="2" t="s">
        <v>48</v>
      </c>
      <c r="C42" s="3"/>
      <c r="D42" s="3"/>
    </row>
    <row r="43" spans="1:4" ht="13.5" customHeight="1" x14ac:dyDescent="0.25">
      <c r="C43" s="7" t="str">
        <f>Populations!$C$3</f>
        <v>M 15-49</v>
      </c>
      <c r="D43" s="7" t="str">
        <f>Populations!$C$4</f>
        <v>F 15-49</v>
      </c>
    </row>
    <row r="44" spans="1:4" ht="13.5" customHeight="1" x14ac:dyDescent="0.25">
      <c r="B44" s="7" t="str">
        <f>Populations!$C$3</f>
        <v>M 15-49</v>
      </c>
      <c r="C44" s="6"/>
      <c r="D44" s="6"/>
    </row>
    <row r="45" spans="1:4" ht="13.5" customHeight="1" x14ac:dyDescent="0.25">
      <c r="B45" s="7" t="str">
        <f>Populations!$C$4</f>
        <v>F 15-49</v>
      </c>
      <c r="C45" s="6"/>
      <c r="D45" s="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36" workbookViewId="0">
      <selection activeCell="G60" sqref="G60"/>
    </sheetView>
  </sheetViews>
  <sheetFormatPr defaultColWidth="8.85546875" defaultRowHeight="15" customHeight="1" x14ac:dyDescent="0.2"/>
  <cols>
    <col min="1" max="1" width="8.85546875" customWidth="1"/>
    <col min="2" max="2" width="40.7109375" customWidth="1"/>
    <col min="3" max="6" width="8.85546875" customWidth="1"/>
  </cols>
  <sheetData>
    <row r="1" spans="1:5" ht="13.5" customHeight="1" x14ac:dyDescent="0.25">
      <c r="A1" s="25" t="s">
        <v>49</v>
      </c>
      <c r="B1" s="24"/>
      <c r="C1" s="24"/>
      <c r="D1" s="24"/>
      <c r="E1" s="24"/>
    </row>
    <row r="2" spans="1:5" ht="13.5" customHeight="1" x14ac:dyDescent="0.25">
      <c r="A2" s="24"/>
      <c r="B2" s="24"/>
      <c r="C2" s="27" t="s">
        <v>21</v>
      </c>
      <c r="D2" s="27" t="s">
        <v>25</v>
      </c>
      <c r="E2" s="27" t="s">
        <v>12</v>
      </c>
    </row>
    <row r="3" spans="1:5" ht="13.5" customHeight="1" x14ac:dyDescent="0.25">
      <c r="A3" s="24"/>
      <c r="B3" s="26" t="s">
        <v>50</v>
      </c>
      <c r="C3" s="28">
        <v>4.0000000000000002E-4</v>
      </c>
      <c r="D3" s="28">
        <v>1E-4</v>
      </c>
      <c r="E3" s="28">
        <v>1.4E-3</v>
      </c>
    </row>
    <row r="4" spans="1:5" ht="13.5" customHeight="1" x14ac:dyDescent="0.25">
      <c r="A4" s="24"/>
      <c r="B4" s="26" t="s">
        <v>51</v>
      </c>
      <c r="C4" s="28">
        <v>8.0000000000000004E-4</v>
      </c>
      <c r="D4" s="28">
        <v>5.9999999999999995E-4</v>
      </c>
      <c r="E4" s="28">
        <v>1.1000000000000001E-3</v>
      </c>
    </row>
    <row r="5" spans="1:5" ht="13.5" customHeight="1" x14ac:dyDescent="0.25">
      <c r="A5" s="24"/>
      <c r="B5" s="26" t="s">
        <v>52</v>
      </c>
      <c r="C5" s="28">
        <v>1.38E-2</v>
      </c>
      <c r="D5" s="28">
        <v>1.0200000000000001E-2</v>
      </c>
      <c r="E5" s="28">
        <v>1.8599999999999998E-2</v>
      </c>
    </row>
    <row r="6" spans="1:5" ht="13.5" customHeight="1" x14ac:dyDescent="0.25">
      <c r="A6" s="24"/>
      <c r="B6" s="26" t="s">
        <v>53</v>
      </c>
      <c r="C6" s="28">
        <v>1.1000000000000001E-3</v>
      </c>
      <c r="D6" s="28">
        <v>4.0000000000000002E-4</v>
      </c>
      <c r="E6" s="28">
        <v>2.8E-3</v>
      </c>
    </row>
    <row r="7" spans="1:5" ht="13.5" customHeight="1" x14ac:dyDescent="0.25">
      <c r="A7" s="24"/>
      <c r="B7" s="26" t="s">
        <v>54</v>
      </c>
      <c r="C7" s="28">
        <v>8.0000000000000002E-3</v>
      </c>
      <c r="D7" s="28">
        <v>6.3E-3</v>
      </c>
      <c r="E7" s="28">
        <v>2.4E-2</v>
      </c>
    </row>
    <row r="8" spans="1:5" ht="13.5" customHeight="1" x14ac:dyDescent="0.25">
      <c r="A8" s="24"/>
      <c r="B8" s="26" t="s">
        <v>55</v>
      </c>
      <c r="C8" s="28">
        <v>0.36699999999999999</v>
      </c>
      <c r="D8" s="28">
        <v>0.29399999999999998</v>
      </c>
      <c r="E8" s="28">
        <v>0.44</v>
      </c>
    </row>
    <row r="9" spans="1:5" ht="13.5" customHeight="1" x14ac:dyDescent="0.25">
      <c r="A9" s="24"/>
      <c r="B9" s="26" t="s">
        <v>56</v>
      </c>
      <c r="C9" s="28">
        <v>0.20499999999999999</v>
      </c>
      <c r="D9" s="28">
        <v>0.14000000000000001</v>
      </c>
      <c r="E9" s="28">
        <v>0.27</v>
      </c>
    </row>
    <row r="10" spans="1:5" ht="13.5" customHeight="1" x14ac:dyDescent="0.25">
      <c r="B10" s="3"/>
    </row>
    <row r="11" spans="1:5" ht="13.5" customHeight="1" x14ac:dyDescent="0.25">
      <c r="B11" s="3"/>
    </row>
    <row r="12" spans="1:5" ht="13.5" customHeight="1" x14ac:dyDescent="0.25">
      <c r="B12" s="3"/>
    </row>
    <row r="13" spans="1:5" ht="13.5" customHeight="1" x14ac:dyDescent="0.25">
      <c r="A13" s="25" t="s">
        <v>57</v>
      </c>
      <c r="B13" s="24"/>
      <c r="C13" s="24"/>
      <c r="D13" s="24"/>
      <c r="E13" s="24"/>
    </row>
    <row r="14" spans="1:5" ht="13.5" customHeight="1" x14ac:dyDescent="0.25">
      <c r="A14" s="24"/>
      <c r="B14" s="24"/>
      <c r="C14" s="27" t="s">
        <v>21</v>
      </c>
      <c r="D14" s="27" t="s">
        <v>25</v>
      </c>
      <c r="E14" s="27" t="s">
        <v>12</v>
      </c>
    </row>
    <row r="15" spans="1:5" ht="13.5" customHeight="1" x14ac:dyDescent="0.25">
      <c r="A15" s="24"/>
      <c r="B15" s="26" t="s">
        <v>58</v>
      </c>
      <c r="C15" s="29">
        <v>26.03</v>
      </c>
      <c r="D15" s="29">
        <v>2</v>
      </c>
      <c r="E15" s="29">
        <v>48.02</v>
      </c>
    </row>
    <row r="16" spans="1:5" ht="13.5" customHeight="1" x14ac:dyDescent="0.25">
      <c r="A16" s="24"/>
      <c r="B16" s="26" t="s">
        <v>59</v>
      </c>
      <c r="C16" s="29">
        <v>1</v>
      </c>
      <c r="D16" s="29">
        <v>1</v>
      </c>
      <c r="E16" s="29">
        <v>1</v>
      </c>
    </row>
    <row r="17" spans="1:5" ht="13.5" customHeight="1" x14ac:dyDescent="0.25">
      <c r="A17" s="24"/>
      <c r="B17" s="26" t="s">
        <v>60</v>
      </c>
      <c r="C17" s="29">
        <v>1</v>
      </c>
      <c r="D17" s="29">
        <v>1</v>
      </c>
      <c r="E17" s="29">
        <v>1</v>
      </c>
    </row>
    <row r="18" spans="1:5" ht="13.5" customHeight="1" x14ac:dyDescent="0.25">
      <c r="A18" s="24"/>
      <c r="B18" s="26" t="s">
        <v>61</v>
      </c>
      <c r="C18" s="29">
        <v>1</v>
      </c>
      <c r="D18" s="29">
        <v>1</v>
      </c>
      <c r="E18" s="29">
        <v>1</v>
      </c>
    </row>
    <row r="19" spans="1:5" ht="13.5" customHeight="1" x14ac:dyDescent="0.25">
      <c r="A19" s="24"/>
      <c r="B19" s="26" t="s">
        <v>62</v>
      </c>
      <c r="C19" s="29">
        <v>3.49</v>
      </c>
      <c r="D19" s="29">
        <v>1.76</v>
      </c>
      <c r="E19" s="29">
        <v>6.92</v>
      </c>
    </row>
    <row r="20" spans="1:5" ht="13.5" customHeight="1" x14ac:dyDescent="0.25">
      <c r="A20" s="24"/>
      <c r="B20" s="26" t="s">
        <v>63</v>
      </c>
      <c r="C20" s="29">
        <v>7.17</v>
      </c>
      <c r="D20" s="29">
        <v>3.9</v>
      </c>
      <c r="E20" s="29">
        <v>12.08</v>
      </c>
    </row>
    <row r="21" spans="1:5" ht="13.5" customHeight="1" x14ac:dyDescent="0.25">
      <c r="B21" s="3"/>
    </row>
    <row r="22" spans="1:5" ht="13.5" customHeight="1" x14ac:dyDescent="0.25">
      <c r="B22" s="3"/>
    </row>
    <row r="23" spans="1:5" ht="13.5" customHeight="1" x14ac:dyDescent="0.25">
      <c r="B23" s="3"/>
    </row>
    <row r="24" spans="1:5" ht="13.5" customHeight="1" x14ac:dyDescent="0.25">
      <c r="A24" s="25" t="s">
        <v>64</v>
      </c>
      <c r="B24" s="24"/>
      <c r="C24" s="24"/>
      <c r="D24" s="24"/>
      <c r="E24" s="24"/>
    </row>
    <row r="25" spans="1:5" ht="13.5" customHeight="1" x14ac:dyDescent="0.25">
      <c r="A25" s="24"/>
      <c r="B25" s="24"/>
      <c r="C25" s="27" t="s">
        <v>21</v>
      </c>
      <c r="D25" s="27" t="s">
        <v>25</v>
      </c>
      <c r="E25" s="27" t="s">
        <v>12</v>
      </c>
    </row>
    <row r="26" spans="1:5" ht="13.5" customHeight="1" x14ac:dyDescent="0.25">
      <c r="A26" s="24"/>
      <c r="B26" s="26" t="s">
        <v>65</v>
      </c>
      <c r="C26" s="30">
        <v>4.1399999999999997</v>
      </c>
      <c r="D26" s="30">
        <v>2</v>
      </c>
      <c r="E26" s="30">
        <v>9.76</v>
      </c>
    </row>
    <row r="27" spans="1:5" ht="13.5" customHeight="1" x14ac:dyDescent="0.25">
      <c r="A27" s="24"/>
      <c r="B27" s="26" t="s">
        <v>60</v>
      </c>
      <c r="C27" s="30">
        <v>1.05</v>
      </c>
      <c r="D27" s="30">
        <v>0.86</v>
      </c>
      <c r="E27" s="30">
        <v>1.61</v>
      </c>
    </row>
    <row r="28" spans="1:5" ht="13.5" customHeight="1" x14ac:dyDescent="0.25">
      <c r="A28" s="24"/>
      <c r="B28" s="26" t="s">
        <v>99</v>
      </c>
      <c r="C28" s="30">
        <v>0.33</v>
      </c>
      <c r="D28" s="30">
        <v>0.32</v>
      </c>
      <c r="E28" s="30">
        <v>0.35</v>
      </c>
    </row>
    <row r="29" spans="1:5" ht="13.5" customHeight="1" x14ac:dyDescent="0.25">
      <c r="A29" s="24"/>
      <c r="B29" s="26" t="s">
        <v>66</v>
      </c>
      <c r="C29" s="30">
        <v>0.27</v>
      </c>
      <c r="D29" s="30">
        <v>0.25</v>
      </c>
      <c r="E29" s="30">
        <v>0.28999999999999998</v>
      </c>
    </row>
    <row r="30" spans="1:5" ht="13.5" customHeight="1" x14ac:dyDescent="0.25">
      <c r="A30" s="24"/>
      <c r="B30" s="26" t="s">
        <v>67</v>
      </c>
      <c r="C30" s="30">
        <v>0.67</v>
      </c>
      <c r="D30" s="30">
        <v>0.44</v>
      </c>
      <c r="E30" s="30">
        <v>0.88</v>
      </c>
    </row>
    <row r="31" spans="1:5" ht="13.5" customHeight="1" x14ac:dyDescent="0.25">
      <c r="B31" s="3"/>
    </row>
    <row r="32" spans="1:5" ht="13.5" customHeight="1" x14ac:dyDescent="0.25">
      <c r="B32" s="3"/>
    </row>
    <row r="33" spans="1:5" ht="13.5" customHeight="1" x14ac:dyDescent="0.25">
      <c r="B33" s="3"/>
    </row>
    <row r="34" spans="1:5" ht="13.5" customHeight="1" x14ac:dyDescent="0.25">
      <c r="A34" s="25" t="s">
        <v>68</v>
      </c>
      <c r="B34" s="24"/>
      <c r="C34" s="24"/>
      <c r="D34" s="24"/>
      <c r="E34" s="24"/>
    </row>
    <row r="35" spans="1:5" ht="13.5" customHeight="1" x14ac:dyDescent="0.25">
      <c r="A35" s="24"/>
      <c r="B35" s="24"/>
      <c r="C35" s="27" t="s">
        <v>21</v>
      </c>
      <c r="D35" s="27" t="s">
        <v>25</v>
      </c>
      <c r="E35" s="27" t="s">
        <v>12</v>
      </c>
    </row>
    <row r="36" spans="1:5" ht="13.5" customHeight="1" x14ac:dyDescent="0.25">
      <c r="A36" s="24"/>
      <c r="B36" s="26" t="s">
        <v>69</v>
      </c>
      <c r="C36" s="30">
        <v>0.45</v>
      </c>
      <c r="D36" s="30">
        <v>0.14000000000000001</v>
      </c>
      <c r="E36" s="30">
        <v>0.93</v>
      </c>
    </row>
    <row r="37" spans="1:5" ht="13.5" customHeight="1" x14ac:dyDescent="0.25">
      <c r="A37" s="24"/>
      <c r="B37" s="26" t="s">
        <v>70</v>
      </c>
      <c r="C37" s="30">
        <v>0.7</v>
      </c>
      <c r="D37" s="30">
        <v>0.28999999999999998</v>
      </c>
      <c r="E37" s="30">
        <v>1.1100000000000001</v>
      </c>
    </row>
    <row r="38" spans="1:5" ht="13.5" customHeight="1" x14ac:dyDescent="0.25">
      <c r="A38" s="24"/>
      <c r="B38" s="26" t="s">
        <v>71</v>
      </c>
      <c r="C38" s="30">
        <v>0.47</v>
      </c>
      <c r="D38" s="30">
        <v>0.33</v>
      </c>
      <c r="E38" s="30">
        <v>0.72</v>
      </c>
    </row>
    <row r="39" spans="1:5" ht="13.5" customHeight="1" x14ac:dyDescent="0.25">
      <c r="A39" s="24"/>
      <c r="B39" s="26" t="s">
        <v>72</v>
      </c>
      <c r="C39" s="30">
        <v>1.52</v>
      </c>
      <c r="D39" s="30">
        <v>1.06</v>
      </c>
      <c r="E39" s="30">
        <v>1.96</v>
      </c>
    </row>
    <row r="40" spans="1:5" ht="13.5" customHeight="1" x14ac:dyDescent="0.25">
      <c r="B40" s="3"/>
    </row>
    <row r="41" spans="1:5" ht="13.5" customHeight="1" x14ac:dyDescent="0.25">
      <c r="B41" s="3"/>
    </row>
    <row r="42" spans="1:5" ht="13.5" customHeight="1" x14ac:dyDescent="0.25">
      <c r="B42" s="3"/>
    </row>
    <row r="43" spans="1:5" ht="13.5" customHeight="1" x14ac:dyDescent="0.25">
      <c r="A43" s="25" t="s">
        <v>73</v>
      </c>
      <c r="B43" s="24"/>
      <c r="C43" s="24"/>
      <c r="D43" s="24"/>
      <c r="E43" s="24"/>
    </row>
    <row r="44" spans="1:5" ht="13.5" customHeight="1" x14ac:dyDescent="0.25">
      <c r="A44" s="24"/>
      <c r="B44" s="24"/>
      <c r="C44" s="27" t="s">
        <v>21</v>
      </c>
      <c r="D44" s="27" t="s">
        <v>25</v>
      </c>
      <c r="E44" s="27" t="s">
        <v>12</v>
      </c>
    </row>
    <row r="45" spans="1:5" ht="13.5" customHeight="1" x14ac:dyDescent="0.25">
      <c r="A45" s="24"/>
      <c r="B45" s="26" t="s">
        <v>58</v>
      </c>
      <c r="C45" s="28">
        <v>3.5999999999999999E-3</v>
      </c>
      <c r="D45" s="28">
        <v>2.8999999999999998E-3</v>
      </c>
      <c r="E45" s="28">
        <v>4.4000000000000003E-3</v>
      </c>
    </row>
    <row r="46" spans="1:5" ht="13.5" customHeight="1" x14ac:dyDescent="0.25">
      <c r="A46" s="24"/>
      <c r="B46" s="26" t="s">
        <v>59</v>
      </c>
      <c r="C46" s="28">
        <v>3.5999999999999999E-3</v>
      </c>
      <c r="D46" s="28">
        <v>2.8999999999999998E-3</v>
      </c>
      <c r="E46" s="28">
        <v>4.4000000000000003E-3</v>
      </c>
    </row>
    <row r="47" spans="1:5" ht="13.5" customHeight="1" x14ac:dyDescent="0.25">
      <c r="A47" s="24"/>
      <c r="B47" s="26" t="s">
        <v>74</v>
      </c>
      <c r="C47" s="28">
        <v>5.7999999999999996E-3</v>
      </c>
      <c r="D47" s="28">
        <v>4.7999999999999996E-3</v>
      </c>
      <c r="E47" s="28">
        <v>7.1000000000000004E-3</v>
      </c>
    </row>
    <row r="48" spans="1:5" ht="13.5" customHeight="1" x14ac:dyDescent="0.25">
      <c r="A48" s="24"/>
      <c r="B48" s="26" t="s">
        <v>61</v>
      </c>
      <c r="C48" s="28">
        <v>8.8000000000000005E-3</v>
      </c>
      <c r="D48" s="28">
        <v>7.4999999999999997E-2</v>
      </c>
      <c r="E48" s="28">
        <v>1.01E-2</v>
      </c>
    </row>
    <row r="49" spans="1:9" ht="13.5" customHeight="1" x14ac:dyDescent="0.25">
      <c r="A49" s="24"/>
      <c r="B49" s="26" t="s">
        <v>62</v>
      </c>
      <c r="C49" s="28">
        <v>5.8999999999999997E-2</v>
      </c>
      <c r="D49" s="28">
        <v>5.3999999999999999E-2</v>
      </c>
      <c r="E49" s="28">
        <v>7.9000000000000001E-2</v>
      </c>
    </row>
    <row r="50" spans="1:9" ht="13.5" customHeight="1" x14ac:dyDescent="0.25">
      <c r="A50" s="24"/>
      <c r="B50" s="26" t="s">
        <v>63</v>
      </c>
      <c r="C50" s="28">
        <v>0.32300000000000001</v>
      </c>
      <c r="D50" s="28">
        <v>0.29599999999999999</v>
      </c>
      <c r="E50" s="28">
        <v>0.432</v>
      </c>
    </row>
    <row r="51" spans="1:9" ht="13.5" customHeight="1" x14ac:dyDescent="0.25">
      <c r="A51" s="24"/>
      <c r="B51" s="26" t="s">
        <v>75</v>
      </c>
      <c r="C51" s="28">
        <v>0.23</v>
      </c>
      <c r="D51" s="28">
        <v>0.15</v>
      </c>
      <c r="E51" s="28">
        <v>0.3</v>
      </c>
    </row>
    <row r="52" spans="1:9" ht="13.5" customHeight="1" x14ac:dyDescent="0.25">
      <c r="A52" s="24"/>
      <c r="B52" s="26" t="s">
        <v>76</v>
      </c>
      <c r="C52" s="28">
        <v>2.17</v>
      </c>
      <c r="D52" s="28">
        <v>1.27</v>
      </c>
      <c r="E52" s="28">
        <v>3.71</v>
      </c>
    </row>
    <row r="53" spans="1:9" ht="13.5" customHeight="1" x14ac:dyDescent="0.25">
      <c r="B53" s="3"/>
    </row>
    <row r="54" spans="1:9" ht="13.5" customHeight="1" x14ac:dyDescent="0.25">
      <c r="B54" s="3"/>
    </row>
    <row r="55" spans="1:9" ht="13.5" customHeight="1" x14ac:dyDescent="0.25">
      <c r="B55" s="3"/>
    </row>
    <row r="56" spans="1:9" ht="13.5" customHeight="1" x14ac:dyDescent="0.25">
      <c r="A56" s="25" t="s">
        <v>100</v>
      </c>
      <c r="B56" s="24"/>
      <c r="C56" s="24"/>
      <c r="D56" s="24"/>
      <c r="E56" s="24"/>
    </row>
    <row r="57" spans="1:9" ht="13.5" customHeight="1" x14ac:dyDescent="0.25">
      <c r="A57" s="24"/>
      <c r="B57" s="24"/>
      <c r="C57" s="27" t="s">
        <v>21</v>
      </c>
      <c r="D57" s="27" t="s">
        <v>25</v>
      </c>
      <c r="E57" s="27" t="s">
        <v>12</v>
      </c>
    </row>
    <row r="58" spans="1:9" ht="13.5" customHeight="1" x14ac:dyDescent="0.25">
      <c r="A58" s="24"/>
      <c r="B58" s="26" t="s">
        <v>77</v>
      </c>
      <c r="C58" s="30">
        <v>0.95</v>
      </c>
      <c r="D58" s="30">
        <v>0.8</v>
      </c>
      <c r="E58" s="30">
        <v>0.98</v>
      </c>
      <c r="G58" s="23"/>
      <c r="H58" s="23"/>
      <c r="I58" s="23"/>
    </row>
    <row r="59" spans="1:9" ht="13.5" customHeight="1" x14ac:dyDescent="0.25">
      <c r="A59" s="24"/>
      <c r="B59" s="26" t="s">
        <v>78</v>
      </c>
      <c r="C59" s="30">
        <v>0.57999999999999996</v>
      </c>
      <c r="D59" s="30">
        <v>0.47</v>
      </c>
      <c r="E59" s="30">
        <v>0.67</v>
      </c>
      <c r="G59" s="23"/>
      <c r="H59" s="23"/>
      <c r="I59" s="23"/>
    </row>
    <row r="60" spans="1:9" ht="13.5" customHeight="1" x14ac:dyDescent="0.25">
      <c r="A60" s="24"/>
      <c r="B60" s="26" t="s">
        <v>79</v>
      </c>
      <c r="C60" s="30">
        <v>0</v>
      </c>
      <c r="D60" s="30">
        <v>0</v>
      </c>
      <c r="E60" s="30">
        <v>0.68</v>
      </c>
      <c r="G60" s="23"/>
      <c r="H60" s="23"/>
      <c r="I60" s="23"/>
    </row>
    <row r="61" spans="1:9" ht="13.5" customHeight="1" x14ac:dyDescent="0.25">
      <c r="A61" s="24"/>
      <c r="B61" s="26" t="s">
        <v>94</v>
      </c>
      <c r="C61" s="30">
        <v>2.65</v>
      </c>
      <c r="D61" s="30">
        <v>1.35</v>
      </c>
      <c r="E61" s="30">
        <v>5.19</v>
      </c>
      <c r="G61" s="23"/>
      <c r="H61" s="23"/>
      <c r="I61" s="23"/>
    </row>
    <row r="62" spans="1:9" ht="13.5" customHeight="1" x14ac:dyDescent="0.25">
      <c r="A62" s="24"/>
      <c r="B62" s="26" t="s">
        <v>80</v>
      </c>
      <c r="C62" s="30">
        <v>0.54</v>
      </c>
      <c r="D62" s="30">
        <v>0.33</v>
      </c>
      <c r="E62" s="30">
        <v>0.68</v>
      </c>
      <c r="G62" s="23"/>
      <c r="H62" s="23"/>
      <c r="I62" s="23"/>
    </row>
    <row r="63" spans="1:9" ht="13.5" customHeight="1" x14ac:dyDescent="0.25">
      <c r="A63" s="24"/>
      <c r="B63" s="26" t="s">
        <v>81</v>
      </c>
      <c r="C63" s="30">
        <v>0.9</v>
      </c>
      <c r="D63" s="30">
        <v>0.82</v>
      </c>
      <c r="E63" s="30">
        <v>0.93</v>
      </c>
      <c r="G63" s="23"/>
      <c r="H63" s="23"/>
      <c r="I63" s="23"/>
    </row>
    <row r="64" spans="1:9" ht="13.5" customHeight="1" x14ac:dyDescent="0.25">
      <c r="A64" s="24"/>
      <c r="B64" s="26" t="s">
        <v>82</v>
      </c>
      <c r="C64" s="30">
        <v>0.73</v>
      </c>
      <c r="D64" s="30">
        <v>0.65</v>
      </c>
      <c r="E64" s="30">
        <v>0.8</v>
      </c>
      <c r="G64" s="23"/>
      <c r="H64" s="23"/>
      <c r="I64" s="23"/>
    </row>
    <row r="65" spans="1:9" ht="13.5" customHeight="1" x14ac:dyDescent="0.25">
      <c r="A65" s="24"/>
      <c r="B65" s="26" t="s">
        <v>97</v>
      </c>
      <c r="C65" s="30">
        <v>0.5</v>
      </c>
      <c r="D65" s="30">
        <v>0.3</v>
      </c>
      <c r="E65" s="30">
        <v>0.8</v>
      </c>
      <c r="G65" s="23"/>
      <c r="H65" s="23"/>
      <c r="I65" s="23"/>
    </row>
    <row r="66" spans="1:9" ht="13.5" customHeight="1" x14ac:dyDescent="0.25">
      <c r="A66" s="24"/>
      <c r="B66" s="26" t="s">
        <v>98</v>
      </c>
      <c r="C66" s="30">
        <v>0.92</v>
      </c>
      <c r="D66" s="30">
        <v>0.8</v>
      </c>
      <c r="E66" s="30">
        <v>0.95</v>
      </c>
    </row>
    <row r="67" spans="1:9" ht="13.5" customHeight="1" x14ac:dyDescent="0.25">
      <c r="B67" s="3"/>
    </row>
    <row r="68" spans="1:9" ht="13.5" customHeight="1" x14ac:dyDescent="0.2"/>
    <row r="69" spans="1:9" ht="13.5" customHeight="1" x14ac:dyDescent="0.2"/>
    <row r="70" spans="1:9" ht="13.5" customHeight="1" x14ac:dyDescent="0.25">
      <c r="A70" s="25" t="s">
        <v>83</v>
      </c>
      <c r="B70" s="24"/>
      <c r="C70" s="24"/>
      <c r="D70" s="24"/>
      <c r="E70" s="24"/>
    </row>
    <row r="71" spans="1:9" ht="13.5" customHeight="1" x14ac:dyDescent="0.25">
      <c r="A71" s="24"/>
      <c r="B71" s="24"/>
      <c r="C71" s="27" t="s">
        <v>21</v>
      </c>
      <c r="D71" s="27" t="s">
        <v>25</v>
      </c>
      <c r="E71" s="27" t="s">
        <v>12</v>
      </c>
    </row>
    <row r="72" spans="1:9" ht="13.5" customHeight="1" x14ac:dyDescent="0.25">
      <c r="A72" s="24"/>
      <c r="B72" s="26" t="s">
        <v>84</v>
      </c>
      <c r="C72" s="29">
        <v>0.14599999999999999</v>
      </c>
      <c r="D72" s="29">
        <v>9.6000000000000002E-2</v>
      </c>
      <c r="E72" s="29">
        <v>0.20499999999999999</v>
      </c>
    </row>
    <row r="73" spans="1:9" ht="13.5" customHeight="1" x14ac:dyDescent="0.25">
      <c r="A73" s="24"/>
      <c r="B73" s="26" t="s">
        <v>85</v>
      </c>
      <c r="C73" s="29">
        <v>8.0000000000000002E-3</v>
      </c>
      <c r="D73" s="29">
        <v>5.0000000000000001E-3</v>
      </c>
      <c r="E73" s="29">
        <v>1.0999999999999999E-2</v>
      </c>
    </row>
    <row r="74" spans="1:9" ht="13.5" customHeight="1" x14ac:dyDescent="0.25">
      <c r="A74" s="24"/>
      <c r="B74" s="26" t="s">
        <v>86</v>
      </c>
      <c r="C74" s="29">
        <v>0.02</v>
      </c>
      <c r="D74" s="29">
        <v>1.2999999999999999E-2</v>
      </c>
      <c r="E74" s="29">
        <v>2.9000000000000001E-2</v>
      </c>
    </row>
    <row r="75" spans="1:9" ht="13.5" customHeight="1" x14ac:dyDescent="0.25">
      <c r="A75" s="24"/>
      <c r="B75" s="26" t="s">
        <v>87</v>
      </c>
      <c r="C75" s="29">
        <v>7.0000000000000007E-2</v>
      </c>
      <c r="D75" s="29">
        <v>4.8000000000000001E-2</v>
      </c>
      <c r="E75" s="29">
        <v>9.4E-2</v>
      </c>
    </row>
    <row r="76" spans="1:9" ht="13.5" customHeight="1" x14ac:dyDescent="0.25">
      <c r="A76" s="24"/>
      <c r="B76" s="26" t="s">
        <v>88</v>
      </c>
      <c r="C76" s="29">
        <v>0.26500000000000001</v>
      </c>
      <c r="D76" s="29">
        <v>0.114</v>
      </c>
      <c r="E76" s="29">
        <v>0.47399999999999998</v>
      </c>
    </row>
    <row r="77" spans="1:9" ht="15" customHeight="1" x14ac:dyDescent="0.25">
      <c r="A77" s="24"/>
      <c r="B77" s="26" t="s">
        <v>89</v>
      </c>
      <c r="C77" s="29">
        <v>0.54700000000000004</v>
      </c>
      <c r="D77" s="29">
        <v>0.38200000000000001</v>
      </c>
      <c r="E77" s="29">
        <v>0.71499999999999997</v>
      </c>
    </row>
    <row r="78" spans="1:9" ht="15" customHeight="1" x14ac:dyDescent="0.25">
      <c r="A78" s="24"/>
      <c r="B78" s="26" t="s">
        <v>90</v>
      </c>
      <c r="C78" s="29">
        <v>5.2999999999999999E-2</v>
      </c>
      <c r="D78" s="29">
        <v>3.4000000000000002E-2</v>
      </c>
      <c r="E78" s="29">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J4" sqref="J4"/>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s>
  <sheetData>
    <row r="1" spans="1:10" ht="13.5" customHeight="1" x14ac:dyDescent="0.25">
      <c r="A1" s="2" t="s">
        <v>1</v>
      </c>
      <c r="C1" s="3"/>
      <c r="D1" s="3"/>
      <c r="G1" s="3"/>
    </row>
    <row r="2" spans="1:10" ht="13.5" customHeight="1" x14ac:dyDescent="0.25">
      <c r="C2" s="4" t="s">
        <v>2</v>
      </c>
      <c r="D2" s="4" t="s">
        <v>3</v>
      </c>
      <c r="E2" s="4" t="s">
        <v>4</v>
      </c>
      <c r="F2" s="4" t="s">
        <v>5</v>
      </c>
      <c r="G2" s="4" t="s">
        <v>104</v>
      </c>
      <c r="H2" s="4" t="s">
        <v>105</v>
      </c>
      <c r="I2" s="4" t="s">
        <v>109</v>
      </c>
      <c r="J2" s="4" t="s">
        <v>110</v>
      </c>
    </row>
    <row r="3" spans="1:10" ht="13.5" customHeight="1" x14ac:dyDescent="0.25">
      <c r="B3" s="5">
        <v>1</v>
      </c>
      <c r="C3" s="6" t="s">
        <v>95</v>
      </c>
      <c r="D3" s="6" t="s">
        <v>8</v>
      </c>
      <c r="E3" s="6" t="s">
        <v>9</v>
      </c>
      <c r="F3" s="6" t="s">
        <v>10</v>
      </c>
      <c r="G3" s="6">
        <v>15</v>
      </c>
      <c r="H3" s="6">
        <v>49</v>
      </c>
      <c r="I3" s="6">
        <v>0</v>
      </c>
      <c r="J3" s="6">
        <v>0</v>
      </c>
    </row>
    <row r="4" spans="1:10" ht="13.5" customHeight="1" x14ac:dyDescent="0.25">
      <c r="B4" s="5">
        <v>2</v>
      </c>
      <c r="C4" s="6" t="s">
        <v>96</v>
      </c>
      <c r="D4" s="6" t="s">
        <v>11</v>
      </c>
      <c r="E4" s="6" t="s">
        <v>10</v>
      </c>
      <c r="F4" s="6" t="s">
        <v>9</v>
      </c>
      <c r="G4" s="6">
        <v>15</v>
      </c>
      <c r="H4" s="6">
        <v>49</v>
      </c>
      <c r="I4" s="6">
        <v>0</v>
      </c>
      <c r="J4" s="6">
        <v>0</v>
      </c>
    </row>
    <row r="5" spans="1:10" ht="13.5" customHeight="1" x14ac:dyDescent="0.25">
      <c r="C5" s="3"/>
      <c r="D5" s="3"/>
      <c r="G5" s="3"/>
    </row>
    <row r="6" spans="1:10" ht="13.5" customHeight="1" x14ac:dyDescent="0.25">
      <c r="C6" s="3"/>
      <c r="D6" s="3"/>
      <c r="G6" s="3"/>
    </row>
    <row r="7" spans="1:10" ht="13.5" customHeight="1" x14ac:dyDescent="0.25">
      <c r="C7" s="3"/>
      <c r="D7" s="3"/>
      <c r="G7" s="3"/>
    </row>
    <row r="8" spans="1:10" ht="13.5" customHeight="1" x14ac:dyDescent="0.25">
      <c r="C8" s="3"/>
      <c r="D8" s="3"/>
      <c r="G8" s="3"/>
    </row>
    <row r="9" spans="1:10" ht="13.5" customHeight="1" x14ac:dyDescent="0.25">
      <c r="C9" s="3"/>
      <c r="D9" s="3"/>
      <c r="G9" s="3"/>
    </row>
    <row r="10" spans="1:10" ht="13.5" customHeight="1" x14ac:dyDescent="0.25">
      <c r="C10" s="3"/>
      <c r="D10" s="3"/>
      <c r="G10" s="3"/>
    </row>
    <row r="11" spans="1:10" ht="13.5" customHeight="1" x14ac:dyDescent="0.25">
      <c r="C11" s="3"/>
      <c r="D11" s="3"/>
      <c r="G11" s="3"/>
    </row>
    <row r="12" spans="1:10" ht="13.5" customHeight="1" x14ac:dyDescent="0.25">
      <c r="C12" s="3"/>
      <c r="D12" s="3"/>
      <c r="G12" s="3"/>
    </row>
    <row r="13" spans="1:10" ht="13.5" customHeight="1" x14ac:dyDescent="0.25">
      <c r="C13" s="3"/>
      <c r="D13" s="3"/>
      <c r="G13"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topLeftCell="G1" workbookViewId="0">
      <selection activeCell="V12" sqref="V12"/>
    </sheetView>
  </sheetViews>
  <sheetFormatPr defaultColWidth="17.28515625" defaultRowHeight="15" customHeight="1" x14ac:dyDescent="0.2"/>
  <cols>
    <col min="1" max="26" width="8.85546875" customWidth="1"/>
  </cols>
  <sheetData>
    <row r="1" spans="1:26" ht="13.5" customHeight="1" x14ac:dyDescent="0.25">
      <c r="A1" s="2" t="s">
        <v>6</v>
      </c>
    </row>
    <row r="2" spans="1:2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7</v>
      </c>
    </row>
    <row r="3" spans="1:26" ht="13.5" customHeight="1" x14ac:dyDescent="0.25">
      <c r="B3" s="7" t="str">
        <f>Populations!$C$3</f>
        <v>M 15-49</v>
      </c>
      <c r="C3" s="5" t="s">
        <v>12</v>
      </c>
      <c r="D3" s="8"/>
      <c r="E3" s="8"/>
      <c r="F3" s="8"/>
      <c r="G3" s="8"/>
      <c r="H3" s="8"/>
      <c r="I3" s="8"/>
      <c r="J3" s="8"/>
      <c r="K3" s="8"/>
      <c r="L3" s="8"/>
      <c r="M3" s="8"/>
      <c r="N3" s="8"/>
      <c r="O3" s="8"/>
      <c r="P3" s="8"/>
      <c r="Q3" s="8"/>
      <c r="R3" s="8"/>
      <c r="S3" s="8"/>
      <c r="T3" s="8"/>
      <c r="U3" s="8"/>
      <c r="V3" s="8"/>
      <c r="W3" s="8"/>
      <c r="X3" s="8"/>
      <c r="Y3" s="11" t="s">
        <v>15</v>
      </c>
      <c r="Z3" s="12"/>
    </row>
    <row r="4" spans="1:26" ht="13.5" customHeight="1" x14ac:dyDescent="0.25">
      <c r="B4" s="7" t="str">
        <f>Populations!$C$3</f>
        <v>M 15-49</v>
      </c>
      <c r="C4" s="5" t="s">
        <v>21</v>
      </c>
      <c r="D4" s="8">
        <v>525000</v>
      </c>
      <c r="E4" s="8"/>
      <c r="F4" s="8"/>
      <c r="G4" s="8"/>
      <c r="H4" s="8"/>
      <c r="I4" s="8"/>
      <c r="J4" s="8"/>
      <c r="K4" s="8"/>
      <c r="L4" s="8"/>
      <c r="M4" s="8"/>
      <c r="N4" s="8">
        <f>D4*(1.03^10)</f>
        <v>705556.09915566398</v>
      </c>
      <c r="O4" s="8"/>
      <c r="P4" s="8"/>
      <c r="Q4" s="8"/>
      <c r="R4" s="8"/>
      <c r="S4" s="13"/>
      <c r="T4" s="13"/>
      <c r="U4" s="13"/>
      <c r="V4" s="13"/>
      <c r="W4" s="13"/>
      <c r="X4" s="13">
        <f>N4*1.02^10</f>
        <v>860068.94786402199</v>
      </c>
      <c r="Y4" s="11" t="s">
        <v>15</v>
      </c>
      <c r="Z4" s="12"/>
    </row>
    <row r="5" spans="1:26" ht="13.5" customHeight="1" x14ac:dyDescent="0.25">
      <c r="B5" s="7" t="str">
        <f>Populations!$C$3</f>
        <v>M 15-49</v>
      </c>
      <c r="C5" s="5" t="s">
        <v>25</v>
      </c>
      <c r="D5" s="8"/>
      <c r="E5" s="8"/>
      <c r="F5" s="8"/>
      <c r="G5" s="8"/>
      <c r="H5" s="8"/>
      <c r="I5" s="8"/>
      <c r="J5" s="8"/>
      <c r="K5" s="8"/>
      <c r="L5" s="8"/>
      <c r="M5" s="8"/>
      <c r="N5" s="8"/>
      <c r="O5" s="8"/>
      <c r="P5" s="8"/>
      <c r="Q5" s="8"/>
      <c r="R5" s="8"/>
      <c r="S5" s="8"/>
      <c r="T5" s="8"/>
      <c r="U5" s="8"/>
      <c r="V5" s="8"/>
      <c r="W5" s="8"/>
      <c r="X5" s="8"/>
      <c r="Y5" s="11" t="s">
        <v>15</v>
      </c>
      <c r="Z5" s="12"/>
    </row>
    <row r="6" spans="1:26" ht="13.5" customHeight="1" x14ac:dyDescent="0.2"/>
    <row r="7" spans="1:26" ht="13.5" customHeight="1" x14ac:dyDescent="0.25">
      <c r="B7" s="7" t="str">
        <f>Populations!$C$4</f>
        <v>F 15-49</v>
      </c>
      <c r="C7" s="5" t="s">
        <v>12</v>
      </c>
      <c r="D7" s="12"/>
      <c r="E7" s="12"/>
      <c r="F7" s="12"/>
      <c r="G7" s="12"/>
      <c r="H7" s="12"/>
      <c r="I7" s="12"/>
      <c r="J7" s="12"/>
      <c r="K7" s="12"/>
      <c r="L7" s="12"/>
      <c r="M7" s="12"/>
      <c r="N7" s="12"/>
      <c r="O7" s="12"/>
      <c r="P7" s="12"/>
      <c r="Q7" s="12"/>
      <c r="R7" s="12"/>
      <c r="S7" s="12"/>
      <c r="T7" s="12"/>
      <c r="U7" s="12"/>
      <c r="V7" s="12"/>
      <c r="W7" s="12"/>
      <c r="X7" s="12"/>
      <c r="Y7" s="11" t="s">
        <v>15</v>
      </c>
      <c r="Z7" s="12"/>
    </row>
    <row r="8" spans="1:26" ht="13.5" customHeight="1" x14ac:dyDescent="0.25">
      <c r="B8" s="7" t="str">
        <f>Populations!$C$4</f>
        <v>F 15-49</v>
      </c>
      <c r="C8" s="5" t="s">
        <v>21</v>
      </c>
      <c r="D8" s="12">
        <v>626000</v>
      </c>
      <c r="E8" s="12"/>
      <c r="F8" s="12"/>
      <c r="G8" s="12"/>
      <c r="H8" s="12"/>
      <c r="I8" s="12"/>
      <c r="J8" s="12"/>
      <c r="K8" s="12"/>
      <c r="L8" s="12"/>
      <c r="M8" s="12"/>
      <c r="N8" s="12">
        <f>D8*1.03^10</f>
        <v>841291.65346942027</v>
      </c>
      <c r="O8" s="12"/>
      <c r="P8" s="12"/>
      <c r="Q8" s="12"/>
      <c r="R8" s="12"/>
      <c r="S8" s="12"/>
      <c r="T8" s="12"/>
      <c r="U8" s="12"/>
      <c r="V8" s="12"/>
      <c r="W8" s="12"/>
      <c r="X8" s="12">
        <f>N8*1.02^10</f>
        <v>1025529.8311673861</v>
      </c>
      <c r="Y8" s="11" t="s">
        <v>15</v>
      </c>
      <c r="Z8" s="12"/>
    </row>
    <row r="9" spans="1:26" ht="13.5" customHeight="1" x14ac:dyDescent="0.25">
      <c r="B9" s="7" t="str">
        <f>Populations!$C$4</f>
        <v>F 15-49</v>
      </c>
      <c r="C9" s="5" t="s">
        <v>25</v>
      </c>
      <c r="D9" s="12"/>
      <c r="E9" s="12"/>
      <c r="F9" s="12"/>
      <c r="G9" s="12"/>
      <c r="H9" s="12"/>
      <c r="I9" s="12"/>
      <c r="J9" s="12"/>
      <c r="K9" s="12"/>
      <c r="L9" s="12"/>
      <c r="M9" s="12"/>
      <c r="N9" s="12"/>
      <c r="O9" s="12"/>
      <c r="P9" s="12"/>
      <c r="Q9" s="12"/>
      <c r="R9" s="12"/>
      <c r="S9" s="12"/>
      <c r="T9" s="12"/>
      <c r="U9" s="12"/>
      <c r="V9" s="12"/>
      <c r="W9" s="12"/>
      <c r="X9" s="12"/>
      <c r="Y9" s="11" t="s">
        <v>15</v>
      </c>
      <c r="Z9" s="12"/>
    </row>
    <row r="10" spans="1:26" ht="13.5" customHeight="1" x14ac:dyDescent="0.2"/>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defaultColWidth="17.28515625" defaultRowHeight="15" customHeight="1" x14ac:dyDescent="0.2"/>
  <cols>
    <col min="1" max="26" width="8.85546875" customWidth="1"/>
  </cols>
  <sheetData>
    <row r="1" spans="1:26" ht="13.5" customHeight="1" x14ac:dyDescent="0.25">
      <c r="A1" s="2" t="s">
        <v>26</v>
      </c>
    </row>
    <row r="2" spans="1:2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7</v>
      </c>
    </row>
    <row r="3" spans="1:26" ht="13.5" customHeight="1" x14ac:dyDescent="0.25">
      <c r="B3" s="7" t="str">
        <f>Populations!$C$3</f>
        <v>M 15-49</v>
      </c>
      <c r="C3" s="7" t="s">
        <v>12</v>
      </c>
      <c r="D3" s="10"/>
      <c r="E3" s="10"/>
      <c r="F3" s="10"/>
      <c r="G3" s="10"/>
      <c r="H3" s="10"/>
      <c r="I3" s="10"/>
      <c r="J3" s="10"/>
      <c r="K3" s="10"/>
      <c r="L3" s="10"/>
      <c r="M3" s="10"/>
      <c r="N3" s="10"/>
      <c r="O3" s="10"/>
      <c r="P3" s="10"/>
      <c r="Q3" s="10"/>
      <c r="R3" s="10"/>
      <c r="S3" s="10"/>
      <c r="T3" s="10"/>
      <c r="U3" s="10"/>
      <c r="V3" s="10"/>
      <c r="W3" s="10"/>
      <c r="X3" s="10"/>
      <c r="Y3" s="11" t="s">
        <v>15</v>
      </c>
      <c r="Z3" s="10"/>
    </row>
    <row r="4" spans="1:26" ht="13.5" customHeight="1" x14ac:dyDescent="0.25">
      <c r="B4" s="7" t="str">
        <f>Populations!$C$3</f>
        <v>M 15-49</v>
      </c>
      <c r="C4" s="7" t="s">
        <v>21</v>
      </c>
      <c r="D4" s="10"/>
      <c r="E4" s="10">
        <v>0.01</v>
      </c>
      <c r="F4" s="10"/>
      <c r="G4" s="10"/>
      <c r="H4" s="10">
        <v>0.02</v>
      </c>
      <c r="I4" s="10"/>
      <c r="J4" s="10"/>
      <c r="K4" s="10"/>
      <c r="L4" s="10">
        <v>1.4999999999999999E-2</v>
      </c>
      <c r="M4" s="10"/>
      <c r="N4" s="10"/>
      <c r="O4" s="10"/>
      <c r="P4" s="10"/>
      <c r="Q4" s="10"/>
      <c r="R4" s="10"/>
      <c r="S4" s="10"/>
      <c r="T4" s="10"/>
      <c r="U4" s="10"/>
      <c r="V4" s="10"/>
      <c r="W4" s="10"/>
      <c r="X4" s="10"/>
      <c r="Y4" s="11" t="s">
        <v>15</v>
      </c>
      <c r="Z4" s="14"/>
    </row>
    <row r="5" spans="1:26" ht="13.5" customHeight="1" x14ac:dyDescent="0.25">
      <c r="B5" s="7" t="str">
        <f>Populations!$C$3</f>
        <v>M 15-49</v>
      </c>
      <c r="C5" s="7" t="s">
        <v>25</v>
      </c>
      <c r="D5" s="10"/>
      <c r="E5" s="10"/>
      <c r="F5" s="10"/>
      <c r="G5" s="10"/>
      <c r="H5" s="10"/>
      <c r="I5" s="10"/>
      <c r="J5" s="10"/>
      <c r="K5" s="10"/>
      <c r="L5" s="10"/>
      <c r="M5" s="10"/>
      <c r="N5" s="10"/>
      <c r="O5" s="10"/>
      <c r="P5" s="10"/>
      <c r="Q5" s="10"/>
      <c r="R5" s="10"/>
      <c r="S5" s="10"/>
      <c r="T5" s="10"/>
      <c r="U5" s="10"/>
      <c r="V5" s="10"/>
      <c r="W5" s="10"/>
      <c r="X5" s="10"/>
      <c r="Y5" s="11" t="s">
        <v>15</v>
      </c>
      <c r="Z5" s="10"/>
    </row>
    <row r="6" spans="1:26" ht="13.5" customHeight="1" x14ac:dyDescent="0.2"/>
    <row r="7" spans="1:26" ht="13.5" customHeight="1" x14ac:dyDescent="0.25">
      <c r="B7" s="7" t="str">
        <f>Populations!$C$4</f>
        <v>F 15-49</v>
      </c>
      <c r="C7" s="7" t="s">
        <v>12</v>
      </c>
      <c r="D7" s="10"/>
      <c r="E7" s="10"/>
      <c r="F7" s="10"/>
      <c r="G7" s="10"/>
      <c r="H7" s="10"/>
      <c r="I7" s="10"/>
      <c r="J7" s="10"/>
      <c r="K7" s="10"/>
      <c r="L7" s="10"/>
      <c r="M7" s="10"/>
      <c r="N7" s="10"/>
      <c r="O7" s="10"/>
      <c r="P7" s="10"/>
      <c r="Q7" s="10"/>
      <c r="R7" s="10"/>
      <c r="S7" s="10"/>
      <c r="T7" s="10"/>
      <c r="U7" s="10"/>
      <c r="V7" s="10"/>
      <c r="W7" s="10"/>
      <c r="X7" s="10"/>
      <c r="Y7" s="11" t="s">
        <v>15</v>
      </c>
      <c r="Z7" s="10"/>
    </row>
    <row r="8" spans="1:26" ht="13.5" customHeight="1" x14ac:dyDescent="0.25">
      <c r="B8" s="7" t="str">
        <f>Populations!$C$4</f>
        <v>F 15-49</v>
      </c>
      <c r="C8" s="7" t="s">
        <v>21</v>
      </c>
      <c r="D8" s="10"/>
      <c r="E8" s="10">
        <v>1.4999999999999999E-2</v>
      </c>
      <c r="F8" s="10"/>
      <c r="G8" s="10"/>
      <c r="H8" s="10"/>
      <c r="I8" s="10"/>
      <c r="J8" s="10">
        <v>0.03</v>
      </c>
      <c r="K8" s="10"/>
      <c r="L8" s="10"/>
      <c r="M8" s="10"/>
      <c r="N8" s="10"/>
      <c r="O8" s="10"/>
      <c r="P8" s="10"/>
      <c r="Q8" s="10"/>
      <c r="R8" s="10">
        <v>0.02</v>
      </c>
      <c r="S8" s="10"/>
      <c r="T8" s="10"/>
      <c r="U8" s="10"/>
      <c r="V8" s="10"/>
      <c r="W8" s="10"/>
      <c r="X8" s="10"/>
      <c r="Y8" s="11" t="s">
        <v>15</v>
      </c>
      <c r="Z8" s="10"/>
    </row>
    <row r="9" spans="1:26" ht="13.5" customHeight="1" x14ac:dyDescent="0.25">
      <c r="B9" s="7" t="str">
        <f>Populations!$C$4</f>
        <v>F 15-49</v>
      </c>
      <c r="C9" s="7" t="s">
        <v>25</v>
      </c>
      <c r="D9" s="10"/>
      <c r="E9" s="10"/>
      <c r="F9" s="10"/>
      <c r="G9" s="10"/>
      <c r="H9" s="10"/>
      <c r="I9" s="10"/>
      <c r="J9" s="10"/>
      <c r="K9" s="10"/>
      <c r="L9" s="10"/>
      <c r="M9" s="10"/>
      <c r="N9" s="10"/>
      <c r="O9" s="10"/>
      <c r="P9" s="10"/>
      <c r="Q9" s="10"/>
      <c r="R9" s="10"/>
      <c r="S9" s="10"/>
      <c r="T9" s="10"/>
      <c r="U9" s="10"/>
      <c r="V9" s="10"/>
      <c r="W9" s="10"/>
      <c r="X9" s="10"/>
      <c r="Y9" s="11" t="s">
        <v>15</v>
      </c>
      <c r="Z9" s="10"/>
    </row>
  </sheetData>
  <pageMargins left="0.7" right="0.7" top="0.75" bottom="0.75" header="0.3" footer="0.3"/>
  <pageSetup paperSize="9" orientation="portrait" horizontalDpi="0"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defaultColWidth="17.28515625" defaultRowHeight="15" customHeight="1" x14ac:dyDescent="0.2"/>
  <cols>
    <col min="1" max="25" width="8.85546875" customWidth="1"/>
  </cols>
  <sheetData>
    <row r="1" spans="1:25" ht="13.5" customHeight="1" x14ac:dyDescent="0.25">
      <c r="A1" s="2" t="s">
        <v>19</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7"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11" t="s">
        <v>15</v>
      </c>
      <c r="Y3" s="10"/>
    </row>
    <row r="4" spans="1:25" ht="13.5" customHeight="1" x14ac:dyDescent="0.25">
      <c r="B4" s="7"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11" t="s">
        <v>15</v>
      </c>
      <c r="Y4" s="10"/>
    </row>
    <row r="5" spans="1:25" ht="13.5" customHeight="1" x14ac:dyDescent="0.2"/>
    <row r="6" spans="1:25" ht="13.5" customHeight="1" x14ac:dyDescent="0.2"/>
    <row r="7" spans="1:25" ht="13.5" customHeight="1" x14ac:dyDescent="0.2"/>
    <row r="8" spans="1:25" ht="13.5" customHeight="1" x14ac:dyDescent="0.25">
      <c r="A8" s="2" t="s">
        <v>23</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x14ac:dyDescent="0.25">
      <c r="B10" s="7" t="str">
        <f>Populations!$C$3</f>
        <v>M 15-49</v>
      </c>
      <c r="C10" s="10"/>
      <c r="D10" s="10"/>
      <c r="E10" s="10"/>
      <c r="F10" s="10"/>
      <c r="G10" s="10"/>
      <c r="H10" s="10"/>
      <c r="I10" s="10"/>
      <c r="J10" s="10"/>
      <c r="K10" s="10"/>
      <c r="L10" s="10"/>
      <c r="M10" s="10"/>
      <c r="N10" s="10"/>
      <c r="O10" s="10"/>
      <c r="P10" s="10"/>
      <c r="Q10" s="10"/>
      <c r="R10" s="10"/>
      <c r="S10" s="10"/>
      <c r="T10" s="10"/>
      <c r="U10" s="10"/>
      <c r="V10" s="10"/>
      <c r="W10" s="10"/>
      <c r="X10" s="11" t="s">
        <v>15</v>
      </c>
      <c r="Y10" s="10">
        <v>0.05</v>
      </c>
    </row>
    <row r="11" spans="1:25" ht="13.5" customHeight="1" x14ac:dyDescent="0.25">
      <c r="B11" s="7" t="str">
        <f>Populations!$C$4</f>
        <v>F 15-49</v>
      </c>
      <c r="C11" s="10"/>
      <c r="D11" s="10"/>
      <c r="E11" s="10"/>
      <c r="F11" s="10"/>
      <c r="G11" s="10"/>
      <c r="H11" s="10"/>
      <c r="I11" s="10"/>
      <c r="J11" s="10"/>
      <c r="K11" s="10"/>
      <c r="L11" s="10"/>
      <c r="M11" s="10"/>
      <c r="N11" s="10"/>
      <c r="O11" s="10"/>
      <c r="P11" s="10"/>
      <c r="Q11" s="10"/>
      <c r="R11" s="10"/>
      <c r="S11" s="10"/>
      <c r="T11" s="10"/>
      <c r="U11" s="10"/>
      <c r="V11" s="10"/>
      <c r="W11" s="10"/>
      <c r="X11" s="11" t="s">
        <v>15</v>
      </c>
      <c r="Y11" s="10">
        <v>0.05</v>
      </c>
    </row>
    <row r="12" spans="1:25" ht="13.5" customHeight="1" x14ac:dyDescent="0.2"/>
    <row r="13" spans="1:25" ht="13.5" customHeight="1" x14ac:dyDescent="0.2"/>
    <row r="14" spans="1:25" ht="13.5" customHeight="1" x14ac:dyDescent="0.2"/>
    <row r="15" spans="1:25" ht="13.5" customHeight="1" x14ac:dyDescent="0.25">
      <c r="A15" s="2" t="s">
        <v>27</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2:25" ht="13.5" customHeight="1" x14ac:dyDescent="0.25">
      <c r="B17" s="7"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11" t="s">
        <v>15</v>
      </c>
      <c r="Y17" s="10"/>
    </row>
    <row r="18" spans="2:25" ht="13.5" customHeight="1" x14ac:dyDescent="0.25">
      <c r="B18" s="7"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11" t="s">
        <v>15</v>
      </c>
      <c r="Y18" s="10"/>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P1" workbookViewId="0">
      <selection activeCell="AA31" sqref="AA31"/>
    </sheetView>
  </sheetViews>
  <sheetFormatPr defaultColWidth="17.28515625" defaultRowHeight="15" customHeight="1" x14ac:dyDescent="0.2"/>
  <cols>
    <col min="1" max="25" width="8.85546875" customWidth="1"/>
  </cols>
  <sheetData>
    <row r="1" spans="1:25" ht="13.5" customHeight="1" x14ac:dyDescent="0.25">
      <c r="A1" s="2" t="s">
        <v>24</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7" t="str">
        <f>Populations!$C$3</f>
        <v>M 15-49</v>
      </c>
      <c r="C3" s="15"/>
      <c r="D3" s="15"/>
      <c r="E3" s="15"/>
      <c r="F3" s="15"/>
      <c r="G3" s="15"/>
      <c r="H3" s="15"/>
      <c r="I3" s="15"/>
      <c r="J3" s="15"/>
      <c r="K3" s="15"/>
      <c r="L3" s="15"/>
      <c r="M3" s="15">
        <v>6.4500000000000002E-2</v>
      </c>
      <c r="N3" s="15"/>
      <c r="O3" s="15"/>
      <c r="P3" s="15"/>
      <c r="Q3" s="15"/>
      <c r="R3" s="15"/>
      <c r="S3" s="15"/>
      <c r="T3" s="15"/>
      <c r="U3" s="15"/>
      <c r="V3" s="15"/>
      <c r="W3" s="15"/>
      <c r="X3" s="11" t="s">
        <v>15</v>
      </c>
      <c r="Y3" s="15"/>
    </row>
    <row r="4" spans="1:25" ht="13.5" customHeight="1" x14ac:dyDescent="0.25">
      <c r="B4" s="7" t="str">
        <f>Populations!$C$4</f>
        <v>F 15-49</v>
      </c>
      <c r="C4" s="15"/>
      <c r="D4" s="15"/>
      <c r="E4" s="15"/>
      <c r="F4" s="15"/>
      <c r="G4" s="15"/>
      <c r="H4" s="15"/>
      <c r="I4" s="15"/>
      <c r="J4" s="15"/>
      <c r="K4" s="15"/>
      <c r="L4" s="15"/>
      <c r="M4" s="15">
        <v>6.4500000000000002E-2</v>
      </c>
      <c r="N4" s="15"/>
      <c r="O4" s="15"/>
      <c r="P4" s="15"/>
      <c r="Q4" s="15"/>
      <c r="R4" s="15"/>
      <c r="S4" s="15"/>
      <c r="T4" s="15"/>
      <c r="U4" s="15"/>
      <c r="V4" s="15"/>
      <c r="W4" s="15"/>
      <c r="X4" s="11" t="s">
        <v>15</v>
      </c>
      <c r="Y4" s="15"/>
    </row>
    <row r="5" spans="1:25" ht="13.5" customHeight="1" x14ac:dyDescent="0.2"/>
    <row r="6" spans="1:25" ht="13.5" customHeight="1" x14ac:dyDescent="0.2"/>
    <row r="7" spans="1:25" ht="13.5" customHeight="1" x14ac:dyDescent="0.2"/>
    <row r="8" spans="1:25" ht="13.5" customHeight="1" x14ac:dyDescent="0.25">
      <c r="A8" s="2" t="s">
        <v>29</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x14ac:dyDescent="0.25">
      <c r="B10" s="5" t="s">
        <v>30</v>
      </c>
      <c r="C10" s="6"/>
      <c r="D10" s="6"/>
      <c r="E10" s="6"/>
      <c r="F10" s="6"/>
      <c r="G10" s="6"/>
      <c r="H10" s="6"/>
      <c r="I10" s="6"/>
      <c r="J10" s="6"/>
      <c r="K10" s="6"/>
      <c r="L10" s="6"/>
      <c r="M10" s="6"/>
      <c r="N10" s="6"/>
      <c r="O10" s="6"/>
      <c r="P10" s="6"/>
      <c r="Q10" s="6"/>
      <c r="R10" s="6"/>
      <c r="S10" s="6"/>
      <c r="T10" s="6"/>
      <c r="U10" s="6"/>
      <c r="V10" s="6"/>
      <c r="W10" s="6"/>
      <c r="X10" s="11" t="s">
        <v>15</v>
      </c>
      <c r="Y10" s="16">
        <v>0.65</v>
      </c>
    </row>
    <row r="11" spans="1:25" ht="13.5" customHeight="1" x14ac:dyDescent="0.2"/>
    <row r="12" spans="1:25" ht="13.5" customHeight="1" x14ac:dyDescent="0.2"/>
    <row r="13" spans="1:25" ht="13.5" customHeight="1" x14ac:dyDescent="0.2"/>
    <row r="14" spans="1:25" ht="13.5" customHeight="1" x14ac:dyDescent="0.25">
      <c r="A14" s="2" t="s">
        <v>91</v>
      </c>
    </row>
    <row r="15" spans="1:2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7</v>
      </c>
    </row>
    <row r="16" spans="1:25" ht="13.5" customHeight="1" x14ac:dyDescent="0.25">
      <c r="B16" s="5" t="s">
        <v>14</v>
      </c>
      <c r="C16" s="6">
        <v>0</v>
      </c>
      <c r="D16" s="6"/>
      <c r="E16" s="6"/>
      <c r="F16" s="6"/>
      <c r="G16" s="6">
        <v>50</v>
      </c>
      <c r="H16" s="6"/>
      <c r="I16" s="6"/>
      <c r="J16" s="6">
        <v>600</v>
      </c>
      <c r="K16" s="6"/>
      <c r="L16" s="6"/>
      <c r="M16" s="6"/>
      <c r="N16" s="6"/>
      <c r="O16" s="6">
        <v>1900</v>
      </c>
      <c r="P16" s="6"/>
      <c r="Q16" s="6"/>
      <c r="R16" s="6">
        <v>3200</v>
      </c>
      <c r="S16" s="6"/>
      <c r="T16" s="6"/>
      <c r="U16" s="6"/>
      <c r="V16" s="6"/>
      <c r="W16" s="6"/>
      <c r="X16" s="11" t="s">
        <v>15</v>
      </c>
      <c r="Y16" s="6"/>
    </row>
    <row r="17" spans="1:25" ht="13.5" customHeight="1" x14ac:dyDescent="0.2"/>
    <row r="18" spans="1:25" ht="13.5" customHeight="1" x14ac:dyDescent="0.2"/>
    <row r="19" spans="1:25" ht="13.5" customHeight="1" x14ac:dyDescent="0.2"/>
    <row r="20" spans="1:25" ht="13.5" customHeight="1" x14ac:dyDescent="0.25">
      <c r="A20" s="2" t="s">
        <v>32</v>
      </c>
    </row>
    <row r="21" spans="1:2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7</v>
      </c>
    </row>
    <row r="22" spans="1:25" ht="13.5" customHeight="1" x14ac:dyDescent="0.25">
      <c r="B22" s="7" t="str">
        <f>Populations!$C$3</f>
        <v>M 15-49</v>
      </c>
      <c r="C22" s="15"/>
      <c r="D22" s="15"/>
      <c r="E22" s="15"/>
      <c r="F22" s="15"/>
      <c r="G22" s="15"/>
      <c r="H22" s="15"/>
      <c r="I22" s="15"/>
      <c r="J22" s="15"/>
      <c r="K22" s="15"/>
      <c r="L22" s="15"/>
      <c r="M22" s="15"/>
      <c r="N22" s="15"/>
      <c r="O22" s="15"/>
      <c r="P22" s="15"/>
      <c r="Q22" s="15">
        <v>0</v>
      </c>
      <c r="R22" s="15"/>
      <c r="S22" s="15"/>
      <c r="T22" s="15"/>
      <c r="U22" s="15"/>
      <c r="V22" s="15"/>
      <c r="W22" s="15"/>
      <c r="X22" s="11" t="s">
        <v>15</v>
      </c>
      <c r="Y22" s="15"/>
    </row>
    <row r="23" spans="1:25" ht="13.5" customHeight="1" x14ac:dyDescent="0.25">
      <c r="B23" s="7" t="str">
        <f>Populations!$C$4</f>
        <v>F 15-49</v>
      </c>
      <c r="C23" s="15"/>
      <c r="D23" s="15"/>
      <c r="E23" s="15"/>
      <c r="F23" s="15"/>
      <c r="G23" s="15"/>
      <c r="H23" s="15"/>
      <c r="I23" s="15"/>
      <c r="J23" s="15"/>
      <c r="K23" s="15"/>
      <c r="L23" s="15"/>
      <c r="M23" s="15"/>
      <c r="N23" s="15"/>
      <c r="O23" s="15"/>
      <c r="P23" s="15"/>
      <c r="Q23" s="15">
        <v>0</v>
      </c>
      <c r="R23" s="15"/>
      <c r="S23" s="15"/>
      <c r="T23" s="15"/>
      <c r="U23" s="15"/>
      <c r="V23" s="15"/>
      <c r="W23" s="15"/>
      <c r="X23" s="11" t="s">
        <v>15</v>
      </c>
      <c r="Y23" s="15"/>
    </row>
    <row r="24" spans="1:25" ht="13.5" customHeight="1" x14ac:dyDescent="0.2"/>
    <row r="25" spans="1:25" ht="13.5" customHeight="1" x14ac:dyDescent="0.2"/>
    <row r="26" spans="1:25" ht="13.5" customHeight="1" x14ac:dyDescent="0.2"/>
    <row r="27" spans="1:25" ht="13.5" customHeight="1" x14ac:dyDescent="0.25">
      <c r="A27" s="2" t="s">
        <v>34</v>
      </c>
    </row>
    <row r="28" spans="1:2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7</v>
      </c>
    </row>
    <row r="29" spans="1:25" ht="13.5" customHeight="1" x14ac:dyDescent="0.25">
      <c r="B29" s="5" t="s">
        <v>14</v>
      </c>
      <c r="C29" s="6"/>
      <c r="D29" s="6"/>
      <c r="E29" s="6"/>
      <c r="F29" s="6"/>
      <c r="G29" s="6"/>
      <c r="H29" s="6"/>
      <c r="I29" s="6"/>
      <c r="J29" s="6"/>
      <c r="K29" s="6"/>
      <c r="L29" s="10">
        <v>0.80800000000000005</v>
      </c>
      <c r="M29" s="10">
        <v>0.82099999999999995</v>
      </c>
      <c r="N29" s="10">
        <v>0.82299999999999995</v>
      </c>
      <c r="O29" s="10">
        <v>0.85799999999999998</v>
      </c>
      <c r="P29" s="10">
        <v>0.86</v>
      </c>
      <c r="Q29" s="6"/>
      <c r="R29" s="6"/>
      <c r="S29" s="6"/>
      <c r="T29" s="6"/>
      <c r="U29" s="6"/>
      <c r="V29" s="6"/>
      <c r="W29" s="6"/>
      <c r="X29" s="11" t="s">
        <v>15</v>
      </c>
      <c r="Y29" s="6"/>
    </row>
    <row r="30" spans="1:25" ht="13.5" customHeight="1" x14ac:dyDescent="0.2"/>
    <row r="31" spans="1:25" ht="13.5" customHeight="1" x14ac:dyDescent="0.2"/>
    <row r="32" spans="1:25" ht="13.5" customHeight="1" x14ac:dyDescent="0.2"/>
    <row r="33" spans="1:25" ht="13.5" customHeight="1" x14ac:dyDescent="0.25">
      <c r="A33" s="2" t="s">
        <v>36</v>
      </c>
    </row>
    <row r="34" spans="1:2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7</v>
      </c>
    </row>
    <row r="35" spans="1:25" ht="13.5" customHeight="1" x14ac:dyDescent="0.25">
      <c r="B35" s="7" t="str">
        <f>Populations!$C$4</f>
        <v>F 15-49</v>
      </c>
      <c r="C35" s="9">
        <v>4.5925296336727484E-2</v>
      </c>
      <c r="D35" s="9">
        <v>4.5324022610802442E-2</v>
      </c>
      <c r="E35" s="9">
        <v>4.5258178531301665E-2</v>
      </c>
      <c r="F35" s="9">
        <v>4.5643569591584512E-2</v>
      </c>
      <c r="G35" s="9">
        <v>4.6393022020567463E-2</v>
      </c>
      <c r="H35" s="9">
        <v>4.7380532618388635E-2</v>
      </c>
      <c r="I35" s="9">
        <v>4.8776034491919598E-2</v>
      </c>
      <c r="J35" s="9">
        <v>5.0081489017354618E-2</v>
      </c>
      <c r="K35" s="9">
        <v>5.1207019154705748E-2</v>
      </c>
      <c r="L35" s="9">
        <v>5.2116086916866047E-2</v>
      </c>
      <c r="M35" s="9">
        <v>5.278448936292468E-2</v>
      </c>
      <c r="N35" s="9">
        <v>5.2115181359517093E-2</v>
      </c>
      <c r="O35" s="9">
        <v>5.2484499496074824E-2</v>
      </c>
      <c r="P35" s="9"/>
      <c r="Q35" s="9"/>
      <c r="R35" s="9"/>
      <c r="S35" s="9"/>
      <c r="T35" s="9"/>
      <c r="U35" s="9"/>
      <c r="V35" s="9"/>
      <c r="W35" s="9"/>
      <c r="X35" s="11" t="s">
        <v>15</v>
      </c>
      <c r="Y35" s="9"/>
    </row>
    <row r="36" spans="1:25" ht="13.5" customHeight="1" x14ac:dyDescent="0.2"/>
    <row r="37" spans="1:25" ht="13.5" customHeight="1" x14ac:dyDescent="0.2"/>
    <row r="38" spans="1:25" ht="13.5" customHeight="1" x14ac:dyDescent="0.2"/>
    <row r="39" spans="1:25" ht="13.5" customHeight="1" x14ac:dyDescent="0.25">
      <c r="A39" s="2" t="s">
        <v>38</v>
      </c>
    </row>
    <row r="40" spans="1:2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7</v>
      </c>
    </row>
    <row r="41" spans="1:25" ht="13.5" customHeight="1" x14ac:dyDescent="0.25">
      <c r="B41" s="5" t="s">
        <v>14</v>
      </c>
      <c r="C41" s="15"/>
      <c r="D41" s="15"/>
      <c r="E41" s="15"/>
      <c r="F41" s="15"/>
      <c r="G41" s="15"/>
      <c r="H41" s="15"/>
      <c r="I41" s="15"/>
      <c r="J41" s="15"/>
      <c r="K41" s="15"/>
      <c r="L41" s="15"/>
      <c r="M41" s="15"/>
      <c r="N41" s="15"/>
      <c r="O41" s="15"/>
      <c r="P41" s="15"/>
      <c r="Q41" s="15"/>
      <c r="R41" s="15"/>
      <c r="S41" s="15"/>
      <c r="T41" s="15"/>
      <c r="U41" s="15"/>
      <c r="V41" s="15"/>
      <c r="W41" s="15"/>
      <c r="X41" s="11" t="s">
        <v>15</v>
      </c>
      <c r="Y41" s="18">
        <f>14/100*87/100</f>
        <v>0.12180000000000002</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abSelected="1" topLeftCell="A20" workbookViewId="0">
      <selection activeCell="J61" sqref="J61"/>
    </sheetView>
  </sheetViews>
  <sheetFormatPr defaultColWidth="17.28515625" defaultRowHeight="15" customHeight="1" x14ac:dyDescent="0.2"/>
  <cols>
    <col min="1" max="25" width="8.85546875" customWidth="1"/>
  </cols>
  <sheetData>
    <row r="1" spans="1:25" ht="13.5" customHeight="1" x14ac:dyDescent="0.25">
      <c r="A1" s="2" t="s">
        <v>13</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5" t="s">
        <v>14</v>
      </c>
      <c r="C3" s="9"/>
      <c r="D3" s="9"/>
      <c r="E3" s="9"/>
      <c r="F3" s="9"/>
      <c r="G3" s="9"/>
      <c r="H3" s="9"/>
      <c r="I3" s="9"/>
      <c r="J3" s="9"/>
      <c r="K3" s="9"/>
      <c r="L3" s="9"/>
      <c r="M3" s="9"/>
      <c r="N3" s="9"/>
      <c r="O3" s="9"/>
      <c r="P3" s="9"/>
      <c r="Q3" s="9"/>
      <c r="R3" s="9"/>
      <c r="S3" s="9"/>
      <c r="T3" s="9"/>
      <c r="U3" s="9"/>
      <c r="V3" s="9"/>
      <c r="W3" s="9"/>
      <c r="X3" s="11" t="s">
        <v>15</v>
      </c>
      <c r="Y3" s="9"/>
    </row>
    <row r="4" spans="1:25" ht="13.5" customHeight="1" x14ac:dyDescent="0.2"/>
    <row r="5" spans="1:25" ht="13.5" customHeight="1" x14ac:dyDescent="0.2"/>
    <row r="6" spans="1:25" ht="13.5" customHeight="1" x14ac:dyDescent="0.2"/>
    <row r="7" spans="1:25" ht="13.5" customHeight="1" x14ac:dyDescent="0.25">
      <c r="A7" s="2" t="s">
        <v>16</v>
      </c>
    </row>
    <row r="8" spans="1:2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7</v>
      </c>
    </row>
    <row r="9" spans="1:25" ht="13.5" customHeight="1" x14ac:dyDescent="0.25">
      <c r="B9" s="5" t="s">
        <v>14</v>
      </c>
      <c r="C9" s="9"/>
      <c r="D9" s="9"/>
      <c r="E9" s="9"/>
      <c r="F9" s="9"/>
      <c r="G9" s="9"/>
      <c r="H9" s="9"/>
      <c r="I9" s="9"/>
      <c r="J9" s="9"/>
      <c r="K9" s="9"/>
      <c r="L9" s="9"/>
      <c r="M9" s="9"/>
      <c r="N9" s="9"/>
      <c r="O9" s="9"/>
      <c r="P9" s="9"/>
      <c r="Q9" s="9"/>
      <c r="R9" s="9"/>
      <c r="S9" s="9"/>
      <c r="T9" s="9"/>
      <c r="U9" s="9"/>
      <c r="V9" s="9"/>
      <c r="W9" s="9"/>
      <c r="X9" s="11" t="s">
        <v>15</v>
      </c>
      <c r="Y9" s="9"/>
    </row>
    <row r="10" spans="1:25" ht="13.5" customHeight="1" x14ac:dyDescent="0.2"/>
    <row r="11" spans="1:25" ht="13.5" customHeight="1" x14ac:dyDescent="0.2"/>
    <row r="12" spans="1:25" ht="13.5" customHeight="1" x14ac:dyDescent="0.2"/>
    <row r="13" spans="1:25" ht="13.5" customHeight="1" x14ac:dyDescent="0.25">
      <c r="A13" s="2" t="s">
        <v>17</v>
      </c>
    </row>
    <row r="14" spans="1:2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7</v>
      </c>
    </row>
    <row r="15" spans="1:25" ht="13.5" customHeight="1" x14ac:dyDescent="0.25">
      <c r="B15" s="5" t="s">
        <v>14</v>
      </c>
      <c r="C15" s="9"/>
      <c r="D15" s="9"/>
      <c r="E15" s="9"/>
      <c r="F15" s="9"/>
      <c r="G15" s="9"/>
      <c r="H15" s="9"/>
      <c r="I15" s="9"/>
      <c r="J15" s="9"/>
      <c r="K15" s="9"/>
      <c r="L15" s="9"/>
      <c r="M15" s="9"/>
      <c r="N15" s="9"/>
      <c r="O15" s="9"/>
      <c r="P15" s="9"/>
      <c r="Q15" s="9"/>
      <c r="R15" s="9"/>
      <c r="S15" s="9"/>
      <c r="T15" s="9"/>
      <c r="U15" s="9"/>
      <c r="V15" s="9"/>
      <c r="W15" s="9"/>
      <c r="X15" s="11" t="s">
        <v>15</v>
      </c>
      <c r="Y15" s="9"/>
    </row>
    <row r="16" spans="1:25" ht="13.5" customHeight="1" x14ac:dyDescent="0.2"/>
    <row r="17" spans="1:25" ht="13.5" customHeight="1" x14ac:dyDescent="0.2"/>
    <row r="18" spans="1:25" ht="13.5" customHeight="1" x14ac:dyDescent="0.2"/>
    <row r="19" spans="1:25" ht="13.5" customHeight="1" x14ac:dyDescent="0.25">
      <c r="A19" s="2" t="s">
        <v>18</v>
      </c>
    </row>
    <row r="20" spans="1:2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7</v>
      </c>
    </row>
    <row r="21" spans="1:25" ht="13.5" customHeight="1" x14ac:dyDescent="0.25">
      <c r="B21" s="5" t="s">
        <v>14</v>
      </c>
      <c r="C21" s="9"/>
      <c r="D21" s="9"/>
      <c r="E21" s="9"/>
      <c r="F21" s="9"/>
      <c r="G21" s="9"/>
      <c r="H21" s="9"/>
      <c r="I21" s="9"/>
      <c r="J21" s="9"/>
      <c r="K21" s="9"/>
      <c r="L21" s="9"/>
      <c r="M21" s="9"/>
      <c r="N21" s="9"/>
      <c r="O21" s="9"/>
      <c r="P21" s="9"/>
      <c r="Q21" s="9"/>
      <c r="R21" s="9"/>
      <c r="S21" s="9"/>
      <c r="T21" s="9"/>
      <c r="U21" s="9"/>
      <c r="V21" s="9"/>
      <c r="W21" s="9"/>
      <c r="X21" s="11" t="s">
        <v>15</v>
      </c>
      <c r="Y21" s="9"/>
    </row>
    <row r="22" spans="1:25" ht="13.5" customHeight="1" x14ac:dyDescent="0.2"/>
    <row r="23" spans="1:25" ht="13.5" customHeight="1" x14ac:dyDescent="0.2"/>
    <row r="24" spans="1:25" ht="13.5" customHeight="1" x14ac:dyDescent="0.2"/>
    <row r="25" spans="1:25" ht="13.5" customHeight="1" x14ac:dyDescent="0.25">
      <c r="A25" s="2" t="s">
        <v>93</v>
      </c>
    </row>
    <row r="26" spans="1:25"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7</v>
      </c>
    </row>
    <row r="27" spans="1:25" ht="13.5" customHeight="1" x14ac:dyDescent="0.25">
      <c r="B27" s="7" t="s">
        <v>14</v>
      </c>
      <c r="C27" s="9"/>
      <c r="D27" s="9"/>
      <c r="E27" s="9"/>
      <c r="F27" s="9"/>
      <c r="G27" s="9"/>
      <c r="H27" s="9"/>
      <c r="I27" s="9"/>
      <c r="J27" s="9"/>
      <c r="K27" s="9"/>
      <c r="L27" s="9"/>
      <c r="M27" s="9"/>
      <c r="N27" s="9"/>
      <c r="O27" s="9"/>
      <c r="P27" s="9"/>
      <c r="Q27" s="9"/>
      <c r="R27" s="9"/>
      <c r="S27" s="9"/>
      <c r="T27" s="9"/>
      <c r="U27" s="9"/>
      <c r="V27" s="9"/>
      <c r="W27" s="9"/>
      <c r="X27" s="11" t="s">
        <v>15</v>
      </c>
      <c r="Y27" s="9"/>
    </row>
    <row r="28" spans="1:25" ht="13.5" customHeight="1" x14ac:dyDescent="0.2"/>
    <row r="29" spans="1:25" ht="13.5" customHeight="1" x14ac:dyDescent="0.2"/>
    <row r="30" spans="1:25" ht="13.5" customHeight="1" x14ac:dyDescent="0.2"/>
    <row r="31" spans="1:25" ht="13.5" customHeight="1" x14ac:dyDescent="0.25">
      <c r="A31" s="2" t="s">
        <v>20</v>
      </c>
    </row>
    <row r="32" spans="1:2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7</v>
      </c>
    </row>
    <row r="33" spans="1:25" ht="13.5" customHeight="1" x14ac:dyDescent="0.25">
      <c r="B33" s="5" t="s">
        <v>14</v>
      </c>
      <c r="C33" s="9"/>
      <c r="D33" s="9"/>
      <c r="E33" s="9"/>
      <c r="F33" s="9"/>
      <c r="G33" s="9"/>
      <c r="H33" s="9"/>
      <c r="I33" s="9"/>
      <c r="J33" s="9"/>
      <c r="K33" s="9"/>
      <c r="L33" s="9"/>
      <c r="M33" s="9"/>
      <c r="N33" s="9"/>
      <c r="O33" s="9"/>
      <c r="P33" s="9"/>
      <c r="Q33" s="9"/>
      <c r="R33" s="9"/>
      <c r="S33" s="9"/>
      <c r="T33" s="9"/>
      <c r="U33" s="9"/>
      <c r="V33" s="9"/>
      <c r="W33" s="9"/>
      <c r="X33" s="11" t="s">
        <v>15</v>
      </c>
      <c r="Y33" s="9"/>
    </row>
    <row r="34" spans="1:25" ht="13.5" customHeight="1" x14ac:dyDescent="0.2"/>
    <row r="35" spans="1:25" ht="13.5" customHeight="1" x14ac:dyDescent="0.2"/>
    <row r="36" spans="1:25" ht="13.5" customHeight="1" x14ac:dyDescent="0.2"/>
    <row r="37" spans="1:25" ht="13.5" customHeight="1" x14ac:dyDescent="0.25">
      <c r="A37" s="2" t="s">
        <v>22</v>
      </c>
    </row>
    <row r="38" spans="1:2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7</v>
      </c>
    </row>
    <row r="39" spans="1:25" ht="13.5" customHeight="1" x14ac:dyDescent="0.25">
      <c r="B39" s="5" t="s">
        <v>14</v>
      </c>
      <c r="C39" s="9"/>
      <c r="D39" s="9"/>
      <c r="E39" s="9"/>
      <c r="F39" s="9"/>
      <c r="G39" s="9"/>
      <c r="H39" s="9"/>
      <c r="I39" s="9"/>
      <c r="J39" s="9"/>
      <c r="K39" s="9"/>
      <c r="L39" s="9"/>
      <c r="M39" s="9"/>
      <c r="N39" s="9"/>
      <c r="O39" s="9"/>
      <c r="P39" s="9"/>
      <c r="Q39" s="9"/>
      <c r="R39" s="9"/>
      <c r="S39" s="9"/>
      <c r="T39" s="9"/>
      <c r="U39" s="9"/>
      <c r="V39" s="9"/>
      <c r="W39" s="9"/>
      <c r="X39" s="11" t="s">
        <v>15</v>
      </c>
      <c r="Y39" s="9"/>
    </row>
    <row r="43" spans="1:25" x14ac:dyDescent="0.25">
      <c r="A43" s="34" t="s">
        <v>116</v>
      </c>
      <c r="B43" s="31"/>
      <c r="C43" s="31"/>
      <c r="D43" s="31"/>
      <c r="E43" s="31"/>
      <c r="F43" s="31"/>
      <c r="G43" s="31"/>
      <c r="H43" s="31"/>
      <c r="I43" s="31"/>
      <c r="J43" s="31"/>
      <c r="K43" s="31"/>
      <c r="L43" s="31"/>
      <c r="M43" s="31"/>
      <c r="N43" s="31"/>
      <c r="O43" s="31"/>
      <c r="P43" s="31"/>
      <c r="Q43" s="31"/>
      <c r="R43" s="31"/>
      <c r="S43" s="31"/>
      <c r="T43" s="31"/>
      <c r="U43" s="31"/>
      <c r="V43" s="31"/>
      <c r="W43" s="31"/>
      <c r="X43" s="31"/>
      <c r="Y43" s="31"/>
    </row>
    <row r="44" spans="1:25" x14ac:dyDescent="0.25">
      <c r="A44" s="31"/>
      <c r="B44" s="31"/>
      <c r="C44" s="35">
        <v>2000</v>
      </c>
      <c r="D44" s="35">
        <v>2001</v>
      </c>
      <c r="E44" s="35">
        <v>2002</v>
      </c>
      <c r="F44" s="35">
        <v>2003</v>
      </c>
      <c r="G44" s="35">
        <v>2004</v>
      </c>
      <c r="H44" s="35">
        <v>2005</v>
      </c>
      <c r="I44" s="35">
        <v>2006</v>
      </c>
      <c r="J44" s="35">
        <v>2007</v>
      </c>
      <c r="K44" s="35">
        <v>2008</v>
      </c>
      <c r="L44" s="35">
        <v>2009</v>
      </c>
      <c r="M44" s="35">
        <v>2010</v>
      </c>
      <c r="N44" s="35">
        <v>2011</v>
      </c>
      <c r="O44" s="35">
        <v>2012</v>
      </c>
      <c r="P44" s="35">
        <v>2013</v>
      </c>
      <c r="Q44" s="35">
        <v>2014</v>
      </c>
      <c r="R44" s="35">
        <v>2015</v>
      </c>
      <c r="S44" s="35">
        <v>2016</v>
      </c>
      <c r="T44" s="35">
        <v>2017</v>
      </c>
      <c r="U44" s="35">
        <v>2018</v>
      </c>
      <c r="V44" s="35">
        <v>2019</v>
      </c>
      <c r="W44" s="35">
        <v>2020</v>
      </c>
      <c r="X44" s="31"/>
      <c r="Y44" s="35" t="s">
        <v>7</v>
      </c>
    </row>
    <row r="45" spans="1:25" x14ac:dyDescent="0.25">
      <c r="A45" s="31"/>
      <c r="B45" s="35" t="s">
        <v>30</v>
      </c>
      <c r="C45" s="37"/>
      <c r="D45" s="37"/>
      <c r="E45" s="37"/>
      <c r="F45" s="37"/>
      <c r="G45" s="37"/>
      <c r="H45" s="37"/>
      <c r="I45" s="37"/>
      <c r="J45" s="37"/>
      <c r="K45" s="37"/>
      <c r="L45" s="37"/>
      <c r="M45" s="37"/>
      <c r="N45" s="37"/>
      <c r="O45" s="37"/>
      <c r="P45" s="37"/>
      <c r="Q45" s="37"/>
      <c r="R45" s="37"/>
      <c r="S45" s="37"/>
      <c r="T45" s="37"/>
      <c r="U45" s="37"/>
      <c r="V45" s="37"/>
      <c r="W45" s="37"/>
      <c r="X45" s="36" t="s">
        <v>15</v>
      </c>
      <c r="Y45" s="37"/>
    </row>
    <row r="46" spans="1:25" ht="12.75" x14ac:dyDescent="0.2"/>
    <row r="47" spans="1:25" ht="12.75" x14ac:dyDescent="0.2"/>
    <row r="48" spans="1:25" ht="12.75" x14ac:dyDescent="0.2"/>
    <row r="49" spans="1:25" x14ac:dyDescent="0.25">
      <c r="A49" s="40" t="s">
        <v>119</v>
      </c>
      <c r="B49" s="31"/>
      <c r="C49" s="31"/>
      <c r="D49" s="31"/>
      <c r="E49" s="31"/>
      <c r="F49" s="31"/>
      <c r="G49" s="31"/>
      <c r="H49" s="31"/>
      <c r="I49" s="31"/>
      <c r="J49" s="31"/>
      <c r="K49" s="31"/>
      <c r="L49" s="31"/>
      <c r="M49" s="31"/>
      <c r="N49" s="31"/>
      <c r="O49" s="31"/>
      <c r="P49" s="31"/>
      <c r="Q49" s="31"/>
      <c r="R49" s="31"/>
      <c r="S49" s="31"/>
      <c r="T49" s="31"/>
      <c r="U49" s="31"/>
      <c r="V49" s="31"/>
      <c r="W49" s="31"/>
      <c r="X49" s="31"/>
      <c r="Y49" s="31"/>
    </row>
    <row r="50" spans="1:25" x14ac:dyDescent="0.25">
      <c r="A50" s="31"/>
      <c r="B50" s="31"/>
      <c r="C50" s="35">
        <v>2000</v>
      </c>
      <c r="D50" s="35">
        <v>2001</v>
      </c>
      <c r="E50" s="35">
        <v>2002</v>
      </c>
      <c r="F50" s="35">
        <v>2003</v>
      </c>
      <c r="G50" s="35">
        <v>2004</v>
      </c>
      <c r="H50" s="35">
        <v>2005</v>
      </c>
      <c r="I50" s="35">
        <v>2006</v>
      </c>
      <c r="J50" s="35">
        <v>2007</v>
      </c>
      <c r="K50" s="35">
        <v>2008</v>
      </c>
      <c r="L50" s="35">
        <v>2009</v>
      </c>
      <c r="M50" s="35">
        <v>2010</v>
      </c>
      <c r="N50" s="35">
        <v>2011</v>
      </c>
      <c r="O50" s="35">
        <v>2012</v>
      </c>
      <c r="P50" s="35">
        <v>2013</v>
      </c>
      <c r="Q50" s="35">
        <v>2014</v>
      </c>
      <c r="R50" s="35">
        <v>2015</v>
      </c>
      <c r="S50" s="35">
        <v>2016</v>
      </c>
      <c r="T50" s="35">
        <v>2017</v>
      </c>
      <c r="U50" s="35">
        <v>2018</v>
      </c>
      <c r="V50" s="35">
        <v>2019</v>
      </c>
      <c r="W50" s="35">
        <v>2020</v>
      </c>
      <c r="X50" s="31"/>
      <c r="Y50" s="35" t="s">
        <v>7</v>
      </c>
    </row>
    <row r="51" spans="1:25" x14ac:dyDescent="0.25">
      <c r="A51" s="31"/>
      <c r="B51" s="35" t="s">
        <v>30</v>
      </c>
      <c r="C51" s="37"/>
      <c r="D51" s="37"/>
      <c r="E51" s="37"/>
      <c r="F51" s="37"/>
      <c r="G51" s="37"/>
      <c r="H51" s="37"/>
      <c r="I51" s="37"/>
      <c r="J51" s="37"/>
      <c r="K51" s="37"/>
      <c r="L51" s="37"/>
      <c r="M51" s="37"/>
      <c r="N51" s="37"/>
      <c r="O51" s="37"/>
      <c r="P51" s="37"/>
      <c r="Q51" s="37"/>
      <c r="R51" s="37"/>
      <c r="S51" s="37"/>
      <c r="T51" s="37"/>
      <c r="U51" s="37"/>
      <c r="V51" s="37"/>
      <c r="W51" s="37"/>
      <c r="X51" s="36" t="s">
        <v>15</v>
      </c>
      <c r="Y51" s="37"/>
    </row>
    <row r="52" spans="1:25" ht="12.75" x14ac:dyDescent="0.2"/>
    <row r="53" spans="1:25" ht="12.75" x14ac:dyDescent="0.2"/>
    <row r="54" spans="1:25" ht="12.75" x14ac:dyDescent="0.2"/>
    <row r="55" spans="1:25" ht="15" customHeight="1" x14ac:dyDescent="0.25">
      <c r="A55" s="40" t="s">
        <v>120</v>
      </c>
      <c r="B55" s="31"/>
      <c r="C55" s="31"/>
      <c r="D55" s="31"/>
      <c r="E55" s="31"/>
      <c r="F55" s="31"/>
      <c r="G55" s="31"/>
      <c r="H55" s="31"/>
      <c r="I55" s="31"/>
      <c r="J55" s="31"/>
      <c r="K55" s="31"/>
      <c r="L55" s="31"/>
      <c r="M55" s="31"/>
      <c r="N55" s="31"/>
      <c r="O55" s="31"/>
      <c r="P55" s="31"/>
      <c r="Q55" s="31"/>
      <c r="R55" s="31"/>
      <c r="S55" s="31"/>
      <c r="T55" s="31"/>
      <c r="U55" s="31"/>
      <c r="V55" s="31"/>
      <c r="W55" s="31"/>
      <c r="X55" s="31"/>
      <c r="Y55" s="31"/>
    </row>
    <row r="56" spans="1:25" ht="15" customHeight="1" x14ac:dyDescent="0.25">
      <c r="A56" s="31"/>
      <c r="B56" s="31"/>
      <c r="C56" s="35">
        <v>2000</v>
      </c>
      <c r="D56" s="35">
        <v>2001</v>
      </c>
      <c r="E56" s="35">
        <v>2002</v>
      </c>
      <c r="F56" s="35">
        <v>2003</v>
      </c>
      <c r="G56" s="35">
        <v>2004</v>
      </c>
      <c r="H56" s="35">
        <v>2005</v>
      </c>
      <c r="I56" s="35">
        <v>2006</v>
      </c>
      <c r="J56" s="35">
        <v>2007</v>
      </c>
      <c r="K56" s="35">
        <v>2008</v>
      </c>
      <c r="L56" s="35">
        <v>2009</v>
      </c>
      <c r="M56" s="35">
        <v>2010</v>
      </c>
      <c r="N56" s="35">
        <v>2011</v>
      </c>
      <c r="O56" s="35">
        <v>2012</v>
      </c>
      <c r="P56" s="35">
        <v>2013</v>
      </c>
      <c r="Q56" s="35">
        <v>2014</v>
      </c>
      <c r="R56" s="35">
        <v>2015</v>
      </c>
      <c r="S56" s="35">
        <v>2016</v>
      </c>
      <c r="T56" s="35">
        <v>2017</v>
      </c>
      <c r="U56" s="35">
        <v>2018</v>
      </c>
      <c r="V56" s="35">
        <v>2019</v>
      </c>
      <c r="W56" s="35">
        <v>2020</v>
      </c>
      <c r="X56" s="31"/>
      <c r="Y56" s="35" t="s">
        <v>7</v>
      </c>
    </row>
    <row r="57" spans="1:25" ht="15" customHeight="1" x14ac:dyDescent="0.25">
      <c r="A57" s="31"/>
      <c r="B57" s="35" t="s">
        <v>30</v>
      </c>
      <c r="C57" s="37"/>
      <c r="D57" s="37"/>
      <c r="E57" s="37"/>
      <c r="F57" s="37"/>
      <c r="G57" s="37"/>
      <c r="H57" s="37"/>
      <c r="I57" s="37"/>
      <c r="J57" s="37"/>
      <c r="K57" s="37"/>
      <c r="L57" s="37"/>
      <c r="M57" s="37"/>
      <c r="N57" s="37"/>
      <c r="O57" s="37"/>
      <c r="P57" s="37"/>
      <c r="Q57" s="37"/>
      <c r="R57" s="37"/>
      <c r="S57" s="37"/>
      <c r="T57" s="37"/>
      <c r="U57" s="37"/>
      <c r="V57" s="37"/>
      <c r="W57" s="37"/>
      <c r="X57" s="36" t="s">
        <v>15</v>
      </c>
      <c r="Y57" s="3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topLeftCell="A33" workbookViewId="0">
      <selection activeCell="D55" sqref="D55"/>
    </sheetView>
  </sheetViews>
  <sheetFormatPr defaultColWidth="8.85546875" defaultRowHeight="12.75" x14ac:dyDescent="0.2"/>
  <sheetData>
    <row r="1" spans="1:25" ht="15" x14ac:dyDescent="0.25">
      <c r="A1" s="34" t="s">
        <v>106</v>
      </c>
      <c r="B1" s="31"/>
      <c r="C1" s="31"/>
      <c r="D1" s="31"/>
      <c r="E1" s="31"/>
      <c r="F1" s="31"/>
      <c r="G1" s="31"/>
      <c r="H1" s="31"/>
      <c r="I1" s="31"/>
      <c r="J1" s="31"/>
      <c r="K1" s="31"/>
      <c r="L1" s="31"/>
      <c r="M1" s="31"/>
      <c r="N1" s="31"/>
      <c r="O1" s="31"/>
      <c r="P1" s="31"/>
      <c r="Q1" s="31"/>
      <c r="R1" s="31"/>
      <c r="S1" s="31"/>
      <c r="T1" s="31"/>
      <c r="U1" s="31"/>
      <c r="V1" s="31"/>
      <c r="W1" s="31"/>
      <c r="X1" s="31"/>
      <c r="Y1" s="31"/>
    </row>
    <row r="2" spans="1:25" ht="15" x14ac:dyDescent="0.25">
      <c r="A2" s="31"/>
      <c r="B2" s="31"/>
      <c r="C2" s="35">
        <v>2000</v>
      </c>
      <c r="D2" s="35">
        <v>2001</v>
      </c>
      <c r="E2" s="35">
        <v>2002</v>
      </c>
      <c r="F2" s="35">
        <v>2003</v>
      </c>
      <c r="G2" s="35">
        <v>2004</v>
      </c>
      <c r="H2" s="35">
        <v>2005</v>
      </c>
      <c r="I2" s="35">
        <v>2006</v>
      </c>
      <c r="J2" s="35">
        <v>2007</v>
      </c>
      <c r="K2" s="35">
        <v>2008</v>
      </c>
      <c r="L2" s="35">
        <v>2009</v>
      </c>
      <c r="M2" s="35">
        <v>2010</v>
      </c>
      <c r="N2" s="35">
        <v>2011</v>
      </c>
      <c r="O2" s="35">
        <v>2012</v>
      </c>
      <c r="P2" s="35">
        <v>2013</v>
      </c>
      <c r="Q2" s="35">
        <v>2014</v>
      </c>
      <c r="R2" s="35">
        <v>2015</v>
      </c>
      <c r="S2" s="35">
        <v>2016</v>
      </c>
      <c r="T2" s="35">
        <v>2017</v>
      </c>
      <c r="U2" s="35">
        <v>2018</v>
      </c>
      <c r="V2" s="35">
        <v>2019</v>
      </c>
      <c r="W2" s="35">
        <v>2020</v>
      </c>
      <c r="X2" s="31"/>
      <c r="Y2" s="35" t="s">
        <v>7</v>
      </c>
    </row>
    <row r="3" spans="1:25" ht="15" x14ac:dyDescent="0.25">
      <c r="A3" s="31"/>
      <c r="B3" s="32" t="s">
        <v>95</v>
      </c>
      <c r="C3" s="33"/>
      <c r="D3" s="33"/>
      <c r="E3" s="33"/>
      <c r="F3" s="33"/>
      <c r="G3" s="33"/>
      <c r="H3" s="33"/>
      <c r="I3" s="33"/>
      <c r="J3" s="33"/>
      <c r="K3" s="33"/>
      <c r="L3" s="33"/>
      <c r="M3" s="33"/>
      <c r="N3" s="33"/>
      <c r="O3" s="33"/>
      <c r="P3" s="33"/>
      <c r="Q3" s="33"/>
      <c r="R3" s="33"/>
      <c r="S3" s="33"/>
      <c r="T3" s="33"/>
      <c r="U3" s="33"/>
      <c r="V3" s="33"/>
      <c r="W3" s="33"/>
      <c r="X3" s="36" t="s">
        <v>15</v>
      </c>
      <c r="Y3" s="37">
        <v>0.5</v>
      </c>
    </row>
    <row r="4" spans="1:25" ht="15" x14ac:dyDescent="0.25">
      <c r="A4" s="31"/>
      <c r="B4" s="32" t="s">
        <v>96</v>
      </c>
      <c r="C4" s="33"/>
      <c r="D4" s="33"/>
      <c r="E4" s="33"/>
      <c r="F4" s="33"/>
      <c r="G4" s="33"/>
      <c r="H4" s="33"/>
      <c r="I4" s="33"/>
      <c r="J4" s="33"/>
      <c r="K4" s="33"/>
      <c r="L4" s="33"/>
      <c r="M4" s="33"/>
      <c r="N4" s="33"/>
      <c r="O4" s="33"/>
      <c r="P4" s="33"/>
      <c r="Q4" s="33"/>
      <c r="R4" s="33"/>
      <c r="S4" s="33"/>
      <c r="T4" s="33"/>
      <c r="U4" s="33"/>
      <c r="V4" s="33"/>
      <c r="W4" s="33"/>
      <c r="X4" s="36" t="s">
        <v>15</v>
      </c>
      <c r="Y4" s="37">
        <v>0.5</v>
      </c>
    </row>
    <row r="8" spans="1:25" ht="15" x14ac:dyDescent="0.25">
      <c r="A8" s="34" t="s">
        <v>101</v>
      </c>
      <c r="B8" s="31"/>
      <c r="C8" s="31"/>
      <c r="D8" s="31"/>
      <c r="E8" s="31"/>
      <c r="F8" s="31"/>
      <c r="G8" s="31"/>
      <c r="H8" s="31"/>
      <c r="I8" s="31"/>
      <c r="J8" s="31"/>
      <c r="K8" s="31"/>
      <c r="L8" s="31"/>
      <c r="M8" s="31"/>
      <c r="N8" s="31"/>
      <c r="O8" s="31"/>
      <c r="P8" s="31"/>
      <c r="Q8" s="31"/>
      <c r="R8" s="31"/>
      <c r="S8" s="31"/>
      <c r="T8" s="31"/>
      <c r="U8" s="31"/>
      <c r="V8" s="31"/>
      <c r="W8" s="31"/>
      <c r="X8" s="31"/>
      <c r="Y8" s="31"/>
    </row>
    <row r="9" spans="1:25" ht="15" x14ac:dyDescent="0.25">
      <c r="A9" s="31"/>
      <c r="B9" s="31"/>
      <c r="C9" s="35">
        <v>2000</v>
      </c>
      <c r="D9" s="35">
        <v>2001</v>
      </c>
      <c r="E9" s="35">
        <v>2002</v>
      </c>
      <c r="F9" s="35">
        <v>2003</v>
      </c>
      <c r="G9" s="35">
        <v>2004</v>
      </c>
      <c r="H9" s="35">
        <v>2005</v>
      </c>
      <c r="I9" s="35">
        <v>2006</v>
      </c>
      <c r="J9" s="35">
        <v>2007</v>
      </c>
      <c r="K9" s="35">
        <v>2008</v>
      </c>
      <c r="L9" s="35">
        <v>2009</v>
      </c>
      <c r="M9" s="35">
        <v>2010</v>
      </c>
      <c r="N9" s="35">
        <v>2011</v>
      </c>
      <c r="O9" s="35">
        <v>2012</v>
      </c>
      <c r="P9" s="35">
        <v>2013</v>
      </c>
      <c r="Q9" s="35">
        <v>2014</v>
      </c>
      <c r="R9" s="35">
        <v>2015</v>
      </c>
      <c r="S9" s="35">
        <v>2016</v>
      </c>
      <c r="T9" s="35">
        <v>2017</v>
      </c>
      <c r="U9" s="35">
        <v>2018</v>
      </c>
      <c r="V9" s="35">
        <v>2019</v>
      </c>
      <c r="W9" s="35">
        <v>2020</v>
      </c>
      <c r="X9" s="31"/>
      <c r="Y9" s="35" t="s">
        <v>7</v>
      </c>
    </row>
    <row r="10" spans="1:25" ht="15" x14ac:dyDescent="0.25">
      <c r="A10" s="31"/>
      <c r="B10" s="32" t="s">
        <v>95</v>
      </c>
      <c r="C10" s="33"/>
      <c r="D10" s="33"/>
      <c r="E10" s="33"/>
      <c r="F10" s="33"/>
      <c r="G10" s="33"/>
      <c r="H10" s="33"/>
      <c r="I10" s="33"/>
      <c r="J10" s="33"/>
      <c r="K10" s="33"/>
      <c r="L10" s="33"/>
      <c r="M10" s="33"/>
      <c r="N10" s="33"/>
      <c r="O10" s="33"/>
      <c r="P10" s="33"/>
      <c r="Q10" s="33"/>
      <c r="R10" s="33"/>
      <c r="S10" s="33"/>
      <c r="T10" s="33"/>
      <c r="U10" s="33"/>
      <c r="V10" s="33"/>
      <c r="W10" s="33"/>
      <c r="X10" s="36" t="s">
        <v>15</v>
      </c>
      <c r="Y10" s="37">
        <v>0.8</v>
      </c>
    </row>
    <row r="11" spans="1:25" ht="15" x14ac:dyDescent="0.25">
      <c r="A11" s="31"/>
      <c r="B11" s="32" t="s">
        <v>96</v>
      </c>
      <c r="C11" s="33"/>
      <c r="D11" s="33"/>
      <c r="E11" s="33"/>
      <c r="F11" s="33"/>
      <c r="G11" s="33"/>
      <c r="H11" s="33"/>
      <c r="I11" s="33"/>
      <c r="J11" s="33"/>
      <c r="K11" s="33"/>
      <c r="L11" s="33"/>
      <c r="M11" s="33"/>
      <c r="N11" s="33"/>
      <c r="O11" s="33"/>
      <c r="P11" s="33"/>
      <c r="Q11" s="33"/>
      <c r="R11" s="33"/>
      <c r="S11" s="33"/>
      <c r="T11" s="33"/>
      <c r="U11" s="33"/>
      <c r="V11" s="33"/>
      <c r="W11" s="33"/>
      <c r="X11" s="36" t="s">
        <v>15</v>
      </c>
      <c r="Y11" s="37">
        <v>0.8</v>
      </c>
    </row>
    <row r="15" spans="1:25" ht="15" x14ac:dyDescent="0.25">
      <c r="A15" s="34" t="s">
        <v>107</v>
      </c>
      <c r="B15" s="31"/>
      <c r="C15" s="31"/>
      <c r="D15" s="31"/>
      <c r="E15" s="31"/>
      <c r="F15" s="31"/>
      <c r="G15" s="31"/>
      <c r="H15" s="31"/>
      <c r="I15" s="31"/>
      <c r="J15" s="31"/>
      <c r="K15" s="31"/>
      <c r="L15" s="31"/>
      <c r="M15" s="31"/>
      <c r="N15" s="31"/>
      <c r="O15" s="31"/>
      <c r="P15" s="31"/>
      <c r="Q15" s="31"/>
      <c r="R15" s="31"/>
      <c r="S15" s="31"/>
      <c r="T15" s="31"/>
      <c r="U15" s="31"/>
      <c r="V15" s="31"/>
      <c r="W15" s="31"/>
      <c r="X15" s="31"/>
      <c r="Y15" s="31"/>
    </row>
    <row r="16" spans="1:25" ht="15" x14ac:dyDescent="0.25">
      <c r="A16" s="31"/>
      <c r="B16" s="31"/>
      <c r="C16" s="35">
        <v>2000</v>
      </c>
      <c r="D16" s="35">
        <v>2001</v>
      </c>
      <c r="E16" s="35">
        <v>2002</v>
      </c>
      <c r="F16" s="35">
        <v>2003</v>
      </c>
      <c r="G16" s="35">
        <v>2004</v>
      </c>
      <c r="H16" s="35">
        <v>2005</v>
      </c>
      <c r="I16" s="35">
        <v>2006</v>
      </c>
      <c r="J16" s="35">
        <v>2007</v>
      </c>
      <c r="K16" s="35">
        <v>2008</v>
      </c>
      <c r="L16" s="35">
        <v>2009</v>
      </c>
      <c r="M16" s="35">
        <v>2010</v>
      </c>
      <c r="N16" s="35">
        <v>2011</v>
      </c>
      <c r="O16" s="35">
        <v>2012</v>
      </c>
      <c r="P16" s="35">
        <v>2013</v>
      </c>
      <c r="Q16" s="35">
        <v>2014</v>
      </c>
      <c r="R16" s="35">
        <v>2015</v>
      </c>
      <c r="S16" s="35">
        <v>2016</v>
      </c>
      <c r="T16" s="35">
        <v>2017</v>
      </c>
      <c r="U16" s="35">
        <v>2018</v>
      </c>
      <c r="V16" s="35">
        <v>2019</v>
      </c>
      <c r="W16" s="35">
        <v>2020</v>
      </c>
      <c r="X16" s="31"/>
      <c r="Y16" s="35" t="s">
        <v>7</v>
      </c>
    </row>
    <row r="17" spans="1:25" ht="15" x14ac:dyDescent="0.25">
      <c r="A17" s="31"/>
      <c r="B17" s="32" t="s">
        <v>95</v>
      </c>
      <c r="C17" s="33"/>
      <c r="D17" s="33"/>
      <c r="E17" s="33"/>
      <c r="F17" s="33"/>
      <c r="G17" s="33"/>
      <c r="H17" s="33"/>
      <c r="I17" s="33"/>
      <c r="J17" s="33"/>
      <c r="K17" s="33"/>
      <c r="L17" s="33"/>
      <c r="M17" s="33"/>
      <c r="N17" s="33"/>
      <c r="O17" s="33"/>
      <c r="P17" s="33"/>
      <c r="Q17" s="33"/>
      <c r="R17" s="33"/>
      <c r="S17" s="33"/>
      <c r="T17" s="33"/>
      <c r="U17" s="33"/>
      <c r="V17" s="33"/>
      <c r="W17" s="33"/>
      <c r="X17" s="36" t="s">
        <v>15</v>
      </c>
      <c r="Y17" s="37">
        <v>0.2</v>
      </c>
    </row>
    <row r="18" spans="1:25" ht="15" x14ac:dyDescent="0.25">
      <c r="A18" s="31"/>
      <c r="B18" s="32" t="s">
        <v>96</v>
      </c>
      <c r="C18" s="33"/>
      <c r="D18" s="33"/>
      <c r="E18" s="33"/>
      <c r="F18" s="33"/>
      <c r="G18" s="33"/>
      <c r="H18" s="33"/>
      <c r="I18" s="33"/>
      <c r="J18" s="33"/>
      <c r="K18" s="33"/>
      <c r="L18" s="33"/>
      <c r="M18" s="33"/>
      <c r="N18" s="33"/>
      <c r="O18" s="33"/>
      <c r="P18" s="33"/>
      <c r="Q18" s="33"/>
      <c r="R18" s="33"/>
      <c r="S18" s="33"/>
      <c r="T18" s="33"/>
      <c r="U18" s="33"/>
      <c r="V18" s="33"/>
      <c r="W18" s="33"/>
      <c r="X18" s="36" t="s">
        <v>15</v>
      </c>
      <c r="Y18" s="37">
        <v>0.2</v>
      </c>
    </row>
    <row r="22" spans="1:25" ht="15" x14ac:dyDescent="0.25">
      <c r="A22" s="34" t="s">
        <v>108</v>
      </c>
      <c r="B22" s="31"/>
      <c r="C22" s="31"/>
      <c r="D22" s="31"/>
      <c r="E22" s="31"/>
      <c r="F22" s="31"/>
      <c r="G22" s="31"/>
      <c r="H22" s="31"/>
      <c r="I22" s="31"/>
      <c r="J22" s="31"/>
      <c r="K22" s="31"/>
      <c r="L22" s="31"/>
      <c r="M22" s="31"/>
      <c r="N22" s="31"/>
      <c r="O22" s="31"/>
      <c r="P22" s="31"/>
      <c r="Q22" s="31"/>
      <c r="R22" s="31"/>
      <c r="S22" s="31"/>
      <c r="T22" s="31"/>
      <c r="U22" s="31"/>
      <c r="V22" s="31"/>
      <c r="W22" s="31"/>
      <c r="X22" s="31"/>
      <c r="Y22" s="31"/>
    </row>
    <row r="23" spans="1:25" ht="15" x14ac:dyDescent="0.25">
      <c r="A23" s="31"/>
      <c r="B23" s="31"/>
      <c r="C23" s="35">
        <v>2000</v>
      </c>
      <c r="D23" s="35">
        <v>2001</v>
      </c>
      <c r="E23" s="35">
        <v>2002</v>
      </c>
      <c r="F23" s="35">
        <v>2003</v>
      </c>
      <c r="G23" s="35">
        <v>2004</v>
      </c>
      <c r="H23" s="35">
        <v>2005</v>
      </c>
      <c r="I23" s="35">
        <v>2006</v>
      </c>
      <c r="J23" s="35">
        <v>2007</v>
      </c>
      <c r="K23" s="35">
        <v>2008</v>
      </c>
      <c r="L23" s="35">
        <v>2009</v>
      </c>
      <c r="M23" s="35">
        <v>2010</v>
      </c>
      <c r="N23" s="35">
        <v>2011</v>
      </c>
      <c r="O23" s="35">
        <v>2012</v>
      </c>
      <c r="P23" s="35">
        <v>2013</v>
      </c>
      <c r="Q23" s="35">
        <v>2014</v>
      </c>
      <c r="R23" s="35">
        <v>2015</v>
      </c>
      <c r="S23" s="35">
        <v>2016</v>
      </c>
      <c r="T23" s="35">
        <v>2017</v>
      </c>
      <c r="U23" s="35">
        <v>2018</v>
      </c>
      <c r="V23" s="35">
        <v>2019</v>
      </c>
      <c r="W23" s="35">
        <v>2020</v>
      </c>
      <c r="X23" s="31"/>
      <c r="Y23" s="35" t="s">
        <v>7</v>
      </c>
    </row>
    <row r="24" spans="1:25" ht="15" x14ac:dyDescent="0.25">
      <c r="A24" s="31"/>
      <c r="B24" s="32" t="s">
        <v>95</v>
      </c>
      <c r="C24" s="33"/>
      <c r="D24" s="33"/>
      <c r="E24" s="33"/>
      <c r="F24" s="33"/>
      <c r="G24" s="33"/>
      <c r="H24" s="33"/>
      <c r="I24" s="33"/>
      <c r="J24" s="33"/>
      <c r="K24" s="33"/>
      <c r="L24" s="33"/>
      <c r="M24" s="33"/>
      <c r="N24" s="33"/>
      <c r="O24" s="33"/>
      <c r="P24" s="33"/>
      <c r="Q24" s="33"/>
      <c r="R24" s="33"/>
      <c r="S24" s="33"/>
      <c r="T24" s="33"/>
      <c r="U24" s="33"/>
      <c r="V24" s="33"/>
      <c r="W24" s="33"/>
      <c r="X24" s="36" t="s">
        <v>15</v>
      </c>
      <c r="Y24" s="37">
        <v>0.2</v>
      </c>
    </row>
    <row r="25" spans="1:25" ht="15" x14ac:dyDescent="0.25">
      <c r="A25" s="31"/>
      <c r="B25" s="32" t="s">
        <v>96</v>
      </c>
      <c r="C25" s="33"/>
      <c r="D25" s="33"/>
      <c r="E25" s="33"/>
      <c r="F25" s="33"/>
      <c r="G25" s="33"/>
      <c r="H25" s="33"/>
      <c r="I25" s="33"/>
      <c r="J25" s="33"/>
      <c r="K25" s="33"/>
      <c r="L25" s="33"/>
      <c r="M25" s="33"/>
      <c r="N25" s="33"/>
      <c r="O25" s="33"/>
      <c r="P25" s="33"/>
      <c r="Q25" s="33"/>
      <c r="R25" s="33"/>
      <c r="S25" s="33"/>
      <c r="T25" s="33"/>
      <c r="U25" s="33"/>
      <c r="V25" s="33"/>
      <c r="W25" s="33"/>
      <c r="X25" s="36" t="s">
        <v>15</v>
      </c>
      <c r="Y25" s="37">
        <v>0.2</v>
      </c>
    </row>
    <row r="29" spans="1:25" ht="15" x14ac:dyDescent="0.25">
      <c r="A29" s="34" t="s">
        <v>113</v>
      </c>
      <c r="B29" s="31"/>
      <c r="C29" s="31"/>
      <c r="D29" s="31"/>
      <c r="E29" s="31"/>
      <c r="F29" s="31"/>
      <c r="G29" s="31"/>
      <c r="H29" s="31"/>
      <c r="I29" s="31"/>
      <c r="J29" s="31"/>
      <c r="K29" s="31"/>
      <c r="L29" s="31"/>
      <c r="M29" s="31"/>
      <c r="N29" s="31"/>
      <c r="O29" s="31"/>
      <c r="P29" s="31"/>
      <c r="Q29" s="31"/>
      <c r="R29" s="31"/>
      <c r="S29" s="31"/>
      <c r="T29" s="31"/>
      <c r="U29" s="31"/>
      <c r="V29" s="31"/>
      <c r="W29" s="31"/>
      <c r="X29" s="31"/>
      <c r="Y29" s="31"/>
    </row>
    <row r="30" spans="1:25" ht="15" x14ac:dyDescent="0.25">
      <c r="A30" s="31"/>
      <c r="B30" s="31"/>
      <c r="C30" s="35">
        <v>2000</v>
      </c>
      <c r="D30" s="35">
        <v>2001</v>
      </c>
      <c r="E30" s="35">
        <v>2002</v>
      </c>
      <c r="F30" s="35">
        <v>2003</v>
      </c>
      <c r="G30" s="35">
        <v>2004</v>
      </c>
      <c r="H30" s="35">
        <v>2005</v>
      </c>
      <c r="I30" s="35">
        <v>2006</v>
      </c>
      <c r="J30" s="35">
        <v>2007</v>
      </c>
      <c r="K30" s="35">
        <v>2008</v>
      </c>
      <c r="L30" s="35">
        <v>2009</v>
      </c>
      <c r="M30" s="35">
        <v>2010</v>
      </c>
      <c r="N30" s="35">
        <v>2011</v>
      </c>
      <c r="O30" s="35">
        <v>2012</v>
      </c>
      <c r="P30" s="35">
        <v>2013</v>
      </c>
      <c r="Q30" s="35">
        <v>2014</v>
      </c>
      <c r="R30" s="35">
        <v>2015</v>
      </c>
      <c r="S30" s="35">
        <v>2016</v>
      </c>
      <c r="T30" s="35">
        <v>2017</v>
      </c>
      <c r="U30" s="35">
        <v>2018</v>
      </c>
      <c r="V30" s="35">
        <v>2019</v>
      </c>
      <c r="W30" s="35">
        <v>2020</v>
      </c>
      <c r="X30" s="31"/>
      <c r="Y30" s="35" t="s">
        <v>7</v>
      </c>
    </row>
    <row r="31" spans="1:25" ht="15" x14ac:dyDescent="0.25">
      <c r="A31" s="31"/>
      <c r="B31" s="35" t="s">
        <v>30</v>
      </c>
      <c r="C31" s="37"/>
      <c r="D31" s="37"/>
      <c r="E31" s="37"/>
      <c r="F31" s="37"/>
      <c r="G31" s="37"/>
      <c r="H31" s="37"/>
      <c r="I31" s="37"/>
      <c r="J31" s="37"/>
      <c r="K31" s="37"/>
      <c r="L31" s="37"/>
      <c r="M31" s="37"/>
      <c r="N31" s="37"/>
      <c r="O31" s="37"/>
      <c r="P31" s="37"/>
      <c r="Q31" s="37"/>
      <c r="R31" s="37"/>
      <c r="S31" s="37"/>
      <c r="T31" s="37"/>
      <c r="U31" s="37"/>
      <c r="V31" s="37"/>
      <c r="W31" s="37"/>
      <c r="X31" s="36" t="s">
        <v>15</v>
      </c>
      <c r="Y31" s="37">
        <v>0.9</v>
      </c>
    </row>
    <row r="35" spans="1:25" ht="15" x14ac:dyDescent="0.25">
      <c r="A35" s="34" t="s">
        <v>102</v>
      </c>
      <c r="B35" s="31"/>
      <c r="C35" s="31"/>
      <c r="D35" s="31"/>
      <c r="E35" s="31"/>
      <c r="F35" s="31"/>
      <c r="G35" s="31"/>
      <c r="H35" s="31"/>
      <c r="I35" s="31"/>
      <c r="J35" s="31"/>
      <c r="K35" s="31"/>
      <c r="L35" s="31"/>
      <c r="M35" s="31"/>
      <c r="N35" s="31"/>
      <c r="O35" s="31"/>
      <c r="P35" s="31"/>
      <c r="Q35" s="31"/>
      <c r="R35" s="31"/>
      <c r="S35" s="31"/>
      <c r="T35" s="31"/>
      <c r="U35" s="31"/>
      <c r="V35" s="31"/>
      <c r="W35" s="31"/>
      <c r="X35" s="31"/>
      <c r="Y35" s="31"/>
    </row>
    <row r="36" spans="1:25" ht="15" x14ac:dyDescent="0.25">
      <c r="A36" s="31"/>
      <c r="B36" s="31"/>
      <c r="C36" s="35">
        <v>2000</v>
      </c>
      <c r="D36" s="35">
        <v>2001</v>
      </c>
      <c r="E36" s="35">
        <v>2002</v>
      </c>
      <c r="F36" s="35">
        <v>2003</v>
      </c>
      <c r="G36" s="35">
        <v>2004</v>
      </c>
      <c r="H36" s="35">
        <v>2005</v>
      </c>
      <c r="I36" s="35">
        <v>2006</v>
      </c>
      <c r="J36" s="35">
        <v>2007</v>
      </c>
      <c r="K36" s="35">
        <v>2008</v>
      </c>
      <c r="L36" s="35">
        <v>2009</v>
      </c>
      <c r="M36" s="35">
        <v>2010</v>
      </c>
      <c r="N36" s="35">
        <v>2011</v>
      </c>
      <c r="O36" s="35">
        <v>2012</v>
      </c>
      <c r="P36" s="35">
        <v>2013</v>
      </c>
      <c r="Q36" s="35">
        <v>2014</v>
      </c>
      <c r="R36" s="35">
        <v>2015</v>
      </c>
      <c r="S36" s="35">
        <v>2016</v>
      </c>
      <c r="T36" s="35">
        <v>2017</v>
      </c>
      <c r="U36" s="35">
        <v>2018</v>
      </c>
      <c r="V36" s="35">
        <v>2019</v>
      </c>
      <c r="W36" s="35">
        <v>2020</v>
      </c>
      <c r="X36" s="31"/>
      <c r="Y36" s="35" t="s">
        <v>7</v>
      </c>
    </row>
    <row r="37" spans="1:25" ht="15" x14ac:dyDescent="0.25">
      <c r="A37" s="31"/>
      <c r="B37" s="35" t="s">
        <v>30</v>
      </c>
      <c r="C37" s="37"/>
      <c r="D37" s="37"/>
      <c r="E37" s="37"/>
      <c r="F37" s="37"/>
      <c r="G37" s="37"/>
      <c r="H37" s="37"/>
      <c r="I37" s="37"/>
      <c r="J37" s="37"/>
      <c r="K37" s="37"/>
      <c r="L37" s="37"/>
      <c r="M37" s="37"/>
      <c r="N37" s="37"/>
      <c r="O37" s="37"/>
      <c r="P37" s="37"/>
      <c r="Q37" s="37"/>
      <c r="R37" s="37"/>
      <c r="S37" s="37"/>
      <c r="T37" s="37"/>
      <c r="U37" s="37"/>
      <c r="V37" s="37"/>
      <c r="W37" s="37"/>
      <c r="X37" s="36" t="s">
        <v>15</v>
      </c>
      <c r="Y37" s="37">
        <v>0.1</v>
      </c>
    </row>
    <row r="41" spans="1:25" ht="15" x14ac:dyDescent="0.25">
      <c r="A41" s="34" t="s">
        <v>114</v>
      </c>
      <c r="B41" s="31"/>
      <c r="C41" s="31"/>
      <c r="D41" s="31"/>
      <c r="E41" s="31"/>
      <c r="F41" s="31"/>
      <c r="G41" s="31"/>
      <c r="H41" s="31"/>
      <c r="I41" s="31"/>
      <c r="J41" s="31"/>
      <c r="K41" s="31"/>
      <c r="L41" s="31"/>
      <c r="M41" s="31"/>
      <c r="N41" s="31"/>
      <c r="O41" s="31"/>
      <c r="P41" s="31"/>
      <c r="Q41" s="31"/>
      <c r="R41" s="31"/>
      <c r="S41" s="31"/>
      <c r="T41" s="31"/>
      <c r="U41" s="31"/>
      <c r="V41" s="31"/>
      <c r="W41" s="31"/>
      <c r="X41" s="31"/>
      <c r="Y41" s="31"/>
    </row>
    <row r="42" spans="1:25" ht="15" x14ac:dyDescent="0.25">
      <c r="A42" s="31"/>
      <c r="B42" s="31"/>
      <c r="C42" s="35">
        <v>2000</v>
      </c>
      <c r="D42" s="35">
        <v>2001</v>
      </c>
      <c r="E42" s="35">
        <v>2002</v>
      </c>
      <c r="F42" s="35">
        <v>2003</v>
      </c>
      <c r="G42" s="35">
        <v>2004</v>
      </c>
      <c r="H42" s="35">
        <v>2005</v>
      </c>
      <c r="I42" s="35">
        <v>2006</v>
      </c>
      <c r="J42" s="35">
        <v>2007</v>
      </c>
      <c r="K42" s="35">
        <v>2008</v>
      </c>
      <c r="L42" s="35">
        <v>2009</v>
      </c>
      <c r="M42" s="35">
        <v>2010</v>
      </c>
      <c r="N42" s="35">
        <v>2011</v>
      </c>
      <c r="O42" s="35">
        <v>2012</v>
      </c>
      <c r="P42" s="35">
        <v>2013</v>
      </c>
      <c r="Q42" s="35">
        <v>2014</v>
      </c>
      <c r="R42" s="35">
        <v>2015</v>
      </c>
      <c r="S42" s="35">
        <v>2016</v>
      </c>
      <c r="T42" s="35">
        <v>2017</v>
      </c>
      <c r="U42" s="35">
        <v>2018</v>
      </c>
      <c r="V42" s="35">
        <v>2019</v>
      </c>
      <c r="W42" s="35">
        <v>2020</v>
      </c>
      <c r="X42" s="31"/>
      <c r="Y42" s="35" t="s">
        <v>7</v>
      </c>
    </row>
    <row r="43" spans="1:25" ht="15" x14ac:dyDescent="0.25">
      <c r="A43" s="31"/>
      <c r="B43" s="35" t="s">
        <v>30</v>
      </c>
      <c r="C43" s="38"/>
      <c r="D43" s="38"/>
      <c r="E43" s="38"/>
      <c r="F43" s="38"/>
      <c r="G43" s="38"/>
      <c r="H43" s="38"/>
      <c r="I43" s="38"/>
      <c r="J43" s="38"/>
      <c r="K43" s="38"/>
      <c r="L43" s="38"/>
      <c r="M43" s="38"/>
      <c r="N43" s="38"/>
      <c r="O43" s="38"/>
      <c r="P43" s="38"/>
      <c r="Q43" s="38"/>
      <c r="R43" s="38"/>
      <c r="S43" s="38"/>
      <c r="T43" s="38"/>
      <c r="U43" s="38"/>
      <c r="V43" s="38"/>
      <c r="W43" s="38"/>
      <c r="X43" s="36" t="s">
        <v>15</v>
      </c>
      <c r="Y43" s="39">
        <v>1</v>
      </c>
    </row>
    <row r="47" spans="1:25" ht="15" x14ac:dyDescent="0.25">
      <c r="A47" s="34" t="s">
        <v>115</v>
      </c>
      <c r="B47" s="31"/>
      <c r="C47" s="31"/>
      <c r="D47" s="31"/>
      <c r="E47" s="31"/>
      <c r="F47" s="31"/>
      <c r="G47" s="31"/>
      <c r="H47" s="31"/>
      <c r="I47" s="31"/>
      <c r="J47" s="31"/>
      <c r="K47" s="31"/>
      <c r="L47" s="31"/>
      <c r="M47" s="31"/>
      <c r="N47" s="31"/>
      <c r="O47" s="31"/>
      <c r="P47" s="31"/>
      <c r="Q47" s="31"/>
      <c r="R47" s="31"/>
      <c r="S47" s="31"/>
      <c r="T47" s="31"/>
      <c r="U47" s="31"/>
      <c r="V47" s="31"/>
      <c r="W47" s="31"/>
      <c r="X47" s="31"/>
      <c r="Y47" s="31"/>
    </row>
    <row r="48" spans="1:25" ht="15" x14ac:dyDescent="0.25">
      <c r="A48" s="31"/>
      <c r="B48" s="31"/>
      <c r="C48" s="35">
        <v>2000</v>
      </c>
      <c r="D48" s="35">
        <v>2001</v>
      </c>
      <c r="E48" s="35">
        <v>2002</v>
      </c>
      <c r="F48" s="35">
        <v>2003</v>
      </c>
      <c r="G48" s="35">
        <v>2004</v>
      </c>
      <c r="H48" s="35">
        <v>2005</v>
      </c>
      <c r="I48" s="35">
        <v>2006</v>
      </c>
      <c r="J48" s="35">
        <v>2007</v>
      </c>
      <c r="K48" s="35">
        <v>2008</v>
      </c>
      <c r="L48" s="35">
        <v>2009</v>
      </c>
      <c r="M48" s="35">
        <v>2010</v>
      </c>
      <c r="N48" s="35">
        <v>2011</v>
      </c>
      <c r="O48" s="35">
        <v>2012</v>
      </c>
      <c r="P48" s="35">
        <v>2013</v>
      </c>
      <c r="Q48" s="35">
        <v>2014</v>
      </c>
      <c r="R48" s="35">
        <v>2015</v>
      </c>
      <c r="S48" s="35">
        <v>2016</v>
      </c>
      <c r="T48" s="35">
        <v>2017</v>
      </c>
      <c r="U48" s="35">
        <v>2018</v>
      </c>
      <c r="V48" s="35">
        <v>2019</v>
      </c>
      <c r="W48" s="35">
        <v>2020</v>
      </c>
      <c r="X48" s="31"/>
      <c r="Y48" s="35" t="s">
        <v>7</v>
      </c>
    </row>
    <row r="49" spans="1:25" ht="15" x14ac:dyDescent="0.25">
      <c r="A49" s="31"/>
      <c r="B49" s="35" t="s">
        <v>30</v>
      </c>
      <c r="C49" s="37"/>
      <c r="D49" s="37"/>
      <c r="E49" s="37"/>
      <c r="F49" s="37"/>
      <c r="G49" s="37"/>
      <c r="H49" s="37"/>
      <c r="I49" s="37"/>
      <c r="J49" s="37"/>
      <c r="K49" s="37"/>
      <c r="L49" s="37"/>
      <c r="M49" s="37"/>
      <c r="N49" s="37"/>
      <c r="O49" s="37"/>
      <c r="P49" s="37"/>
      <c r="Q49" s="37"/>
      <c r="R49" s="37"/>
      <c r="S49" s="37"/>
      <c r="T49" s="37"/>
      <c r="U49" s="37"/>
      <c r="V49" s="37"/>
      <c r="W49" s="37"/>
      <c r="X49" s="36" t="s">
        <v>15</v>
      </c>
      <c r="Y49" s="37">
        <v>0.95</v>
      </c>
    </row>
    <row r="53" spans="1:25" ht="15" x14ac:dyDescent="0.25">
      <c r="A53" s="34" t="s">
        <v>117</v>
      </c>
      <c r="B53" s="31"/>
      <c r="C53" s="31"/>
      <c r="D53" s="31"/>
      <c r="E53" s="31"/>
      <c r="F53" s="31"/>
      <c r="G53" s="31"/>
      <c r="H53" s="31"/>
      <c r="I53" s="31"/>
      <c r="J53" s="31"/>
      <c r="K53" s="31"/>
      <c r="L53" s="31"/>
      <c r="M53" s="31"/>
      <c r="N53" s="31"/>
      <c r="O53" s="31"/>
      <c r="P53" s="31"/>
      <c r="Q53" s="31"/>
      <c r="R53" s="31"/>
      <c r="S53" s="31"/>
      <c r="T53" s="31"/>
      <c r="U53" s="31"/>
      <c r="V53" s="31"/>
      <c r="W53" s="31"/>
      <c r="X53" s="31"/>
      <c r="Y53" s="31"/>
    </row>
    <row r="54" spans="1:25" ht="15" x14ac:dyDescent="0.25">
      <c r="A54" s="31"/>
      <c r="B54" s="31"/>
      <c r="C54" s="35">
        <v>2000</v>
      </c>
      <c r="D54" s="35">
        <v>2001</v>
      </c>
      <c r="E54" s="35">
        <v>2002</v>
      </c>
      <c r="F54" s="35">
        <v>2003</v>
      </c>
      <c r="G54" s="35">
        <v>2004</v>
      </c>
      <c r="H54" s="35">
        <v>2005</v>
      </c>
      <c r="I54" s="35">
        <v>2006</v>
      </c>
      <c r="J54" s="35">
        <v>2007</v>
      </c>
      <c r="K54" s="35">
        <v>2008</v>
      </c>
      <c r="L54" s="35">
        <v>2009</v>
      </c>
      <c r="M54" s="35">
        <v>2010</v>
      </c>
      <c r="N54" s="35">
        <v>2011</v>
      </c>
      <c r="O54" s="35">
        <v>2012</v>
      </c>
      <c r="P54" s="35">
        <v>2013</v>
      </c>
      <c r="Q54" s="35">
        <v>2014</v>
      </c>
      <c r="R54" s="35">
        <v>2015</v>
      </c>
      <c r="S54" s="35">
        <v>2016</v>
      </c>
      <c r="T54" s="35">
        <v>2017</v>
      </c>
      <c r="U54" s="35">
        <v>2018</v>
      </c>
      <c r="V54" s="35">
        <v>2019</v>
      </c>
      <c r="W54" s="35">
        <v>2020</v>
      </c>
      <c r="X54" s="31"/>
      <c r="Y54" s="35" t="s">
        <v>7</v>
      </c>
    </row>
    <row r="55" spans="1:25" ht="15" x14ac:dyDescent="0.25">
      <c r="A55" s="31"/>
      <c r="B55" s="35" t="s">
        <v>30</v>
      </c>
      <c r="C55" s="37"/>
      <c r="D55" s="37"/>
      <c r="E55" s="37"/>
      <c r="F55" s="37"/>
      <c r="G55" s="37"/>
      <c r="H55" s="37"/>
      <c r="I55" s="37"/>
      <c r="J55" s="37"/>
      <c r="K55" s="37"/>
      <c r="L55" s="37"/>
      <c r="M55" s="37"/>
      <c r="N55" s="37"/>
      <c r="O55" s="37"/>
      <c r="P55" s="37"/>
      <c r="Q55" s="37"/>
      <c r="R55" s="37"/>
      <c r="S55" s="37"/>
      <c r="T55" s="37"/>
      <c r="U55" s="37"/>
      <c r="V55" s="37"/>
      <c r="W55" s="37"/>
      <c r="X55" s="36" t="s">
        <v>15</v>
      </c>
      <c r="Y55" s="37">
        <v>0.85</v>
      </c>
    </row>
    <row r="59" spans="1:25" ht="15" x14ac:dyDescent="0.25">
      <c r="A59" s="34" t="s">
        <v>118</v>
      </c>
      <c r="B59" s="31"/>
      <c r="C59" s="31"/>
      <c r="D59" s="31"/>
      <c r="E59" s="31"/>
      <c r="F59" s="31"/>
      <c r="G59" s="31"/>
      <c r="H59" s="31"/>
      <c r="I59" s="31"/>
      <c r="J59" s="31"/>
      <c r="K59" s="31"/>
      <c r="L59" s="31"/>
      <c r="M59" s="31"/>
      <c r="N59" s="31"/>
      <c r="O59" s="31"/>
      <c r="P59" s="31"/>
      <c r="Q59" s="31"/>
      <c r="R59" s="31"/>
      <c r="S59" s="31"/>
      <c r="T59" s="31"/>
      <c r="U59" s="31"/>
      <c r="V59" s="31"/>
      <c r="W59" s="31"/>
      <c r="X59" s="31"/>
      <c r="Y59" s="31"/>
    </row>
    <row r="60" spans="1:25" ht="15" x14ac:dyDescent="0.25">
      <c r="A60" s="31"/>
      <c r="B60" s="31"/>
      <c r="C60" s="35">
        <v>2000</v>
      </c>
      <c r="D60" s="35">
        <v>2001</v>
      </c>
      <c r="E60" s="35">
        <v>2002</v>
      </c>
      <c r="F60" s="35">
        <v>2003</v>
      </c>
      <c r="G60" s="35">
        <v>2004</v>
      </c>
      <c r="H60" s="35">
        <v>2005</v>
      </c>
      <c r="I60" s="35">
        <v>2006</v>
      </c>
      <c r="J60" s="35">
        <v>2007</v>
      </c>
      <c r="K60" s="35">
        <v>2008</v>
      </c>
      <c r="L60" s="35">
        <v>2009</v>
      </c>
      <c r="M60" s="35">
        <v>2010</v>
      </c>
      <c r="N60" s="35">
        <v>2011</v>
      </c>
      <c r="O60" s="35">
        <v>2012</v>
      </c>
      <c r="P60" s="35">
        <v>2013</v>
      </c>
      <c r="Q60" s="35">
        <v>2014</v>
      </c>
      <c r="R60" s="35">
        <v>2015</v>
      </c>
      <c r="S60" s="35">
        <v>2016</v>
      </c>
      <c r="T60" s="35">
        <v>2017</v>
      </c>
      <c r="U60" s="35">
        <v>2018</v>
      </c>
      <c r="V60" s="35">
        <v>2019</v>
      </c>
      <c r="W60" s="35">
        <v>2020</v>
      </c>
      <c r="X60" s="31"/>
      <c r="Y60" s="35" t="s">
        <v>7</v>
      </c>
    </row>
    <row r="61" spans="1:25" ht="15" x14ac:dyDescent="0.25">
      <c r="A61" s="31"/>
      <c r="B61" s="35" t="s">
        <v>30</v>
      </c>
      <c r="C61" s="37"/>
      <c r="D61" s="37"/>
      <c r="E61" s="37"/>
      <c r="F61" s="37"/>
      <c r="G61" s="37"/>
      <c r="H61" s="37"/>
      <c r="I61" s="37"/>
      <c r="J61" s="37"/>
      <c r="K61" s="37"/>
      <c r="L61" s="37"/>
      <c r="M61" s="37"/>
      <c r="N61" s="37"/>
      <c r="O61" s="37"/>
      <c r="P61" s="37"/>
      <c r="Q61" s="37"/>
      <c r="R61" s="37"/>
      <c r="S61" s="37"/>
      <c r="T61" s="37"/>
      <c r="U61" s="37"/>
      <c r="V61" s="37"/>
      <c r="W61" s="37"/>
      <c r="X61" s="36" t="s">
        <v>15</v>
      </c>
      <c r="Y61" s="37">
        <v>0.85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V36" workbookViewId="0">
      <selection activeCell="AA53" sqref="AA53"/>
    </sheetView>
  </sheetViews>
  <sheetFormatPr defaultColWidth="17.28515625" defaultRowHeight="15" customHeight="1" x14ac:dyDescent="0.2"/>
  <cols>
    <col min="1" max="25" width="8.85546875" customWidth="1"/>
  </cols>
  <sheetData>
    <row r="1" spans="1:25" ht="13.5" customHeight="1" x14ac:dyDescent="0.25">
      <c r="A1" s="2" t="s">
        <v>28</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7</v>
      </c>
    </row>
    <row r="3" spans="1:25" ht="13.5" customHeight="1" x14ac:dyDescent="0.25">
      <c r="B3" s="7" t="str">
        <f>Populations!$C$3</f>
        <v>M 15-49</v>
      </c>
      <c r="C3" s="6"/>
      <c r="D3" s="6"/>
      <c r="E3" s="6"/>
      <c r="F3" s="6"/>
      <c r="G3" s="6"/>
      <c r="H3" s="6"/>
      <c r="I3" s="6"/>
      <c r="J3" s="6"/>
      <c r="K3" s="6"/>
      <c r="L3" s="6"/>
      <c r="M3" s="6"/>
      <c r="N3" s="6"/>
      <c r="O3" s="6"/>
      <c r="P3" s="6"/>
      <c r="Q3" s="6"/>
      <c r="R3" s="6"/>
      <c r="S3" s="6"/>
      <c r="T3" s="6"/>
      <c r="U3" s="6"/>
      <c r="V3" s="6"/>
      <c r="W3" s="6"/>
      <c r="X3" s="11" t="s">
        <v>15</v>
      </c>
      <c r="Y3" s="17">
        <v>100</v>
      </c>
    </row>
    <row r="4" spans="1:25" ht="13.5" customHeight="1" x14ac:dyDescent="0.25">
      <c r="B4" s="7" t="str">
        <f>Populations!$C$4</f>
        <v>F 15-49</v>
      </c>
      <c r="C4" s="6"/>
      <c r="D4" s="6"/>
      <c r="E4" s="6"/>
      <c r="F4" s="6"/>
      <c r="G4" s="6"/>
      <c r="H4" s="6"/>
      <c r="I4" s="6"/>
      <c r="J4" s="6"/>
      <c r="K4" s="6"/>
      <c r="L4" s="6"/>
      <c r="M4" s="6"/>
      <c r="N4" s="6"/>
      <c r="O4" s="6"/>
      <c r="P4" s="6"/>
      <c r="Q4" s="6"/>
      <c r="R4" s="6"/>
      <c r="S4" s="6"/>
      <c r="T4" s="6"/>
      <c r="U4" s="6"/>
      <c r="V4" s="6"/>
      <c r="W4" s="6"/>
      <c r="X4" s="11" t="s">
        <v>15</v>
      </c>
      <c r="Y4" s="17">
        <v>100</v>
      </c>
    </row>
    <row r="5" spans="1:25" ht="13.5" customHeight="1" x14ac:dyDescent="0.2"/>
    <row r="6" spans="1:25" ht="13.5" customHeight="1" x14ac:dyDescent="0.2"/>
    <row r="7" spans="1:25" ht="13.5" customHeight="1" x14ac:dyDescent="0.2"/>
    <row r="8" spans="1:25" ht="13.5" customHeight="1" x14ac:dyDescent="0.25">
      <c r="A8" s="2" t="s">
        <v>33</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7</v>
      </c>
    </row>
    <row r="10" spans="1:25" ht="13.5" customHeight="1" x14ac:dyDescent="0.25">
      <c r="B10" s="7" t="str">
        <f>Populations!$C$3</f>
        <v>M 15-49</v>
      </c>
      <c r="C10" s="6"/>
      <c r="D10" s="6"/>
      <c r="E10" s="6"/>
      <c r="F10" s="6"/>
      <c r="G10" s="6"/>
      <c r="H10" s="6"/>
      <c r="I10" s="6"/>
      <c r="J10" s="6"/>
      <c r="K10" s="6"/>
      <c r="L10" s="6"/>
      <c r="M10" s="6"/>
      <c r="N10" s="6"/>
      <c r="O10" s="6"/>
      <c r="P10" s="6"/>
      <c r="Q10" s="6"/>
      <c r="R10" s="6"/>
      <c r="S10" s="6"/>
      <c r="T10" s="6"/>
      <c r="U10" s="6"/>
      <c r="V10" s="6"/>
      <c r="W10" s="6"/>
      <c r="X10" s="11" t="s">
        <v>15</v>
      </c>
      <c r="Y10" s="17">
        <f>20%*3*20</f>
        <v>12.000000000000002</v>
      </c>
    </row>
    <row r="11" spans="1:25" ht="13.5" customHeight="1" x14ac:dyDescent="0.25">
      <c r="B11" s="7" t="str">
        <f>Populations!$C$4</f>
        <v>F 15-49</v>
      </c>
      <c r="C11" s="6"/>
      <c r="D11" s="6"/>
      <c r="E11" s="6"/>
      <c r="F11" s="6"/>
      <c r="G11" s="6"/>
      <c r="H11" s="6"/>
      <c r="I11" s="6"/>
      <c r="J11" s="6"/>
      <c r="K11" s="6"/>
      <c r="L11" s="6"/>
      <c r="M11" s="6"/>
      <c r="N11" s="6"/>
      <c r="O11" s="6"/>
      <c r="P11" s="6"/>
      <c r="Q11" s="6"/>
      <c r="R11" s="6"/>
      <c r="S11" s="6"/>
      <c r="T11" s="6"/>
      <c r="U11" s="6"/>
      <c r="V11" s="6"/>
      <c r="W11" s="6"/>
      <c r="X11" s="11" t="s">
        <v>15</v>
      </c>
      <c r="Y11" s="17">
        <f>10%*3*20</f>
        <v>6.0000000000000009</v>
      </c>
    </row>
    <row r="12" spans="1:25" ht="13.5" customHeight="1" x14ac:dyDescent="0.2"/>
    <row r="13" spans="1:25" ht="13.5" customHeight="1" x14ac:dyDescent="0.2"/>
    <row r="14" spans="1:25" ht="13.5" customHeight="1" x14ac:dyDescent="0.2"/>
    <row r="15" spans="1:25" ht="13.5" customHeight="1" x14ac:dyDescent="0.25">
      <c r="A15" s="2" t="s">
        <v>37</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7</v>
      </c>
    </row>
    <row r="17" spans="1:25" ht="13.5" customHeight="1" x14ac:dyDescent="0.25">
      <c r="B17" s="7" t="str">
        <f>Populations!$C$3</f>
        <v>M 15-49</v>
      </c>
      <c r="C17" s="6"/>
      <c r="D17" s="6"/>
      <c r="E17" s="6"/>
      <c r="F17" s="6"/>
      <c r="G17" s="6"/>
      <c r="H17" s="6"/>
      <c r="I17" s="6"/>
      <c r="J17" s="6"/>
      <c r="K17" s="6"/>
      <c r="L17" s="6"/>
      <c r="M17" s="6"/>
      <c r="N17" s="6"/>
      <c r="O17" s="6"/>
      <c r="P17" s="6"/>
      <c r="Q17" s="6"/>
      <c r="R17" s="6"/>
      <c r="S17" s="6"/>
      <c r="T17" s="6"/>
      <c r="U17" s="6"/>
      <c r="V17" s="6"/>
      <c r="W17" s="6"/>
      <c r="X17" s="11" t="s">
        <v>15</v>
      </c>
      <c r="Y17" s="6">
        <v>0</v>
      </c>
    </row>
    <row r="18" spans="1:25" ht="13.5" customHeight="1" x14ac:dyDescent="0.25">
      <c r="B18" s="7" t="str">
        <f>Populations!$C$4</f>
        <v>F 15-49</v>
      </c>
      <c r="C18" s="6"/>
      <c r="D18" s="6"/>
      <c r="E18" s="6"/>
      <c r="F18" s="6"/>
      <c r="G18" s="6"/>
      <c r="H18" s="6"/>
      <c r="I18" s="6"/>
      <c r="J18" s="6"/>
      <c r="K18" s="6"/>
      <c r="L18" s="6"/>
      <c r="M18" s="6"/>
      <c r="N18" s="6"/>
      <c r="O18" s="6"/>
      <c r="P18" s="6"/>
      <c r="Q18" s="6"/>
      <c r="R18" s="6"/>
      <c r="S18" s="6"/>
      <c r="T18" s="6"/>
      <c r="U18" s="6"/>
      <c r="V18" s="6"/>
      <c r="W18" s="6"/>
      <c r="X18" s="11" t="s">
        <v>15</v>
      </c>
      <c r="Y18" s="6">
        <v>0</v>
      </c>
    </row>
    <row r="19" spans="1:25" ht="13.5" customHeight="1" x14ac:dyDescent="0.2"/>
    <row r="20" spans="1:25" ht="13.5" customHeight="1" x14ac:dyDescent="0.2"/>
    <row r="21" spans="1:25" ht="13.5" customHeight="1" x14ac:dyDescent="0.2"/>
    <row r="22" spans="1:25" ht="13.5" customHeight="1" x14ac:dyDescent="0.25">
      <c r="A22" s="2" t="s">
        <v>39</v>
      </c>
    </row>
    <row r="23" spans="1:2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7</v>
      </c>
    </row>
    <row r="24" spans="1:25" ht="13.5" customHeight="1" x14ac:dyDescent="0.25">
      <c r="B24" s="7" t="str">
        <f>Populations!$C$3</f>
        <v>M 15-49</v>
      </c>
      <c r="C24" s="15"/>
      <c r="D24" s="15"/>
      <c r="E24" s="15"/>
      <c r="F24" s="15"/>
      <c r="G24" s="15"/>
      <c r="H24" s="15"/>
      <c r="I24" s="15"/>
      <c r="J24" s="15"/>
      <c r="K24" s="15"/>
      <c r="L24" s="15"/>
      <c r="M24" s="15"/>
      <c r="N24" s="15"/>
      <c r="O24" s="15"/>
      <c r="P24" s="15"/>
      <c r="Q24" s="15"/>
      <c r="R24" s="15"/>
      <c r="S24" s="15"/>
      <c r="T24" s="15"/>
      <c r="U24" s="15"/>
      <c r="V24" s="15"/>
      <c r="W24" s="15"/>
      <c r="X24" s="11" t="s">
        <v>15</v>
      </c>
      <c r="Y24" s="19">
        <v>0.14000000000000001</v>
      </c>
    </row>
    <row r="25" spans="1:25" ht="13.5" customHeight="1" x14ac:dyDescent="0.25">
      <c r="B25" s="7" t="str">
        <f>Populations!$C$4</f>
        <v>F 15-49</v>
      </c>
      <c r="C25" s="15"/>
      <c r="D25" s="15"/>
      <c r="E25" s="15"/>
      <c r="F25" s="15"/>
      <c r="G25" s="15"/>
      <c r="H25" s="15"/>
      <c r="I25" s="15"/>
      <c r="J25" s="15"/>
      <c r="K25" s="15"/>
      <c r="L25" s="15"/>
      <c r="M25" s="15"/>
      <c r="N25" s="15"/>
      <c r="O25" s="15"/>
      <c r="P25" s="15"/>
      <c r="Q25" s="15"/>
      <c r="R25" s="15"/>
      <c r="S25" s="15"/>
      <c r="T25" s="15"/>
      <c r="U25" s="15"/>
      <c r="V25" s="15"/>
      <c r="W25" s="15"/>
      <c r="X25" s="11" t="s">
        <v>15</v>
      </c>
      <c r="Y25" s="19">
        <v>0.14000000000000001</v>
      </c>
    </row>
    <row r="26" spans="1:25" ht="13.5" customHeight="1" x14ac:dyDescent="0.2"/>
    <row r="27" spans="1:25" ht="13.5" customHeight="1" x14ac:dyDescent="0.2"/>
    <row r="28" spans="1:25" ht="13.5" customHeight="1" x14ac:dyDescent="0.2"/>
    <row r="29" spans="1:25" ht="13.5" customHeight="1" x14ac:dyDescent="0.25">
      <c r="A29" s="2" t="s">
        <v>41</v>
      </c>
    </row>
    <row r="30" spans="1:2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7</v>
      </c>
    </row>
    <row r="31" spans="1:25" ht="13.5" customHeight="1" x14ac:dyDescent="0.25">
      <c r="B31" s="7" t="str">
        <f>Populations!$C$3</f>
        <v>M 15-49</v>
      </c>
      <c r="C31" s="15"/>
      <c r="D31" s="15"/>
      <c r="E31" s="15"/>
      <c r="F31" s="15"/>
      <c r="G31" s="15"/>
      <c r="H31" s="15"/>
      <c r="I31" s="15"/>
      <c r="J31" s="15"/>
      <c r="K31" s="15"/>
      <c r="L31" s="15"/>
      <c r="M31" s="15"/>
      <c r="N31" s="15"/>
      <c r="O31" s="15"/>
      <c r="P31" s="15"/>
      <c r="Q31" s="15"/>
      <c r="R31" s="15"/>
      <c r="S31" s="15"/>
      <c r="T31" s="15"/>
      <c r="U31" s="15"/>
      <c r="V31" s="15"/>
      <c r="W31" s="15"/>
      <c r="X31" s="11" t="s">
        <v>15</v>
      </c>
      <c r="Y31" s="15">
        <v>0.3</v>
      </c>
    </row>
    <row r="32" spans="1:25" ht="13.5" customHeight="1" x14ac:dyDescent="0.25">
      <c r="B32" s="7" t="str">
        <f>Populations!$C$4</f>
        <v>F 15-49</v>
      </c>
      <c r="C32" s="15"/>
      <c r="D32" s="15"/>
      <c r="E32" s="15"/>
      <c r="F32" s="15"/>
      <c r="G32" s="15"/>
      <c r="H32" s="15"/>
      <c r="I32" s="15"/>
      <c r="J32" s="15"/>
      <c r="K32" s="15"/>
      <c r="L32" s="15"/>
      <c r="M32" s="15"/>
      <c r="N32" s="15"/>
      <c r="O32" s="15"/>
      <c r="P32" s="15"/>
      <c r="Q32" s="15"/>
      <c r="R32" s="15"/>
      <c r="S32" s="15"/>
      <c r="T32" s="15"/>
      <c r="U32" s="15"/>
      <c r="V32" s="15"/>
      <c r="W32" s="15"/>
      <c r="X32" s="11" t="s">
        <v>15</v>
      </c>
      <c r="Y32" s="15">
        <v>0.4</v>
      </c>
    </row>
    <row r="33" spans="1:25" ht="13.5" customHeight="1" x14ac:dyDescent="0.2"/>
    <row r="34" spans="1:25" ht="13.5" customHeight="1" x14ac:dyDescent="0.2"/>
    <row r="35" spans="1:25" ht="13.5" customHeight="1" x14ac:dyDescent="0.2"/>
    <row r="36" spans="1:25" ht="13.5" customHeight="1" x14ac:dyDescent="0.25">
      <c r="A36" s="2" t="s">
        <v>42</v>
      </c>
    </row>
    <row r="37" spans="1:2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7</v>
      </c>
    </row>
    <row r="38" spans="1:25" ht="13.5" customHeight="1" x14ac:dyDescent="0.25">
      <c r="B38" s="7" t="str">
        <f>Populations!$C$3</f>
        <v>M 15-49</v>
      </c>
      <c r="C38" s="15"/>
      <c r="D38" s="15"/>
      <c r="E38" s="15"/>
      <c r="F38" s="15"/>
      <c r="G38" s="15"/>
      <c r="H38" s="15"/>
      <c r="I38" s="15"/>
      <c r="J38" s="15"/>
      <c r="K38" s="15"/>
      <c r="L38" s="15"/>
      <c r="M38" s="15"/>
      <c r="N38" s="15"/>
      <c r="O38" s="15"/>
      <c r="P38" s="15"/>
      <c r="Q38" s="15"/>
      <c r="R38" s="15"/>
      <c r="S38" s="15"/>
      <c r="T38" s="15"/>
      <c r="U38" s="15"/>
      <c r="V38" s="15"/>
      <c r="W38" s="15"/>
      <c r="X38" s="11" t="s">
        <v>15</v>
      </c>
      <c r="Y38" s="20">
        <v>0</v>
      </c>
    </row>
    <row r="39" spans="1:25" ht="13.5" customHeight="1" x14ac:dyDescent="0.25">
      <c r="B39" s="7" t="str">
        <f>Populations!$C$4</f>
        <v>F 15-49</v>
      </c>
      <c r="C39" s="15"/>
      <c r="D39" s="15"/>
      <c r="E39" s="15"/>
      <c r="F39" s="15"/>
      <c r="G39" s="15"/>
      <c r="H39" s="15"/>
      <c r="I39" s="15"/>
      <c r="J39" s="15"/>
      <c r="K39" s="15"/>
      <c r="L39" s="15"/>
      <c r="M39" s="15"/>
      <c r="N39" s="15"/>
      <c r="O39" s="15"/>
      <c r="P39" s="15"/>
      <c r="Q39" s="15"/>
      <c r="R39" s="15"/>
      <c r="S39" s="15"/>
      <c r="T39" s="15"/>
      <c r="U39" s="15"/>
      <c r="V39" s="15"/>
      <c r="W39" s="15"/>
      <c r="X39" s="11" t="s">
        <v>15</v>
      </c>
      <c r="Y39" s="19">
        <v>0</v>
      </c>
    </row>
    <row r="40" spans="1:25" ht="13.5" customHeight="1" x14ac:dyDescent="0.2"/>
    <row r="41" spans="1:25" ht="13.5" customHeight="1" x14ac:dyDescent="0.2"/>
    <row r="42" spans="1:25" ht="13.5" customHeight="1" x14ac:dyDescent="0.2"/>
    <row r="43" spans="1:25" ht="13.5" customHeight="1" x14ac:dyDescent="0.25">
      <c r="A43" s="2" t="s">
        <v>43</v>
      </c>
    </row>
    <row r="44" spans="1:2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7</v>
      </c>
    </row>
    <row r="45" spans="1:25" ht="13.5" customHeight="1" x14ac:dyDescent="0.25">
      <c r="B45" s="7" t="str">
        <f>Populations!$C$3</f>
        <v>M 15-49</v>
      </c>
      <c r="C45" s="15"/>
      <c r="D45" s="15"/>
      <c r="E45" s="15"/>
      <c r="F45" s="15"/>
      <c r="G45" s="15"/>
      <c r="H45" s="15"/>
      <c r="I45" s="15"/>
      <c r="J45" s="15"/>
      <c r="K45" s="15"/>
      <c r="L45" s="15"/>
      <c r="M45" s="15"/>
      <c r="N45" s="15"/>
      <c r="O45" s="15"/>
      <c r="P45" s="15"/>
      <c r="Q45" s="15"/>
      <c r="R45" s="15"/>
      <c r="S45" s="15"/>
      <c r="T45" s="15"/>
      <c r="U45" s="15"/>
      <c r="V45" s="15"/>
      <c r="W45" s="15"/>
      <c r="X45" s="11" t="s">
        <v>15</v>
      </c>
      <c r="Y45" s="19">
        <v>0.1</v>
      </c>
    </row>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2016-01-31T05:42:05Z</dcterms:modified>
</cp:coreProperties>
</file>