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8.xml" ContentType="application/vnd.openxmlformats-officedocument.spreadsheetml.comments+xml"/>
  <Override PartName="/xl/comments5.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worksheets/_rels/sheet9.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3.vml" ContentType="application/vnd.openxmlformats-officedocument.vmlDrawing"/>
  <Override PartName="/xl/drawings/drawing5.xml" ContentType="application/vnd.openxmlformats-officedocument.drawing+xml"/>
  <Override PartName="/xl/drawings/vmlDrawing2.vml" ContentType="application/vnd.openxmlformats-officedocument.vmlDrawing"/>
  <Override PartName="/xl/drawings/vmlDrawing1.vml" ContentType="application/vnd.openxmlformats-officedocument.vmlDrawing"/>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6"/>
  </bookViews>
  <sheets>
    <sheet name="Instructions" sheetId="1" state="visible" r:id="rId2"/>
    <sheet name="Populations" sheetId="2" state="visible" r:id="rId3"/>
    <sheet name="Population size" sheetId="3" state="visible" r:id="rId4"/>
    <sheet name="HIV prevalence" sheetId="4" state="visible" r:id="rId5"/>
    <sheet name="Other epidemiology" sheetId="5" state="visible" r:id="rId6"/>
    <sheet name="Optional indicators" sheetId="6" state="visible" r:id="rId7"/>
    <sheet name="Cascade" sheetId="7" state="visible" r:id="rId8"/>
    <sheet name="Testing &amp; treatment" sheetId="8" state="visible" r:id="rId9"/>
    <sheet name="Sexual behavior" sheetId="9" state="visible" r:id="rId10"/>
    <sheet name="Injecting behavior" sheetId="10" state="visible" r:id="rId11"/>
    <sheet name="Partnerships &amp; transitions" sheetId="11" state="visible" r:id="rId12"/>
    <sheet name="Constants" sheetId="12" state="visible" r:id="rId13"/>
  </sheet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8.xml><?xml version="1.0" encoding="utf-8"?>
<comments xmlns="http://schemas.openxmlformats.org/spreadsheetml/2006/main" xmlns:xdr="http://schemas.openxmlformats.org/drawingml/2006/spreadsheetDrawing">
  <authors>
    <author/>
  </authors>
  <commentList>
    <comment ref="L29" authorId="0">
      <text>
        <r>
          <rPr>
            <sz val="10"/>
            <rFont val="Arial"/>
            <family val="2"/>
            <charset val="1"/>
          </rPr>
          <t>Laura Grobicki:
This value refers to number of pregnant women tested for HIV and who receive PMTCT</t>
        </r>
      </text>
    </comment>
    <comment ref="M3" authorId="0">
      <text>
        <r>
          <rPr>
            <sz val="10"/>
            <rFont val="Arial"/>
            <family val="2"/>
            <charset val="1"/>
          </rPr>
          <t>Clemens Benedikt:
Georgia Reproductive Health Survey</t>
        </r>
      </text>
    </comment>
    <comment ref="AI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9.xml><?xml version="1.0" encoding="utf-8"?>
<comments xmlns="http://schemas.openxmlformats.org/spreadsheetml/2006/main" xmlns:xdr="http://schemas.openxmlformats.org/drawingml/2006/spreadsheetDrawing">
  <authors>
    <author/>
  </authors>
  <commentList>
    <comment ref="AI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<sst xmlns="http://schemas.openxmlformats.org/spreadsheetml/2006/main" count="278" uniqueCount="118">
  <si>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</si>
  <si>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</si>
  <si>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</si>
  <si>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</si>
  <si>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</si>
  <si>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</si>
  <si>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</si>
  <si>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</si>
  <si>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</si>
  <si>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</si>
  <si>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</si>
  <si>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</si>
  <si>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</si>
  <si>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</si>
  <si>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</si>
  <si>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</si>
  <si>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</si>
  <si>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</si>
  <si>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</si>
  <si>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</si>
  <si>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</si>
  <si>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</si>
  <si>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</si>
  <si>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</si>
  <si>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</si>
  <si>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</si>
  <si>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</si>
  <si>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</si>
  <si>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Number of HIV tests per year</t>
  </si>
  <si>
    <t>Total</t>
  </si>
  <si>
    <t>Number of HIV diagnoses per year</t>
  </si>
  <si>
    <t>Modeled estimate of new HIV infections per year</t>
  </si>
  <si>
    <t>Modeled estimate of HIV prevalence</t>
  </si>
  <si>
    <t>Modeled estimate of number of PLHIV</t>
  </si>
  <si>
    <t>Number of HIV-related deaths</t>
  </si>
  <si>
    <t>Number of people initiating ART each year</t>
  </si>
  <si>
    <t>Linkage to care from diagnosis within 1 month (%)</t>
  </si>
  <si>
    <t>Linkage to care rate (%/year)</t>
  </si>
  <si>
    <t>Percentage of people who receive ART in the year who stop taking ART (%/year)</t>
  </si>
  <si>
    <t>Percentage of people in care who are lost to follow-up per year (%/year)</t>
  </si>
  <si>
    <t>Viral suppression – ART initiators (%)</t>
  </si>
  <si>
    <t>Average</t>
  </si>
  <si>
    <t>Biological failure rate (%/year)</t>
  </si>
  <si>
    <t>Viral load monitoring (number/year)</t>
  </si>
  <si>
    <t>Time to ART re-initiation (years)</t>
  </si>
  <si>
    <t>PLHIV aware of their status (%)</t>
  </si>
  <si>
    <t>Percentage of HIV-diagnosed people who are in care (%)</t>
  </si>
  <si>
    <t>Proportion of people on ART with viral suppression (%)</t>
  </si>
  <si>
    <t>Percentage of population tested for HIV in the last 12 months</t>
  </si>
  <si>
    <t>Probability of a person with CD4 &lt;200 being tested per year</t>
  </si>
  <si>
    <t>Number of people on treatment</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</si>
  <si>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</si>
  <si>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</si>
  <si>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</si>
  <si>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</si>
  <si>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</si>
  <si>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</si>
  <si>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</si>
  <si>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</si>
  <si>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</si>
  <si>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</si>
  <si>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</si>
  <si>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</si>
  <si>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</si>
  <si>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</si>
  <si>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</si>
  <si>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</si>
  <si>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</si>
  <si>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</si>
  <si>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</si>
  <si>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</si>
  <si>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</si>
  <si>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</si>
  <si>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</si>
  <si>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</si>
  <si>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</si>
  <si>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</si>
  <si>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</si>
  <si>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</si>
  <si>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</si>
  <si>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</si>
  <si>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</si>
  <si>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</si>
  <si>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</si>
  <si>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</si>
  <si>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</si>
  <si>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</si>
  <si>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</si>
  <si>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</si>
  <si>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</si>
  <si>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</si>
  <si>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</si>
  <si>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</si>
  <si>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</si>
  <si>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</si>
  <si>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</si>
  <si>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</si>
  <si>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</si>
  <si>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</si>
  <si>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</si>
  <si>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</si>
  <si>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</si>
  <si>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</si>
  <si>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</si>
  <si>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</si>
  <si>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</si>
  <si>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</si>
  <si>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</si>
  <si>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</si>
  <si>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Probability of viral suppression on ART</t>
  </si>
  <si>
    <t>Disutility weights</t>
  </si>
  <si>
    <t>Untreated HIV, acute</t>
  </si>
  <si>
    <t>Untreated HIV, CD4(&gt;500)</t>
  </si>
  <si>
    <t>Untreated HIV, CD4(350-500)</t>
  </si>
  <si>
    <t>Untreated HIV, CD4(200-350)</t>
  </si>
  <si>
    <t>Untreated HIV, CD4(50-200)</t>
  </si>
  <si>
    <t>Untreated HIV, CD4(&lt;50)</t>
  </si>
  <si>
    <t>Treated HIV</t>
  </si>
</sst>
</file>

<file path=xl/styles.xml><?xml version="1.0" encoding="utf-8"?>
<styleSheet xmlns="http://schemas.openxmlformats.org/spreadsheetml/2006/main">
  <numFmts count="7">
    <numFmt numFmtId="164" formatCode="GENERAL"/>
    <numFmt numFmtId="165" formatCode="0"/>
    <numFmt numFmtId="166" formatCode="0.00E+00"/>
    <numFmt numFmtId="167" formatCode="0.00%"/>
    <numFmt numFmtId="168" formatCode="#,##0.00"/>
    <numFmt numFmtId="169" formatCode="0%"/>
    <numFmt numFmtId="170" formatCode="#,##0.0"/>
  </numFmts>
  <fonts count="8">
    <font>
      <sz val="10"/>
      <name val="Arial"/>
      <family val="2"/>
      <charset val="1"/>
    </font>
    <font>
      <sz val="10"/>
      <name val="Arial"/>
      <family val="0"/>
    </font>
    <font>
      <sz val="10"/>
      <name val="Arial"/>
      <family val="0"/>
    </font>
    <font>
      <sz val="10"/>
      <name val="Arial"/>
      <family val="0"/>
    </font>
    <font>
      <sz val="20"/>
      <color rgb="FFD5AA1D"/>
      <name val="Calibri"/>
      <family val="2"/>
      <charset val="1"/>
    </font>
    <font>
      <sz val="11"/>
      <color rgb="FF000000"/>
      <name val="Calibri"/>
      <family val="2"/>
      <charset val="1"/>
    </font>
    <font>
      <b val="true"/>
      <sz val="11"/>
      <color rgb="FF000000"/>
      <name val="Calibri"/>
      <family val="2"/>
      <charset val="1"/>
    </font>
    <font>
      <sz val="11"/>
      <color rgb="FFFF0000"/>
      <name val="Calibri"/>
      <family val="2"/>
      <charset val="1"/>
    </font>
  </fonts>
  <fills count="9">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s>
  <borders count="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true" indent="0" shrinkToFit="false"/>
      <protection locked="true" hidden="false"/>
    </xf>
    <xf numFmtId="164" fontId="5" fillId="3"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right"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5" fontId="5" fillId="4" borderId="1" xfId="0" applyFont="true" applyBorder="true" applyAlignment="false" applyProtection="false">
      <alignment horizontal="general" vertical="bottom" textRotation="0" wrapText="false" indent="0" shrinkToFit="false"/>
      <protection locked="true" hidden="false"/>
    </xf>
    <xf numFmtId="166" fontId="5" fillId="4"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7" fillId="4" borderId="1" xfId="0" applyFont="true" applyBorder="true" applyAlignment="false" applyProtection="false">
      <alignment horizontal="general" vertical="bottom" textRotation="0" wrapText="false" indent="0" shrinkToFit="false"/>
      <protection locked="true" hidden="false"/>
    </xf>
    <xf numFmtId="167" fontId="5" fillId="4" borderId="1" xfId="0" applyFont="true" applyBorder="true" applyAlignment="false" applyProtection="false">
      <alignment horizontal="general" vertical="bottom" textRotation="0" wrapText="false" indent="0" shrinkToFit="false"/>
      <protection locked="true" hidden="false"/>
    </xf>
    <xf numFmtId="167" fontId="5" fillId="5" borderId="1" xfId="0" applyFont="true" applyBorder="true" applyAlignment="false" applyProtection="false">
      <alignment horizontal="general" vertical="bottom" textRotation="0" wrapText="false" indent="0" shrinkToFit="false"/>
      <protection locked="true" hidden="false"/>
    </xf>
    <xf numFmtId="168" fontId="5" fillId="4"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9" fontId="0" fillId="6" borderId="1" xfId="0" applyFont="false" applyBorder="true" applyAlignment="false" applyProtection="true">
      <alignment horizontal="general" vertical="bottom" textRotation="0" wrapText="false" indent="0" shrinkToFit="false"/>
      <protection locked="false" hidden="false"/>
    </xf>
    <xf numFmtId="170" fontId="0" fillId="6" borderId="1" xfId="0" applyFont="false" applyBorder="true" applyAlignment="false" applyProtection="true">
      <alignment horizontal="general" vertical="bottom" textRotation="0" wrapText="false" indent="0" shrinkToFit="false"/>
      <protection locked="false" hidden="false"/>
    </xf>
    <xf numFmtId="169" fontId="5" fillId="4" borderId="1" xfId="0" applyFont="true" applyBorder="true" applyAlignment="false" applyProtection="false">
      <alignment horizontal="general" vertical="bottom" textRotation="0" wrapText="false" indent="0" shrinkToFit="false"/>
      <protection locked="true" hidden="false"/>
    </xf>
    <xf numFmtId="169" fontId="5" fillId="3" borderId="1" xfId="0" applyFont="true" applyBorder="true" applyAlignment="false" applyProtection="false">
      <alignment horizontal="general" vertical="bottom" textRotation="0" wrapText="false" indent="0" shrinkToFit="false"/>
      <protection locked="true" hidden="false"/>
    </xf>
    <xf numFmtId="169" fontId="5" fillId="5" borderId="1" xfId="0" applyFont="true" applyBorder="tru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9" fontId="5" fillId="7" borderId="1" xfId="0" applyFont="true" applyBorder="true" applyAlignment="false" applyProtection="false">
      <alignment horizontal="general" vertical="bottom" textRotation="0" wrapText="false" indent="0" shrinkToFit="false"/>
      <protection locked="true" hidden="false"/>
    </xf>
    <xf numFmtId="169" fontId="5" fillId="8"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7" fontId="0" fillId="6" borderId="1" xfId="0" applyFont="false" applyBorder="true" applyAlignment="false" applyProtection="true">
      <alignment horizontal="general" vertical="bottom" textRotation="0" wrapText="false" indent="0" shrinkToFit="false"/>
      <protection locked="false" hidden="false"/>
    </xf>
    <xf numFmtId="168" fontId="0" fillId="6" borderId="1" xfId="0" applyFont="false" applyBorder="true" applyAlignment="false" applyProtection="true">
      <alignment horizontal="general" vertical="bottom" textRotation="0" wrapText="false" indent="0" shrinkToFit="false"/>
      <protection locked="false" hidden="false"/>
    </xf>
    <xf numFmtId="169"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351000</xdr:colOff>
      <xdr:row>0</xdr:row>
      <xdr:rowOff>0</xdr:rowOff>
    </xdr:from>
    <xdr:to>
      <xdr:col>16</xdr:col>
      <xdr:colOff>422640</xdr:colOff>
      <xdr:row>38</xdr:row>
      <xdr:rowOff>33480</xdr:rowOff>
    </xdr:to>
    <xdr:sp>
      <xdr:nvSpPr>
        <xdr:cNvPr id="0" name="CustomShape 1" hidden="1"/>
        <xdr:cNvSpPr/>
      </xdr:nvSpPr>
      <xdr:spPr>
        <a:xfrm>
          <a:off x="351000" y="0"/>
          <a:ext cx="25572960" cy="71200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351000</xdr:colOff>
      <xdr:row>0</xdr:row>
      <xdr:rowOff>0</xdr:rowOff>
    </xdr:from>
    <xdr:to>
      <xdr:col>16</xdr:col>
      <xdr:colOff>422640</xdr:colOff>
      <xdr:row>38</xdr:row>
      <xdr:rowOff>33480</xdr:rowOff>
    </xdr:to>
    <xdr:sp>
      <xdr:nvSpPr>
        <xdr:cNvPr id="1" name="CustomShape 1" hidden="1"/>
        <xdr:cNvSpPr/>
      </xdr:nvSpPr>
      <xdr:spPr>
        <a:xfrm>
          <a:off x="351000" y="0"/>
          <a:ext cx="25572960" cy="71200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351000</xdr:colOff>
      <xdr:row>0</xdr:row>
      <xdr:rowOff>0</xdr:rowOff>
    </xdr:from>
    <xdr:to>
      <xdr:col>16</xdr:col>
      <xdr:colOff>422640</xdr:colOff>
      <xdr:row>38</xdr:row>
      <xdr:rowOff>33480</xdr:rowOff>
    </xdr:to>
    <xdr:sp>
      <xdr:nvSpPr>
        <xdr:cNvPr id="2" name="CustomShape 1" hidden="1"/>
        <xdr:cNvSpPr/>
      </xdr:nvSpPr>
      <xdr:spPr>
        <a:xfrm>
          <a:off x="351000" y="0"/>
          <a:ext cx="25572960" cy="71200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351000</xdr:colOff>
      <xdr:row>0</xdr:row>
      <xdr:rowOff>0</xdr:rowOff>
    </xdr:from>
    <xdr:to>
      <xdr:col>16</xdr:col>
      <xdr:colOff>422640</xdr:colOff>
      <xdr:row>38</xdr:row>
      <xdr:rowOff>33480</xdr:rowOff>
    </xdr:to>
    <xdr:sp>
      <xdr:nvSpPr>
        <xdr:cNvPr id="3" name="CustomShape 1" hidden="1"/>
        <xdr:cNvSpPr/>
      </xdr:nvSpPr>
      <xdr:spPr>
        <a:xfrm>
          <a:off x="351000" y="0"/>
          <a:ext cx="25572960" cy="71200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351000</xdr:colOff>
      <xdr:row>0</xdr:row>
      <xdr:rowOff>0</xdr:rowOff>
    </xdr:from>
    <xdr:to>
      <xdr:col>16</xdr:col>
      <xdr:colOff>422640</xdr:colOff>
      <xdr:row>38</xdr:row>
      <xdr:rowOff>33480</xdr:rowOff>
    </xdr:to>
    <xdr:sp>
      <xdr:nvSpPr>
        <xdr:cNvPr id="4" name="CustomShape 1"/>
        <xdr:cNvSpPr/>
      </xdr:nvSpPr>
      <xdr:spPr>
        <a:xfrm>
          <a:off x="351000" y="0"/>
          <a:ext cx="25572960" cy="7120080"/>
        </a:xfrm>
        <a:solidFill>
          <a:srgbClr val="ffffff"/>
        </a:solidFill>
        <a:ln w="9360">
          <a:solidFill>
            <a:srgbClr val="000000"/>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351000</xdr:colOff>
      <xdr:row>0</xdr:row>
      <xdr:rowOff>0</xdr:rowOff>
    </xdr:from>
    <xdr:to>
      <xdr:col>16</xdr:col>
      <xdr:colOff>422640</xdr:colOff>
      <xdr:row>39</xdr:row>
      <xdr:rowOff>33480</xdr:rowOff>
    </xdr:to>
    <xdr:sp>
      <xdr:nvSpPr>
        <xdr:cNvPr id="5" name="CustomShape 1"/>
        <xdr:cNvSpPr/>
      </xdr:nvSpPr>
      <xdr:spPr>
        <a:xfrm>
          <a:off x="351000" y="0"/>
          <a:ext cx="25572960" cy="7310520"/>
        </a:xfrm>
        <a:solidFill>
          <a:srgbClr val="ffffff"/>
        </a:solidFill>
        <a:ln w="9360">
          <a:solidFill>
            <a:srgbClr val="000000"/>
          </a:solidFill>
          <a:round/>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351000</xdr:colOff>
      <xdr:row>0</xdr:row>
      <xdr:rowOff>0</xdr:rowOff>
    </xdr:from>
    <xdr:to>
      <xdr:col>16</xdr:col>
      <xdr:colOff>422640</xdr:colOff>
      <xdr:row>45</xdr:row>
      <xdr:rowOff>90720</xdr:rowOff>
    </xdr:to>
    <xdr:sp>
      <xdr:nvSpPr>
        <xdr:cNvPr id="6" name="CustomShape 1" hidden="1"/>
        <xdr:cNvSpPr/>
      </xdr:nvSpPr>
      <xdr:spPr>
        <a:xfrm>
          <a:off x="351000" y="0"/>
          <a:ext cx="25572960" cy="8434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351000</xdr:colOff>
      <xdr:row>0</xdr:row>
      <xdr:rowOff>0</xdr:rowOff>
    </xdr:from>
    <xdr:to>
      <xdr:col>16</xdr:col>
      <xdr:colOff>422640</xdr:colOff>
      <xdr:row>45</xdr:row>
      <xdr:rowOff>90720</xdr:rowOff>
    </xdr:to>
    <xdr:sp>
      <xdr:nvSpPr>
        <xdr:cNvPr id="7" name="CustomShape 1" hidden="1"/>
        <xdr:cNvSpPr/>
      </xdr:nvSpPr>
      <xdr:spPr>
        <a:xfrm>
          <a:off x="351000" y="0"/>
          <a:ext cx="25572960" cy="8434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351000</xdr:colOff>
      <xdr:row>0</xdr:row>
      <xdr:rowOff>0</xdr:rowOff>
    </xdr:from>
    <xdr:to>
      <xdr:col>16</xdr:col>
      <xdr:colOff>422640</xdr:colOff>
      <xdr:row>45</xdr:row>
      <xdr:rowOff>90720</xdr:rowOff>
    </xdr:to>
    <xdr:sp>
      <xdr:nvSpPr>
        <xdr:cNvPr id="8" name="CustomShape 1" hidden="1"/>
        <xdr:cNvSpPr/>
      </xdr:nvSpPr>
      <xdr:spPr>
        <a:xfrm>
          <a:off x="351000" y="0"/>
          <a:ext cx="25572960" cy="8434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351000</xdr:colOff>
      <xdr:row>0</xdr:row>
      <xdr:rowOff>0</xdr:rowOff>
    </xdr:from>
    <xdr:to>
      <xdr:col>16</xdr:col>
      <xdr:colOff>422640</xdr:colOff>
      <xdr:row>45</xdr:row>
      <xdr:rowOff>90720</xdr:rowOff>
    </xdr:to>
    <xdr:sp>
      <xdr:nvSpPr>
        <xdr:cNvPr id="9" name="CustomShape 1" hidden="1"/>
        <xdr:cNvSpPr/>
      </xdr:nvSpPr>
      <xdr:spPr>
        <a:xfrm>
          <a:off x="351000" y="0"/>
          <a:ext cx="25572960" cy="8434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351000</xdr:colOff>
      <xdr:row>0</xdr:row>
      <xdr:rowOff>0</xdr:rowOff>
    </xdr:from>
    <xdr:to>
      <xdr:col>16</xdr:col>
      <xdr:colOff>422640</xdr:colOff>
      <xdr:row>52</xdr:row>
      <xdr:rowOff>90720</xdr:rowOff>
    </xdr:to>
    <xdr:sp>
      <xdr:nvSpPr>
        <xdr:cNvPr id="10" name="CustomShape 1"/>
        <xdr:cNvSpPr/>
      </xdr:nvSpPr>
      <xdr:spPr>
        <a:xfrm>
          <a:off x="351000" y="0"/>
          <a:ext cx="25572960" cy="9767880"/>
        </a:xfrm>
        <a:solidFill>
          <a:srgbClr val="ffffff"/>
        </a:solidFill>
        <a:ln w="9360">
          <a:solidFill>
            <a:srgbClr val="000000"/>
          </a:solidFill>
          <a:round/>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351000</xdr:colOff>
      <xdr:row>0</xdr:row>
      <xdr:rowOff>0</xdr:rowOff>
    </xdr:from>
    <xdr:to>
      <xdr:col>16</xdr:col>
      <xdr:colOff>422640</xdr:colOff>
      <xdr:row>43</xdr:row>
      <xdr:rowOff>52560</xdr:rowOff>
    </xdr:to>
    <xdr:sp>
      <xdr:nvSpPr>
        <xdr:cNvPr id="11" name="CustomShape 1" hidden="1"/>
        <xdr:cNvSpPr/>
      </xdr:nvSpPr>
      <xdr:spPr>
        <a:xfrm>
          <a:off x="351000" y="0"/>
          <a:ext cx="25572960" cy="78058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351000</xdr:colOff>
      <xdr:row>0</xdr:row>
      <xdr:rowOff>0</xdr:rowOff>
    </xdr:from>
    <xdr:to>
      <xdr:col>16</xdr:col>
      <xdr:colOff>422640</xdr:colOff>
      <xdr:row>43</xdr:row>
      <xdr:rowOff>52560</xdr:rowOff>
    </xdr:to>
    <xdr:sp>
      <xdr:nvSpPr>
        <xdr:cNvPr id="12" name="CustomShape 1" hidden="1"/>
        <xdr:cNvSpPr/>
      </xdr:nvSpPr>
      <xdr:spPr>
        <a:xfrm>
          <a:off x="351000" y="0"/>
          <a:ext cx="25572960" cy="78058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351000</xdr:colOff>
      <xdr:row>0</xdr:row>
      <xdr:rowOff>0</xdr:rowOff>
    </xdr:from>
    <xdr:to>
      <xdr:col>16</xdr:col>
      <xdr:colOff>422640</xdr:colOff>
      <xdr:row>43</xdr:row>
      <xdr:rowOff>52560</xdr:rowOff>
    </xdr:to>
    <xdr:sp>
      <xdr:nvSpPr>
        <xdr:cNvPr id="13" name="CustomShape 1" hidden="1"/>
        <xdr:cNvSpPr/>
      </xdr:nvSpPr>
      <xdr:spPr>
        <a:xfrm>
          <a:off x="351000" y="0"/>
          <a:ext cx="25572960" cy="78058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351000</xdr:colOff>
      <xdr:row>0</xdr:row>
      <xdr:rowOff>0</xdr:rowOff>
    </xdr:from>
    <xdr:to>
      <xdr:col>16</xdr:col>
      <xdr:colOff>422640</xdr:colOff>
      <xdr:row>43</xdr:row>
      <xdr:rowOff>52560</xdr:rowOff>
    </xdr:to>
    <xdr:sp>
      <xdr:nvSpPr>
        <xdr:cNvPr id="14" name="CustomShape 1" hidden="1"/>
        <xdr:cNvSpPr/>
      </xdr:nvSpPr>
      <xdr:spPr>
        <a:xfrm>
          <a:off x="351000" y="0"/>
          <a:ext cx="25572960" cy="78058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351000</xdr:colOff>
      <xdr:row>0</xdr:row>
      <xdr:rowOff>0</xdr:rowOff>
    </xdr:from>
    <xdr:to>
      <xdr:col>16</xdr:col>
      <xdr:colOff>422640</xdr:colOff>
      <xdr:row>55</xdr:row>
      <xdr:rowOff>52560</xdr:rowOff>
    </xdr:to>
    <xdr:sp>
      <xdr:nvSpPr>
        <xdr:cNvPr id="15" name="CustomShape 1"/>
        <xdr:cNvSpPr/>
      </xdr:nvSpPr>
      <xdr:spPr>
        <a:xfrm>
          <a:off x="351000" y="0"/>
          <a:ext cx="25572960" cy="10091880"/>
        </a:xfrm>
        <a:solidFill>
          <a:srgbClr val="ffffff"/>
        </a:solidFill>
        <a:ln w="9360">
          <a:solidFill>
            <a:srgbClr val="000000"/>
          </a:solidFill>
          <a:round/>
        </a:ln>
      </xdr:spPr>
      <xdr:style>
        <a:lnRef idx="0"/>
        <a:fillRef idx="0"/>
        <a:effectRef idx="0"/>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351000</xdr:colOff>
      <xdr:row>0</xdr:row>
      <xdr:rowOff>0</xdr:rowOff>
    </xdr:from>
    <xdr:to>
      <xdr:col>16</xdr:col>
      <xdr:colOff>422640</xdr:colOff>
      <xdr:row>54</xdr:row>
      <xdr:rowOff>90720</xdr:rowOff>
    </xdr:to>
    <xdr:sp>
      <xdr:nvSpPr>
        <xdr:cNvPr id="16" name="CustomShape 1" hidden="1"/>
        <xdr:cNvSpPr/>
      </xdr:nvSpPr>
      <xdr:spPr>
        <a:xfrm>
          <a:off x="351000" y="0"/>
          <a:ext cx="25572960" cy="9863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351000</xdr:colOff>
      <xdr:row>0</xdr:row>
      <xdr:rowOff>0</xdr:rowOff>
    </xdr:from>
    <xdr:to>
      <xdr:col>16</xdr:col>
      <xdr:colOff>422640</xdr:colOff>
      <xdr:row>54</xdr:row>
      <xdr:rowOff>90720</xdr:rowOff>
    </xdr:to>
    <xdr:sp>
      <xdr:nvSpPr>
        <xdr:cNvPr id="17" name="CustomShape 1" hidden="1"/>
        <xdr:cNvSpPr/>
      </xdr:nvSpPr>
      <xdr:spPr>
        <a:xfrm>
          <a:off x="351000" y="0"/>
          <a:ext cx="25572960" cy="9863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351000</xdr:colOff>
      <xdr:row>0</xdr:row>
      <xdr:rowOff>0</xdr:rowOff>
    </xdr:from>
    <xdr:to>
      <xdr:col>16</xdr:col>
      <xdr:colOff>422640</xdr:colOff>
      <xdr:row>54</xdr:row>
      <xdr:rowOff>90720</xdr:rowOff>
    </xdr:to>
    <xdr:sp>
      <xdr:nvSpPr>
        <xdr:cNvPr id="18" name="CustomShape 1" hidden="1"/>
        <xdr:cNvSpPr/>
      </xdr:nvSpPr>
      <xdr:spPr>
        <a:xfrm>
          <a:off x="351000" y="0"/>
          <a:ext cx="25572960" cy="9863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351000</xdr:colOff>
      <xdr:row>0</xdr:row>
      <xdr:rowOff>0</xdr:rowOff>
    </xdr:from>
    <xdr:to>
      <xdr:col>16</xdr:col>
      <xdr:colOff>422640</xdr:colOff>
      <xdr:row>54</xdr:row>
      <xdr:rowOff>90720</xdr:rowOff>
    </xdr:to>
    <xdr:sp>
      <xdr:nvSpPr>
        <xdr:cNvPr id="19" name="CustomShape 1" hidden="1"/>
        <xdr:cNvSpPr/>
      </xdr:nvSpPr>
      <xdr:spPr>
        <a:xfrm>
          <a:off x="351000" y="0"/>
          <a:ext cx="25572960" cy="9863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351000</xdr:colOff>
      <xdr:row>0</xdr:row>
      <xdr:rowOff>0</xdr:rowOff>
    </xdr:from>
    <xdr:to>
      <xdr:col>16</xdr:col>
      <xdr:colOff>422640</xdr:colOff>
      <xdr:row>54</xdr:row>
      <xdr:rowOff>90720</xdr:rowOff>
    </xdr:to>
    <xdr:sp>
      <xdr:nvSpPr>
        <xdr:cNvPr id="20" name="CustomShape 1"/>
        <xdr:cNvSpPr/>
      </xdr:nvSpPr>
      <xdr:spPr>
        <a:xfrm>
          <a:off x="351000" y="0"/>
          <a:ext cx="25572960" cy="9863280"/>
        </a:xfrm>
        <a:solidFill>
          <a:srgbClr val="ffffff"/>
        </a:solidFill>
        <a:ln w="9360">
          <a:solidFill>
            <a:srgbClr val="000000"/>
          </a:solidFill>
          <a:round/>
        </a:ln>
      </xdr:spPr>
      <xdr:style>
        <a:lnRef idx="0"/>
        <a:fillRef idx="0"/>
        <a:effectRef idx="0"/>
        <a:fontRef idx="minor"/>
      </xdr:style>
    </xdr:sp>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3.xml"/><Relationship Id="rId3"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4.xml"/><Relationship Id="rId3" Type="http://schemas.openxmlformats.org/officeDocument/2006/relationships/vmlDrawing" Target="../drawings/vmlDrawing2.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5.xml"/><Relationship Id="rId3"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2"/>
  <cols>
    <col collapsed="false" hidden="false" max="1" min="1" style="0" width="244.15306122449"/>
    <col collapsed="false" hidden="false" max="1025" min="2" style="0" width="19.265306122449"/>
  </cols>
  <sheetData>
    <row r="1" customFormat="false" ht="12.75" hidden="false" customHeight="true" outlineLevel="0" collapsed="false">
      <c r="A1" s="1" t="s">
        <v>0</v>
      </c>
    </row>
    <row r="2" customFormat="false" ht="12" hidden="false" customHeight="false" outlineLevel="0" collapsed="false">
      <c r="A2" s="1"/>
    </row>
    <row r="3" customFormat="false" ht="12" hidden="false" customHeight="false" outlineLevel="0" collapsed="false">
      <c r="A3" s="1"/>
    </row>
    <row r="4" customFormat="false" ht="14" hidden="false" customHeight="false" outlineLevel="0" collapsed="false">
      <c r="A4" s="2"/>
    </row>
    <row r="5" customFormat="false" ht="67.5" hidden="false" customHeight="true" outlineLevel="0" collapsed="false">
      <c r="A5" s="2" t="s">
        <v>1</v>
      </c>
    </row>
    <row r="6" customFormat="false" ht="14" hidden="false" customHeight="false" outlineLevel="0" collapsed="false">
      <c r="A6" s="2"/>
    </row>
    <row r="7" customFormat="false" ht="14" hidden="false" customHeight="false" outlineLevel="0" collapsed="false">
      <c r="A7" s="2" t="s">
        <v>2</v>
      </c>
    </row>
  </sheetData>
  <mergeCells count="1">
    <mergeCell ref="A1:A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I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RowHeight="15"/>
  <cols>
    <col collapsed="false" hidden="false" max="35" min="1" style="0" width="22.5867346938776"/>
    <col collapsed="false" hidden="false" max="1025" min="36" style="0" width="19.265306122449"/>
  </cols>
  <sheetData>
    <row r="1" customFormat="false" ht="13.5" hidden="false" customHeight="true" outlineLevel="0" collapsed="false">
      <c r="A1" s="3" t="s">
        <v>62</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X2" s="6" t="n">
        <v>2021</v>
      </c>
      <c r="Y2" s="6" t="n">
        <v>2022</v>
      </c>
      <c r="Z2" s="6" t="n">
        <v>2023</v>
      </c>
      <c r="AA2" s="6" t="n">
        <v>2024</v>
      </c>
      <c r="AB2" s="6" t="n">
        <v>2025</v>
      </c>
      <c r="AC2" s="6" t="n">
        <v>2026</v>
      </c>
      <c r="AD2" s="6" t="n">
        <v>2027</v>
      </c>
      <c r="AE2" s="6" t="n">
        <v>2028</v>
      </c>
      <c r="AF2" s="6" t="n">
        <v>2029</v>
      </c>
      <c r="AG2" s="6" t="n">
        <v>2030</v>
      </c>
      <c r="AI2" s="6" t="s">
        <v>19</v>
      </c>
    </row>
    <row r="3" customFormat="false" ht="13.5" hidden="false" customHeight="true" outlineLevel="0" collapsed="false">
      <c r="B3" s="6" t="str">
        <f aca="false">Populations!$C$3</f>
        <v>M 15-49</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10" t="s">
        <v>21</v>
      </c>
      <c r="AI3" s="7" t="n">
        <v>0</v>
      </c>
    </row>
    <row r="4" customFormat="false" ht="13.5" hidden="false" customHeight="true" outlineLevel="0" collapsed="false">
      <c r="B4" s="6" t="str">
        <f aca="false">Populations!$C$4</f>
        <v>F 15-49</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10" t="s">
        <v>21</v>
      </c>
      <c r="AI4" s="7" t="n">
        <v>0</v>
      </c>
    </row>
    <row r="8" customFormat="false" ht="13.5" hidden="false" customHeight="true" outlineLevel="0" collapsed="false">
      <c r="A8" s="3" t="s">
        <v>63</v>
      </c>
    </row>
    <row r="9" customFormat="false" ht="13.5" hidden="false" customHeight="true" outlineLevel="0" collapsed="false">
      <c r="C9" s="6" t="n">
        <v>2000</v>
      </c>
      <c r="D9" s="6" t="n">
        <v>2001</v>
      </c>
      <c r="E9" s="6" t="n">
        <v>2002</v>
      </c>
      <c r="F9" s="6" t="n">
        <v>2003</v>
      </c>
      <c r="G9" s="6" t="n">
        <v>2004</v>
      </c>
      <c r="H9" s="6" t="n">
        <v>2005</v>
      </c>
      <c r="I9" s="6" t="n">
        <v>2006</v>
      </c>
      <c r="J9" s="6" t="n">
        <v>2007</v>
      </c>
      <c r="K9" s="6" t="n">
        <v>2008</v>
      </c>
      <c r="L9" s="6" t="n">
        <v>2009</v>
      </c>
      <c r="M9" s="6" t="n">
        <v>2010</v>
      </c>
      <c r="N9" s="6" t="n">
        <v>2011</v>
      </c>
      <c r="O9" s="6" t="n">
        <v>2012</v>
      </c>
      <c r="P9" s="6" t="n">
        <v>2013</v>
      </c>
      <c r="Q9" s="6" t="n">
        <v>2014</v>
      </c>
      <c r="R9" s="6" t="n">
        <v>2015</v>
      </c>
      <c r="S9" s="6" t="n">
        <v>2016</v>
      </c>
      <c r="T9" s="6" t="n">
        <v>2017</v>
      </c>
      <c r="U9" s="6" t="n">
        <v>2018</v>
      </c>
      <c r="V9" s="6" t="n">
        <v>2019</v>
      </c>
      <c r="W9" s="6" t="n">
        <v>2020</v>
      </c>
      <c r="X9" s="6" t="n">
        <v>2021</v>
      </c>
      <c r="Y9" s="6" t="n">
        <v>2022</v>
      </c>
      <c r="Z9" s="6" t="n">
        <v>2023</v>
      </c>
      <c r="AA9" s="6" t="n">
        <v>2024</v>
      </c>
      <c r="AB9" s="6" t="n">
        <v>2025</v>
      </c>
      <c r="AC9" s="6" t="n">
        <v>2026</v>
      </c>
      <c r="AD9" s="6" t="n">
        <v>2027</v>
      </c>
      <c r="AE9" s="6" t="n">
        <v>2028</v>
      </c>
      <c r="AF9" s="6" t="n">
        <v>2029</v>
      </c>
      <c r="AG9" s="6" t="n">
        <v>2030</v>
      </c>
      <c r="AI9" s="6" t="s">
        <v>19</v>
      </c>
    </row>
    <row r="10" customFormat="false" ht="13.5" hidden="false" customHeight="true" outlineLevel="0" collapsed="false">
      <c r="B10" s="6" t="str">
        <f aca="false">Populations!$C$3</f>
        <v>M 15-49</v>
      </c>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10" t="s">
        <v>21</v>
      </c>
      <c r="AI10" s="20" t="n">
        <v>0</v>
      </c>
    </row>
    <row r="11" customFormat="false" ht="13.5" hidden="false" customHeight="true" outlineLevel="0" collapsed="false">
      <c r="B11" s="6" t="str">
        <f aca="false">Populations!$C$4</f>
        <v>F 15-49</v>
      </c>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10" t="s">
        <v>21</v>
      </c>
      <c r="AI11" s="20" t="n">
        <v>0</v>
      </c>
    </row>
    <row r="15" customFormat="false" ht="13.5" hidden="false" customHeight="true" outlineLevel="0" collapsed="false">
      <c r="A15" s="3" t="s">
        <v>64</v>
      </c>
    </row>
    <row r="16" customFormat="false" ht="13.5" hidden="false" customHeight="true" outlineLevel="0" collapsed="false">
      <c r="C16" s="6" t="n">
        <v>2000</v>
      </c>
      <c r="D16" s="6" t="n">
        <v>2001</v>
      </c>
      <c r="E16" s="6" t="n">
        <v>2002</v>
      </c>
      <c r="F16" s="6" t="n">
        <v>2003</v>
      </c>
      <c r="G16" s="6" t="n">
        <v>2004</v>
      </c>
      <c r="H16" s="6" t="n">
        <v>2005</v>
      </c>
      <c r="I16" s="6" t="n">
        <v>2006</v>
      </c>
      <c r="J16" s="6" t="n">
        <v>2007</v>
      </c>
      <c r="K16" s="6" t="n">
        <v>2008</v>
      </c>
      <c r="L16" s="6" t="n">
        <v>2009</v>
      </c>
      <c r="M16" s="6" t="n">
        <v>2010</v>
      </c>
      <c r="N16" s="6" t="n">
        <v>2011</v>
      </c>
      <c r="O16" s="6" t="n">
        <v>2012</v>
      </c>
      <c r="P16" s="6" t="n">
        <v>2013</v>
      </c>
      <c r="Q16" s="6" t="n">
        <v>2014</v>
      </c>
      <c r="R16" s="6" t="n">
        <v>2015</v>
      </c>
      <c r="S16" s="6" t="n">
        <v>2016</v>
      </c>
      <c r="T16" s="6" t="n">
        <v>2017</v>
      </c>
      <c r="U16" s="6" t="n">
        <v>2018</v>
      </c>
      <c r="V16" s="6" t="n">
        <v>2019</v>
      </c>
      <c r="W16" s="6" t="n">
        <v>2020</v>
      </c>
      <c r="X16" s="6" t="n">
        <v>2021</v>
      </c>
      <c r="Y16" s="6" t="n">
        <v>2022</v>
      </c>
      <c r="Z16" s="6" t="n">
        <v>2023</v>
      </c>
      <c r="AA16" s="6" t="n">
        <v>2024</v>
      </c>
      <c r="AB16" s="6" t="n">
        <v>2025</v>
      </c>
      <c r="AC16" s="6" t="n">
        <v>2026</v>
      </c>
      <c r="AD16" s="6" t="n">
        <v>2027</v>
      </c>
      <c r="AE16" s="6" t="n">
        <v>2028</v>
      </c>
      <c r="AF16" s="6" t="n">
        <v>2029</v>
      </c>
      <c r="AG16" s="6" t="n">
        <v>2030</v>
      </c>
      <c r="AI16" s="6" t="s">
        <v>19</v>
      </c>
    </row>
    <row r="17" customFormat="false" ht="13.5" hidden="false" customHeight="true" outlineLevel="0" collapsed="false">
      <c r="B17" s="6" t="s">
        <v>29</v>
      </c>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10" t="s">
        <v>21</v>
      </c>
      <c r="AI17" s="7"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D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0" activeCellId="0" sqref="F10"/>
    </sheetView>
  </sheetViews>
  <sheetFormatPr defaultRowHeight="15"/>
  <cols>
    <col collapsed="false" hidden="false" max="2" min="1" style="0" width="22.5867346938776"/>
    <col collapsed="false" hidden="false" max="4" min="3" style="0" width="33.6020408163265"/>
    <col collapsed="false" hidden="false" max="6" min="5" style="0" width="22.5867346938776"/>
    <col collapsed="false" hidden="false" max="1025" min="7" style="0" width="19.265306122449"/>
  </cols>
  <sheetData>
    <row r="1" customFormat="false" ht="13.5" hidden="false" customHeight="true" outlineLevel="0" collapsed="false">
      <c r="A1" s="3" t="s">
        <v>65</v>
      </c>
      <c r="C1" s="4"/>
      <c r="D1" s="4"/>
    </row>
    <row r="2" customFormat="false" ht="13.5" hidden="false" customHeight="true" outlineLevel="0" collapsed="false">
      <c r="C2" s="6" t="str">
        <f aca="false">Populations!$C$3</f>
        <v>M 15-49</v>
      </c>
      <c r="D2" s="6" t="str">
        <f aca="false">Populations!$C$4</f>
        <v>F 15-49</v>
      </c>
    </row>
    <row r="3" customFormat="false" ht="13.5" hidden="false" customHeight="true" outlineLevel="0" collapsed="false">
      <c r="B3" s="6" t="str">
        <f aca="false">Populations!$C$3</f>
        <v>M 15-49</v>
      </c>
      <c r="C3" s="7"/>
      <c r="D3" s="7" t="n">
        <v>1</v>
      </c>
    </row>
    <row r="4" customFormat="false" ht="13.5" hidden="false" customHeight="true" outlineLevel="0" collapsed="false">
      <c r="B4" s="6" t="str">
        <f aca="false">Populations!$C$4</f>
        <v>F 15-49</v>
      </c>
      <c r="C4" s="7"/>
      <c r="D4" s="7"/>
    </row>
    <row r="5" customFormat="false" ht="13.5" hidden="false" customHeight="true" outlineLevel="0" collapsed="false">
      <c r="C5" s="4"/>
      <c r="D5" s="4"/>
    </row>
    <row r="6" customFormat="false" ht="13.5" hidden="false" customHeight="true" outlineLevel="0" collapsed="false">
      <c r="C6" s="4"/>
      <c r="D6" s="4"/>
    </row>
    <row r="7" customFormat="false" ht="13.5" hidden="false" customHeight="true" outlineLevel="0" collapsed="false">
      <c r="C7" s="4"/>
      <c r="D7" s="4"/>
    </row>
    <row r="8" customFormat="false" ht="13.5" hidden="false" customHeight="true" outlineLevel="0" collapsed="false">
      <c r="A8" s="3" t="s">
        <v>66</v>
      </c>
      <c r="C8" s="4"/>
      <c r="D8" s="4"/>
    </row>
    <row r="9" customFormat="false" ht="13.5" hidden="false" customHeight="true" outlineLevel="0" collapsed="false">
      <c r="C9" s="6" t="str">
        <f aca="false">Populations!$C$3</f>
        <v>M 15-49</v>
      </c>
      <c r="D9" s="6" t="str">
        <f aca="false">Populations!$C$4</f>
        <v>F 15-49</v>
      </c>
    </row>
    <row r="10" customFormat="false" ht="13.5" hidden="false" customHeight="true" outlineLevel="0" collapsed="false">
      <c r="B10" s="6" t="str">
        <f aca="false">Populations!$C$3</f>
        <v>M 15-49</v>
      </c>
      <c r="C10" s="7"/>
      <c r="D10" s="7" t="n">
        <v>1</v>
      </c>
    </row>
    <row r="11" customFormat="false" ht="13.5" hidden="false" customHeight="true" outlineLevel="0" collapsed="false">
      <c r="B11" s="6" t="str">
        <f aca="false">Populations!$C$4</f>
        <v>F 15-49</v>
      </c>
      <c r="C11" s="7"/>
      <c r="D11" s="7"/>
    </row>
    <row r="12" customFormat="false" ht="13.5" hidden="false" customHeight="true" outlineLevel="0" collapsed="false">
      <c r="C12" s="4"/>
      <c r="D12" s="4"/>
    </row>
    <row r="13" customFormat="false" ht="13.5" hidden="false" customHeight="true" outlineLevel="0" collapsed="false">
      <c r="C13" s="4"/>
      <c r="D13" s="4"/>
    </row>
    <row r="14" customFormat="false" ht="13.5" hidden="false" customHeight="true" outlineLevel="0" collapsed="false">
      <c r="C14" s="4"/>
      <c r="D14" s="4"/>
    </row>
    <row r="15" customFormat="false" ht="13.5" hidden="false" customHeight="true" outlineLevel="0" collapsed="false">
      <c r="A15" s="3" t="s">
        <v>67</v>
      </c>
      <c r="C15" s="4"/>
      <c r="D15" s="4"/>
    </row>
    <row r="16" customFormat="false" ht="13.5" hidden="false" customHeight="true" outlineLevel="0" collapsed="false">
      <c r="C16" s="6" t="str">
        <f aca="false">Populations!$C$3</f>
        <v>M 15-49</v>
      </c>
      <c r="D16" s="6" t="str">
        <f aca="false">Populations!$C$4</f>
        <v>F 15-49</v>
      </c>
    </row>
    <row r="17" customFormat="false" ht="13.5" hidden="false" customHeight="true" outlineLevel="0" collapsed="false">
      <c r="B17" s="6" t="str">
        <f aca="false">Populations!$C$3</f>
        <v>M 15-49</v>
      </c>
      <c r="C17" s="7"/>
      <c r="D17" s="7"/>
    </row>
    <row r="18" customFormat="false" ht="13.5" hidden="false" customHeight="true" outlineLevel="0" collapsed="false">
      <c r="B18" s="6" t="str">
        <f aca="false">Populations!$C$4</f>
        <v>F 15-49</v>
      </c>
      <c r="C18" s="7"/>
      <c r="D18" s="7"/>
    </row>
    <row r="19" customFormat="false" ht="13.5" hidden="false" customHeight="true" outlineLevel="0" collapsed="false">
      <c r="C19" s="4"/>
      <c r="D19" s="4"/>
    </row>
    <row r="20" customFormat="false" ht="13.5" hidden="false" customHeight="true" outlineLevel="0" collapsed="false">
      <c r="C20" s="4"/>
      <c r="D20" s="4"/>
    </row>
    <row r="21" customFormat="false" ht="13.5" hidden="false" customHeight="true" outlineLevel="0" collapsed="false">
      <c r="C21" s="4"/>
      <c r="D21" s="4"/>
    </row>
    <row r="22" customFormat="false" ht="13.5" hidden="false" customHeight="true" outlineLevel="0" collapsed="false">
      <c r="A22" s="3" t="s">
        <v>68</v>
      </c>
      <c r="C22" s="4"/>
      <c r="D22" s="4"/>
    </row>
    <row r="23" customFormat="false" ht="13.5" hidden="false" customHeight="true" outlineLevel="0" collapsed="false">
      <c r="C23" s="6" t="str">
        <f aca="false">Populations!$C$3</f>
        <v>M 15-49</v>
      </c>
      <c r="D23" s="6" t="str">
        <f aca="false">Populations!$C$4</f>
        <v>F 15-49</v>
      </c>
    </row>
    <row r="24" customFormat="false" ht="13.5" hidden="false" customHeight="true" outlineLevel="0" collapsed="false">
      <c r="B24" s="6" t="str">
        <f aca="false">Populations!$C$3</f>
        <v>M 15-49</v>
      </c>
      <c r="C24" s="7"/>
      <c r="D24" s="7"/>
    </row>
    <row r="25" customFormat="false" ht="13.5" hidden="false" customHeight="true" outlineLevel="0" collapsed="false">
      <c r="B25" s="6" t="str">
        <f aca="false">Populations!$C$4</f>
        <v>F 15-49</v>
      </c>
      <c r="C25" s="7"/>
      <c r="D25" s="7"/>
    </row>
    <row r="29" customFormat="false" ht="13.5" hidden="false" customHeight="true" outlineLevel="0" collapsed="false">
      <c r="A29" s="3" t="s">
        <v>69</v>
      </c>
      <c r="C29" s="4"/>
      <c r="D29" s="4"/>
    </row>
    <row r="30" customFormat="false" ht="13.5" hidden="false" customHeight="true" outlineLevel="0" collapsed="false">
      <c r="C30" s="6" t="str">
        <f aca="false">Populations!$C$3</f>
        <v>M 15-49</v>
      </c>
      <c r="D30" s="6" t="str">
        <f aca="false">Populations!$C$4</f>
        <v>F 15-49</v>
      </c>
    </row>
    <row r="31" customFormat="false" ht="13.5" hidden="false" customHeight="true" outlineLevel="0" collapsed="false">
      <c r="B31" s="6" t="str">
        <f aca="false">Populations!$C$3</f>
        <v>M 15-49</v>
      </c>
      <c r="C31" s="7" t="n">
        <v>0</v>
      </c>
      <c r="D31" s="7" t="n">
        <v>0</v>
      </c>
    </row>
    <row r="32" customFormat="false" ht="13.5" hidden="false" customHeight="true" outlineLevel="0" collapsed="false">
      <c r="B32" s="6" t="str">
        <f aca="false">Populations!$C$4</f>
        <v>F 15-49</v>
      </c>
      <c r="C32" s="7" t="n">
        <v>0</v>
      </c>
      <c r="D32" s="7"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I79"/>
  <sheetViews>
    <sheetView windowProtection="false" showFormulas="false" showGridLines="true" showRowColHeaders="true" showZeros="true" rightToLeft="false" tabSelected="false" showOutlineSymbols="true" defaultGridColor="true" view="normal" topLeftCell="A36" colorId="64" zoomScale="100" zoomScaleNormal="100" zoomScalePageLayoutView="100" workbookViewId="0">
      <selection pane="topLeft" activeCell="B45" activeCellId="0" sqref="B45"/>
    </sheetView>
  </sheetViews>
  <sheetFormatPr defaultRowHeight="15"/>
  <cols>
    <col collapsed="false" hidden="false" max="1" min="1" style="0" width="19.265306122449"/>
    <col collapsed="false" hidden="false" max="2" min="2" style="0" width="110.780612244898"/>
    <col collapsed="false" hidden="false" max="1025" min="3" style="0" width="19.265306122449"/>
  </cols>
  <sheetData>
    <row r="1" customFormat="false" ht="13.5" hidden="false" customHeight="true" outlineLevel="0" collapsed="false">
      <c r="A1" s="15" t="s">
        <v>70</v>
      </c>
    </row>
    <row r="2" customFormat="false" ht="13.5" hidden="false" customHeight="true" outlineLevel="0" collapsed="false">
      <c r="C2" s="16" t="s">
        <v>22</v>
      </c>
      <c r="D2" s="16" t="s">
        <v>23</v>
      </c>
      <c r="E2" s="16" t="s">
        <v>20</v>
      </c>
    </row>
    <row r="3" customFormat="false" ht="13.5" hidden="false" customHeight="true" outlineLevel="0" collapsed="false">
      <c r="B3" s="26" t="s">
        <v>71</v>
      </c>
      <c r="C3" s="27" t="n">
        <v>0.0004</v>
      </c>
      <c r="D3" s="27" t="n">
        <v>0.0001</v>
      </c>
      <c r="E3" s="27" t="n">
        <v>0.0014</v>
      </c>
    </row>
    <row r="4" customFormat="false" ht="13.5" hidden="false" customHeight="true" outlineLevel="0" collapsed="false">
      <c r="B4" s="26" t="s">
        <v>72</v>
      </c>
      <c r="C4" s="27" t="n">
        <v>0.0008</v>
      </c>
      <c r="D4" s="27" t="n">
        <v>0.0006</v>
      </c>
      <c r="E4" s="27" t="n">
        <v>0.0011</v>
      </c>
    </row>
    <row r="5" customFormat="false" ht="13.5" hidden="false" customHeight="true" outlineLevel="0" collapsed="false">
      <c r="B5" s="26" t="s">
        <v>73</v>
      </c>
      <c r="C5" s="27" t="n">
        <v>0.0138</v>
      </c>
      <c r="D5" s="27" t="n">
        <v>0.0102</v>
      </c>
      <c r="E5" s="27" t="n">
        <v>0.0186</v>
      </c>
    </row>
    <row r="6" customFormat="false" ht="13.5" hidden="false" customHeight="true" outlineLevel="0" collapsed="false">
      <c r="B6" s="26" t="s">
        <v>74</v>
      </c>
      <c r="C6" s="27" t="n">
        <v>0.0011</v>
      </c>
      <c r="D6" s="27" t="n">
        <v>0.0004</v>
      </c>
      <c r="E6" s="27" t="n">
        <v>0.0028</v>
      </c>
    </row>
    <row r="7" customFormat="false" ht="13.5" hidden="false" customHeight="true" outlineLevel="0" collapsed="false">
      <c r="B7" s="26" t="s">
        <v>75</v>
      </c>
      <c r="C7" s="27" t="n">
        <v>0.008</v>
      </c>
      <c r="D7" s="27" t="n">
        <v>0.0063</v>
      </c>
      <c r="E7" s="27" t="n">
        <v>0.024</v>
      </c>
    </row>
    <row r="8" customFormat="false" ht="13.5" hidden="false" customHeight="true" outlineLevel="0" collapsed="false">
      <c r="B8" s="26" t="s">
        <v>76</v>
      </c>
      <c r="C8" s="27" t="n">
        <v>0.367</v>
      </c>
      <c r="D8" s="27" t="n">
        <v>0.294</v>
      </c>
      <c r="E8" s="27" t="n">
        <v>0.44</v>
      </c>
    </row>
    <row r="9" customFormat="false" ht="13.5" hidden="false" customHeight="true" outlineLevel="0" collapsed="false">
      <c r="B9" s="26" t="s">
        <v>77</v>
      </c>
      <c r="C9" s="27" t="n">
        <v>0.205</v>
      </c>
      <c r="D9" s="27" t="n">
        <v>0.14</v>
      </c>
      <c r="E9" s="27" t="n">
        <v>0.27</v>
      </c>
    </row>
    <row r="10" customFormat="false" ht="13.5" hidden="false" customHeight="true" outlineLevel="0" collapsed="false">
      <c r="B10" s="4"/>
    </row>
    <row r="11" customFormat="false" ht="13.5" hidden="false" customHeight="true" outlineLevel="0" collapsed="false">
      <c r="B11" s="4"/>
    </row>
    <row r="12" customFormat="false" ht="13.5" hidden="false" customHeight="true" outlineLevel="0" collapsed="false">
      <c r="B12" s="4"/>
    </row>
    <row r="13" customFormat="false" ht="13.5" hidden="false" customHeight="true" outlineLevel="0" collapsed="false">
      <c r="A13" s="15" t="s">
        <v>78</v>
      </c>
    </row>
    <row r="14" customFormat="false" ht="13.5" hidden="false" customHeight="true" outlineLevel="0" collapsed="false">
      <c r="C14" s="16" t="s">
        <v>22</v>
      </c>
      <c r="D14" s="16" t="s">
        <v>23</v>
      </c>
      <c r="E14" s="16" t="s">
        <v>20</v>
      </c>
    </row>
    <row r="15" customFormat="false" ht="13.5" hidden="false" customHeight="true" outlineLevel="0" collapsed="false">
      <c r="B15" s="26" t="s">
        <v>79</v>
      </c>
      <c r="C15" s="28" t="n">
        <v>26.03</v>
      </c>
      <c r="D15" s="28" t="n">
        <v>2</v>
      </c>
      <c r="E15" s="28" t="n">
        <v>48.02</v>
      </c>
    </row>
    <row r="16" customFormat="false" ht="13.5" hidden="false" customHeight="true" outlineLevel="0" collapsed="false">
      <c r="B16" s="26" t="s">
        <v>80</v>
      </c>
      <c r="C16" s="28" t="n">
        <v>1</v>
      </c>
      <c r="D16" s="28" t="n">
        <v>1</v>
      </c>
      <c r="E16" s="28" t="n">
        <v>1</v>
      </c>
    </row>
    <row r="17" customFormat="false" ht="13.5" hidden="false" customHeight="true" outlineLevel="0" collapsed="false">
      <c r="B17" s="26" t="s">
        <v>81</v>
      </c>
      <c r="C17" s="28" t="n">
        <v>1</v>
      </c>
      <c r="D17" s="28" t="n">
        <v>1</v>
      </c>
      <c r="E17" s="28" t="n">
        <v>1</v>
      </c>
    </row>
    <row r="18" customFormat="false" ht="13.5" hidden="false" customHeight="true" outlineLevel="0" collapsed="false">
      <c r="B18" s="26" t="s">
        <v>82</v>
      </c>
      <c r="C18" s="28" t="n">
        <v>1</v>
      </c>
      <c r="D18" s="28" t="n">
        <v>1</v>
      </c>
      <c r="E18" s="28" t="n">
        <v>1</v>
      </c>
    </row>
    <row r="19" customFormat="false" ht="13.5" hidden="false" customHeight="true" outlineLevel="0" collapsed="false">
      <c r="B19" s="26" t="s">
        <v>83</v>
      </c>
      <c r="C19" s="28" t="n">
        <v>3.49</v>
      </c>
      <c r="D19" s="28" t="n">
        <v>1.76</v>
      </c>
      <c r="E19" s="28" t="n">
        <v>6.92</v>
      </c>
    </row>
    <row r="20" customFormat="false" ht="13.5" hidden="false" customHeight="true" outlineLevel="0" collapsed="false">
      <c r="B20" s="26" t="s">
        <v>84</v>
      </c>
      <c r="C20" s="28" t="n">
        <v>7.17</v>
      </c>
      <c r="D20" s="28" t="n">
        <v>3.9</v>
      </c>
      <c r="E20" s="28" t="n">
        <v>12.08</v>
      </c>
    </row>
    <row r="21" customFormat="false" ht="13.5" hidden="false" customHeight="true" outlineLevel="0" collapsed="false">
      <c r="B21" s="4"/>
    </row>
    <row r="22" customFormat="false" ht="13.5" hidden="false" customHeight="true" outlineLevel="0" collapsed="false">
      <c r="B22" s="4"/>
    </row>
    <row r="23" customFormat="false" ht="13.5" hidden="false" customHeight="true" outlineLevel="0" collapsed="false">
      <c r="B23" s="4"/>
    </row>
    <row r="24" customFormat="false" ht="13.5" hidden="false" customHeight="true" outlineLevel="0" collapsed="false">
      <c r="A24" s="15" t="s">
        <v>85</v>
      </c>
    </row>
    <row r="25" customFormat="false" ht="13.5" hidden="false" customHeight="true" outlineLevel="0" collapsed="false">
      <c r="C25" s="16" t="s">
        <v>22</v>
      </c>
      <c r="D25" s="16" t="s">
        <v>23</v>
      </c>
      <c r="E25" s="16" t="s">
        <v>20</v>
      </c>
    </row>
    <row r="26" customFormat="false" ht="13.5" hidden="false" customHeight="true" outlineLevel="0" collapsed="false">
      <c r="B26" s="26" t="s">
        <v>86</v>
      </c>
      <c r="C26" s="18" t="n">
        <v>4.14</v>
      </c>
      <c r="D26" s="18" t="n">
        <v>2</v>
      </c>
      <c r="E26" s="18" t="n">
        <v>9.76</v>
      </c>
    </row>
    <row r="27" customFormat="false" ht="13.5" hidden="false" customHeight="true" outlineLevel="0" collapsed="false">
      <c r="B27" s="26" t="s">
        <v>81</v>
      </c>
      <c r="C27" s="18" t="n">
        <v>1.05</v>
      </c>
      <c r="D27" s="18" t="n">
        <v>0.86</v>
      </c>
      <c r="E27" s="18" t="n">
        <v>1.61</v>
      </c>
    </row>
    <row r="28" customFormat="false" ht="13.5" hidden="false" customHeight="true" outlineLevel="0" collapsed="false">
      <c r="B28" s="26" t="s">
        <v>87</v>
      </c>
      <c r="C28" s="18" t="n">
        <v>0.33</v>
      </c>
      <c r="D28" s="18" t="n">
        <v>0.32</v>
      </c>
      <c r="E28" s="18" t="n">
        <v>0.35</v>
      </c>
    </row>
    <row r="29" customFormat="false" ht="13.5" hidden="false" customHeight="true" outlineLevel="0" collapsed="false">
      <c r="B29" s="26" t="s">
        <v>88</v>
      </c>
      <c r="C29" s="18" t="n">
        <v>0.27</v>
      </c>
      <c r="D29" s="18" t="n">
        <v>0.25</v>
      </c>
      <c r="E29" s="18" t="n">
        <v>0.29</v>
      </c>
    </row>
    <row r="30" customFormat="false" ht="13.5" hidden="false" customHeight="true" outlineLevel="0" collapsed="false">
      <c r="B30" s="26" t="s">
        <v>89</v>
      </c>
      <c r="C30" s="18" t="n">
        <v>0.67</v>
      </c>
      <c r="D30" s="18" t="n">
        <v>0.44</v>
      </c>
      <c r="E30" s="18" t="n">
        <v>0.88</v>
      </c>
    </row>
    <row r="31" customFormat="false" ht="13.5" hidden="false" customHeight="true" outlineLevel="0" collapsed="false">
      <c r="B31" s="4"/>
    </row>
    <row r="32" customFormat="false" ht="13.5" hidden="false" customHeight="true" outlineLevel="0" collapsed="false">
      <c r="B32" s="4"/>
    </row>
    <row r="33" customFormat="false" ht="13.5" hidden="false" customHeight="true" outlineLevel="0" collapsed="false">
      <c r="B33" s="4"/>
    </row>
    <row r="34" customFormat="false" ht="13.5" hidden="false" customHeight="true" outlineLevel="0" collapsed="false">
      <c r="A34" s="15" t="s">
        <v>90</v>
      </c>
    </row>
    <row r="35" customFormat="false" ht="13.5" hidden="false" customHeight="true" outlineLevel="0" collapsed="false">
      <c r="C35" s="16" t="s">
        <v>22</v>
      </c>
      <c r="D35" s="16" t="s">
        <v>23</v>
      </c>
      <c r="E35" s="16" t="s">
        <v>20</v>
      </c>
    </row>
    <row r="36" customFormat="false" ht="13.5" hidden="false" customHeight="true" outlineLevel="0" collapsed="false">
      <c r="B36" s="26" t="s">
        <v>91</v>
      </c>
      <c r="C36" s="18" t="n">
        <v>0.45</v>
      </c>
      <c r="D36" s="18" t="n">
        <v>0.14</v>
      </c>
      <c r="E36" s="18" t="n">
        <v>0.93</v>
      </c>
    </row>
    <row r="37" customFormat="false" ht="13.5" hidden="false" customHeight="true" outlineLevel="0" collapsed="false">
      <c r="B37" s="26" t="s">
        <v>92</v>
      </c>
      <c r="C37" s="18" t="n">
        <v>0.7</v>
      </c>
      <c r="D37" s="18" t="n">
        <v>0.29</v>
      </c>
      <c r="E37" s="18" t="n">
        <v>1.11</v>
      </c>
    </row>
    <row r="38" customFormat="false" ht="13.5" hidden="false" customHeight="true" outlineLevel="0" collapsed="false">
      <c r="B38" s="26" t="s">
        <v>93</v>
      </c>
      <c r="C38" s="18" t="n">
        <v>0.47</v>
      </c>
      <c r="D38" s="18" t="n">
        <v>0.33</v>
      </c>
      <c r="E38" s="18" t="n">
        <v>0.72</v>
      </c>
    </row>
    <row r="39" customFormat="false" ht="13.5" hidden="false" customHeight="true" outlineLevel="0" collapsed="false">
      <c r="B39" s="26" t="s">
        <v>94</v>
      </c>
      <c r="C39" s="18" t="n">
        <v>1.52</v>
      </c>
      <c r="D39" s="18" t="n">
        <v>1.06</v>
      </c>
      <c r="E39" s="18" t="n">
        <v>1.96</v>
      </c>
    </row>
    <row r="40" customFormat="false" ht="13.5" hidden="false" customHeight="true" outlineLevel="0" collapsed="false">
      <c r="B40" s="4"/>
    </row>
    <row r="41" customFormat="false" ht="13.5" hidden="false" customHeight="true" outlineLevel="0" collapsed="false">
      <c r="B41" s="4"/>
    </row>
    <row r="42" customFormat="false" ht="13.5" hidden="false" customHeight="true" outlineLevel="0" collapsed="false">
      <c r="B42" s="4"/>
    </row>
    <row r="43" customFormat="false" ht="13.5" hidden="false" customHeight="true" outlineLevel="0" collapsed="false">
      <c r="A43" s="15" t="s">
        <v>95</v>
      </c>
    </row>
    <row r="44" customFormat="false" ht="13.5" hidden="false" customHeight="true" outlineLevel="0" collapsed="false">
      <c r="C44" s="16" t="s">
        <v>22</v>
      </c>
      <c r="D44" s="16" t="s">
        <v>23</v>
      </c>
      <c r="E44" s="16" t="s">
        <v>20</v>
      </c>
    </row>
    <row r="45" customFormat="false" ht="13.5" hidden="false" customHeight="true" outlineLevel="0" collapsed="false">
      <c r="B45" s="26" t="s">
        <v>79</v>
      </c>
      <c r="C45" s="27" t="n">
        <v>0.0036</v>
      </c>
      <c r="D45" s="27" t="n">
        <v>0.0029</v>
      </c>
      <c r="E45" s="27" t="n">
        <v>0.0044</v>
      </c>
    </row>
    <row r="46" customFormat="false" ht="13.5" hidden="false" customHeight="true" outlineLevel="0" collapsed="false">
      <c r="B46" s="26" t="s">
        <v>80</v>
      </c>
      <c r="C46" s="27" t="n">
        <v>0.0036</v>
      </c>
      <c r="D46" s="27" t="n">
        <v>0.0029</v>
      </c>
      <c r="E46" s="27" t="n">
        <v>0.0044</v>
      </c>
    </row>
    <row r="47" customFormat="false" ht="13.5" hidden="false" customHeight="true" outlineLevel="0" collapsed="false">
      <c r="B47" s="26" t="s">
        <v>96</v>
      </c>
      <c r="C47" s="27" t="n">
        <v>0.0058</v>
      </c>
      <c r="D47" s="27" t="n">
        <v>0.0048</v>
      </c>
      <c r="E47" s="27" t="n">
        <v>0.0071</v>
      </c>
    </row>
    <row r="48" customFormat="false" ht="13.5" hidden="false" customHeight="true" outlineLevel="0" collapsed="false">
      <c r="B48" s="26" t="s">
        <v>82</v>
      </c>
      <c r="C48" s="27" t="n">
        <v>0.0088</v>
      </c>
      <c r="D48" s="27" t="n">
        <v>0.075</v>
      </c>
      <c r="E48" s="27" t="n">
        <v>0.0101</v>
      </c>
    </row>
    <row r="49" customFormat="false" ht="13.5" hidden="false" customHeight="true" outlineLevel="0" collapsed="false">
      <c r="B49" s="26" t="s">
        <v>83</v>
      </c>
      <c r="C49" s="27" t="n">
        <v>0.059</v>
      </c>
      <c r="D49" s="27" t="n">
        <v>0.054</v>
      </c>
      <c r="E49" s="27" t="n">
        <v>0.079</v>
      </c>
    </row>
    <row r="50" customFormat="false" ht="13.5" hidden="false" customHeight="true" outlineLevel="0" collapsed="false">
      <c r="B50" s="26" t="s">
        <v>84</v>
      </c>
      <c r="C50" s="27" t="n">
        <v>0.323</v>
      </c>
      <c r="D50" s="27" t="n">
        <v>0.296</v>
      </c>
      <c r="E50" s="27" t="n">
        <v>0.432</v>
      </c>
    </row>
    <row r="51" customFormat="false" ht="13.5" hidden="false" customHeight="true" outlineLevel="0" collapsed="false">
      <c r="B51" s="26" t="s">
        <v>97</v>
      </c>
      <c r="C51" s="27" t="n">
        <v>0.23</v>
      </c>
      <c r="D51" s="27" t="n">
        <v>0.15</v>
      </c>
      <c r="E51" s="27" t="n">
        <v>0.3</v>
      </c>
    </row>
    <row r="52" customFormat="false" ht="13.5" hidden="false" customHeight="true" outlineLevel="0" collapsed="false">
      <c r="B52" s="26" t="s">
        <v>98</v>
      </c>
      <c r="C52" s="27" t="n">
        <v>2.17</v>
      </c>
      <c r="D52" s="27" t="n">
        <v>1.27</v>
      </c>
      <c r="E52" s="27" t="n">
        <v>3.71</v>
      </c>
    </row>
    <row r="53" customFormat="false" ht="13.5" hidden="false" customHeight="true" outlineLevel="0" collapsed="false">
      <c r="B53" s="4"/>
    </row>
    <row r="54" customFormat="false" ht="13.5" hidden="false" customHeight="true" outlineLevel="0" collapsed="false">
      <c r="B54" s="4"/>
    </row>
    <row r="55" customFormat="false" ht="13.5" hidden="false" customHeight="true" outlineLevel="0" collapsed="false">
      <c r="B55" s="4"/>
    </row>
    <row r="56" customFormat="false" ht="13.5" hidden="false" customHeight="true" outlineLevel="0" collapsed="false">
      <c r="A56" s="15" t="s">
        <v>99</v>
      </c>
    </row>
    <row r="57" customFormat="false" ht="13.5" hidden="false" customHeight="true" outlineLevel="0" collapsed="false">
      <c r="C57" s="16" t="s">
        <v>22</v>
      </c>
      <c r="D57" s="16" t="s">
        <v>23</v>
      </c>
      <c r="E57" s="16" t="s">
        <v>20</v>
      </c>
    </row>
    <row r="58" customFormat="false" ht="13.5" hidden="false" customHeight="true" outlineLevel="0" collapsed="false">
      <c r="B58" s="26" t="s">
        <v>100</v>
      </c>
      <c r="C58" s="18" t="n">
        <v>0.95</v>
      </c>
      <c r="D58" s="18" t="n">
        <v>0.8</v>
      </c>
      <c r="E58" s="18" t="n">
        <v>0.98</v>
      </c>
      <c r="G58" s="29"/>
      <c r="H58" s="29"/>
      <c r="I58" s="29"/>
    </row>
    <row r="59" customFormat="false" ht="13.5" hidden="false" customHeight="true" outlineLevel="0" collapsed="false">
      <c r="B59" s="26" t="s">
        <v>101</v>
      </c>
      <c r="C59" s="18" t="n">
        <v>0.58</v>
      </c>
      <c r="D59" s="18" t="n">
        <v>0.47</v>
      </c>
      <c r="E59" s="18" t="n">
        <v>0.67</v>
      </c>
      <c r="G59" s="29"/>
      <c r="H59" s="29"/>
      <c r="I59" s="29"/>
    </row>
    <row r="60" customFormat="false" ht="13.5" hidden="false" customHeight="true" outlineLevel="0" collapsed="false">
      <c r="B60" s="26" t="s">
        <v>102</v>
      </c>
      <c r="C60" s="18" t="n">
        <v>0</v>
      </c>
      <c r="D60" s="18" t="n">
        <v>0</v>
      </c>
      <c r="E60" s="18" t="n">
        <v>0.68</v>
      </c>
      <c r="G60" s="29"/>
      <c r="H60" s="29"/>
      <c r="I60" s="29"/>
    </row>
    <row r="61" customFormat="false" ht="13.5" hidden="false" customHeight="true" outlineLevel="0" collapsed="false">
      <c r="B61" s="26" t="s">
        <v>103</v>
      </c>
      <c r="C61" s="18" t="n">
        <v>2.65</v>
      </c>
      <c r="D61" s="18" t="n">
        <v>1.35</v>
      </c>
      <c r="E61" s="18" t="n">
        <v>5.19</v>
      </c>
      <c r="G61" s="29"/>
      <c r="H61" s="29"/>
      <c r="I61" s="29"/>
    </row>
    <row r="62" customFormat="false" ht="13.5" hidden="false" customHeight="true" outlineLevel="0" collapsed="false">
      <c r="B62" s="26" t="s">
        <v>104</v>
      </c>
      <c r="C62" s="18" t="n">
        <v>0.54</v>
      </c>
      <c r="D62" s="18" t="n">
        <v>0.33</v>
      </c>
      <c r="E62" s="18" t="n">
        <v>0.68</v>
      </c>
      <c r="G62" s="29"/>
      <c r="H62" s="29"/>
      <c r="I62" s="29"/>
    </row>
    <row r="63" customFormat="false" ht="13.5" hidden="false" customHeight="true" outlineLevel="0" collapsed="false">
      <c r="B63" s="26" t="s">
        <v>105</v>
      </c>
      <c r="C63" s="18" t="n">
        <v>0.9</v>
      </c>
      <c r="D63" s="18" t="n">
        <v>0.82</v>
      </c>
      <c r="E63" s="18" t="n">
        <v>0.93</v>
      </c>
      <c r="G63" s="29"/>
      <c r="H63" s="29"/>
      <c r="I63" s="29"/>
    </row>
    <row r="64" customFormat="false" ht="13.5" hidden="false" customHeight="true" outlineLevel="0" collapsed="false">
      <c r="B64" s="26" t="s">
        <v>106</v>
      </c>
      <c r="C64" s="18" t="n">
        <v>0.73</v>
      </c>
      <c r="D64" s="18" t="n">
        <v>0.65</v>
      </c>
      <c r="E64" s="18" t="n">
        <v>0.8</v>
      </c>
      <c r="G64" s="29"/>
      <c r="H64" s="29"/>
      <c r="I64" s="29"/>
    </row>
    <row r="65" customFormat="false" ht="13.5" hidden="false" customHeight="true" outlineLevel="0" collapsed="false">
      <c r="B65" s="26" t="s">
        <v>107</v>
      </c>
      <c r="C65" s="18" t="n">
        <v>0.5</v>
      </c>
      <c r="D65" s="18" t="n">
        <v>0.3</v>
      </c>
      <c r="E65" s="18" t="n">
        <v>0.8</v>
      </c>
      <c r="G65" s="29"/>
      <c r="H65" s="29"/>
      <c r="I65" s="29"/>
    </row>
    <row r="66" customFormat="false" ht="13.5" hidden="false" customHeight="true" outlineLevel="0" collapsed="false">
      <c r="B66" s="26" t="s">
        <v>108</v>
      </c>
      <c r="C66" s="18" t="n">
        <v>0.92</v>
      </c>
      <c r="D66" s="18" t="n">
        <v>0.8</v>
      </c>
      <c r="E66" s="18" t="n">
        <v>0.95</v>
      </c>
    </row>
    <row r="67" customFormat="false" ht="13.5" hidden="false" customHeight="true" outlineLevel="0" collapsed="false">
      <c r="B67" s="26" t="s">
        <v>109</v>
      </c>
      <c r="C67" s="18" t="n">
        <v>0.9</v>
      </c>
      <c r="D67" s="18" t="n">
        <v>0.8</v>
      </c>
      <c r="E67" s="18" t="n">
        <v>0.95</v>
      </c>
    </row>
    <row r="68" customFormat="false" ht="13.5" hidden="false" customHeight="true" outlineLevel="0" collapsed="false">
      <c r="B68" s="4"/>
    </row>
    <row r="71" customFormat="false" ht="13.5" hidden="false" customHeight="true" outlineLevel="0" collapsed="false">
      <c r="A71" s="15" t="s">
        <v>110</v>
      </c>
    </row>
    <row r="72" customFormat="false" ht="13.5" hidden="false" customHeight="true" outlineLevel="0" collapsed="false">
      <c r="C72" s="16" t="s">
        <v>22</v>
      </c>
      <c r="D72" s="16" t="s">
        <v>23</v>
      </c>
      <c r="E72" s="16" t="s">
        <v>20</v>
      </c>
    </row>
    <row r="73" customFormat="false" ht="13.5" hidden="false" customHeight="true" outlineLevel="0" collapsed="false">
      <c r="B73" s="26" t="s">
        <v>111</v>
      </c>
      <c r="C73" s="28" t="n">
        <v>0.146</v>
      </c>
      <c r="D73" s="28" t="n">
        <v>0.096</v>
      </c>
      <c r="E73" s="28" t="n">
        <v>0.205</v>
      </c>
    </row>
    <row r="74" customFormat="false" ht="13.5" hidden="false" customHeight="true" outlineLevel="0" collapsed="false">
      <c r="B74" s="26" t="s">
        <v>112</v>
      </c>
      <c r="C74" s="28" t="n">
        <v>0.008</v>
      </c>
      <c r="D74" s="28" t="n">
        <v>0.005</v>
      </c>
      <c r="E74" s="28" t="n">
        <v>0.011</v>
      </c>
    </row>
    <row r="75" customFormat="false" ht="13.5" hidden="false" customHeight="true" outlineLevel="0" collapsed="false">
      <c r="B75" s="26" t="s">
        <v>113</v>
      </c>
      <c r="C75" s="28" t="n">
        <v>0.02</v>
      </c>
      <c r="D75" s="28" t="n">
        <v>0.013</v>
      </c>
      <c r="E75" s="28" t="n">
        <v>0.029</v>
      </c>
    </row>
    <row r="76" customFormat="false" ht="13.5" hidden="false" customHeight="true" outlineLevel="0" collapsed="false">
      <c r="B76" s="26" t="s">
        <v>114</v>
      </c>
      <c r="C76" s="28" t="n">
        <v>0.07</v>
      </c>
      <c r="D76" s="28" t="n">
        <v>0.048</v>
      </c>
      <c r="E76" s="28" t="n">
        <v>0.094</v>
      </c>
    </row>
    <row r="77" customFormat="false" ht="13.5" hidden="false" customHeight="true" outlineLevel="0" collapsed="false">
      <c r="B77" s="26" t="s">
        <v>115</v>
      </c>
      <c r="C77" s="28" t="n">
        <v>0.265</v>
      </c>
      <c r="D77" s="28" t="n">
        <v>0.114</v>
      </c>
      <c r="E77" s="28" t="n">
        <v>0.474</v>
      </c>
    </row>
    <row r="78" customFormat="false" ht="15" hidden="false" customHeight="true" outlineLevel="0" collapsed="false">
      <c r="B78" s="26" t="s">
        <v>116</v>
      </c>
      <c r="C78" s="28" t="n">
        <v>0.547</v>
      </c>
      <c r="D78" s="28" t="n">
        <v>0.382</v>
      </c>
      <c r="E78" s="28" t="n">
        <v>0.715</v>
      </c>
    </row>
    <row r="79" customFormat="false" ht="15" hidden="false" customHeight="true" outlineLevel="0" collapsed="false">
      <c r="B79" s="26" t="s">
        <v>117</v>
      </c>
      <c r="C79" s="28" t="n">
        <v>0.053</v>
      </c>
      <c r="D79" s="28" t="n">
        <v>0.034</v>
      </c>
      <c r="E79" s="28" t="n">
        <v>0.079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4" activeCellId="0" sqref="J4"/>
    </sheetView>
  </sheetViews>
  <sheetFormatPr defaultRowHeight="15"/>
  <cols>
    <col collapsed="false" hidden="false" max="2" min="1" style="0" width="22.5867346938776"/>
    <col collapsed="false" hidden="false" max="3" min="3" style="0" width="41.9744897959184"/>
    <col collapsed="false" hidden="false" max="4" min="4" style="0" width="110.780612244898"/>
    <col collapsed="false" hidden="false" max="6" min="5" style="0" width="22.5867346938776"/>
    <col collapsed="false" hidden="false" max="7" min="7" style="0" width="33.6020408163265"/>
    <col collapsed="false" hidden="false" max="1025" min="8" style="0" width="19.265306122449"/>
  </cols>
  <sheetData>
    <row r="1" customFormat="false" ht="13.5" hidden="false" customHeight="true" outlineLevel="0" collapsed="false">
      <c r="A1" s="3" t="s">
        <v>3</v>
      </c>
      <c r="C1" s="4"/>
      <c r="D1" s="4"/>
      <c r="G1" s="4"/>
    </row>
    <row r="2" customFormat="false" ht="13.5" hidden="false" customHeight="true" outlineLevel="0" collapsed="false">
      <c r="C2" s="5" t="s">
        <v>4</v>
      </c>
      <c r="D2" s="5" t="s">
        <v>5</v>
      </c>
      <c r="E2" s="5" t="s">
        <v>6</v>
      </c>
      <c r="F2" s="5" t="s">
        <v>7</v>
      </c>
      <c r="G2" s="5" t="s">
        <v>8</v>
      </c>
      <c r="H2" s="5" t="s">
        <v>9</v>
      </c>
      <c r="I2" s="5" t="s">
        <v>10</v>
      </c>
      <c r="J2" s="5" t="s">
        <v>11</v>
      </c>
    </row>
    <row r="3" customFormat="false" ht="13.5" hidden="false" customHeight="true" outlineLevel="0" collapsed="false">
      <c r="B3" s="6" t="n">
        <v>1</v>
      </c>
      <c r="C3" s="7" t="s">
        <v>12</v>
      </c>
      <c r="D3" s="7" t="s">
        <v>13</v>
      </c>
      <c r="E3" s="7" t="s">
        <v>14</v>
      </c>
      <c r="F3" s="7" t="s">
        <v>15</v>
      </c>
      <c r="G3" s="7" t="n">
        <v>15</v>
      </c>
      <c r="H3" s="7" t="n">
        <v>49</v>
      </c>
      <c r="I3" s="7" t="n">
        <v>0</v>
      </c>
      <c r="J3" s="7" t="n">
        <v>0</v>
      </c>
    </row>
    <row r="4" customFormat="false" ht="13.5" hidden="false" customHeight="true" outlineLevel="0" collapsed="false">
      <c r="B4" s="6" t="n">
        <v>2</v>
      </c>
      <c r="C4" s="7" t="s">
        <v>16</v>
      </c>
      <c r="D4" s="7" t="s">
        <v>17</v>
      </c>
      <c r="E4" s="7" t="s">
        <v>15</v>
      </c>
      <c r="F4" s="7" t="s">
        <v>14</v>
      </c>
      <c r="G4" s="7" t="n">
        <v>15</v>
      </c>
      <c r="H4" s="7" t="n">
        <v>49</v>
      </c>
      <c r="I4" s="7" t="n">
        <v>0</v>
      </c>
      <c r="J4" s="7"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J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5"/>
  <cols>
    <col collapsed="false" hidden="false" max="36" min="1" style="0" width="22.5867346938776"/>
    <col collapsed="false" hidden="false" max="1025" min="37" style="0" width="19.265306122449"/>
  </cols>
  <sheetData>
    <row r="1" customFormat="false" ht="13.5" hidden="false" customHeight="true" outlineLevel="0" collapsed="false">
      <c r="A1" s="3" t="s">
        <v>18</v>
      </c>
    </row>
    <row r="2" customFormat="false" ht="13.5" hidden="false" customHeight="true" outlineLevel="0" collapsed="false">
      <c r="D2" s="6" t="n">
        <v>2000</v>
      </c>
      <c r="E2" s="6" t="n">
        <v>2001</v>
      </c>
      <c r="F2" s="6" t="n">
        <v>2002</v>
      </c>
      <c r="G2" s="6" t="n">
        <v>2003</v>
      </c>
      <c r="H2" s="6" t="n">
        <v>2004</v>
      </c>
      <c r="I2" s="6" t="n">
        <v>2005</v>
      </c>
      <c r="J2" s="6" t="n">
        <v>2006</v>
      </c>
      <c r="K2" s="6" t="n">
        <v>2007</v>
      </c>
      <c r="L2" s="6" t="n">
        <v>2008</v>
      </c>
      <c r="M2" s="6" t="n">
        <v>2009</v>
      </c>
      <c r="N2" s="6" t="n">
        <v>2010</v>
      </c>
      <c r="O2" s="6" t="n">
        <v>2011</v>
      </c>
      <c r="P2" s="6" t="n">
        <v>2012</v>
      </c>
      <c r="Q2" s="6" t="n">
        <v>2013</v>
      </c>
      <c r="R2" s="6" t="n">
        <v>2014</v>
      </c>
      <c r="S2" s="6" t="n">
        <v>2015</v>
      </c>
      <c r="T2" s="6" t="n">
        <v>2016</v>
      </c>
      <c r="U2" s="6" t="n">
        <v>2017</v>
      </c>
      <c r="V2" s="6" t="n">
        <v>2018</v>
      </c>
      <c r="W2" s="6" t="n">
        <v>2019</v>
      </c>
      <c r="X2" s="6" t="n">
        <v>2020</v>
      </c>
      <c r="Y2" s="6" t="n">
        <v>2021</v>
      </c>
      <c r="Z2" s="6" t="n">
        <v>2022</v>
      </c>
      <c r="AA2" s="6" t="n">
        <v>2023</v>
      </c>
      <c r="AB2" s="6" t="n">
        <v>2024</v>
      </c>
      <c r="AC2" s="6" t="n">
        <v>2025</v>
      </c>
      <c r="AD2" s="6" t="n">
        <v>2026</v>
      </c>
      <c r="AE2" s="6" t="n">
        <v>2027</v>
      </c>
      <c r="AF2" s="6" t="n">
        <v>2028</v>
      </c>
      <c r="AG2" s="6" t="n">
        <v>2029</v>
      </c>
      <c r="AH2" s="6" t="n">
        <v>2030</v>
      </c>
      <c r="AJ2" s="6" t="s">
        <v>19</v>
      </c>
    </row>
    <row r="3" customFormat="false" ht="13.5" hidden="false" customHeight="true" outlineLevel="0" collapsed="false">
      <c r="B3" s="6" t="str">
        <f aca="false">Populations!$C$3</f>
        <v>M 15-49</v>
      </c>
      <c r="C3" s="6" t="s">
        <v>20</v>
      </c>
      <c r="D3" s="8"/>
      <c r="E3" s="8"/>
      <c r="F3" s="8"/>
      <c r="G3" s="8"/>
      <c r="H3" s="8"/>
      <c r="I3" s="8"/>
      <c r="J3" s="8"/>
      <c r="K3" s="8"/>
      <c r="L3" s="8"/>
      <c r="M3" s="8"/>
      <c r="N3" s="8"/>
      <c r="O3" s="8"/>
      <c r="P3" s="8"/>
      <c r="Q3" s="8"/>
      <c r="R3" s="8"/>
      <c r="S3" s="8"/>
      <c r="T3" s="8"/>
      <c r="U3" s="8"/>
      <c r="V3" s="8"/>
      <c r="W3" s="8"/>
      <c r="X3" s="8"/>
      <c r="Y3" s="9"/>
      <c r="Z3" s="9"/>
      <c r="AA3" s="9"/>
      <c r="AB3" s="9"/>
      <c r="AC3" s="9"/>
      <c r="AD3" s="9"/>
      <c r="AE3" s="9"/>
      <c r="AF3" s="9"/>
      <c r="AG3" s="9"/>
      <c r="AH3" s="9"/>
      <c r="AI3" s="10" t="s">
        <v>21</v>
      </c>
      <c r="AJ3" s="9"/>
    </row>
    <row r="4" customFormat="false" ht="13.5" hidden="false" customHeight="true" outlineLevel="0" collapsed="false">
      <c r="B4" s="6" t="str">
        <f aca="false">Populations!$C$3</f>
        <v>M 15-49</v>
      </c>
      <c r="C4" s="6" t="s">
        <v>22</v>
      </c>
      <c r="D4" s="8" t="n">
        <v>525000</v>
      </c>
      <c r="E4" s="8"/>
      <c r="F4" s="8"/>
      <c r="G4" s="8"/>
      <c r="H4" s="8"/>
      <c r="I4" s="8"/>
      <c r="J4" s="8"/>
      <c r="K4" s="8"/>
      <c r="L4" s="8"/>
      <c r="M4" s="8"/>
      <c r="N4" s="8" t="n">
        <f aca="false">D4*(1.03^10)</f>
        <v>705556.099155664</v>
      </c>
      <c r="O4" s="8"/>
      <c r="P4" s="8"/>
      <c r="Q4" s="8"/>
      <c r="R4" s="8"/>
      <c r="S4" s="11"/>
      <c r="T4" s="11"/>
      <c r="U4" s="11"/>
      <c r="V4" s="11"/>
      <c r="W4" s="11"/>
      <c r="X4" s="11" t="n">
        <f aca="false">N4*1.02^10</f>
        <v>860068.947864022</v>
      </c>
      <c r="Y4" s="9"/>
      <c r="Z4" s="9"/>
      <c r="AA4" s="9"/>
      <c r="AB4" s="9"/>
      <c r="AC4" s="9"/>
      <c r="AD4" s="9"/>
      <c r="AE4" s="9"/>
      <c r="AF4" s="9"/>
      <c r="AG4" s="9"/>
      <c r="AH4" s="9"/>
      <c r="AI4" s="10" t="s">
        <v>21</v>
      </c>
      <c r="AJ4" s="9"/>
    </row>
    <row r="5" customFormat="false" ht="13.5" hidden="false" customHeight="true" outlineLevel="0" collapsed="false">
      <c r="B5" s="6" t="str">
        <f aca="false">Populations!$C$3</f>
        <v>M 15-49</v>
      </c>
      <c r="C5" s="6" t="s">
        <v>23</v>
      </c>
      <c r="D5" s="8"/>
      <c r="E5" s="8"/>
      <c r="F5" s="8"/>
      <c r="G5" s="8"/>
      <c r="H5" s="8"/>
      <c r="I5" s="8"/>
      <c r="J5" s="8"/>
      <c r="K5" s="8"/>
      <c r="L5" s="8"/>
      <c r="M5" s="8"/>
      <c r="N5" s="8"/>
      <c r="O5" s="8"/>
      <c r="P5" s="8"/>
      <c r="Q5" s="8"/>
      <c r="R5" s="8"/>
      <c r="S5" s="8"/>
      <c r="T5" s="8"/>
      <c r="U5" s="8"/>
      <c r="V5" s="8"/>
      <c r="W5" s="8"/>
      <c r="X5" s="8"/>
      <c r="Y5" s="9"/>
      <c r="Z5" s="9"/>
      <c r="AA5" s="9"/>
      <c r="AB5" s="9"/>
      <c r="AC5" s="9"/>
      <c r="AD5" s="9"/>
      <c r="AE5" s="9"/>
      <c r="AF5" s="9"/>
      <c r="AG5" s="9"/>
      <c r="AH5" s="9"/>
      <c r="AI5" s="10" t="s">
        <v>21</v>
      </c>
      <c r="AJ5" s="9"/>
    </row>
    <row r="7" customFormat="false" ht="13.5" hidden="false" customHeight="true" outlineLevel="0" collapsed="false">
      <c r="B7" s="6" t="str">
        <f aca="false">Populations!$C$4</f>
        <v>F 15-49</v>
      </c>
      <c r="C7" s="6" t="s">
        <v>20</v>
      </c>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10" t="s">
        <v>21</v>
      </c>
      <c r="AJ7" s="9"/>
    </row>
    <row r="8" customFormat="false" ht="13.5" hidden="false" customHeight="true" outlineLevel="0" collapsed="false">
      <c r="B8" s="6" t="str">
        <f aca="false">Populations!$C$4</f>
        <v>F 15-49</v>
      </c>
      <c r="C8" s="6" t="s">
        <v>22</v>
      </c>
      <c r="D8" s="9" t="n">
        <v>626000</v>
      </c>
      <c r="E8" s="9"/>
      <c r="F8" s="9"/>
      <c r="G8" s="9"/>
      <c r="H8" s="9"/>
      <c r="I8" s="9"/>
      <c r="J8" s="9"/>
      <c r="K8" s="9"/>
      <c r="L8" s="9"/>
      <c r="M8" s="9"/>
      <c r="N8" s="9" t="n">
        <f aca="false">D8*1.03^10</f>
        <v>841291.65346942</v>
      </c>
      <c r="O8" s="9"/>
      <c r="P8" s="9"/>
      <c r="Q8" s="9"/>
      <c r="R8" s="9"/>
      <c r="S8" s="9"/>
      <c r="T8" s="9"/>
      <c r="U8" s="9"/>
      <c r="V8" s="9"/>
      <c r="W8" s="9"/>
      <c r="X8" s="9" t="n">
        <f aca="false">N8*1.02^10</f>
        <v>1025529.83116739</v>
      </c>
      <c r="Y8" s="9"/>
      <c r="Z8" s="9"/>
      <c r="AA8" s="9"/>
      <c r="AB8" s="9"/>
      <c r="AC8" s="9"/>
      <c r="AD8" s="9"/>
      <c r="AE8" s="9"/>
      <c r="AF8" s="9"/>
      <c r="AG8" s="9"/>
      <c r="AH8" s="9"/>
      <c r="AI8" s="10" t="s">
        <v>21</v>
      </c>
      <c r="AJ8" s="9"/>
    </row>
    <row r="9" customFormat="false" ht="13.5" hidden="false" customHeight="true" outlineLevel="0" collapsed="false">
      <c r="B9" s="6" t="str">
        <f aca="false">Populations!$C$4</f>
        <v>F 15-49</v>
      </c>
      <c r="C9" s="6" t="s">
        <v>23</v>
      </c>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10" t="s">
        <v>21</v>
      </c>
      <c r="AJ9" s="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J9"/>
  <sheetViews>
    <sheetView windowProtection="false" showFormulas="false" showGridLines="true" showRowColHeaders="true" showZeros="true" rightToLeft="false" tabSelected="false" showOutlineSymbols="true" defaultGridColor="true" view="normal" topLeftCell="B17" colorId="64" zoomScale="100" zoomScaleNormal="100" zoomScalePageLayoutView="100" workbookViewId="0">
      <selection pane="topLeft" activeCell="L8" activeCellId="0" sqref="L8"/>
    </sheetView>
  </sheetViews>
  <sheetFormatPr defaultRowHeight="15"/>
  <cols>
    <col collapsed="false" hidden="false" max="36" min="1" style="0" width="22.5867346938776"/>
    <col collapsed="false" hidden="false" max="1025" min="37" style="0" width="19.265306122449"/>
  </cols>
  <sheetData>
    <row r="1" customFormat="false" ht="13.5" hidden="false" customHeight="true" outlineLevel="0" collapsed="false">
      <c r="A1" s="3" t="s">
        <v>24</v>
      </c>
    </row>
    <row r="2" customFormat="false" ht="13.5" hidden="false" customHeight="true" outlineLevel="0" collapsed="false">
      <c r="D2" s="6" t="n">
        <v>2000</v>
      </c>
      <c r="E2" s="6" t="n">
        <v>2001</v>
      </c>
      <c r="F2" s="6" t="n">
        <v>2002</v>
      </c>
      <c r="G2" s="6" t="n">
        <v>2003</v>
      </c>
      <c r="H2" s="6" t="n">
        <v>2004</v>
      </c>
      <c r="I2" s="6" t="n">
        <v>2005</v>
      </c>
      <c r="J2" s="6" t="n">
        <v>2006</v>
      </c>
      <c r="K2" s="6" t="n">
        <v>2007</v>
      </c>
      <c r="L2" s="6" t="n">
        <v>2008</v>
      </c>
      <c r="M2" s="6" t="n">
        <v>2009</v>
      </c>
      <c r="N2" s="6" t="n">
        <v>2010</v>
      </c>
      <c r="O2" s="6" t="n">
        <v>2011</v>
      </c>
      <c r="P2" s="6" t="n">
        <v>2012</v>
      </c>
      <c r="Q2" s="6" t="n">
        <v>2013</v>
      </c>
      <c r="R2" s="6" t="n">
        <v>2014</v>
      </c>
      <c r="S2" s="6" t="n">
        <v>2015</v>
      </c>
      <c r="T2" s="6" t="n">
        <v>2016</v>
      </c>
      <c r="U2" s="6" t="n">
        <v>2017</v>
      </c>
      <c r="V2" s="6" t="n">
        <v>2018</v>
      </c>
      <c r="W2" s="6" t="n">
        <v>2019</v>
      </c>
      <c r="X2" s="6" t="n">
        <v>2020</v>
      </c>
      <c r="Y2" s="6" t="n">
        <v>2021</v>
      </c>
      <c r="Z2" s="6" t="n">
        <v>2022</v>
      </c>
      <c r="AA2" s="6" t="n">
        <v>2023</v>
      </c>
      <c r="AB2" s="6" t="n">
        <v>2024</v>
      </c>
      <c r="AC2" s="6" t="n">
        <v>2025</v>
      </c>
      <c r="AD2" s="6" t="n">
        <v>2026</v>
      </c>
      <c r="AE2" s="6" t="n">
        <v>2027</v>
      </c>
      <c r="AF2" s="6" t="n">
        <v>2028</v>
      </c>
      <c r="AG2" s="6" t="n">
        <v>2029</v>
      </c>
      <c r="AH2" s="6" t="n">
        <v>2030</v>
      </c>
      <c r="AJ2" s="6" t="s">
        <v>19</v>
      </c>
    </row>
    <row r="3" customFormat="false" ht="13.5" hidden="false" customHeight="true" outlineLevel="0" collapsed="false">
      <c r="B3" s="6" t="str">
        <f aca="false">Populations!$C$3</f>
        <v>M 15-49</v>
      </c>
      <c r="C3" s="6" t="s">
        <v>20</v>
      </c>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0" t="s">
        <v>21</v>
      </c>
      <c r="AJ3" s="12"/>
    </row>
    <row r="4" customFormat="false" ht="13.5" hidden="false" customHeight="true" outlineLevel="0" collapsed="false">
      <c r="B4" s="6" t="str">
        <f aca="false">Populations!$C$3</f>
        <v>M 15-49</v>
      </c>
      <c r="C4" s="6" t="s">
        <v>22</v>
      </c>
      <c r="D4" s="12"/>
      <c r="E4" s="12" t="n">
        <v>0.01</v>
      </c>
      <c r="F4" s="12"/>
      <c r="G4" s="12"/>
      <c r="H4" s="12" t="n">
        <v>0.02</v>
      </c>
      <c r="I4" s="12"/>
      <c r="J4" s="12"/>
      <c r="K4" s="12"/>
      <c r="L4" s="12" t="n">
        <v>0.015</v>
      </c>
      <c r="M4" s="12"/>
      <c r="N4" s="12"/>
      <c r="O4" s="12"/>
      <c r="P4" s="12"/>
      <c r="Q4" s="12"/>
      <c r="R4" s="12"/>
      <c r="S4" s="12"/>
      <c r="T4" s="12"/>
      <c r="U4" s="12"/>
      <c r="V4" s="12"/>
      <c r="W4" s="12"/>
      <c r="X4" s="12"/>
      <c r="Y4" s="12"/>
      <c r="Z4" s="12"/>
      <c r="AA4" s="12"/>
      <c r="AB4" s="12"/>
      <c r="AC4" s="12"/>
      <c r="AD4" s="12"/>
      <c r="AE4" s="12"/>
      <c r="AF4" s="12"/>
      <c r="AG4" s="12"/>
      <c r="AH4" s="12"/>
      <c r="AI4" s="10" t="s">
        <v>21</v>
      </c>
      <c r="AJ4" s="13"/>
    </row>
    <row r="5" customFormat="false" ht="13.5" hidden="false" customHeight="true" outlineLevel="0" collapsed="false">
      <c r="B5" s="6" t="str">
        <f aca="false">Populations!$C$3</f>
        <v>M 15-49</v>
      </c>
      <c r="C5" s="6" t="s">
        <v>23</v>
      </c>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0" t="s">
        <v>21</v>
      </c>
      <c r="AJ5" s="12"/>
    </row>
    <row r="7" customFormat="false" ht="13.5" hidden="false" customHeight="true" outlineLevel="0" collapsed="false">
      <c r="B7" s="6" t="str">
        <f aca="false">Populations!$C$4</f>
        <v>F 15-49</v>
      </c>
      <c r="C7" s="6" t="s">
        <v>20</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0" t="s">
        <v>21</v>
      </c>
      <c r="AJ7" s="12"/>
    </row>
    <row r="8" customFormat="false" ht="13.5" hidden="false" customHeight="true" outlineLevel="0" collapsed="false">
      <c r="B8" s="6" t="str">
        <f aca="false">Populations!$C$4</f>
        <v>F 15-49</v>
      </c>
      <c r="C8" s="6" t="s">
        <v>22</v>
      </c>
      <c r="D8" s="12"/>
      <c r="E8" s="12" t="n">
        <v>0.015</v>
      </c>
      <c r="F8" s="12"/>
      <c r="G8" s="12"/>
      <c r="H8" s="12"/>
      <c r="I8" s="12"/>
      <c r="J8" s="12" t="n">
        <v>0.03</v>
      </c>
      <c r="K8" s="12"/>
      <c r="L8" s="12"/>
      <c r="M8" s="12"/>
      <c r="N8" s="12"/>
      <c r="O8" s="12"/>
      <c r="P8" s="12"/>
      <c r="Q8" s="12"/>
      <c r="R8" s="12" t="n">
        <v>0.02</v>
      </c>
      <c r="S8" s="12"/>
      <c r="T8" s="12"/>
      <c r="U8" s="12"/>
      <c r="V8" s="12"/>
      <c r="W8" s="12"/>
      <c r="X8" s="12"/>
      <c r="Y8" s="12"/>
      <c r="Z8" s="12"/>
      <c r="AA8" s="12"/>
      <c r="AB8" s="12"/>
      <c r="AC8" s="12"/>
      <c r="AD8" s="12"/>
      <c r="AE8" s="12"/>
      <c r="AF8" s="12"/>
      <c r="AG8" s="12"/>
      <c r="AH8" s="12"/>
      <c r="AI8" s="10" t="s">
        <v>21</v>
      </c>
      <c r="AJ8" s="12"/>
    </row>
    <row r="9" customFormat="false" ht="13.5" hidden="false" customHeight="true" outlineLevel="0" collapsed="false">
      <c r="B9" s="6" t="str">
        <f aca="false">Populations!$C$4</f>
        <v>F 15-49</v>
      </c>
      <c r="C9" s="6" t="s">
        <v>23</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0" t="s">
        <v>21</v>
      </c>
      <c r="AJ9" s="1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I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5"/>
  <cols>
    <col collapsed="false" hidden="false" max="35" min="1" style="0" width="22.5867346938776"/>
    <col collapsed="false" hidden="false" max="1025" min="36" style="0" width="19.265306122449"/>
  </cols>
  <sheetData>
    <row r="1" customFormat="false" ht="13.5" hidden="false" customHeight="true" outlineLevel="0" collapsed="false">
      <c r="A1" s="3" t="s">
        <v>25</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X2" s="6" t="n">
        <v>2021</v>
      </c>
      <c r="Y2" s="6" t="n">
        <v>2022</v>
      </c>
      <c r="Z2" s="6" t="n">
        <v>2023</v>
      </c>
      <c r="AA2" s="6" t="n">
        <v>2024</v>
      </c>
      <c r="AB2" s="6" t="n">
        <v>2025</v>
      </c>
      <c r="AC2" s="6" t="n">
        <v>2026</v>
      </c>
      <c r="AD2" s="6" t="n">
        <v>2027</v>
      </c>
      <c r="AE2" s="6" t="n">
        <v>2028</v>
      </c>
      <c r="AF2" s="6" t="n">
        <v>2029</v>
      </c>
      <c r="AG2" s="6" t="n">
        <v>2030</v>
      </c>
      <c r="AI2" s="6" t="s">
        <v>19</v>
      </c>
    </row>
    <row r="3" customFormat="false" ht="13.5" hidden="false" customHeight="true" outlineLevel="0" collapsed="false">
      <c r="B3" s="6" t="str">
        <f aca="false">Populations!$C$3</f>
        <v>M 15-49</v>
      </c>
      <c r="C3" s="12" t="n">
        <v>0.003</v>
      </c>
      <c r="D3" s="12"/>
      <c r="E3" s="12"/>
      <c r="F3" s="12"/>
      <c r="G3" s="12"/>
      <c r="H3" s="12"/>
      <c r="I3" s="12"/>
      <c r="J3" s="12"/>
      <c r="K3" s="12"/>
      <c r="L3" s="12"/>
      <c r="M3" s="12" t="n">
        <v>0.002</v>
      </c>
      <c r="N3" s="12"/>
      <c r="O3" s="12"/>
      <c r="P3" s="12"/>
      <c r="Q3" s="12"/>
      <c r="R3" s="12"/>
      <c r="S3" s="12"/>
      <c r="T3" s="12"/>
      <c r="U3" s="12"/>
      <c r="V3" s="12"/>
      <c r="W3" s="12"/>
      <c r="X3" s="12"/>
      <c r="Y3" s="12"/>
      <c r="Z3" s="12"/>
      <c r="AA3" s="12"/>
      <c r="AB3" s="12"/>
      <c r="AC3" s="12"/>
      <c r="AD3" s="12"/>
      <c r="AE3" s="12"/>
      <c r="AF3" s="12"/>
      <c r="AG3" s="12"/>
      <c r="AH3" s="10" t="s">
        <v>21</v>
      </c>
      <c r="AI3" s="12"/>
    </row>
    <row r="4" customFormat="false" ht="13.5" hidden="false" customHeight="true" outlineLevel="0" collapsed="false">
      <c r="B4" s="6" t="str">
        <f aca="false">Populations!$C$4</f>
        <v>F 15-49</v>
      </c>
      <c r="C4" s="12" t="n">
        <v>0.003</v>
      </c>
      <c r="D4" s="12"/>
      <c r="E4" s="12"/>
      <c r="F4" s="12"/>
      <c r="G4" s="12"/>
      <c r="H4" s="12"/>
      <c r="I4" s="12"/>
      <c r="J4" s="12"/>
      <c r="K4" s="12"/>
      <c r="L4" s="12"/>
      <c r="M4" s="12" t="n">
        <v>0.002</v>
      </c>
      <c r="N4" s="12"/>
      <c r="O4" s="12"/>
      <c r="P4" s="12"/>
      <c r="Q4" s="12"/>
      <c r="R4" s="12"/>
      <c r="S4" s="12"/>
      <c r="T4" s="12"/>
      <c r="U4" s="12"/>
      <c r="V4" s="12"/>
      <c r="W4" s="12"/>
      <c r="X4" s="12"/>
      <c r="Y4" s="12"/>
      <c r="Z4" s="12"/>
      <c r="AA4" s="12"/>
      <c r="AB4" s="12"/>
      <c r="AC4" s="12"/>
      <c r="AD4" s="12"/>
      <c r="AE4" s="12"/>
      <c r="AF4" s="12"/>
      <c r="AG4" s="12"/>
      <c r="AH4" s="10" t="s">
        <v>21</v>
      </c>
      <c r="AI4" s="12"/>
    </row>
    <row r="8" customFormat="false" ht="13.5" hidden="false" customHeight="true" outlineLevel="0" collapsed="false">
      <c r="A8" s="3" t="s">
        <v>26</v>
      </c>
    </row>
    <row r="9" customFormat="false" ht="13.5" hidden="false" customHeight="true" outlineLevel="0" collapsed="false">
      <c r="C9" s="6" t="n">
        <v>2000</v>
      </c>
      <c r="D9" s="6" t="n">
        <v>2001</v>
      </c>
      <c r="E9" s="6" t="n">
        <v>2002</v>
      </c>
      <c r="F9" s="6" t="n">
        <v>2003</v>
      </c>
      <c r="G9" s="6" t="n">
        <v>2004</v>
      </c>
      <c r="H9" s="6" t="n">
        <v>2005</v>
      </c>
      <c r="I9" s="6" t="n">
        <v>2006</v>
      </c>
      <c r="J9" s="6" t="n">
        <v>2007</v>
      </c>
      <c r="K9" s="6" t="n">
        <v>2008</v>
      </c>
      <c r="L9" s="6" t="n">
        <v>2009</v>
      </c>
      <c r="M9" s="6" t="n">
        <v>2010</v>
      </c>
      <c r="N9" s="6" t="n">
        <v>2011</v>
      </c>
      <c r="O9" s="6" t="n">
        <v>2012</v>
      </c>
      <c r="P9" s="6" t="n">
        <v>2013</v>
      </c>
      <c r="Q9" s="6" t="n">
        <v>2014</v>
      </c>
      <c r="R9" s="6" t="n">
        <v>2015</v>
      </c>
      <c r="S9" s="6" t="n">
        <v>2016</v>
      </c>
      <c r="T9" s="6" t="n">
        <v>2017</v>
      </c>
      <c r="U9" s="6" t="n">
        <v>2018</v>
      </c>
      <c r="V9" s="6" t="n">
        <v>2019</v>
      </c>
      <c r="W9" s="6" t="n">
        <v>2020</v>
      </c>
      <c r="X9" s="6" t="n">
        <v>2021</v>
      </c>
      <c r="Y9" s="6" t="n">
        <v>2022</v>
      </c>
      <c r="Z9" s="6" t="n">
        <v>2023</v>
      </c>
      <c r="AA9" s="6" t="n">
        <v>2024</v>
      </c>
      <c r="AB9" s="6" t="n">
        <v>2025</v>
      </c>
      <c r="AC9" s="6" t="n">
        <v>2026</v>
      </c>
      <c r="AD9" s="6" t="n">
        <v>2027</v>
      </c>
      <c r="AE9" s="6" t="n">
        <v>2028</v>
      </c>
      <c r="AF9" s="6" t="n">
        <v>2029</v>
      </c>
      <c r="AG9" s="6" t="n">
        <v>2030</v>
      </c>
      <c r="AI9" s="6" t="s">
        <v>19</v>
      </c>
    </row>
    <row r="10" customFormat="false" ht="13.5" hidden="false" customHeight="true" outlineLevel="0" collapsed="false">
      <c r="B10" s="6" t="str">
        <f aca="false">Populations!$C$3</f>
        <v>M 15-49</v>
      </c>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0" t="s">
        <v>21</v>
      </c>
      <c r="AI10" s="12" t="n">
        <v>0.05</v>
      </c>
    </row>
    <row r="11" customFormat="false" ht="13.5" hidden="false" customHeight="true" outlineLevel="0" collapsed="false">
      <c r="B11" s="6" t="str">
        <f aca="false">Populations!$C$4</f>
        <v>F 15-49</v>
      </c>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0" t="s">
        <v>21</v>
      </c>
      <c r="AI11" s="12" t="n">
        <v>0.05</v>
      </c>
    </row>
    <row r="15" customFormat="false" ht="13.5" hidden="false" customHeight="true" outlineLevel="0" collapsed="false">
      <c r="A15" s="3" t="s">
        <v>27</v>
      </c>
    </row>
    <row r="16" customFormat="false" ht="13.5" hidden="false" customHeight="true" outlineLevel="0" collapsed="false">
      <c r="C16" s="6" t="n">
        <v>2000</v>
      </c>
      <c r="D16" s="6" t="n">
        <v>2001</v>
      </c>
      <c r="E16" s="6" t="n">
        <v>2002</v>
      </c>
      <c r="F16" s="6" t="n">
        <v>2003</v>
      </c>
      <c r="G16" s="6" t="n">
        <v>2004</v>
      </c>
      <c r="H16" s="6" t="n">
        <v>2005</v>
      </c>
      <c r="I16" s="6" t="n">
        <v>2006</v>
      </c>
      <c r="J16" s="6" t="n">
        <v>2007</v>
      </c>
      <c r="K16" s="6" t="n">
        <v>2008</v>
      </c>
      <c r="L16" s="6" t="n">
        <v>2009</v>
      </c>
      <c r="M16" s="6" t="n">
        <v>2010</v>
      </c>
      <c r="N16" s="6" t="n">
        <v>2011</v>
      </c>
      <c r="O16" s="6" t="n">
        <v>2012</v>
      </c>
      <c r="P16" s="6" t="n">
        <v>2013</v>
      </c>
      <c r="Q16" s="6" t="n">
        <v>2014</v>
      </c>
      <c r="R16" s="6" t="n">
        <v>2015</v>
      </c>
      <c r="S16" s="6" t="n">
        <v>2016</v>
      </c>
      <c r="T16" s="6" t="n">
        <v>2017</v>
      </c>
      <c r="U16" s="6" t="n">
        <v>2018</v>
      </c>
      <c r="V16" s="6" t="n">
        <v>2019</v>
      </c>
      <c r="W16" s="6" t="n">
        <v>2020</v>
      </c>
      <c r="X16" s="6" t="n">
        <v>2021</v>
      </c>
      <c r="Y16" s="6" t="n">
        <v>2022</v>
      </c>
      <c r="Z16" s="6" t="n">
        <v>2023</v>
      </c>
      <c r="AA16" s="6" t="n">
        <v>2024</v>
      </c>
      <c r="AB16" s="6" t="n">
        <v>2025</v>
      </c>
      <c r="AC16" s="6" t="n">
        <v>2026</v>
      </c>
      <c r="AD16" s="6" t="n">
        <v>2027</v>
      </c>
      <c r="AE16" s="6" t="n">
        <v>2028</v>
      </c>
      <c r="AF16" s="6" t="n">
        <v>2029</v>
      </c>
      <c r="AG16" s="6" t="n">
        <v>2030</v>
      </c>
      <c r="AI16" s="6" t="s">
        <v>19</v>
      </c>
    </row>
    <row r="17" customFormat="false" ht="13.5" hidden="false" customHeight="true" outlineLevel="0" collapsed="false">
      <c r="B17" s="6" t="str">
        <f aca="false">Populations!$C$3</f>
        <v>M 15-49</v>
      </c>
      <c r="C17" s="12"/>
      <c r="D17" s="12"/>
      <c r="E17" s="12"/>
      <c r="F17" s="12"/>
      <c r="G17" s="12"/>
      <c r="H17" s="12"/>
      <c r="I17" s="12"/>
      <c r="J17" s="12"/>
      <c r="K17" s="12"/>
      <c r="L17" s="12"/>
      <c r="M17" s="12"/>
      <c r="N17" s="12"/>
      <c r="O17" s="12"/>
      <c r="P17" s="12" t="n">
        <v>0.0018</v>
      </c>
      <c r="Q17" s="12"/>
      <c r="R17" s="12"/>
      <c r="S17" s="12"/>
      <c r="T17" s="12"/>
      <c r="U17" s="12"/>
      <c r="V17" s="12"/>
      <c r="W17" s="12"/>
      <c r="X17" s="12"/>
      <c r="Y17" s="12"/>
      <c r="Z17" s="12"/>
      <c r="AA17" s="12"/>
      <c r="AB17" s="12"/>
      <c r="AC17" s="12"/>
      <c r="AD17" s="12"/>
      <c r="AE17" s="12"/>
      <c r="AF17" s="12"/>
      <c r="AG17" s="12"/>
      <c r="AH17" s="10" t="s">
        <v>21</v>
      </c>
      <c r="AI17" s="12"/>
    </row>
    <row r="18" customFormat="false" ht="13.5" hidden="false" customHeight="true" outlineLevel="0" collapsed="false">
      <c r="B18" s="6" t="str">
        <f aca="false">Populations!$C$4</f>
        <v>F 15-49</v>
      </c>
      <c r="C18" s="12"/>
      <c r="D18" s="12"/>
      <c r="E18" s="12"/>
      <c r="F18" s="12"/>
      <c r="G18" s="12"/>
      <c r="H18" s="12"/>
      <c r="I18" s="12"/>
      <c r="J18" s="12"/>
      <c r="K18" s="12"/>
      <c r="L18" s="12"/>
      <c r="M18" s="12"/>
      <c r="N18" s="12"/>
      <c r="O18" s="12"/>
      <c r="P18" s="12" t="n">
        <v>0.0008</v>
      </c>
      <c r="Q18" s="12"/>
      <c r="R18" s="12"/>
      <c r="S18" s="12"/>
      <c r="T18" s="12"/>
      <c r="U18" s="12"/>
      <c r="V18" s="12"/>
      <c r="W18" s="12"/>
      <c r="X18" s="12"/>
      <c r="Y18" s="12"/>
      <c r="Z18" s="12"/>
      <c r="AA18" s="12"/>
      <c r="AB18" s="12"/>
      <c r="AC18" s="12"/>
      <c r="AD18" s="12"/>
      <c r="AE18" s="12"/>
      <c r="AF18" s="12"/>
      <c r="AG18" s="12"/>
      <c r="AH18" s="10" t="s">
        <v>21</v>
      </c>
      <c r="AI18" s="1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AI3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 activeCellId="0" sqref="G2"/>
    </sheetView>
  </sheetViews>
  <sheetFormatPr defaultRowHeight="15"/>
  <cols>
    <col collapsed="false" hidden="false" max="35" min="1" style="0" width="22.5867346938776"/>
    <col collapsed="false" hidden="false" max="1025" min="36" style="0" width="19.265306122449"/>
  </cols>
  <sheetData>
    <row r="1" customFormat="false" ht="13.5" hidden="false" customHeight="true" outlineLevel="0" collapsed="false">
      <c r="A1" s="3" t="s">
        <v>28</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X2" s="6" t="n">
        <v>2021</v>
      </c>
      <c r="Y2" s="6" t="n">
        <v>2022</v>
      </c>
      <c r="Z2" s="6" t="n">
        <v>2023</v>
      </c>
      <c r="AA2" s="6" t="n">
        <v>2024</v>
      </c>
      <c r="AB2" s="6" t="n">
        <v>2025</v>
      </c>
      <c r="AC2" s="6" t="n">
        <v>2026</v>
      </c>
      <c r="AD2" s="6" t="n">
        <v>2027</v>
      </c>
      <c r="AE2" s="6" t="n">
        <v>2028</v>
      </c>
      <c r="AF2" s="6" t="n">
        <v>2029</v>
      </c>
      <c r="AG2" s="6" t="n">
        <v>2030</v>
      </c>
      <c r="AI2" s="6" t="s">
        <v>19</v>
      </c>
    </row>
    <row r="3" customFormat="false" ht="13.5" hidden="false" customHeight="true" outlineLevel="0" collapsed="false">
      <c r="B3" s="6" t="s">
        <v>29</v>
      </c>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0" t="s">
        <v>21</v>
      </c>
      <c r="AI3" s="14"/>
    </row>
    <row r="7" customFormat="false" ht="13.5" hidden="false" customHeight="true" outlineLevel="0" collapsed="false">
      <c r="A7" s="3" t="s">
        <v>30</v>
      </c>
    </row>
    <row r="8" customFormat="false" ht="13.5" hidden="false" customHeight="true" outlineLevel="0" collapsed="false">
      <c r="C8" s="6" t="n">
        <v>2000</v>
      </c>
      <c r="D8" s="6" t="n">
        <v>2001</v>
      </c>
      <c r="E8" s="6" t="n">
        <v>2002</v>
      </c>
      <c r="F8" s="6" t="n">
        <v>2003</v>
      </c>
      <c r="G8" s="6" t="n">
        <v>2004</v>
      </c>
      <c r="H8" s="6" t="n">
        <v>2005</v>
      </c>
      <c r="I8" s="6" t="n">
        <v>2006</v>
      </c>
      <c r="J8" s="6" t="n">
        <v>2007</v>
      </c>
      <c r="K8" s="6" t="n">
        <v>2008</v>
      </c>
      <c r="L8" s="6" t="n">
        <v>2009</v>
      </c>
      <c r="M8" s="6" t="n">
        <v>2010</v>
      </c>
      <c r="N8" s="6" t="n">
        <v>2011</v>
      </c>
      <c r="O8" s="6" t="n">
        <v>2012</v>
      </c>
      <c r="P8" s="6" t="n">
        <v>2013</v>
      </c>
      <c r="Q8" s="6" t="n">
        <v>2014</v>
      </c>
      <c r="R8" s="6" t="n">
        <v>2015</v>
      </c>
      <c r="S8" s="6" t="n">
        <v>2016</v>
      </c>
      <c r="T8" s="6" t="n">
        <v>2017</v>
      </c>
      <c r="U8" s="6" t="n">
        <v>2018</v>
      </c>
      <c r="V8" s="6" t="n">
        <v>2019</v>
      </c>
      <c r="W8" s="6" t="n">
        <v>2020</v>
      </c>
      <c r="X8" s="6" t="n">
        <v>2021</v>
      </c>
      <c r="Y8" s="6" t="n">
        <v>2022</v>
      </c>
      <c r="Z8" s="6" t="n">
        <v>2023</v>
      </c>
      <c r="AA8" s="6" t="n">
        <v>2024</v>
      </c>
      <c r="AB8" s="6" t="n">
        <v>2025</v>
      </c>
      <c r="AC8" s="6" t="n">
        <v>2026</v>
      </c>
      <c r="AD8" s="6" t="n">
        <v>2027</v>
      </c>
      <c r="AE8" s="6" t="n">
        <v>2028</v>
      </c>
      <c r="AF8" s="6" t="n">
        <v>2029</v>
      </c>
      <c r="AG8" s="6" t="n">
        <v>2030</v>
      </c>
      <c r="AI8" s="6" t="s">
        <v>19</v>
      </c>
    </row>
    <row r="9" customFormat="false" ht="13.5" hidden="false" customHeight="true" outlineLevel="0" collapsed="false">
      <c r="B9" s="6" t="s">
        <v>29</v>
      </c>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0" t="s">
        <v>21</v>
      </c>
      <c r="AI9" s="14"/>
    </row>
    <row r="13" customFormat="false" ht="13.5" hidden="false" customHeight="true" outlineLevel="0" collapsed="false">
      <c r="A13" s="3" t="s">
        <v>31</v>
      </c>
    </row>
    <row r="14" customFormat="false" ht="13.5" hidden="false" customHeight="true" outlineLevel="0" collapsed="false">
      <c r="C14" s="6" t="n">
        <v>2000</v>
      </c>
      <c r="D14" s="6" t="n">
        <v>2001</v>
      </c>
      <c r="E14" s="6" t="n">
        <v>2002</v>
      </c>
      <c r="F14" s="6" t="n">
        <v>2003</v>
      </c>
      <c r="G14" s="6" t="n">
        <v>2004</v>
      </c>
      <c r="H14" s="6" t="n">
        <v>2005</v>
      </c>
      <c r="I14" s="6" t="n">
        <v>2006</v>
      </c>
      <c r="J14" s="6" t="n">
        <v>2007</v>
      </c>
      <c r="K14" s="6" t="n">
        <v>2008</v>
      </c>
      <c r="L14" s="6" t="n">
        <v>2009</v>
      </c>
      <c r="M14" s="6" t="n">
        <v>2010</v>
      </c>
      <c r="N14" s="6" t="n">
        <v>2011</v>
      </c>
      <c r="O14" s="6" t="n">
        <v>2012</v>
      </c>
      <c r="P14" s="6" t="n">
        <v>2013</v>
      </c>
      <c r="Q14" s="6" t="n">
        <v>2014</v>
      </c>
      <c r="R14" s="6" t="n">
        <v>2015</v>
      </c>
      <c r="S14" s="6" t="n">
        <v>2016</v>
      </c>
      <c r="T14" s="6" t="n">
        <v>2017</v>
      </c>
      <c r="U14" s="6" t="n">
        <v>2018</v>
      </c>
      <c r="V14" s="6" t="n">
        <v>2019</v>
      </c>
      <c r="W14" s="6" t="n">
        <v>2020</v>
      </c>
      <c r="X14" s="6" t="n">
        <v>2021</v>
      </c>
      <c r="Y14" s="6" t="n">
        <v>2022</v>
      </c>
      <c r="Z14" s="6" t="n">
        <v>2023</v>
      </c>
      <c r="AA14" s="6" t="n">
        <v>2024</v>
      </c>
      <c r="AB14" s="6" t="n">
        <v>2025</v>
      </c>
      <c r="AC14" s="6" t="n">
        <v>2026</v>
      </c>
      <c r="AD14" s="6" t="n">
        <v>2027</v>
      </c>
      <c r="AE14" s="6" t="n">
        <v>2028</v>
      </c>
      <c r="AF14" s="6" t="n">
        <v>2029</v>
      </c>
      <c r="AG14" s="6" t="n">
        <v>2030</v>
      </c>
      <c r="AI14" s="6" t="s">
        <v>19</v>
      </c>
    </row>
    <row r="15" customFormat="false" ht="13.5" hidden="false" customHeight="true" outlineLevel="0" collapsed="false">
      <c r="B15" s="6" t="s">
        <v>29</v>
      </c>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0" t="s">
        <v>21</v>
      </c>
      <c r="AI15" s="14"/>
    </row>
    <row r="19" customFormat="false" ht="13.5" hidden="false" customHeight="true" outlineLevel="0" collapsed="false">
      <c r="A19" s="3" t="s">
        <v>32</v>
      </c>
    </row>
    <row r="20" customFormat="false" ht="13.5" hidden="false" customHeight="true" outlineLevel="0" collapsed="false">
      <c r="C20" s="6" t="n">
        <v>2000</v>
      </c>
      <c r="D20" s="6" t="n">
        <v>2001</v>
      </c>
      <c r="E20" s="6" t="n">
        <v>2002</v>
      </c>
      <c r="F20" s="6" t="n">
        <v>2003</v>
      </c>
      <c r="G20" s="6" t="n">
        <v>2004</v>
      </c>
      <c r="H20" s="6" t="n">
        <v>2005</v>
      </c>
      <c r="I20" s="6" t="n">
        <v>2006</v>
      </c>
      <c r="J20" s="6" t="n">
        <v>2007</v>
      </c>
      <c r="K20" s="6" t="n">
        <v>2008</v>
      </c>
      <c r="L20" s="6" t="n">
        <v>2009</v>
      </c>
      <c r="M20" s="6" t="n">
        <v>2010</v>
      </c>
      <c r="N20" s="6" t="n">
        <v>2011</v>
      </c>
      <c r="O20" s="6" t="n">
        <v>2012</v>
      </c>
      <c r="P20" s="6" t="n">
        <v>2013</v>
      </c>
      <c r="Q20" s="6" t="n">
        <v>2014</v>
      </c>
      <c r="R20" s="6" t="n">
        <v>2015</v>
      </c>
      <c r="S20" s="6" t="n">
        <v>2016</v>
      </c>
      <c r="T20" s="6" t="n">
        <v>2017</v>
      </c>
      <c r="U20" s="6" t="n">
        <v>2018</v>
      </c>
      <c r="V20" s="6" t="n">
        <v>2019</v>
      </c>
      <c r="W20" s="6" t="n">
        <v>2020</v>
      </c>
      <c r="X20" s="6" t="n">
        <v>2021</v>
      </c>
      <c r="Y20" s="6" t="n">
        <v>2022</v>
      </c>
      <c r="Z20" s="6" t="n">
        <v>2023</v>
      </c>
      <c r="AA20" s="6" t="n">
        <v>2024</v>
      </c>
      <c r="AB20" s="6" t="n">
        <v>2025</v>
      </c>
      <c r="AC20" s="6" t="n">
        <v>2026</v>
      </c>
      <c r="AD20" s="6" t="n">
        <v>2027</v>
      </c>
      <c r="AE20" s="6" t="n">
        <v>2028</v>
      </c>
      <c r="AF20" s="6" t="n">
        <v>2029</v>
      </c>
      <c r="AG20" s="6" t="n">
        <v>2030</v>
      </c>
      <c r="AI20" s="6" t="s">
        <v>19</v>
      </c>
    </row>
    <row r="21" customFormat="false" ht="13.5" hidden="false" customHeight="true" outlineLevel="0" collapsed="false">
      <c r="B21" s="6" t="s">
        <v>29</v>
      </c>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0" t="s">
        <v>21</v>
      </c>
      <c r="AI21" s="14"/>
    </row>
    <row r="25" customFormat="false" ht="13.5" hidden="false" customHeight="true" outlineLevel="0" collapsed="false">
      <c r="A25" s="3" t="s">
        <v>33</v>
      </c>
    </row>
    <row r="26" customFormat="false" ht="13.5" hidden="false" customHeight="true" outlineLevel="0" collapsed="false">
      <c r="C26" s="6" t="n">
        <v>2000</v>
      </c>
      <c r="D26" s="6" t="n">
        <v>2001</v>
      </c>
      <c r="E26" s="6" t="n">
        <v>2002</v>
      </c>
      <c r="F26" s="6" t="n">
        <v>2003</v>
      </c>
      <c r="G26" s="6" t="n">
        <v>2004</v>
      </c>
      <c r="H26" s="6" t="n">
        <v>2005</v>
      </c>
      <c r="I26" s="6" t="n">
        <v>2006</v>
      </c>
      <c r="J26" s="6" t="n">
        <v>2007</v>
      </c>
      <c r="K26" s="6" t="n">
        <v>2008</v>
      </c>
      <c r="L26" s="6" t="n">
        <v>2009</v>
      </c>
      <c r="M26" s="6" t="n">
        <v>2010</v>
      </c>
      <c r="N26" s="6" t="n">
        <v>2011</v>
      </c>
      <c r="O26" s="6" t="n">
        <v>2012</v>
      </c>
      <c r="P26" s="6" t="n">
        <v>2013</v>
      </c>
      <c r="Q26" s="6" t="n">
        <v>2014</v>
      </c>
      <c r="R26" s="6" t="n">
        <v>2015</v>
      </c>
      <c r="S26" s="6" t="n">
        <v>2016</v>
      </c>
      <c r="T26" s="6" t="n">
        <v>2017</v>
      </c>
      <c r="U26" s="6" t="n">
        <v>2018</v>
      </c>
      <c r="V26" s="6" t="n">
        <v>2019</v>
      </c>
      <c r="W26" s="6" t="n">
        <v>2020</v>
      </c>
      <c r="X26" s="6" t="n">
        <v>2021</v>
      </c>
      <c r="Y26" s="6" t="n">
        <v>2022</v>
      </c>
      <c r="Z26" s="6" t="n">
        <v>2023</v>
      </c>
      <c r="AA26" s="6" t="n">
        <v>2024</v>
      </c>
      <c r="AB26" s="6" t="n">
        <v>2025</v>
      </c>
      <c r="AC26" s="6" t="n">
        <v>2026</v>
      </c>
      <c r="AD26" s="6" t="n">
        <v>2027</v>
      </c>
      <c r="AE26" s="6" t="n">
        <v>2028</v>
      </c>
      <c r="AF26" s="6" t="n">
        <v>2029</v>
      </c>
      <c r="AG26" s="6" t="n">
        <v>2030</v>
      </c>
      <c r="AI26" s="6" t="s">
        <v>19</v>
      </c>
    </row>
    <row r="27" customFormat="false" ht="13.5" hidden="false" customHeight="true" outlineLevel="0" collapsed="false">
      <c r="B27" s="6" t="s">
        <v>29</v>
      </c>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0" t="s">
        <v>21</v>
      </c>
      <c r="AI27" s="14"/>
    </row>
    <row r="31" customFormat="false" ht="13.5" hidden="false" customHeight="true" outlineLevel="0" collapsed="false">
      <c r="A31" s="3" t="s">
        <v>34</v>
      </c>
    </row>
    <row r="32" customFormat="false" ht="13.5" hidden="false" customHeight="true" outlineLevel="0" collapsed="false">
      <c r="C32" s="6" t="n">
        <v>2000</v>
      </c>
      <c r="D32" s="6" t="n">
        <v>2001</v>
      </c>
      <c r="E32" s="6" t="n">
        <v>2002</v>
      </c>
      <c r="F32" s="6" t="n">
        <v>2003</v>
      </c>
      <c r="G32" s="6" t="n">
        <v>2004</v>
      </c>
      <c r="H32" s="6" t="n">
        <v>2005</v>
      </c>
      <c r="I32" s="6" t="n">
        <v>2006</v>
      </c>
      <c r="J32" s="6" t="n">
        <v>2007</v>
      </c>
      <c r="K32" s="6" t="n">
        <v>2008</v>
      </c>
      <c r="L32" s="6" t="n">
        <v>2009</v>
      </c>
      <c r="M32" s="6" t="n">
        <v>2010</v>
      </c>
      <c r="N32" s="6" t="n">
        <v>2011</v>
      </c>
      <c r="O32" s="6" t="n">
        <v>2012</v>
      </c>
      <c r="P32" s="6" t="n">
        <v>2013</v>
      </c>
      <c r="Q32" s="6" t="n">
        <v>2014</v>
      </c>
      <c r="R32" s="6" t="n">
        <v>2015</v>
      </c>
      <c r="S32" s="6" t="n">
        <v>2016</v>
      </c>
      <c r="T32" s="6" t="n">
        <v>2017</v>
      </c>
      <c r="U32" s="6" t="n">
        <v>2018</v>
      </c>
      <c r="V32" s="6" t="n">
        <v>2019</v>
      </c>
      <c r="W32" s="6" t="n">
        <v>2020</v>
      </c>
      <c r="X32" s="6" t="n">
        <v>2021</v>
      </c>
      <c r="Y32" s="6" t="n">
        <v>2022</v>
      </c>
      <c r="Z32" s="6" t="n">
        <v>2023</v>
      </c>
      <c r="AA32" s="6" t="n">
        <v>2024</v>
      </c>
      <c r="AB32" s="6" t="n">
        <v>2025</v>
      </c>
      <c r="AC32" s="6" t="n">
        <v>2026</v>
      </c>
      <c r="AD32" s="6" t="n">
        <v>2027</v>
      </c>
      <c r="AE32" s="6" t="n">
        <v>2028</v>
      </c>
      <c r="AF32" s="6" t="n">
        <v>2029</v>
      </c>
      <c r="AG32" s="6" t="n">
        <v>2030</v>
      </c>
      <c r="AI32" s="6" t="s">
        <v>19</v>
      </c>
    </row>
    <row r="33" customFormat="false" ht="13.5" hidden="false" customHeight="true" outlineLevel="0" collapsed="false">
      <c r="B33" s="6" t="s">
        <v>29</v>
      </c>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0" t="s">
        <v>21</v>
      </c>
      <c r="AI33" s="14"/>
    </row>
    <row r="37" customFormat="false" ht="13.5" hidden="false" customHeight="true" outlineLevel="0" collapsed="false">
      <c r="A37" s="3" t="s">
        <v>35</v>
      </c>
    </row>
    <row r="38" customFormat="false" ht="13.5" hidden="false" customHeight="true" outlineLevel="0" collapsed="false">
      <c r="C38" s="6" t="n">
        <v>2000</v>
      </c>
      <c r="D38" s="6" t="n">
        <v>2001</v>
      </c>
      <c r="E38" s="6" t="n">
        <v>2002</v>
      </c>
      <c r="F38" s="6" t="n">
        <v>2003</v>
      </c>
      <c r="G38" s="6" t="n">
        <v>2004</v>
      </c>
      <c r="H38" s="6" t="n">
        <v>2005</v>
      </c>
      <c r="I38" s="6" t="n">
        <v>2006</v>
      </c>
      <c r="J38" s="6" t="n">
        <v>2007</v>
      </c>
      <c r="K38" s="6" t="n">
        <v>2008</v>
      </c>
      <c r="L38" s="6" t="n">
        <v>2009</v>
      </c>
      <c r="M38" s="6" t="n">
        <v>2010</v>
      </c>
      <c r="N38" s="6" t="n">
        <v>2011</v>
      </c>
      <c r="O38" s="6" t="n">
        <v>2012</v>
      </c>
      <c r="P38" s="6" t="n">
        <v>2013</v>
      </c>
      <c r="Q38" s="6" t="n">
        <v>2014</v>
      </c>
      <c r="R38" s="6" t="n">
        <v>2015</v>
      </c>
      <c r="S38" s="6" t="n">
        <v>2016</v>
      </c>
      <c r="T38" s="6" t="n">
        <v>2017</v>
      </c>
      <c r="U38" s="6" t="n">
        <v>2018</v>
      </c>
      <c r="V38" s="6" t="n">
        <v>2019</v>
      </c>
      <c r="W38" s="6" t="n">
        <v>2020</v>
      </c>
      <c r="X38" s="6" t="n">
        <v>2021</v>
      </c>
      <c r="Y38" s="6" t="n">
        <v>2022</v>
      </c>
      <c r="Z38" s="6" t="n">
        <v>2023</v>
      </c>
      <c r="AA38" s="6" t="n">
        <v>2024</v>
      </c>
      <c r="AB38" s="6" t="n">
        <v>2025</v>
      </c>
      <c r="AC38" s="6" t="n">
        <v>2026</v>
      </c>
      <c r="AD38" s="6" t="n">
        <v>2027</v>
      </c>
      <c r="AE38" s="6" t="n">
        <v>2028</v>
      </c>
      <c r="AF38" s="6" t="n">
        <v>2029</v>
      </c>
      <c r="AG38" s="6" t="n">
        <v>2030</v>
      </c>
      <c r="AI38" s="6" t="s">
        <v>19</v>
      </c>
    </row>
    <row r="39" customFormat="false" ht="13.5" hidden="false" customHeight="true" outlineLevel="0" collapsed="false">
      <c r="B39" s="6" t="s">
        <v>29</v>
      </c>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0" t="s">
        <v>21</v>
      </c>
      <c r="AI39" s="1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I68"/>
  <sheetViews>
    <sheetView windowProtection="false"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AI19" activeCellId="0" sqref="AI19"/>
    </sheetView>
  </sheetViews>
  <sheetFormatPr defaultRowHeight="12"/>
  <cols>
    <col collapsed="false" hidden="false" max="1025" min="1" style="0" width="19.265306122449"/>
  </cols>
  <sheetData>
    <row r="1" customFormat="false" ht="14" hidden="false" customHeight="false" outlineLevel="0" collapsed="false">
      <c r="A1" s="15" t="s">
        <v>36</v>
      </c>
    </row>
    <row r="2" customFormat="false" ht="14" hidden="false" customHeight="false" outlineLevel="0" collapsed="false">
      <c r="C2" s="16" t="n">
        <v>2000</v>
      </c>
      <c r="D2" s="16" t="n">
        <v>2001</v>
      </c>
      <c r="E2" s="16" t="n">
        <v>2002</v>
      </c>
      <c r="F2" s="16" t="n">
        <v>2003</v>
      </c>
      <c r="G2" s="16" t="n">
        <v>2004</v>
      </c>
      <c r="H2" s="16" t="n">
        <v>2005</v>
      </c>
      <c r="I2" s="16" t="n">
        <v>2006</v>
      </c>
      <c r="J2" s="16" t="n">
        <v>2007</v>
      </c>
      <c r="K2" s="16" t="n">
        <v>2008</v>
      </c>
      <c r="L2" s="16" t="n">
        <v>2009</v>
      </c>
      <c r="M2" s="16" t="n">
        <v>2010</v>
      </c>
      <c r="N2" s="16" t="n">
        <v>2011</v>
      </c>
      <c r="O2" s="16" t="n">
        <v>2012</v>
      </c>
      <c r="P2" s="16" t="n">
        <v>2013</v>
      </c>
      <c r="Q2" s="16" t="n">
        <v>2014</v>
      </c>
      <c r="R2" s="16" t="n">
        <v>2015</v>
      </c>
      <c r="S2" s="16" t="n">
        <v>2016</v>
      </c>
      <c r="T2" s="16" t="n">
        <v>2017</v>
      </c>
      <c r="U2" s="16" t="n">
        <v>2018</v>
      </c>
      <c r="V2" s="16" t="n">
        <v>2019</v>
      </c>
      <c r="W2" s="16" t="n">
        <v>2020</v>
      </c>
      <c r="X2" s="16" t="n">
        <v>2021</v>
      </c>
      <c r="Y2" s="16" t="n">
        <v>2022</v>
      </c>
      <c r="Z2" s="16" t="n">
        <v>2023</v>
      </c>
      <c r="AA2" s="16" t="n">
        <v>2024</v>
      </c>
      <c r="AB2" s="16" t="n">
        <v>2025</v>
      </c>
      <c r="AC2" s="16" t="n">
        <v>2026</v>
      </c>
      <c r="AD2" s="16" t="n">
        <v>2027</v>
      </c>
      <c r="AE2" s="16" t="n">
        <v>2028</v>
      </c>
      <c r="AF2" s="16" t="n">
        <v>2029</v>
      </c>
      <c r="AG2" s="16" t="n">
        <v>2030</v>
      </c>
      <c r="AI2" s="16" t="s">
        <v>19</v>
      </c>
    </row>
    <row r="3" customFormat="false" ht="13.8" hidden="false" customHeight="false" outlineLevel="0" collapsed="false">
      <c r="B3" s="6" t="str">
        <f aca="false">Populations!$C$3</f>
        <v>M 15-49</v>
      </c>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7" t="s">
        <v>21</v>
      </c>
      <c r="AI3" s="18" t="n">
        <v>0.5</v>
      </c>
    </row>
    <row r="4" customFormat="false" ht="14" hidden="false" customHeight="false" outlineLevel="0" collapsed="false">
      <c r="B4" s="6" t="str">
        <f aca="false">Populations!$C$4</f>
        <v>F 15-49</v>
      </c>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7" t="s">
        <v>21</v>
      </c>
      <c r="AI4" s="18" t="n">
        <v>0.5</v>
      </c>
    </row>
    <row r="8" customFormat="false" ht="14" hidden="false" customHeight="false" outlineLevel="0" collapsed="false">
      <c r="A8" s="15" t="s">
        <v>37</v>
      </c>
    </row>
    <row r="9" customFormat="false" ht="14" hidden="false" customHeight="false" outlineLevel="0" collapsed="false">
      <c r="C9" s="16" t="n">
        <v>2000</v>
      </c>
      <c r="D9" s="16" t="n">
        <v>2001</v>
      </c>
      <c r="E9" s="16" t="n">
        <v>2002</v>
      </c>
      <c r="F9" s="16" t="n">
        <v>2003</v>
      </c>
      <c r="G9" s="16" t="n">
        <v>2004</v>
      </c>
      <c r="H9" s="16" t="n">
        <v>2005</v>
      </c>
      <c r="I9" s="16" t="n">
        <v>2006</v>
      </c>
      <c r="J9" s="16" t="n">
        <v>2007</v>
      </c>
      <c r="K9" s="16" t="n">
        <v>2008</v>
      </c>
      <c r="L9" s="16" t="n">
        <v>2009</v>
      </c>
      <c r="M9" s="16" t="n">
        <v>2010</v>
      </c>
      <c r="N9" s="16" t="n">
        <v>2011</v>
      </c>
      <c r="O9" s="16" t="n">
        <v>2012</v>
      </c>
      <c r="P9" s="16" t="n">
        <v>2013</v>
      </c>
      <c r="Q9" s="16" t="n">
        <v>2014</v>
      </c>
      <c r="R9" s="16" t="n">
        <v>2015</v>
      </c>
      <c r="S9" s="16" t="n">
        <v>2016</v>
      </c>
      <c r="T9" s="16" t="n">
        <v>2017</v>
      </c>
      <c r="U9" s="16" t="n">
        <v>2018</v>
      </c>
      <c r="V9" s="16" t="n">
        <v>2019</v>
      </c>
      <c r="W9" s="16" t="n">
        <v>2020</v>
      </c>
      <c r="X9" s="16" t="n">
        <v>2021</v>
      </c>
      <c r="Y9" s="16" t="n">
        <v>2022</v>
      </c>
      <c r="Z9" s="16" t="n">
        <v>2023</v>
      </c>
      <c r="AA9" s="16" t="n">
        <v>2024</v>
      </c>
      <c r="AB9" s="16" t="n">
        <v>2025</v>
      </c>
      <c r="AC9" s="16" t="n">
        <v>2026</v>
      </c>
      <c r="AD9" s="16" t="n">
        <v>2027</v>
      </c>
      <c r="AE9" s="16" t="n">
        <v>2028</v>
      </c>
      <c r="AF9" s="16" t="n">
        <v>2029</v>
      </c>
      <c r="AG9" s="16" t="n">
        <v>2030</v>
      </c>
      <c r="AI9" s="16" t="s">
        <v>19</v>
      </c>
    </row>
    <row r="10" customFormat="false" ht="14" hidden="false" customHeight="false" outlineLevel="0" collapsed="false">
      <c r="B10" s="6" t="str">
        <f aca="false">Populations!$C$3</f>
        <v>M 15-49</v>
      </c>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7" t="s">
        <v>21</v>
      </c>
      <c r="AI10" s="18" t="n">
        <v>0.8</v>
      </c>
    </row>
    <row r="11" customFormat="false" ht="14" hidden="false" customHeight="false" outlineLevel="0" collapsed="false">
      <c r="B11" s="6" t="str">
        <f aca="false">Populations!$C$4</f>
        <v>F 15-49</v>
      </c>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7" t="s">
        <v>21</v>
      </c>
      <c r="AI11" s="18" t="n">
        <v>0.8</v>
      </c>
    </row>
    <row r="13" customFormat="false" ht="12.8" hidden="false" customHeight="false" outlineLevel="0" collapsed="false"/>
    <row r="15" customFormat="false" ht="14" hidden="false" customHeight="false" outlineLevel="0" collapsed="false">
      <c r="A15" s="15" t="s">
        <v>38</v>
      </c>
    </row>
    <row r="16" customFormat="false" ht="14" hidden="false" customHeight="false" outlineLevel="0" collapsed="false">
      <c r="C16" s="16" t="n">
        <v>2000</v>
      </c>
      <c r="D16" s="16" t="n">
        <v>2001</v>
      </c>
      <c r="E16" s="16" t="n">
        <v>2002</v>
      </c>
      <c r="F16" s="16" t="n">
        <v>2003</v>
      </c>
      <c r="G16" s="16" t="n">
        <v>2004</v>
      </c>
      <c r="H16" s="16" t="n">
        <v>2005</v>
      </c>
      <c r="I16" s="16" t="n">
        <v>2006</v>
      </c>
      <c r="J16" s="16" t="n">
        <v>2007</v>
      </c>
      <c r="K16" s="16" t="n">
        <v>2008</v>
      </c>
      <c r="L16" s="16" t="n">
        <v>2009</v>
      </c>
      <c r="M16" s="16" t="n">
        <v>2010</v>
      </c>
      <c r="N16" s="16" t="n">
        <v>2011</v>
      </c>
      <c r="O16" s="16" t="n">
        <v>2012</v>
      </c>
      <c r="P16" s="16" t="n">
        <v>2013</v>
      </c>
      <c r="Q16" s="16" t="n">
        <v>2014</v>
      </c>
      <c r="R16" s="16" t="n">
        <v>2015</v>
      </c>
      <c r="S16" s="16" t="n">
        <v>2016</v>
      </c>
      <c r="T16" s="16" t="n">
        <v>2017</v>
      </c>
      <c r="U16" s="16" t="n">
        <v>2018</v>
      </c>
      <c r="V16" s="16" t="n">
        <v>2019</v>
      </c>
      <c r="W16" s="16" t="n">
        <v>2020</v>
      </c>
      <c r="X16" s="16" t="n">
        <v>2021</v>
      </c>
      <c r="Y16" s="16" t="n">
        <v>2022</v>
      </c>
      <c r="Z16" s="16" t="n">
        <v>2023</v>
      </c>
      <c r="AA16" s="16" t="n">
        <v>2024</v>
      </c>
      <c r="AB16" s="16" t="n">
        <v>2025</v>
      </c>
      <c r="AC16" s="16" t="n">
        <v>2026</v>
      </c>
      <c r="AD16" s="16" t="n">
        <v>2027</v>
      </c>
      <c r="AE16" s="16" t="n">
        <v>2028</v>
      </c>
      <c r="AF16" s="16" t="n">
        <v>2029</v>
      </c>
      <c r="AG16" s="16" t="n">
        <v>2030</v>
      </c>
      <c r="AI16" s="16" t="s">
        <v>19</v>
      </c>
    </row>
    <row r="17" customFormat="false" ht="14" hidden="false" customHeight="false" outlineLevel="0" collapsed="false">
      <c r="B17" s="6" t="str">
        <f aca="false">Populations!$C$3</f>
        <v>M 15-49</v>
      </c>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7" t="s">
        <v>21</v>
      </c>
      <c r="AI17" s="18" t="n">
        <v>0.2</v>
      </c>
    </row>
    <row r="18" customFormat="false" ht="14" hidden="false" customHeight="false" outlineLevel="0" collapsed="false">
      <c r="B18" s="6" t="str">
        <f aca="false">Populations!$C$4</f>
        <v>F 15-49</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7" t="s">
        <v>21</v>
      </c>
      <c r="AI18" s="18" t="n">
        <v>0.2</v>
      </c>
    </row>
    <row r="22" customFormat="false" ht="14" hidden="false" customHeight="false" outlineLevel="0" collapsed="false">
      <c r="A22" s="15" t="s">
        <v>39</v>
      </c>
    </row>
    <row r="23" customFormat="false" ht="14" hidden="false" customHeight="false" outlineLevel="0" collapsed="false">
      <c r="C23" s="16" t="n">
        <v>2000</v>
      </c>
      <c r="D23" s="16" t="n">
        <v>2001</v>
      </c>
      <c r="E23" s="16" t="n">
        <v>2002</v>
      </c>
      <c r="F23" s="16" t="n">
        <v>2003</v>
      </c>
      <c r="G23" s="16" t="n">
        <v>2004</v>
      </c>
      <c r="H23" s="16" t="n">
        <v>2005</v>
      </c>
      <c r="I23" s="16" t="n">
        <v>2006</v>
      </c>
      <c r="J23" s="16" t="n">
        <v>2007</v>
      </c>
      <c r="K23" s="16" t="n">
        <v>2008</v>
      </c>
      <c r="L23" s="16" t="n">
        <v>2009</v>
      </c>
      <c r="M23" s="16" t="n">
        <v>2010</v>
      </c>
      <c r="N23" s="16" t="n">
        <v>2011</v>
      </c>
      <c r="O23" s="16" t="n">
        <v>2012</v>
      </c>
      <c r="P23" s="16" t="n">
        <v>2013</v>
      </c>
      <c r="Q23" s="16" t="n">
        <v>2014</v>
      </c>
      <c r="R23" s="16" t="n">
        <v>2015</v>
      </c>
      <c r="S23" s="16" t="n">
        <v>2016</v>
      </c>
      <c r="T23" s="16" t="n">
        <v>2017</v>
      </c>
      <c r="U23" s="16" t="n">
        <v>2018</v>
      </c>
      <c r="V23" s="16" t="n">
        <v>2019</v>
      </c>
      <c r="W23" s="16" t="n">
        <v>2020</v>
      </c>
      <c r="X23" s="16" t="n">
        <v>2021</v>
      </c>
      <c r="Y23" s="16" t="n">
        <v>2022</v>
      </c>
      <c r="Z23" s="16" t="n">
        <v>2023</v>
      </c>
      <c r="AA23" s="16" t="n">
        <v>2024</v>
      </c>
      <c r="AB23" s="16" t="n">
        <v>2025</v>
      </c>
      <c r="AC23" s="16" t="n">
        <v>2026</v>
      </c>
      <c r="AD23" s="16" t="n">
        <v>2027</v>
      </c>
      <c r="AE23" s="16" t="n">
        <v>2028</v>
      </c>
      <c r="AF23" s="16" t="n">
        <v>2029</v>
      </c>
      <c r="AG23" s="16" t="n">
        <v>2030</v>
      </c>
      <c r="AI23" s="16" t="s">
        <v>19</v>
      </c>
    </row>
    <row r="24" customFormat="false" ht="14" hidden="false" customHeight="false" outlineLevel="0" collapsed="false">
      <c r="B24" s="6" t="str">
        <f aca="false">Populations!$C$3</f>
        <v>M 15-49</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7" t="s">
        <v>21</v>
      </c>
      <c r="AI24" s="18" t="n">
        <v>0.2</v>
      </c>
    </row>
    <row r="25" customFormat="false" ht="14" hidden="false" customHeight="false" outlineLevel="0" collapsed="false">
      <c r="B25" s="6" t="str">
        <f aca="false">Populations!$C$4</f>
        <v>F 15-49</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7" t="s">
        <v>21</v>
      </c>
      <c r="AI25" s="18" t="n">
        <v>0.2</v>
      </c>
    </row>
    <row r="27" customFormat="false" ht="12.8" hidden="false" customHeight="false" outlineLevel="0" collapsed="false"/>
    <row r="28" customFormat="false" ht="12.8" hidden="false" customHeight="false" outlineLevel="0" collapsed="false"/>
    <row r="29" customFormat="false" ht="13.8" hidden="false" customHeight="false" outlineLevel="0" collapsed="false">
      <c r="A29" s="15" t="s">
        <v>40</v>
      </c>
    </row>
    <row r="30" customFormat="false" ht="13.8" hidden="false" customHeight="false" outlineLevel="0" collapsed="false">
      <c r="C30" s="16" t="n">
        <v>2000</v>
      </c>
      <c r="D30" s="16" t="n">
        <v>2001</v>
      </c>
      <c r="E30" s="16" t="n">
        <v>2002</v>
      </c>
      <c r="F30" s="16" t="n">
        <v>2003</v>
      </c>
      <c r="G30" s="16" t="n">
        <v>2004</v>
      </c>
      <c r="H30" s="16" t="n">
        <v>2005</v>
      </c>
      <c r="I30" s="16" t="n">
        <v>2006</v>
      </c>
      <c r="J30" s="16" t="n">
        <v>2007</v>
      </c>
      <c r="K30" s="16" t="n">
        <v>2008</v>
      </c>
      <c r="L30" s="16" t="n">
        <v>2009</v>
      </c>
      <c r="M30" s="16" t="n">
        <v>2010</v>
      </c>
      <c r="N30" s="16" t="n">
        <v>2011</v>
      </c>
      <c r="O30" s="16" t="n">
        <v>2012</v>
      </c>
      <c r="P30" s="16" t="n">
        <v>2013</v>
      </c>
      <c r="Q30" s="16" t="n">
        <v>2014</v>
      </c>
      <c r="R30" s="16" t="n">
        <v>2015</v>
      </c>
      <c r="S30" s="16" t="n">
        <v>2016</v>
      </c>
      <c r="T30" s="16" t="n">
        <v>2017</v>
      </c>
      <c r="U30" s="16" t="n">
        <v>2018</v>
      </c>
      <c r="V30" s="16" t="n">
        <v>2019</v>
      </c>
      <c r="W30" s="16" t="n">
        <v>2020</v>
      </c>
      <c r="X30" s="16" t="n">
        <v>2021</v>
      </c>
      <c r="Y30" s="16" t="n">
        <v>2022</v>
      </c>
      <c r="Z30" s="16" t="n">
        <v>2023</v>
      </c>
      <c r="AA30" s="16" t="n">
        <v>2024</v>
      </c>
      <c r="AB30" s="16" t="n">
        <v>2025</v>
      </c>
      <c r="AC30" s="16" t="n">
        <v>2026</v>
      </c>
      <c r="AD30" s="16" t="n">
        <v>2027</v>
      </c>
      <c r="AE30" s="16" t="n">
        <v>2028</v>
      </c>
      <c r="AF30" s="16" t="n">
        <v>2029</v>
      </c>
      <c r="AG30" s="16" t="n">
        <v>2030</v>
      </c>
      <c r="AI30" s="16" t="s">
        <v>19</v>
      </c>
    </row>
    <row r="31" customFormat="false" ht="13.8" hidden="false" customHeight="false" outlineLevel="0" collapsed="false">
      <c r="B31" s="16" t="s">
        <v>41</v>
      </c>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7" t="s">
        <v>21</v>
      </c>
      <c r="AI31" s="18" t="n">
        <v>0.9</v>
      </c>
    </row>
    <row r="32" customFormat="false" ht="12.8" hidden="false" customHeight="false" outlineLevel="0" collapsed="false"/>
    <row r="33" customFormat="false" ht="12.8" hidden="false" customHeight="false" outlineLevel="0" collapsed="false"/>
    <row r="34" customFormat="false" ht="12.8" hidden="false" customHeight="false" outlineLevel="0" collapsed="false"/>
    <row r="35" customFormat="false" ht="13.8" hidden="false" customHeight="false" outlineLevel="0" collapsed="false">
      <c r="A35" s="15" t="s">
        <v>42</v>
      </c>
    </row>
    <row r="36" customFormat="false" ht="13.8" hidden="false" customHeight="false" outlineLevel="0" collapsed="false">
      <c r="C36" s="16" t="n">
        <v>2000</v>
      </c>
      <c r="D36" s="16" t="n">
        <v>2001</v>
      </c>
      <c r="E36" s="16" t="n">
        <v>2002</v>
      </c>
      <c r="F36" s="16" t="n">
        <v>2003</v>
      </c>
      <c r="G36" s="16" t="n">
        <v>2004</v>
      </c>
      <c r="H36" s="16" t="n">
        <v>2005</v>
      </c>
      <c r="I36" s="16" t="n">
        <v>2006</v>
      </c>
      <c r="J36" s="16" t="n">
        <v>2007</v>
      </c>
      <c r="K36" s="16" t="n">
        <v>2008</v>
      </c>
      <c r="L36" s="16" t="n">
        <v>2009</v>
      </c>
      <c r="M36" s="16" t="n">
        <v>2010</v>
      </c>
      <c r="N36" s="16" t="n">
        <v>2011</v>
      </c>
      <c r="O36" s="16" t="n">
        <v>2012</v>
      </c>
      <c r="P36" s="16" t="n">
        <v>2013</v>
      </c>
      <c r="Q36" s="16" t="n">
        <v>2014</v>
      </c>
      <c r="R36" s="16" t="n">
        <v>2015</v>
      </c>
      <c r="S36" s="16" t="n">
        <v>2016</v>
      </c>
      <c r="T36" s="16" t="n">
        <v>2017</v>
      </c>
      <c r="U36" s="16" t="n">
        <v>2018</v>
      </c>
      <c r="V36" s="16" t="n">
        <v>2019</v>
      </c>
      <c r="W36" s="16" t="n">
        <v>2020</v>
      </c>
      <c r="X36" s="16" t="n">
        <v>2021</v>
      </c>
      <c r="Y36" s="16" t="n">
        <v>2022</v>
      </c>
      <c r="Z36" s="16" t="n">
        <v>2023</v>
      </c>
      <c r="AA36" s="16" t="n">
        <v>2024</v>
      </c>
      <c r="AB36" s="16" t="n">
        <v>2025</v>
      </c>
      <c r="AC36" s="16" t="n">
        <v>2026</v>
      </c>
      <c r="AD36" s="16" t="n">
        <v>2027</v>
      </c>
      <c r="AE36" s="16" t="n">
        <v>2028</v>
      </c>
      <c r="AF36" s="16" t="n">
        <v>2029</v>
      </c>
      <c r="AG36" s="16" t="n">
        <v>2030</v>
      </c>
      <c r="AI36" s="16" t="s">
        <v>19</v>
      </c>
    </row>
    <row r="37" customFormat="false" ht="13.8" hidden="false" customHeight="false" outlineLevel="0" collapsed="false">
      <c r="B37" s="16" t="s">
        <v>41</v>
      </c>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7" t="s">
        <v>21</v>
      </c>
      <c r="AI37" s="18" t="n">
        <v>0.1</v>
      </c>
    </row>
    <row r="38" customFormat="false" ht="12.8" hidden="false" customHeight="false" outlineLevel="0" collapsed="false"/>
    <row r="39" customFormat="false" ht="12.8" hidden="false" customHeight="false" outlineLevel="0" collapsed="false"/>
    <row r="40" customFormat="false" ht="12.8" hidden="false" customHeight="false" outlineLevel="0" collapsed="false"/>
    <row r="41" customFormat="false" ht="13.8" hidden="false" customHeight="false" outlineLevel="0" collapsed="false">
      <c r="A41" s="15" t="s">
        <v>43</v>
      </c>
    </row>
    <row r="42" customFormat="false" ht="13.8" hidden="false" customHeight="false" outlineLevel="0" collapsed="false">
      <c r="C42" s="16" t="n">
        <v>2000</v>
      </c>
      <c r="D42" s="16" t="n">
        <v>2001</v>
      </c>
      <c r="E42" s="16" t="n">
        <v>2002</v>
      </c>
      <c r="F42" s="16" t="n">
        <v>2003</v>
      </c>
      <c r="G42" s="16" t="n">
        <v>2004</v>
      </c>
      <c r="H42" s="16" t="n">
        <v>2005</v>
      </c>
      <c r="I42" s="16" t="n">
        <v>2006</v>
      </c>
      <c r="J42" s="16" t="n">
        <v>2007</v>
      </c>
      <c r="K42" s="16" t="n">
        <v>2008</v>
      </c>
      <c r="L42" s="16" t="n">
        <v>2009</v>
      </c>
      <c r="M42" s="16" t="n">
        <v>2010</v>
      </c>
      <c r="N42" s="16" t="n">
        <v>2011</v>
      </c>
      <c r="O42" s="16" t="n">
        <v>2012</v>
      </c>
      <c r="P42" s="16" t="n">
        <v>2013</v>
      </c>
      <c r="Q42" s="16" t="n">
        <v>2014</v>
      </c>
      <c r="R42" s="16" t="n">
        <v>2015</v>
      </c>
      <c r="S42" s="16" t="n">
        <v>2016</v>
      </c>
      <c r="T42" s="16" t="n">
        <v>2017</v>
      </c>
      <c r="U42" s="16" t="n">
        <v>2018</v>
      </c>
      <c r="V42" s="16" t="n">
        <v>2019</v>
      </c>
      <c r="W42" s="16" t="n">
        <v>2020</v>
      </c>
      <c r="X42" s="16" t="n">
        <v>2021</v>
      </c>
      <c r="Y42" s="16" t="n">
        <v>2022</v>
      </c>
      <c r="Z42" s="16" t="n">
        <v>2023</v>
      </c>
      <c r="AA42" s="16" t="n">
        <v>2024</v>
      </c>
      <c r="AB42" s="16" t="n">
        <v>2025</v>
      </c>
      <c r="AC42" s="16" t="n">
        <v>2026</v>
      </c>
      <c r="AD42" s="16" t="n">
        <v>2027</v>
      </c>
      <c r="AE42" s="16" t="n">
        <v>2028</v>
      </c>
      <c r="AF42" s="16" t="n">
        <v>2029</v>
      </c>
      <c r="AG42" s="16" t="n">
        <v>2030</v>
      </c>
      <c r="AI42" s="16" t="s">
        <v>19</v>
      </c>
    </row>
    <row r="43" customFormat="false" ht="13.8" hidden="false" customHeight="false" outlineLevel="0" collapsed="false">
      <c r="B43" s="16" t="s">
        <v>41</v>
      </c>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7" t="s">
        <v>21</v>
      </c>
      <c r="AI43" s="19" t="n">
        <v>1</v>
      </c>
    </row>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3.8" hidden="false" customHeight="false" outlineLevel="0" collapsed="false">
      <c r="A47" s="15" t="s">
        <v>44</v>
      </c>
    </row>
    <row r="48" customFormat="false" ht="13.8" hidden="false" customHeight="false" outlineLevel="0" collapsed="false">
      <c r="C48" s="16" t="n">
        <v>2000</v>
      </c>
      <c r="D48" s="16" t="n">
        <v>2001</v>
      </c>
      <c r="E48" s="16" t="n">
        <v>2002</v>
      </c>
      <c r="F48" s="16" t="n">
        <v>2003</v>
      </c>
      <c r="G48" s="16" t="n">
        <v>2004</v>
      </c>
      <c r="H48" s="16" t="n">
        <v>2005</v>
      </c>
      <c r="I48" s="16" t="n">
        <v>2006</v>
      </c>
      <c r="J48" s="16" t="n">
        <v>2007</v>
      </c>
      <c r="K48" s="16" t="n">
        <v>2008</v>
      </c>
      <c r="L48" s="16" t="n">
        <v>2009</v>
      </c>
      <c r="M48" s="16" t="n">
        <v>2010</v>
      </c>
      <c r="N48" s="16" t="n">
        <v>2011</v>
      </c>
      <c r="O48" s="16" t="n">
        <v>2012</v>
      </c>
      <c r="P48" s="16" t="n">
        <v>2013</v>
      </c>
      <c r="Q48" s="16" t="n">
        <v>2014</v>
      </c>
      <c r="R48" s="16" t="n">
        <v>2015</v>
      </c>
      <c r="S48" s="16" t="n">
        <v>2016</v>
      </c>
      <c r="T48" s="16" t="n">
        <v>2017</v>
      </c>
      <c r="U48" s="16" t="n">
        <v>2018</v>
      </c>
      <c r="V48" s="16" t="n">
        <v>2019</v>
      </c>
      <c r="W48" s="16" t="n">
        <v>2020</v>
      </c>
      <c r="X48" s="16" t="n">
        <v>2021</v>
      </c>
      <c r="Y48" s="16" t="n">
        <v>2022</v>
      </c>
      <c r="Z48" s="16" t="n">
        <v>2023</v>
      </c>
      <c r="AA48" s="16" t="n">
        <v>2024</v>
      </c>
      <c r="AB48" s="16" t="n">
        <v>2025</v>
      </c>
      <c r="AC48" s="16" t="n">
        <v>2026</v>
      </c>
      <c r="AD48" s="16" t="n">
        <v>2027</v>
      </c>
      <c r="AE48" s="16" t="n">
        <v>2028</v>
      </c>
      <c r="AF48" s="16" t="n">
        <v>2029</v>
      </c>
      <c r="AG48" s="16" t="n">
        <v>2030</v>
      </c>
      <c r="AI48" s="16" t="s">
        <v>19</v>
      </c>
    </row>
    <row r="49" customFormat="false" ht="13.8" hidden="false" customHeight="false" outlineLevel="0" collapsed="false">
      <c r="B49" s="16" t="s">
        <v>41</v>
      </c>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7" t="s">
        <v>21</v>
      </c>
      <c r="AI49" s="19" t="n">
        <v>1</v>
      </c>
    </row>
    <row r="50" customFormat="false" ht="12.8" hidden="false" customHeight="false" outlineLevel="0" collapsed="false"/>
    <row r="51" customFormat="false" ht="12.8" hidden="false" customHeight="false" outlineLevel="0" collapsed="false"/>
    <row r="52" customFormat="false" ht="12.8" hidden="false" customHeight="false" outlineLevel="0" collapsed="false"/>
    <row r="53" customFormat="false" ht="13.8" hidden="false" customHeight="false" outlineLevel="0" collapsed="false">
      <c r="A53" s="15" t="s">
        <v>45</v>
      </c>
    </row>
    <row r="54" customFormat="false" ht="13.8" hidden="false" customHeight="false" outlineLevel="0" collapsed="false">
      <c r="C54" s="16" t="n">
        <v>2000</v>
      </c>
      <c r="D54" s="16" t="n">
        <v>2001</v>
      </c>
      <c r="E54" s="16" t="n">
        <v>2002</v>
      </c>
      <c r="F54" s="16" t="n">
        <v>2003</v>
      </c>
      <c r="G54" s="16" t="n">
        <v>2004</v>
      </c>
      <c r="H54" s="16" t="n">
        <v>2005</v>
      </c>
      <c r="I54" s="16" t="n">
        <v>2006</v>
      </c>
      <c r="J54" s="16" t="n">
        <v>2007</v>
      </c>
      <c r="K54" s="16" t="n">
        <v>2008</v>
      </c>
      <c r="L54" s="16" t="n">
        <v>2009</v>
      </c>
      <c r="M54" s="16" t="n">
        <v>2010</v>
      </c>
      <c r="N54" s="16" t="n">
        <v>2011</v>
      </c>
      <c r="O54" s="16" t="n">
        <v>2012</v>
      </c>
      <c r="P54" s="16" t="n">
        <v>2013</v>
      </c>
      <c r="Q54" s="16" t="n">
        <v>2014</v>
      </c>
      <c r="R54" s="16" t="n">
        <v>2015</v>
      </c>
      <c r="S54" s="16" t="n">
        <v>2016</v>
      </c>
      <c r="T54" s="16" t="n">
        <v>2017</v>
      </c>
      <c r="U54" s="16" t="n">
        <v>2018</v>
      </c>
      <c r="V54" s="16" t="n">
        <v>2019</v>
      </c>
      <c r="W54" s="16" t="n">
        <v>2020</v>
      </c>
      <c r="X54" s="16" t="n">
        <v>2021</v>
      </c>
      <c r="Y54" s="16" t="n">
        <v>2022</v>
      </c>
      <c r="Z54" s="16" t="n">
        <v>2023</v>
      </c>
      <c r="AA54" s="16" t="n">
        <v>2024</v>
      </c>
      <c r="AB54" s="16" t="n">
        <v>2025</v>
      </c>
      <c r="AC54" s="16" t="n">
        <v>2026</v>
      </c>
      <c r="AD54" s="16" t="n">
        <v>2027</v>
      </c>
      <c r="AE54" s="16" t="n">
        <v>2028</v>
      </c>
      <c r="AF54" s="16" t="n">
        <v>2029</v>
      </c>
      <c r="AG54" s="16" t="n">
        <v>2030</v>
      </c>
      <c r="AI54" s="16" t="s">
        <v>19</v>
      </c>
    </row>
    <row r="55" customFormat="false" ht="13.8" hidden="false" customHeight="false" outlineLevel="0" collapsed="false">
      <c r="B55" s="16" t="s">
        <v>41</v>
      </c>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7" t="s">
        <v>21</v>
      </c>
      <c r="AI55" s="18" t="n">
        <v>0.85</v>
      </c>
    </row>
    <row r="56" customFormat="false" ht="12.8" hidden="false" customHeight="false" outlineLevel="0" collapsed="false"/>
    <row r="57" customFormat="false" ht="12.8" hidden="false" customHeight="false" outlineLevel="0" collapsed="false"/>
    <row r="58" customFormat="false" ht="12.8" hidden="false" customHeight="false" outlineLevel="0" collapsed="false"/>
    <row r="59" customFormat="false" ht="13.8" hidden="false" customHeight="false" outlineLevel="0" collapsed="false">
      <c r="A59" s="15" t="s">
        <v>46</v>
      </c>
    </row>
    <row r="60" customFormat="false" ht="13.8" hidden="false" customHeight="false" outlineLevel="0" collapsed="false">
      <c r="C60" s="16" t="n">
        <v>2000</v>
      </c>
      <c r="D60" s="16" t="n">
        <v>2001</v>
      </c>
      <c r="E60" s="16" t="n">
        <v>2002</v>
      </c>
      <c r="F60" s="16" t="n">
        <v>2003</v>
      </c>
      <c r="G60" s="16" t="n">
        <v>2004</v>
      </c>
      <c r="H60" s="16" t="n">
        <v>2005</v>
      </c>
      <c r="I60" s="16" t="n">
        <v>2006</v>
      </c>
      <c r="J60" s="16" t="n">
        <v>2007</v>
      </c>
      <c r="K60" s="16" t="n">
        <v>2008</v>
      </c>
      <c r="L60" s="16" t="n">
        <v>2009</v>
      </c>
      <c r="M60" s="16" t="n">
        <v>2010</v>
      </c>
      <c r="N60" s="16" t="n">
        <v>2011</v>
      </c>
      <c r="O60" s="16" t="n">
        <v>2012</v>
      </c>
      <c r="P60" s="16" t="n">
        <v>2013</v>
      </c>
      <c r="Q60" s="16" t="n">
        <v>2014</v>
      </c>
      <c r="R60" s="16" t="n">
        <v>2015</v>
      </c>
      <c r="S60" s="16" t="n">
        <v>2016</v>
      </c>
      <c r="T60" s="16" t="n">
        <v>2017</v>
      </c>
      <c r="U60" s="16" t="n">
        <v>2018</v>
      </c>
      <c r="V60" s="16" t="n">
        <v>2019</v>
      </c>
      <c r="W60" s="16" t="n">
        <v>2020</v>
      </c>
      <c r="X60" s="16" t="n">
        <v>2021</v>
      </c>
      <c r="Y60" s="16" t="n">
        <v>2022</v>
      </c>
      <c r="Z60" s="16" t="n">
        <v>2023</v>
      </c>
      <c r="AA60" s="16" t="n">
        <v>2024</v>
      </c>
      <c r="AB60" s="16" t="n">
        <v>2025</v>
      </c>
      <c r="AC60" s="16" t="n">
        <v>2026</v>
      </c>
      <c r="AD60" s="16" t="n">
        <v>2027</v>
      </c>
      <c r="AE60" s="16" t="n">
        <v>2028</v>
      </c>
      <c r="AF60" s="16" t="n">
        <v>2029</v>
      </c>
      <c r="AG60" s="16" t="n">
        <v>2030</v>
      </c>
      <c r="AI60" s="16" t="s">
        <v>19</v>
      </c>
    </row>
    <row r="61" customFormat="false" ht="13.8" hidden="false" customHeight="false" outlineLevel="0" collapsed="false">
      <c r="B61" s="16" t="s">
        <v>41</v>
      </c>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7" t="s">
        <v>21</v>
      </c>
      <c r="AI61" s="18" t="n">
        <v>0.85</v>
      </c>
    </row>
    <row r="62" customFormat="false" ht="12.8" hidden="false" customHeight="false" outlineLevel="0" collapsed="false"/>
    <row r="63" customFormat="false" ht="12.8" hidden="false" customHeight="false" outlineLevel="0" collapsed="false"/>
    <row r="64" customFormat="false" ht="12.8" hidden="false" customHeight="false" outlineLevel="0" collapsed="false"/>
    <row r="65" customFormat="false" ht="13.8" hidden="false" customHeight="false" outlineLevel="0" collapsed="false">
      <c r="A65" s="15" t="s">
        <v>47</v>
      </c>
    </row>
    <row r="66" customFormat="false" ht="13.8" hidden="false" customHeight="false" outlineLevel="0" collapsed="false">
      <c r="C66" s="16" t="n">
        <v>2000</v>
      </c>
      <c r="D66" s="16" t="n">
        <v>2001</v>
      </c>
      <c r="E66" s="16" t="n">
        <v>2002</v>
      </c>
      <c r="F66" s="16" t="n">
        <v>2003</v>
      </c>
      <c r="G66" s="16" t="n">
        <v>2004</v>
      </c>
      <c r="H66" s="16" t="n">
        <v>2005</v>
      </c>
      <c r="I66" s="16" t="n">
        <v>2006</v>
      </c>
      <c r="J66" s="16" t="n">
        <v>2007</v>
      </c>
      <c r="K66" s="16" t="n">
        <v>2008</v>
      </c>
      <c r="L66" s="16" t="n">
        <v>2009</v>
      </c>
      <c r="M66" s="16" t="n">
        <v>2010</v>
      </c>
      <c r="N66" s="16" t="n">
        <v>2011</v>
      </c>
      <c r="O66" s="16" t="n">
        <v>2012</v>
      </c>
      <c r="P66" s="16" t="n">
        <v>2013</v>
      </c>
      <c r="Q66" s="16" t="n">
        <v>2014</v>
      </c>
      <c r="R66" s="16" t="n">
        <v>2015</v>
      </c>
      <c r="S66" s="16" t="n">
        <v>2016</v>
      </c>
      <c r="T66" s="16" t="n">
        <v>2017</v>
      </c>
      <c r="U66" s="16" t="n">
        <v>2018</v>
      </c>
      <c r="V66" s="16" t="n">
        <v>2019</v>
      </c>
      <c r="W66" s="16" t="n">
        <v>2020</v>
      </c>
      <c r="X66" s="16" t="n">
        <v>2021</v>
      </c>
      <c r="Y66" s="16" t="n">
        <v>2022</v>
      </c>
      <c r="Z66" s="16" t="n">
        <v>2023</v>
      </c>
      <c r="AA66" s="16" t="n">
        <v>2024</v>
      </c>
      <c r="AB66" s="16" t="n">
        <v>2025</v>
      </c>
      <c r="AC66" s="16" t="n">
        <v>2026</v>
      </c>
      <c r="AD66" s="16" t="n">
        <v>2027</v>
      </c>
      <c r="AE66" s="16" t="n">
        <v>2028</v>
      </c>
      <c r="AF66" s="16" t="n">
        <v>2029</v>
      </c>
      <c r="AG66" s="16" t="n">
        <v>2030</v>
      </c>
      <c r="AI66" s="16" t="s">
        <v>19</v>
      </c>
    </row>
    <row r="67" customFormat="false" ht="13.8" hidden="false" customHeight="false" outlineLevel="0" collapsed="false">
      <c r="B67" s="16" t="s">
        <v>41</v>
      </c>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7" t="s">
        <v>21</v>
      </c>
      <c r="AI67" s="18" t="n">
        <v>0.85</v>
      </c>
    </row>
    <row r="68" customFormat="false" ht="12.8" hidden="false" customHeight="false" outlineLevel="0" collapsed="false"/>
    <row r="69" customFormat="false" ht="12.8" hidden="false" customHeight="false" outlineLevel="0" collapsed="false"/>
    <row r="70" customFormat="false" ht="12.8" hidden="false" customHeight="false" outlineLevel="0" collapsed="false"/>
    <row r="71" customFormat="false" ht="12.8" hidden="false" customHeight="false" outlineLevel="0" collapsed="false"/>
    <row r="72" customFormat="false" ht="12.8" hidden="false" customHeight="false" outlineLevel="0" collapsed="false"/>
    <row r="73" customFormat="false" ht="12.8" hidden="false" customHeight="false" outlineLevel="0" collapsed="false"/>
    <row r="74" customFormat="false" ht="12.8" hidden="false" customHeight="false" outlineLevel="0" collapsed="false"/>
    <row r="75" customFormat="false" ht="12.8" hidden="false" customHeight="false" outlineLevel="0" collapsed="false"/>
    <row r="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I41"/>
  <sheetViews>
    <sheetView windowProtection="false" showFormulas="false" showGridLines="true" showRowColHeaders="true" showZeros="true" rightToLeft="false" tabSelected="false" showOutlineSymbols="true" defaultGridColor="true" view="normal" topLeftCell="I8" colorId="64" zoomScale="100" zoomScaleNormal="100" zoomScalePageLayoutView="100" workbookViewId="0">
      <selection pane="topLeft" activeCell="J17" activeCellId="0" sqref="J17"/>
    </sheetView>
  </sheetViews>
  <sheetFormatPr defaultRowHeight="15"/>
  <cols>
    <col collapsed="false" hidden="false" max="35" min="1" style="0" width="22.5867346938776"/>
    <col collapsed="false" hidden="false" max="1025" min="36" style="0" width="19.265306122449"/>
  </cols>
  <sheetData>
    <row r="1" customFormat="false" ht="13.5" hidden="false" customHeight="true" outlineLevel="0" collapsed="false">
      <c r="A1" s="3" t="s">
        <v>48</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X2" s="6" t="n">
        <v>2021</v>
      </c>
      <c r="Y2" s="6" t="n">
        <v>2022</v>
      </c>
      <c r="Z2" s="6" t="n">
        <v>2023</v>
      </c>
      <c r="AA2" s="6" t="n">
        <v>2024</v>
      </c>
      <c r="AB2" s="6" t="n">
        <v>2025</v>
      </c>
      <c r="AC2" s="6" t="n">
        <v>2026</v>
      </c>
      <c r="AD2" s="6" t="n">
        <v>2027</v>
      </c>
      <c r="AE2" s="6" t="n">
        <v>2028</v>
      </c>
      <c r="AF2" s="6" t="n">
        <v>2029</v>
      </c>
      <c r="AG2" s="6" t="n">
        <v>2030</v>
      </c>
      <c r="AI2" s="6" t="s">
        <v>19</v>
      </c>
    </row>
    <row r="3" customFormat="false" ht="13.5" hidden="false" customHeight="true" outlineLevel="0" collapsed="false">
      <c r="B3" s="6" t="str">
        <f aca="false">Populations!$C$3</f>
        <v>M 15-49</v>
      </c>
      <c r="C3" s="20"/>
      <c r="D3" s="20"/>
      <c r="E3" s="20"/>
      <c r="F3" s="20"/>
      <c r="G3" s="20"/>
      <c r="H3" s="20"/>
      <c r="I3" s="20"/>
      <c r="J3" s="20"/>
      <c r="K3" s="20"/>
      <c r="L3" s="20"/>
      <c r="M3" s="20" t="n">
        <v>0.0645</v>
      </c>
      <c r="N3" s="20"/>
      <c r="O3" s="20"/>
      <c r="P3" s="20"/>
      <c r="Q3" s="20"/>
      <c r="R3" s="20"/>
      <c r="S3" s="20"/>
      <c r="T3" s="20"/>
      <c r="U3" s="20"/>
      <c r="V3" s="20"/>
      <c r="W3" s="20"/>
      <c r="X3" s="20"/>
      <c r="Y3" s="20"/>
      <c r="Z3" s="20"/>
      <c r="AA3" s="20"/>
      <c r="AB3" s="20"/>
      <c r="AC3" s="20"/>
      <c r="AD3" s="20"/>
      <c r="AE3" s="20"/>
      <c r="AF3" s="20"/>
      <c r="AG3" s="20"/>
      <c r="AH3" s="10" t="s">
        <v>21</v>
      </c>
      <c r="AI3" s="20"/>
    </row>
    <row r="4" customFormat="false" ht="13.5" hidden="false" customHeight="true" outlineLevel="0" collapsed="false">
      <c r="B4" s="6" t="str">
        <f aca="false">Populations!$C$4</f>
        <v>F 15-49</v>
      </c>
      <c r="C4" s="20"/>
      <c r="D4" s="20"/>
      <c r="E4" s="20"/>
      <c r="F4" s="20"/>
      <c r="G4" s="20"/>
      <c r="H4" s="20"/>
      <c r="I4" s="20"/>
      <c r="J4" s="20"/>
      <c r="K4" s="20"/>
      <c r="L4" s="20"/>
      <c r="M4" s="20" t="n">
        <v>0.0645</v>
      </c>
      <c r="N4" s="20"/>
      <c r="O4" s="20"/>
      <c r="P4" s="20"/>
      <c r="Q4" s="20"/>
      <c r="R4" s="20"/>
      <c r="S4" s="20"/>
      <c r="T4" s="20"/>
      <c r="U4" s="20"/>
      <c r="V4" s="20"/>
      <c r="W4" s="20"/>
      <c r="X4" s="20"/>
      <c r="Y4" s="20"/>
      <c r="Z4" s="20"/>
      <c r="AA4" s="20"/>
      <c r="AB4" s="20"/>
      <c r="AC4" s="20"/>
      <c r="AD4" s="20"/>
      <c r="AE4" s="20"/>
      <c r="AF4" s="20"/>
      <c r="AG4" s="20"/>
      <c r="AH4" s="10" t="s">
        <v>21</v>
      </c>
      <c r="AI4" s="20"/>
    </row>
    <row r="8" customFormat="false" ht="13.5" hidden="false" customHeight="true" outlineLevel="0" collapsed="false">
      <c r="A8" s="3" t="s">
        <v>49</v>
      </c>
    </row>
    <row r="9" customFormat="false" ht="13.5" hidden="false" customHeight="true" outlineLevel="0" collapsed="false">
      <c r="C9" s="6" t="n">
        <v>2000</v>
      </c>
      <c r="D9" s="6" t="n">
        <v>2001</v>
      </c>
      <c r="E9" s="6" t="n">
        <v>2002</v>
      </c>
      <c r="F9" s="6" t="n">
        <v>2003</v>
      </c>
      <c r="G9" s="6" t="n">
        <v>2004</v>
      </c>
      <c r="H9" s="6" t="n">
        <v>2005</v>
      </c>
      <c r="I9" s="6" t="n">
        <v>2006</v>
      </c>
      <c r="J9" s="6" t="n">
        <v>2007</v>
      </c>
      <c r="K9" s="6" t="n">
        <v>2008</v>
      </c>
      <c r="L9" s="6" t="n">
        <v>2009</v>
      </c>
      <c r="M9" s="6" t="n">
        <v>2010</v>
      </c>
      <c r="N9" s="6" t="n">
        <v>2011</v>
      </c>
      <c r="O9" s="6" t="n">
        <v>2012</v>
      </c>
      <c r="P9" s="6" t="n">
        <v>2013</v>
      </c>
      <c r="Q9" s="6" t="n">
        <v>2014</v>
      </c>
      <c r="R9" s="6" t="n">
        <v>2015</v>
      </c>
      <c r="S9" s="6" t="n">
        <v>2016</v>
      </c>
      <c r="T9" s="6" t="n">
        <v>2017</v>
      </c>
      <c r="U9" s="6" t="n">
        <v>2018</v>
      </c>
      <c r="V9" s="6" t="n">
        <v>2019</v>
      </c>
      <c r="W9" s="6" t="n">
        <v>2020</v>
      </c>
      <c r="X9" s="6" t="n">
        <v>2021</v>
      </c>
      <c r="Y9" s="6" t="n">
        <v>2022</v>
      </c>
      <c r="Z9" s="6" t="n">
        <v>2023</v>
      </c>
      <c r="AA9" s="6" t="n">
        <v>2024</v>
      </c>
      <c r="AB9" s="6" t="n">
        <v>2025</v>
      </c>
      <c r="AC9" s="6" t="n">
        <v>2026</v>
      </c>
      <c r="AD9" s="6" t="n">
        <v>2027</v>
      </c>
      <c r="AE9" s="6" t="n">
        <v>2028</v>
      </c>
      <c r="AF9" s="6" t="n">
        <v>2029</v>
      </c>
      <c r="AG9" s="6" t="n">
        <v>2030</v>
      </c>
      <c r="AI9" s="6" t="s">
        <v>19</v>
      </c>
    </row>
    <row r="10" customFormat="false" ht="13.5" hidden="false" customHeight="true" outlineLevel="0" collapsed="false">
      <c r="B10" s="6" t="s">
        <v>41</v>
      </c>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10" t="s">
        <v>21</v>
      </c>
      <c r="AI10" s="21" t="n">
        <v>0.65</v>
      </c>
    </row>
    <row r="14" customFormat="false" ht="13.5" hidden="false" customHeight="true" outlineLevel="0" collapsed="false">
      <c r="A14" s="3" t="s">
        <v>50</v>
      </c>
    </row>
    <row r="15" customFormat="false" ht="13.5" hidden="false" customHeight="true" outlineLevel="0" collapsed="false">
      <c r="C15" s="6" t="n">
        <v>2000</v>
      </c>
      <c r="D15" s="6" t="n">
        <v>2001</v>
      </c>
      <c r="E15" s="6" t="n">
        <v>2002</v>
      </c>
      <c r="F15" s="6" t="n">
        <v>2003</v>
      </c>
      <c r="G15" s="6" t="n">
        <v>2004</v>
      </c>
      <c r="H15" s="6" t="n">
        <v>2005</v>
      </c>
      <c r="I15" s="6" t="n">
        <v>2006</v>
      </c>
      <c r="J15" s="6" t="n">
        <v>2007</v>
      </c>
      <c r="K15" s="6" t="n">
        <v>2008</v>
      </c>
      <c r="L15" s="6" t="n">
        <v>2009</v>
      </c>
      <c r="M15" s="6" t="n">
        <v>2010</v>
      </c>
      <c r="N15" s="6" t="n">
        <v>2011</v>
      </c>
      <c r="O15" s="6" t="n">
        <v>2012</v>
      </c>
      <c r="P15" s="6" t="n">
        <v>2013</v>
      </c>
      <c r="Q15" s="6" t="n">
        <v>2014</v>
      </c>
      <c r="R15" s="6" t="n">
        <v>2015</v>
      </c>
      <c r="S15" s="6" t="n">
        <v>2016</v>
      </c>
      <c r="T15" s="6" t="n">
        <v>2017</v>
      </c>
      <c r="U15" s="6" t="n">
        <v>2018</v>
      </c>
      <c r="V15" s="6" t="n">
        <v>2019</v>
      </c>
      <c r="W15" s="6" t="n">
        <v>2020</v>
      </c>
      <c r="X15" s="6" t="n">
        <v>2021</v>
      </c>
      <c r="Y15" s="6" t="n">
        <v>2022</v>
      </c>
      <c r="Z15" s="6" t="n">
        <v>2023</v>
      </c>
      <c r="AA15" s="6" t="n">
        <v>2024</v>
      </c>
      <c r="AB15" s="6" t="n">
        <v>2025</v>
      </c>
      <c r="AC15" s="6" t="n">
        <v>2026</v>
      </c>
      <c r="AD15" s="6" t="n">
        <v>2027</v>
      </c>
      <c r="AE15" s="6" t="n">
        <v>2028</v>
      </c>
      <c r="AF15" s="6" t="n">
        <v>2029</v>
      </c>
      <c r="AG15" s="6" t="n">
        <v>2030</v>
      </c>
      <c r="AI15" s="6" t="s">
        <v>19</v>
      </c>
    </row>
    <row r="16" customFormat="false" ht="13.5" hidden="false" customHeight="true" outlineLevel="0" collapsed="false">
      <c r="B16" s="6" t="s">
        <v>29</v>
      </c>
      <c r="C16" s="7" t="n">
        <v>0</v>
      </c>
      <c r="D16" s="7"/>
      <c r="E16" s="7"/>
      <c r="F16" s="7"/>
      <c r="G16" s="7" t="n">
        <v>100</v>
      </c>
      <c r="H16" s="7" t="n">
        <v>400</v>
      </c>
      <c r="I16" s="7"/>
      <c r="J16" s="7" t="n">
        <v>1200</v>
      </c>
      <c r="K16" s="7"/>
      <c r="L16" s="7"/>
      <c r="M16" s="7"/>
      <c r="N16" s="7"/>
      <c r="O16" s="7" t="n">
        <v>1900</v>
      </c>
      <c r="P16" s="7"/>
      <c r="Q16" s="7"/>
      <c r="R16" s="7" t="n">
        <v>3200</v>
      </c>
      <c r="S16" s="7"/>
      <c r="T16" s="7"/>
      <c r="U16" s="7"/>
      <c r="V16" s="7"/>
      <c r="W16" s="7"/>
      <c r="X16" s="7"/>
      <c r="Y16" s="7"/>
      <c r="Z16" s="7"/>
      <c r="AA16" s="7"/>
      <c r="AB16" s="7"/>
      <c r="AC16" s="7"/>
      <c r="AD16" s="7"/>
      <c r="AE16" s="7"/>
      <c r="AF16" s="7"/>
      <c r="AG16" s="7"/>
      <c r="AH16" s="10" t="s">
        <v>21</v>
      </c>
      <c r="AI16" s="7"/>
    </row>
    <row r="20" customFormat="false" ht="13.5" hidden="false" customHeight="true" outlineLevel="0" collapsed="false">
      <c r="A20" s="3" t="s">
        <v>51</v>
      </c>
    </row>
    <row r="21" customFormat="false" ht="13.5" hidden="false" customHeight="true" outlineLevel="0" collapsed="false">
      <c r="C21" s="6" t="n">
        <v>2000</v>
      </c>
      <c r="D21" s="6" t="n">
        <v>2001</v>
      </c>
      <c r="E21" s="6" t="n">
        <v>2002</v>
      </c>
      <c r="F21" s="6" t="n">
        <v>2003</v>
      </c>
      <c r="G21" s="6" t="n">
        <v>2004</v>
      </c>
      <c r="H21" s="6" t="n">
        <v>2005</v>
      </c>
      <c r="I21" s="6" t="n">
        <v>2006</v>
      </c>
      <c r="J21" s="6" t="n">
        <v>2007</v>
      </c>
      <c r="K21" s="6" t="n">
        <v>2008</v>
      </c>
      <c r="L21" s="6" t="n">
        <v>2009</v>
      </c>
      <c r="M21" s="6" t="n">
        <v>2010</v>
      </c>
      <c r="N21" s="6" t="n">
        <v>2011</v>
      </c>
      <c r="O21" s="6" t="n">
        <v>2012</v>
      </c>
      <c r="P21" s="6" t="n">
        <v>2013</v>
      </c>
      <c r="Q21" s="6" t="n">
        <v>2014</v>
      </c>
      <c r="R21" s="6" t="n">
        <v>2015</v>
      </c>
      <c r="S21" s="6" t="n">
        <v>2016</v>
      </c>
      <c r="T21" s="6" t="n">
        <v>2017</v>
      </c>
      <c r="U21" s="6" t="n">
        <v>2018</v>
      </c>
      <c r="V21" s="6" t="n">
        <v>2019</v>
      </c>
      <c r="W21" s="6" t="n">
        <v>2020</v>
      </c>
      <c r="X21" s="6" t="n">
        <v>2021</v>
      </c>
      <c r="Y21" s="6" t="n">
        <v>2022</v>
      </c>
      <c r="Z21" s="6" t="n">
        <v>2023</v>
      </c>
      <c r="AA21" s="6" t="n">
        <v>2024</v>
      </c>
      <c r="AB21" s="6" t="n">
        <v>2025</v>
      </c>
      <c r="AC21" s="6" t="n">
        <v>2026</v>
      </c>
      <c r="AD21" s="6" t="n">
        <v>2027</v>
      </c>
      <c r="AE21" s="6" t="n">
        <v>2028</v>
      </c>
      <c r="AF21" s="6" t="n">
        <v>2029</v>
      </c>
      <c r="AG21" s="6" t="n">
        <v>2030</v>
      </c>
      <c r="AI21" s="6" t="s">
        <v>19</v>
      </c>
    </row>
    <row r="22" customFormat="false" ht="13.5" hidden="false" customHeight="true" outlineLevel="0" collapsed="false">
      <c r="B22" s="6" t="str">
        <f aca="false">Populations!$C$3</f>
        <v>M 15-49</v>
      </c>
      <c r="C22" s="20"/>
      <c r="D22" s="20"/>
      <c r="E22" s="20"/>
      <c r="F22" s="20"/>
      <c r="G22" s="20"/>
      <c r="H22" s="20"/>
      <c r="I22" s="20"/>
      <c r="J22" s="20"/>
      <c r="K22" s="20"/>
      <c r="L22" s="20"/>
      <c r="M22" s="20"/>
      <c r="N22" s="20"/>
      <c r="O22" s="20"/>
      <c r="P22" s="20"/>
      <c r="Q22" s="20" t="n">
        <v>0</v>
      </c>
      <c r="R22" s="20"/>
      <c r="S22" s="20"/>
      <c r="T22" s="20"/>
      <c r="U22" s="20"/>
      <c r="V22" s="20"/>
      <c r="W22" s="20"/>
      <c r="X22" s="20"/>
      <c r="Y22" s="20"/>
      <c r="Z22" s="20"/>
      <c r="AA22" s="20"/>
      <c r="AB22" s="20"/>
      <c r="AC22" s="20"/>
      <c r="AD22" s="20"/>
      <c r="AE22" s="20"/>
      <c r="AF22" s="20"/>
      <c r="AG22" s="20"/>
      <c r="AH22" s="10" t="s">
        <v>21</v>
      </c>
      <c r="AI22" s="20"/>
    </row>
    <row r="23" customFormat="false" ht="13.5" hidden="false" customHeight="true" outlineLevel="0" collapsed="false">
      <c r="B23" s="6" t="str">
        <f aca="false">Populations!$C$4</f>
        <v>F 15-49</v>
      </c>
      <c r="C23" s="20"/>
      <c r="D23" s="20"/>
      <c r="E23" s="20"/>
      <c r="F23" s="20"/>
      <c r="G23" s="20"/>
      <c r="H23" s="20"/>
      <c r="I23" s="20"/>
      <c r="J23" s="20"/>
      <c r="K23" s="20"/>
      <c r="L23" s="20"/>
      <c r="M23" s="20"/>
      <c r="N23" s="20"/>
      <c r="O23" s="20"/>
      <c r="P23" s="20"/>
      <c r="Q23" s="20" t="n">
        <v>0</v>
      </c>
      <c r="R23" s="20"/>
      <c r="S23" s="20"/>
      <c r="T23" s="20"/>
      <c r="U23" s="20"/>
      <c r="V23" s="20"/>
      <c r="W23" s="20"/>
      <c r="X23" s="20"/>
      <c r="Y23" s="20"/>
      <c r="Z23" s="20"/>
      <c r="AA23" s="20"/>
      <c r="AB23" s="20"/>
      <c r="AC23" s="20"/>
      <c r="AD23" s="20"/>
      <c r="AE23" s="20"/>
      <c r="AF23" s="20"/>
      <c r="AG23" s="20"/>
      <c r="AH23" s="10" t="s">
        <v>21</v>
      </c>
      <c r="AI23" s="20"/>
    </row>
    <row r="27" customFormat="false" ht="13.5" hidden="false" customHeight="true" outlineLevel="0" collapsed="false">
      <c r="A27" s="3" t="s">
        <v>52</v>
      </c>
    </row>
    <row r="28" customFormat="false" ht="13.5" hidden="false" customHeight="true" outlineLevel="0" collapsed="false">
      <c r="C28" s="6" t="n">
        <v>2000</v>
      </c>
      <c r="D28" s="6" t="n">
        <v>2001</v>
      </c>
      <c r="E28" s="6" t="n">
        <v>2002</v>
      </c>
      <c r="F28" s="6" t="n">
        <v>2003</v>
      </c>
      <c r="G28" s="6" t="n">
        <v>2004</v>
      </c>
      <c r="H28" s="6" t="n">
        <v>2005</v>
      </c>
      <c r="I28" s="6" t="n">
        <v>2006</v>
      </c>
      <c r="J28" s="6" t="n">
        <v>2007</v>
      </c>
      <c r="K28" s="6" t="n">
        <v>2008</v>
      </c>
      <c r="L28" s="6" t="n">
        <v>2009</v>
      </c>
      <c r="M28" s="6" t="n">
        <v>2010</v>
      </c>
      <c r="N28" s="6" t="n">
        <v>2011</v>
      </c>
      <c r="O28" s="6" t="n">
        <v>2012</v>
      </c>
      <c r="P28" s="6" t="n">
        <v>2013</v>
      </c>
      <c r="Q28" s="6" t="n">
        <v>2014</v>
      </c>
      <c r="R28" s="6" t="n">
        <v>2015</v>
      </c>
      <c r="S28" s="6" t="n">
        <v>2016</v>
      </c>
      <c r="T28" s="6" t="n">
        <v>2017</v>
      </c>
      <c r="U28" s="6" t="n">
        <v>2018</v>
      </c>
      <c r="V28" s="6" t="n">
        <v>2019</v>
      </c>
      <c r="W28" s="6" t="n">
        <v>2020</v>
      </c>
      <c r="X28" s="6" t="n">
        <v>2021</v>
      </c>
      <c r="Y28" s="6" t="n">
        <v>2022</v>
      </c>
      <c r="Z28" s="6" t="n">
        <v>2023</v>
      </c>
      <c r="AA28" s="6" t="n">
        <v>2024</v>
      </c>
      <c r="AB28" s="6" t="n">
        <v>2025</v>
      </c>
      <c r="AC28" s="6" t="n">
        <v>2026</v>
      </c>
      <c r="AD28" s="6" t="n">
        <v>2027</v>
      </c>
      <c r="AE28" s="6" t="n">
        <v>2028</v>
      </c>
      <c r="AF28" s="6" t="n">
        <v>2029</v>
      </c>
      <c r="AG28" s="6" t="n">
        <v>2030</v>
      </c>
      <c r="AI28" s="6" t="s">
        <v>19</v>
      </c>
    </row>
    <row r="29" customFormat="false" ht="13.5" hidden="false" customHeight="true" outlineLevel="0" collapsed="false">
      <c r="B29" s="6" t="s">
        <v>29</v>
      </c>
      <c r="C29" s="7"/>
      <c r="D29" s="7"/>
      <c r="E29" s="7"/>
      <c r="F29" s="7"/>
      <c r="G29" s="7"/>
      <c r="H29" s="7"/>
      <c r="I29" s="7"/>
      <c r="J29" s="7"/>
      <c r="K29" s="7"/>
      <c r="L29" s="12" t="n">
        <v>0.808</v>
      </c>
      <c r="M29" s="12" t="n">
        <v>0.821</v>
      </c>
      <c r="N29" s="12" t="n">
        <v>0.823</v>
      </c>
      <c r="O29" s="12" t="n">
        <v>0.858</v>
      </c>
      <c r="P29" s="12" t="n">
        <v>0.86</v>
      </c>
      <c r="Q29" s="7"/>
      <c r="R29" s="7"/>
      <c r="S29" s="7"/>
      <c r="T29" s="7"/>
      <c r="U29" s="7"/>
      <c r="V29" s="7"/>
      <c r="W29" s="7"/>
      <c r="X29" s="7"/>
      <c r="Y29" s="7"/>
      <c r="Z29" s="7"/>
      <c r="AA29" s="7"/>
      <c r="AB29" s="7"/>
      <c r="AC29" s="7"/>
      <c r="AD29" s="7"/>
      <c r="AE29" s="7"/>
      <c r="AF29" s="7"/>
      <c r="AG29" s="7"/>
      <c r="AH29" s="10" t="s">
        <v>21</v>
      </c>
      <c r="AI29" s="7"/>
    </row>
    <row r="33" customFormat="false" ht="13.5" hidden="false" customHeight="true" outlineLevel="0" collapsed="false">
      <c r="A33" s="3" t="s">
        <v>53</v>
      </c>
    </row>
    <row r="34" customFormat="false" ht="13.5" hidden="false" customHeight="true" outlineLevel="0" collapsed="false">
      <c r="C34" s="6" t="n">
        <v>2000</v>
      </c>
      <c r="D34" s="6" t="n">
        <v>2001</v>
      </c>
      <c r="E34" s="6" t="n">
        <v>2002</v>
      </c>
      <c r="F34" s="6" t="n">
        <v>2003</v>
      </c>
      <c r="G34" s="6" t="n">
        <v>2004</v>
      </c>
      <c r="H34" s="6" t="n">
        <v>2005</v>
      </c>
      <c r="I34" s="6" t="n">
        <v>2006</v>
      </c>
      <c r="J34" s="6" t="n">
        <v>2007</v>
      </c>
      <c r="K34" s="6" t="n">
        <v>2008</v>
      </c>
      <c r="L34" s="6" t="n">
        <v>2009</v>
      </c>
      <c r="M34" s="6" t="n">
        <v>2010</v>
      </c>
      <c r="N34" s="6" t="n">
        <v>2011</v>
      </c>
      <c r="O34" s="6" t="n">
        <v>2012</v>
      </c>
      <c r="P34" s="6" t="n">
        <v>2013</v>
      </c>
      <c r="Q34" s="6" t="n">
        <v>2014</v>
      </c>
      <c r="R34" s="6" t="n">
        <v>2015</v>
      </c>
      <c r="S34" s="6" t="n">
        <v>2016</v>
      </c>
      <c r="T34" s="6" t="n">
        <v>2017</v>
      </c>
      <c r="U34" s="6" t="n">
        <v>2018</v>
      </c>
      <c r="V34" s="6" t="n">
        <v>2019</v>
      </c>
      <c r="W34" s="6" t="n">
        <v>2020</v>
      </c>
      <c r="X34" s="6" t="n">
        <v>2021</v>
      </c>
      <c r="Y34" s="6" t="n">
        <v>2022</v>
      </c>
      <c r="Z34" s="6" t="n">
        <v>2023</v>
      </c>
      <c r="AA34" s="6" t="n">
        <v>2024</v>
      </c>
      <c r="AB34" s="6" t="n">
        <v>2025</v>
      </c>
      <c r="AC34" s="6" t="n">
        <v>2026</v>
      </c>
      <c r="AD34" s="6" t="n">
        <v>2027</v>
      </c>
      <c r="AE34" s="6" t="n">
        <v>2028</v>
      </c>
      <c r="AF34" s="6" t="n">
        <v>2029</v>
      </c>
      <c r="AG34" s="6" t="n">
        <v>2030</v>
      </c>
      <c r="AI34" s="6" t="s">
        <v>19</v>
      </c>
    </row>
    <row r="35" customFormat="false" ht="13.5" hidden="false" customHeight="true" outlineLevel="0" collapsed="false">
      <c r="B35" s="6" t="str">
        <f aca="false">Populations!$C$4</f>
        <v>F 15-49</v>
      </c>
      <c r="C35" s="14" t="n">
        <v>0.0459252963367275</v>
      </c>
      <c r="D35" s="14" t="n">
        <v>0.0453240226108024</v>
      </c>
      <c r="E35" s="14" t="n">
        <v>0.0452581785313017</v>
      </c>
      <c r="F35" s="14" t="n">
        <v>0.0456435695915845</v>
      </c>
      <c r="G35" s="14" t="n">
        <v>0.0463930220205675</v>
      </c>
      <c r="H35" s="14" t="n">
        <v>0.0473805326183886</v>
      </c>
      <c r="I35" s="14" t="n">
        <v>0.0487760344919196</v>
      </c>
      <c r="J35" s="14" t="n">
        <v>0.0500814890173546</v>
      </c>
      <c r="K35" s="14" t="n">
        <v>0.0512070191547057</v>
      </c>
      <c r="L35" s="14" t="n">
        <v>0.0521160869168661</v>
      </c>
      <c r="M35" s="14" t="n">
        <v>0.0527844893629247</v>
      </c>
      <c r="N35" s="14" t="n">
        <v>0.0521151813595171</v>
      </c>
      <c r="O35" s="14" t="n">
        <v>0.0524844994960748</v>
      </c>
      <c r="P35" s="14"/>
      <c r="Q35" s="14"/>
      <c r="R35" s="14"/>
      <c r="S35" s="14"/>
      <c r="T35" s="14"/>
      <c r="U35" s="14"/>
      <c r="V35" s="14"/>
      <c r="W35" s="14"/>
      <c r="X35" s="14"/>
      <c r="Y35" s="14"/>
      <c r="Z35" s="14"/>
      <c r="AA35" s="14"/>
      <c r="AB35" s="14"/>
      <c r="AC35" s="14"/>
      <c r="AD35" s="14"/>
      <c r="AE35" s="14"/>
      <c r="AF35" s="14"/>
      <c r="AG35" s="14"/>
      <c r="AH35" s="10" t="s">
        <v>21</v>
      </c>
      <c r="AI35" s="14"/>
    </row>
    <row r="39" customFormat="false" ht="13.5" hidden="false" customHeight="true" outlineLevel="0" collapsed="false">
      <c r="A39" s="3" t="s">
        <v>54</v>
      </c>
    </row>
    <row r="40" customFormat="false" ht="13.5" hidden="false" customHeight="true" outlineLevel="0" collapsed="false">
      <c r="C40" s="6" t="n">
        <v>2000</v>
      </c>
      <c r="D40" s="6" t="n">
        <v>2001</v>
      </c>
      <c r="E40" s="6" t="n">
        <v>2002</v>
      </c>
      <c r="F40" s="6" t="n">
        <v>2003</v>
      </c>
      <c r="G40" s="6" t="n">
        <v>2004</v>
      </c>
      <c r="H40" s="6" t="n">
        <v>2005</v>
      </c>
      <c r="I40" s="6" t="n">
        <v>2006</v>
      </c>
      <c r="J40" s="6" t="n">
        <v>2007</v>
      </c>
      <c r="K40" s="6" t="n">
        <v>2008</v>
      </c>
      <c r="L40" s="6" t="n">
        <v>2009</v>
      </c>
      <c r="M40" s="6" t="n">
        <v>2010</v>
      </c>
      <c r="N40" s="6" t="n">
        <v>2011</v>
      </c>
      <c r="O40" s="6" t="n">
        <v>2012</v>
      </c>
      <c r="P40" s="6" t="n">
        <v>2013</v>
      </c>
      <c r="Q40" s="6" t="n">
        <v>2014</v>
      </c>
      <c r="R40" s="6" t="n">
        <v>2015</v>
      </c>
      <c r="S40" s="6" t="n">
        <v>2016</v>
      </c>
      <c r="T40" s="6" t="n">
        <v>2017</v>
      </c>
      <c r="U40" s="6" t="n">
        <v>2018</v>
      </c>
      <c r="V40" s="6" t="n">
        <v>2019</v>
      </c>
      <c r="W40" s="6" t="n">
        <v>2020</v>
      </c>
      <c r="X40" s="6" t="n">
        <v>2021</v>
      </c>
      <c r="Y40" s="6" t="n">
        <v>2022</v>
      </c>
      <c r="Z40" s="6" t="n">
        <v>2023</v>
      </c>
      <c r="AA40" s="6" t="n">
        <v>2024</v>
      </c>
      <c r="AB40" s="6" t="n">
        <v>2025</v>
      </c>
      <c r="AC40" s="6" t="n">
        <v>2026</v>
      </c>
      <c r="AD40" s="6" t="n">
        <v>2027</v>
      </c>
      <c r="AE40" s="6" t="n">
        <v>2028</v>
      </c>
      <c r="AF40" s="6" t="n">
        <v>2029</v>
      </c>
      <c r="AG40" s="6" t="n">
        <v>2030</v>
      </c>
      <c r="AI40" s="6" t="s">
        <v>19</v>
      </c>
    </row>
    <row r="41" customFormat="false" ht="13.5" hidden="false" customHeight="true" outlineLevel="0" collapsed="false">
      <c r="B41" s="6" t="s">
        <v>29</v>
      </c>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10" t="s">
        <v>21</v>
      </c>
      <c r="AI41" s="22" t="n">
        <f aca="false">14/100*87/100</f>
        <v>0.1218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9.xml><?xml version="1.0" encoding="utf-8"?>
<worksheet xmlns="http://schemas.openxmlformats.org/spreadsheetml/2006/main" xmlns:r="http://schemas.openxmlformats.org/officeDocument/2006/relationships">
  <sheetPr filterMode="false">
    <pageSetUpPr fitToPage="false"/>
  </sheetPr>
  <dimension ref="A1:AI45"/>
  <sheetViews>
    <sheetView windowProtection="false" showFormulas="false" showGridLines="true" showRowColHeaders="true" showZeros="true" rightToLeft="false" tabSelected="false" showOutlineSymbols="true" defaultGridColor="true" view="normal" topLeftCell="V36" colorId="64" zoomScale="100" zoomScaleNormal="100" zoomScalePageLayoutView="100" workbookViewId="0">
      <selection pane="topLeft" activeCell="AI46" activeCellId="0" sqref="AI46"/>
    </sheetView>
  </sheetViews>
  <sheetFormatPr defaultRowHeight="15"/>
  <cols>
    <col collapsed="false" hidden="false" max="35" min="1" style="0" width="22.5867346938776"/>
    <col collapsed="false" hidden="false" max="1025" min="36" style="0" width="19.265306122449"/>
  </cols>
  <sheetData>
    <row r="1" customFormat="false" ht="13.5" hidden="false" customHeight="true" outlineLevel="0" collapsed="false">
      <c r="A1" s="3" t="s">
        <v>55</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X2" s="6" t="n">
        <v>2021</v>
      </c>
      <c r="Y2" s="6" t="n">
        <v>2022</v>
      </c>
      <c r="Z2" s="6" t="n">
        <v>2023</v>
      </c>
      <c r="AA2" s="6" t="n">
        <v>2024</v>
      </c>
      <c r="AB2" s="6" t="n">
        <v>2025</v>
      </c>
      <c r="AC2" s="6" t="n">
        <v>2026</v>
      </c>
      <c r="AD2" s="6" t="n">
        <v>2027</v>
      </c>
      <c r="AE2" s="6" t="n">
        <v>2028</v>
      </c>
      <c r="AF2" s="6" t="n">
        <v>2029</v>
      </c>
      <c r="AG2" s="6" t="n">
        <v>2030</v>
      </c>
      <c r="AI2" s="6" t="s">
        <v>19</v>
      </c>
    </row>
    <row r="3" customFormat="false" ht="13.5" hidden="false" customHeight="true" outlineLevel="0" collapsed="false">
      <c r="B3" s="6" t="str">
        <f aca="false">Populations!$C$3</f>
        <v>M 15-49</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10" t="s">
        <v>21</v>
      </c>
      <c r="AI3" s="23" t="n">
        <v>100</v>
      </c>
    </row>
    <row r="4" customFormat="false" ht="13.5" hidden="false" customHeight="true" outlineLevel="0" collapsed="false">
      <c r="B4" s="6" t="str">
        <f aca="false">Populations!$C$4</f>
        <v>F 15-49</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10" t="s">
        <v>21</v>
      </c>
      <c r="AI4" s="23" t="n">
        <v>100</v>
      </c>
    </row>
    <row r="8" customFormat="false" ht="13.5" hidden="false" customHeight="true" outlineLevel="0" collapsed="false">
      <c r="A8" s="3" t="s">
        <v>56</v>
      </c>
    </row>
    <row r="9" customFormat="false" ht="13.5" hidden="false" customHeight="true" outlineLevel="0" collapsed="false">
      <c r="C9" s="6" t="n">
        <v>2000</v>
      </c>
      <c r="D9" s="6" t="n">
        <v>2001</v>
      </c>
      <c r="E9" s="6" t="n">
        <v>2002</v>
      </c>
      <c r="F9" s="6" t="n">
        <v>2003</v>
      </c>
      <c r="G9" s="6" t="n">
        <v>2004</v>
      </c>
      <c r="H9" s="6" t="n">
        <v>2005</v>
      </c>
      <c r="I9" s="6" t="n">
        <v>2006</v>
      </c>
      <c r="J9" s="6" t="n">
        <v>2007</v>
      </c>
      <c r="K9" s="6" t="n">
        <v>2008</v>
      </c>
      <c r="L9" s="6" t="n">
        <v>2009</v>
      </c>
      <c r="M9" s="6" t="n">
        <v>2010</v>
      </c>
      <c r="N9" s="6" t="n">
        <v>2011</v>
      </c>
      <c r="O9" s="6" t="n">
        <v>2012</v>
      </c>
      <c r="P9" s="6" t="n">
        <v>2013</v>
      </c>
      <c r="Q9" s="6" t="n">
        <v>2014</v>
      </c>
      <c r="R9" s="6" t="n">
        <v>2015</v>
      </c>
      <c r="S9" s="6" t="n">
        <v>2016</v>
      </c>
      <c r="T9" s="6" t="n">
        <v>2017</v>
      </c>
      <c r="U9" s="6" t="n">
        <v>2018</v>
      </c>
      <c r="V9" s="6" t="n">
        <v>2019</v>
      </c>
      <c r="W9" s="6" t="n">
        <v>2020</v>
      </c>
      <c r="X9" s="6" t="n">
        <v>2021</v>
      </c>
      <c r="Y9" s="6" t="n">
        <v>2022</v>
      </c>
      <c r="Z9" s="6" t="n">
        <v>2023</v>
      </c>
      <c r="AA9" s="6" t="n">
        <v>2024</v>
      </c>
      <c r="AB9" s="6" t="n">
        <v>2025</v>
      </c>
      <c r="AC9" s="6" t="n">
        <v>2026</v>
      </c>
      <c r="AD9" s="6" t="n">
        <v>2027</v>
      </c>
      <c r="AE9" s="6" t="n">
        <v>2028</v>
      </c>
      <c r="AF9" s="6" t="n">
        <v>2029</v>
      </c>
      <c r="AG9" s="6" t="n">
        <v>2030</v>
      </c>
      <c r="AI9" s="6" t="s">
        <v>19</v>
      </c>
    </row>
    <row r="10" customFormat="false" ht="13.5" hidden="false" customHeight="true" outlineLevel="0" collapsed="false">
      <c r="B10" s="6" t="str">
        <f aca="false">Populations!$C$3</f>
        <v>M 15-49</v>
      </c>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10" t="s">
        <v>21</v>
      </c>
      <c r="AI10" s="23" t="n">
        <f aca="false">0.2*3*20</f>
        <v>12</v>
      </c>
    </row>
    <row r="11" customFormat="false" ht="13.5" hidden="false" customHeight="true" outlineLevel="0" collapsed="false">
      <c r="B11" s="6" t="str">
        <f aca="false">Populations!$C$4</f>
        <v>F 15-49</v>
      </c>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10" t="s">
        <v>21</v>
      </c>
      <c r="AI11" s="23" t="n">
        <f aca="false">0.1*3*20</f>
        <v>6</v>
      </c>
    </row>
    <row r="15" customFormat="false" ht="13.5" hidden="false" customHeight="true" outlineLevel="0" collapsed="false">
      <c r="A15" s="3" t="s">
        <v>57</v>
      </c>
    </row>
    <row r="16" customFormat="false" ht="13.5" hidden="false" customHeight="true" outlineLevel="0" collapsed="false">
      <c r="C16" s="6" t="n">
        <v>2000</v>
      </c>
      <c r="D16" s="6" t="n">
        <v>2001</v>
      </c>
      <c r="E16" s="6" t="n">
        <v>2002</v>
      </c>
      <c r="F16" s="6" t="n">
        <v>2003</v>
      </c>
      <c r="G16" s="6" t="n">
        <v>2004</v>
      </c>
      <c r="H16" s="6" t="n">
        <v>2005</v>
      </c>
      <c r="I16" s="6" t="n">
        <v>2006</v>
      </c>
      <c r="J16" s="6" t="n">
        <v>2007</v>
      </c>
      <c r="K16" s="6" t="n">
        <v>2008</v>
      </c>
      <c r="L16" s="6" t="n">
        <v>2009</v>
      </c>
      <c r="M16" s="6" t="n">
        <v>2010</v>
      </c>
      <c r="N16" s="6" t="n">
        <v>2011</v>
      </c>
      <c r="O16" s="6" t="n">
        <v>2012</v>
      </c>
      <c r="P16" s="6" t="n">
        <v>2013</v>
      </c>
      <c r="Q16" s="6" t="n">
        <v>2014</v>
      </c>
      <c r="R16" s="6" t="n">
        <v>2015</v>
      </c>
      <c r="S16" s="6" t="n">
        <v>2016</v>
      </c>
      <c r="T16" s="6" t="n">
        <v>2017</v>
      </c>
      <c r="U16" s="6" t="n">
        <v>2018</v>
      </c>
      <c r="V16" s="6" t="n">
        <v>2019</v>
      </c>
      <c r="W16" s="6" t="n">
        <v>2020</v>
      </c>
      <c r="X16" s="6" t="n">
        <v>2021</v>
      </c>
      <c r="Y16" s="6" t="n">
        <v>2022</v>
      </c>
      <c r="Z16" s="6" t="n">
        <v>2023</v>
      </c>
      <c r="AA16" s="6" t="n">
        <v>2024</v>
      </c>
      <c r="AB16" s="6" t="n">
        <v>2025</v>
      </c>
      <c r="AC16" s="6" t="n">
        <v>2026</v>
      </c>
      <c r="AD16" s="6" t="n">
        <v>2027</v>
      </c>
      <c r="AE16" s="6" t="n">
        <v>2028</v>
      </c>
      <c r="AF16" s="6" t="n">
        <v>2029</v>
      </c>
      <c r="AG16" s="6" t="n">
        <v>2030</v>
      </c>
      <c r="AI16" s="6" t="s">
        <v>19</v>
      </c>
    </row>
    <row r="17" customFormat="false" ht="13.5" hidden="false" customHeight="true" outlineLevel="0" collapsed="false">
      <c r="B17" s="6" t="str">
        <f aca="false">Populations!$C$3</f>
        <v>M 15-49</v>
      </c>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10" t="s">
        <v>21</v>
      </c>
      <c r="AI17" s="7" t="n">
        <v>0</v>
      </c>
    </row>
    <row r="18" customFormat="false" ht="13.5" hidden="false" customHeight="true" outlineLevel="0" collapsed="false">
      <c r="B18" s="6" t="str">
        <f aca="false">Populations!$C$4</f>
        <v>F 15-49</v>
      </c>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10" t="s">
        <v>21</v>
      </c>
      <c r="AI18" s="7" t="n">
        <v>0</v>
      </c>
    </row>
    <row r="22" customFormat="false" ht="13.5" hidden="false" customHeight="true" outlineLevel="0" collapsed="false">
      <c r="A22" s="3" t="s">
        <v>58</v>
      </c>
    </row>
    <row r="23" customFormat="false" ht="13.5" hidden="false" customHeight="true" outlineLevel="0" collapsed="false">
      <c r="C23" s="6" t="n">
        <v>2000</v>
      </c>
      <c r="D23" s="6" t="n">
        <v>2001</v>
      </c>
      <c r="E23" s="6" t="n">
        <v>2002</v>
      </c>
      <c r="F23" s="6" t="n">
        <v>2003</v>
      </c>
      <c r="G23" s="6" t="n">
        <v>2004</v>
      </c>
      <c r="H23" s="6" t="n">
        <v>2005</v>
      </c>
      <c r="I23" s="6" t="n">
        <v>2006</v>
      </c>
      <c r="J23" s="6" t="n">
        <v>2007</v>
      </c>
      <c r="K23" s="6" t="n">
        <v>2008</v>
      </c>
      <c r="L23" s="6" t="n">
        <v>2009</v>
      </c>
      <c r="M23" s="6" t="n">
        <v>2010</v>
      </c>
      <c r="N23" s="6" t="n">
        <v>2011</v>
      </c>
      <c r="O23" s="6" t="n">
        <v>2012</v>
      </c>
      <c r="P23" s="6" t="n">
        <v>2013</v>
      </c>
      <c r="Q23" s="6" t="n">
        <v>2014</v>
      </c>
      <c r="R23" s="6" t="n">
        <v>2015</v>
      </c>
      <c r="S23" s="6" t="n">
        <v>2016</v>
      </c>
      <c r="T23" s="6" t="n">
        <v>2017</v>
      </c>
      <c r="U23" s="6" t="n">
        <v>2018</v>
      </c>
      <c r="V23" s="6" t="n">
        <v>2019</v>
      </c>
      <c r="W23" s="6" t="n">
        <v>2020</v>
      </c>
      <c r="X23" s="6" t="n">
        <v>2021</v>
      </c>
      <c r="Y23" s="6" t="n">
        <v>2022</v>
      </c>
      <c r="Z23" s="6" t="n">
        <v>2023</v>
      </c>
      <c r="AA23" s="6" t="n">
        <v>2024</v>
      </c>
      <c r="AB23" s="6" t="n">
        <v>2025</v>
      </c>
      <c r="AC23" s="6" t="n">
        <v>2026</v>
      </c>
      <c r="AD23" s="6" t="n">
        <v>2027</v>
      </c>
      <c r="AE23" s="6" t="n">
        <v>2028</v>
      </c>
      <c r="AF23" s="6" t="n">
        <v>2029</v>
      </c>
      <c r="AG23" s="6" t="n">
        <v>2030</v>
      </c>
      <c r="AI23" s="6" t="s">
        <v>19</v>
      </c>
    </row>
    <row r="24" customFormat="false" ht="13.5" hidden="false" customHeight="true" outlineLevel="0" collapsed="false">
      <c r="B24" s="6" t="str">
        <f aca="false">Populations!$C$3</f>
        <v>M 15-49</v>
      </c>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10" t="s">
        <v>21</v>
      </c>
      <c r="AI24" s="24" t="n">
        <v>0.14</v>
      </c>
    </row>
    <row r="25" customFormat="false" ht="13.5" hidden="false" customHeight="true" outlineLevel="0" collapsed="false">
      <c r="B25" s="6" t="str">
        <f aca="false">Populations!$C$4</f>
        <v>F 15-49</v>
      </c>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10" t="s">
        <v>21</v>
      </c>
      <c r="AI25" s="24" t="n">
        <v>0.14</v>
      </c>
    </row>
    <row r="29" customFormat="false" ht="13.5" hidden="false" customHeight="true" outlineLevel="0" collapsed="false">
      <c r="A29" s="3" t="s">
        <v>59</v>
      </c>
    </row>
    <row r="30" customFormat="false" ht="13.5" hidden="false" customHeight="true" outlineLevel="0" collapsed="false">
      <c r="C30" s="6" t="n">
        <v>2000</v>
      </c>
      <c r="D30" s="6" t="n">
        <v>2001</v>
      </c>
      <c r="E30" s="6" t="n">
        <v>2002</v>
      </c>
      <c r="F30" s="6" t="n">
        <v>2003</v>
      </c>
      <c r="G30" s="6" t="n">
        <v>2004</v>
      </c>
      <c r="H30" s="6" t="n">
        <v>2005</v>
      </c>
      <c r="I30" s="6" t="n">
        <v>2006</v>
      </c>
      <c r="J30" s="6" t="n">
        <v>2007</v>
      </c>
      <c r="K30" s="6" t="n">
        <v>2008</v>
      </c>
      <c r="L30" s="6" t="n">
        <v>2009</v>
      </c>
      <c r="M30" s="6" t="n">
        <v>2010</v>
      </c>
      <c r="N30" s="6" t="n">
        <v>2011</v>
      </c>
      <c r="O30" s="6" t="n">
        <v>2012</v>
      </c>
      <c r="P30" s="6" t="n">
        <v>2013</v>
      </c>
      <c r="Q30" s="6" t="n">
        <v>2014</v>
      </c>
      <c r="R30" s="6" t="n">
        <v>2015</v>
      </c>
      <c r="S30" s="6" t="n">
        <v>2016</v>
      </c>
      <c r="T30" s="6" t="n">
        <v>2017</v>
      </c>
      <c r="U30" s="6" t="n">
        <v>2018</v>
      </c>
      <c r="V30" s="6" t="n">
        <v>2019</v>
      </c>
      <c r="W30" s="6" t="n">
        <v>2020</v>
      </c>
      <c r="X30" s="6" t="n">
        <v>2021</v>
      </c>
      <c r="Y30" s="6" t="n">
        <v>2022</v>
      </c>
      <c r="Z30" s="6" t="n">
        <v>2023</v>
      </c>
      <c r="AA30" s="6" t="n">
        <v>2024</v>
      </c>
      <c r="AB30" s="6" t="n">
        <v>2025</v>
      </c>
      <c r="AC30" s="6" t="n">
        <v>2026</v>
      </c>
      <c r="AD30" s="6" t="n">
        <v>2027</v>
      </c>
      <c r="AE30" s="6" t="n">
        <v>2028</v>
      </c>
      <c r="AF30" s="6" t="n">
        <v>2029</v>
      </c>
      <c r="AG30" s="6" t="n">
        <v>2030</v>
      </c>
      <c r="AI30" s="6" t="s">
        <v>19</v>
      </c>
    </row>
    <row r="31" customFormat="false" ht="13.5" hidden="false" customHeight="true" outlineLevel="0" collapsed="false">
      <c r="B31" s="6" t="str">
        <f aca="false">Populations!$C$3</f>
        <v>M 15-49</v>
      </c>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10" t="s">
        <v>21</v>
      </c>
      <c r="AI31" s="20" t="n">
        <v>0.3</v>
      </c>
    </row>
    <row r="32" customFormat="false" ht="13.5" hidden="false" customHeight="true" outlineLevel="0" collapsed="false">
      <c r="B32" s="6" t="str">
        <f aca="false">Populations!$C$4</f>
        <v>F 15-49</v>
      </c>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10" t="s">
        <v>21</v>
      </c>
      <c r="AI32" s="20" t="n">
        <v>0.4</v>
      </c>
    </row>
    <row r="36" customFormat="false" ht="13.5" hidden="false" customHeight="true" outlineLevel="0" collapsed="false">
      <c r="A36" s="3" t="s">
        <v>60</v>
      </c>
    </row>
    <row r="37" customFormat="false" ht="13.5" hidden="false" customHeight="true" outlineLevel="0" collapsed="false">
      <c r="C37" s="6" t="n">
        <v>2000</v>
      </c>
      <c r="D37" s="6" t="n">
        <v>2001</v>
      </c>
      <c r="E37" s="6" t="n">
        <v>2002</v>
      </c>
      <c r="F37" s="6" t="n">
        <v>2003</v>
      </c>
      <c r="G37" s="6" t="n">
        <v>2004</v>
      </c>
      <c r="H37" s="6" t="n">
        <v>2005</v>
      </c>
      <c r="I37" s="6" t="n">
        <v>2006</v>
      </c>
      <c r="J37" s="6" t="n">
        <v>2007</v>
      </c>
      <c r="K37" s="6" t="n">
        <v>2008</v>
      </c>
      <c r="L37" s="6" t="n">
        <v>2009</v>
      </c>
      <c r="M37" s="6" t="n">
        <v>2010</v>
      </c>
      <c r="N37" s="6" t="n">
        <v>2011</v>
      </c>
      <c r="O37" s="6" t="n">
        <v>2012</v>
      </c>
      <c r="P37" s="6" t="n">
        <v>2013</v>
      </c>
      <c r="Q37" s="6" t="n">
        <v>2014</v>
      </c>
      <c r="R37" s="6" t="n">
        <v>2015</v>
      </c>
      <c r="S37" s="6" t="n">
        <v>2016</v>
      </c>
      <c r="T37" s="6" t="n">
        <v>2017</v>
      </c>
      <c r="U37" s="6" t="n">
        <v>2018</v>
      </c>
      <c r="V37" s="6" t="n">
        <v>2019</v>
      </c>
      <c r="W37" s="6" t="n">
        <v>2020</v>
      </c>
      <c r="X37" s="6" t="n">
        <v>2021</v>
      </c>
      <c r="Y37" s="6" t="n">
        <v>2022</v>
      </c>
      <c r="Z37" s="6" t="n">
        <v>2023</v>
      </c>
      <c r="AA37" s="6" t="n">
        <v>2024</v>
      </c>
      <c r="AB37" s="6" t="n">
        <v>2025</v>
      </c>
      <c r="AC37" s="6" t="n">
        <v>2026</v>
      </c>
      <c r="AD37" s="6" t="n">
        <v>2027</v>
      </c>
      <c r="AE37" s="6" t="n">
        <v>2028</v>
      </c>
      <c r="AF37" s="6" t="n">
        <v>2029</v>
      </c>
      <c r="AG37" s="6" t="n">
        <v>2030</v>
      </c>
      <c r="AI37" s="6" t="s">
        <v>19</v>
      </c>
    </row>
    <row r="38" customFormat="false" ht="13.5" hidden="false" customHeight="true" outlineLevel="0" collapsed="false">
      <c r="B38" s="6" t="str">
        <f aca="false">Populations!$C$3</f>
        <v>M 15-49</v>
      </c>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10" t="s">
        <v>21</v>
      </c>
      <c r="AI38" s="25" t="n">
        <v>0</v>
      </c>
    </row>
    <row r="39" customFormat="false" ht="13.5" hidden="false" customHeight="true" outlineLevel="0" collapsed="false">
      <c r="B39" s="6" t="str">
        <f aca="false">Populations!$C$4</f>
        <v>F 15-49</v>
      </c>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10" t="s">
        <v>21</v>
      </c>
      <c r="AI39" s="24" t="n">
        <v>0</v>
      </c>
    </row>
    <row r="43" customFormat="false" ht="13.5" hidden="false" customHeight="true" outlineLevel="0" collapsed="false">
      <c r="A43" s="3" t="s">
        <v>61</v>
      </c>
    </row>
    <row r="44" customFormat="false" ht="13.5" hidden="false" customHeight="true" outlineLevel="0" collapsed="false">
      <c r="C44" s="6" t="n">
        <v>2000</v>
      </c>
      <c r="D44" s="6" t="n">
        <v>2001</v>
      </c>
      <c r="E44" s="6" t="n">
        <v>2002</v>
      </c>
      <c r="F44" s="6" t="n">
        <v>2003</v>
      </c>
      <c r="G44" s="6" t="n">
        <v>2004</v>
      </c>
      <c r="H44" s="6" t="n">
        <v>2005</v>
      </c>
      <c r="I44" s="6" t="n">
        <v>2006</v>
      </c>
      <c r="J44" s="6" t="n">
        <v>2007</v>
      </c>
      <c r="K44" s="6" t="n">
        <v>2008</v>
      </c>
      <c r="L44" s="6" t="n">
        <v>2009</v>
      </c>
      <c r="M44" s="6" t="n">
        <v>2010</v>
      </c>
      <c r="N44" s="6" t="n">
        <v>2011</v>
      </c>
      <c r="O44" s="6" t="n">
        <v>2012</v>
      </c>
      <c r="P44" s="6" t="n">
        <v>2013</v>
      </c>
      <c r="Q44" s="6" t="n">
        <v>2014</v>
      </c>
      <c r="R44" s="6" t="n">
        <v>2015</v>
      </c>
      <c r="S44" s="6" t="n">
        <v>2016</v>
      </c>
      <c r="T44" s="6" t="n">
        <v>2017</v>
      </c>
      <c r="U44" s="6" t="n">
        <v>2018</v>
      </c>
      <c r="V44" s="6" t="n">
        <v>2019</v>
      </c>
      <c r="W44" s="6" t="n">
        <v>2020</v>
      </c>
      <c r="X44" s="6" t="n">
        <v>2021</v>
      </c>
      <c r="Y44" s="6" t="n">
        <v>2022</v>
      </c>
      <c r="Z44" s="6" t="n">
        <v>2023</v>
      </c>
      <c r="AA44" s="6" t="n">
        <v>2024</v>
      </c>
      <c r="AB44" s="6" t="n">
        <v>2025</v>
      </c>
      <c r="AC44" s="6" t="n">
        <v>2026</v>
      </c>
      <c r="AD44" s="6" t="n">
        <v>2027</v>
      </c>
      <c r="AE44" s="6" t="n">
        <v>2028</v>
      </c>
      <c r="AF44" s="6" t="n">
        <v>2029</v>
      </c>
      <c r="AG44" s="6" t="n">
        <v>2030</v>
      </c>
      <c r="AI44" s="6" t="s">
        <v>19</v>
      </c>
    </row>
    <row r="45" customFormat="false" ht="13.5" hidden="false" customHeight="true" outlineLevel="0" collapsed="false">
      <c r="B45" s="6" t="str">
        <f aca="false">Populations!$C$3</f>
        <v>M 15-49</v>
      </c>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10" t="s">
        <v>21</v>
      </c>
      <c r="AI45" s="24" t="n">
        <v>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otalTime>662</TotalTime>
  <Application>LibreOffice/5.0.4.2$MacOSX_X86_64 LibreOffice_project/2b9802c1994aa0b7dc6079e128979269cf95bc78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dcterms:modified xsi:type="dcterms:W3CDTF">2016-01-29T17:55:18Z</dcterms:modified>
  <cp:revision>21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