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activeTab="1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6"/>
  <c r="B37"/>
  <c r="B36"/>
  <c r="B35"/>
  <c r="B34"/>
  <c r="B33"/>
  <c r="B32"/>
  <c r="B31"/>
  <c r="B25"/>
  <c r="B24"/>
  <c r="B23"/>
  <c r="B22"/>
  <c r="B21"/>
  <c r="B20"/>
  <c r="B19"/>
  <c r="B18"/>
  <c r="B10"/>
  <c r="B9"/>
  <c r="B8"/>
  <c r="B7"/>
  <c r="B6"/>
  <c r="B5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8" i="4"/>
  <c r="B7"/>
  <c r="B6"/>
  <c r="B5"/>
  <c r="B4"/>
  <c r="B3"/>
  <c r="D15" i="18"/>
  <c r="E15"/>
  <c r="F15"/>
  <c r="G15"/>
  <c r="H15"/>
  <c r="I15"/>
  <c r="J15"/>
  <c r="K15"/>
  <c r="L15"/>
  <c r="M15"/>
  <c r="N15"/>
  <c r="O15"/>
  <c r="P15"/>
  <c r="Q15"/>
  <c r="R15"/>
  <c r="R27"/>
  <c r="Q27"/>
  <c r="P27"/>
  <c r="O27"/>
  <c r="N27"/>
  <c r="M27"/>
  <c r="L27"/>
  <c r="K27"/>
  <c r="J27"/>
  <c r="I27"/>
  <c r="H27"/>
  <c r="G27"/>
  <c r="F27"/>
  <c r="E27"/>
  <c r="D27"/>
  <c r="C27"/>
  <c r="D9"/>
  <c r="E9"/>
  <c r="F9"/>
  <c r="G9"/>
  <c r="H9"/>
  <c r="I9"/>
  <c r="J9"/>
  <c r="K9"/>
  <c r="L9"/>
  <c r="M9"/>
  <c r="N9"/>
  <c r="O9"/>
  <c r="P9"/>
  <c r="Q9"/>
  <c r="R9"/>
  <c r="D3"/>
  <c r="E3"/>
  <c r="F3"/>
  <c r="G3"/>
  <c r="H3"/>
  <c r="I3"/>
  <c r="J3"/>
  <c r="K3"/>
  <c r="L3"/>
  <c r="M3"/>
  <c r="N3"/>
  <c r="O3"/>
  <c r="P3"/>
  <c r="Q3"/>
  <c r="R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AE61" i="3"/>
  <c r="AE59"/>
  <c r="AD59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3" i="2"/>
  <c r="T42"/>
  <c r="B42"/>
  <c r="B41"/>
  <c r="B40"/>
  <c r="B39"/>
  <c r="B38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<sst xmlns="http://schemas.openxmlformats.org/spreadsheetml/2006/main" count="637" uniqueCount="139">
  <si>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</si>
  <si>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</si>
  <si>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</si>
  <si>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</si>
  <si>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</si>
  <si>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</si>
  <si>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</si>
  <si>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</si>
  <si>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</si>
  <si>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</si>
  <si>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</si>
  <si>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</si>
  <si>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</si>
  <si>
    <t>PMTCT</t>
    <phoneticPr fontId="9" type="noConversion"/>
  </si>
  <si>
    <t>Prevention of mother-to-child transmission</t>
    <phoneticPr fontId="9" type="noConversion"/>
  </si>
  <si>
    <r>
      <t>HT</t>
    </r>
    <r>
      <rPr>
        <sz val="11"/>
        <color indexed="8"/>
        <rFont val="Calibri"/>
        <family val="2"/>
      </rPr>
      <t>C</t>
    </r>
    <phoneticPr fontId="9" type="noConversion"/>
  </si>
  <si>
    <t>Average</t>
    <phoneticPr fontId="9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</si>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</sst>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8" formatCode="0.0%"/>
    <numFmt numFmtId="171" formatCode="0.00%"/>
    <numFmt numFmtId="172" formatCode="0.00000%"/>
  </numFmts>
  <fonts count="13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4">
    <xf numFmtId="0" fontId="0" fillId="0" borderId="0"/>
    <xf numFmtId="0" fontId="6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6" fillId="3" borderId="2" xfId="1" applyProtection="1">
      <protection locked="0"/>
    </xf>
    <xf numFmtId="11" fontId="6" fillId="3" borderId="2" xfId="1" applyNumberFormat="1" applyProtection="1">
      <protection locked="0"/>
    </xf>
    <xf numFmtId="2" fontId="6" fillId="3" borderId="2" xfId="1" applyNumberFormat="1" applyProtection="1">
      <protection locked="0"/>
    </xf>
    <xf numFmtId="9" fontId="6" fillId="3" borderId="2" xfId="1" applyNumberFormat="1" applyProtection="1">
      <protection locked="0"/>
    </xf>
    <xf numFmtId="10" fontId="6" fillId="3" borderId="2" xfId="1" applyNumberFormat="1" applyProtection="1">
      <protection locked="0"/>
    </xf>
    <xf numFmtId="9" fontId="4" fillId="2" borderId="1" xfId="662" applyFill="1" applyBorder="1" applyProtection="1">
      <protection locked="0"/>
    </xf>
    <xf numFmtId="165" fontId="6" fillId="3" borderId="2" xfId="1" applyNumberFormat="1" applyProtection="1">
      <protection locked="0"/>
    </xf>
    <xf numFmtId="165" fontId="4" fillId="2" borderId="1" xfId="662" applyNumberFormat="1" applyFill="1" applyBorder="1" applyProtection="1">
      <protection locked="0"/>
    </xf>
    <xf numFmtId="1" fontId="6" fillId="3" borderId="2" xfId="1" applyNumberFormat="1" applyProtection="1">
      <protection locked="0"/>
    </xf>
    <xf numFmtId="1" fontId="0" fillId="0" borderId="0" xfId="0" applyNumberFormat="1"/>
    <xf numFmtId="0" fontId="6" fillId="3" borderId="2" xfId="1" applyAlignment="1" applyProtection="1">
      <alignment horizontal="right"/>
      <protection locked="0"/>
    </xf>
    <xf numFmtId="9" fontId="6" fillId="3" borderId="2" xfId="1" applyNumberFormat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6" fillId="3" borderId="2" xfId="1" applyAlignment="1" applyProtection="1">
      <protection locked="0"/>
    </xf>
    <xf numFmtId="9" fontId="6" fillId="3" borderId="2" xfId="1" applyNumberFormat="1" applyAlignment="1" applyProtection="1">
      <protection locked="0"/>
    </xf>
    <xf numFmtId="0" fontId="7" fillId="0" borderId="0" xfId="0" applyFont="1" applyAlignment="1"/>
    <xf numFmtId="0" fontId="6" fillId="3" borderId="2" xfId="1" applyAlignment="1">
      <alignment horizontal="right"/>
    </xf>
    <xf numFmtId="0" fontId="6" fillId="3" borderId="2" xfId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3" borderId="2" xfId="1" applyFont="1" applyProtection="1">
      <protection locked="0"/>
    </xf>
    <xf numFmtId="9" fontId="2" fillId="3" borderId="2" xfId="1" applyNumberFormat="1" applyFont="1" applyProtection="1">
      <protection locked="0"/>
    </xf>
    <xf numFmtId="0" fontId="2" fillId="3" borderId="2" xfId="1" applyFont="1" applyAlignment="1" applyProtection="1">
      <alignment horizontal="right"/>
      <protection locked="0"/>
    </xf>
    <xf numFmtId="9" fontId="2" fillId="3" borderId="2" xfId="1" applyNumberFormat="1" applyFont="1" applyAlignment="1" applyProtection="1">
      <alignment horizontal="right"/>
      <protection locked="0"/>
    </xf>
    <xf numFmtId="0" fontId="2" fillId="3" borderId="2" xfId="1" applyFont="1" applyAlignment="1">
      <alignment horizontal="right"/>
    </xf>
    <xf numFmtId="3" fontId="6" fillId="3" borderId="2" xfId="1" applyNumberFormat="1" applyProtection="1">
      <protection locked="0"/>
    </xf>
    <xf numFmtId="0" fontId="1" fillId="3" borderId="2" xfId="1" applyFont="1" applyProtection="1">
      <protection locked="0"/>
    </xf>
    <xf numFmtId="166" fontId="6" fillId="3" borderId="2" xfId="1" applyNumberFormat="1" applyAlignment="1" applyProtection="1">
      <alignment horizontal="center" vertical="center"/>
      <protection locked="0"/>
    </xf>
    <xf numFmtId="0" fontId="1" fillId="3" borderId="2" xfId="1" applyFont="1" applyAlignment="1" applyProtection="1">
      <alignment horizontal="right"/>
      <protection locked="0"/>
    </xf>
    <xf numFmtId="0" fontId="6" fillId="3" borderId="2" xfId="1"/>
    <xf numFmtId="9" fontId="6" fillId="3" borderId="2" xfId="1" applyNumberFormat="1" applyFont="1" applyProtection="1">
      <protection locked="0"/>
    </xf>
    <xf numFmtId="0" fontId="6" fillId="3" borderId="2" xfId="1" applyFont="1" applyProtection="1">
      <protection locked="0"/>
    </xf>
    <xf numFmtId="0" fontId="7" fillId="0" borderId="0" xfId="0" applyFont="1" applyAlignment="1">
      <alignment horizontal="right"/>
    </xf>
    <xf numFmtId="171" fontId="0" fillId="0" borderId="0" xfId="0" applyNumberFormat="1"/>
    <xf numFmtId="172" fontId="0" fillId="0" borderId="0" xfId="0" applyNumberFormat="1"/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2"/>
  <sheetViews>
    <sheetView workbookViewId="0">
      <selection activeCell="C20" sqref="C20"/>
    </sheetView>
  </sheetViews>
  <sheetFormatPr baseColWidth="10" defaultColWidth="9.125" defaultRowHeight="15"/>
  <cols>
    <col min="1" max="1" width="9.125" style="22"/>
    <col min="2" max="2" width="5" style="22" customWidth="1"/>
    <col min="3" max="3" width="13.875" style="22" customWidth="1"/>
    <col min="4" max="4" width="40.875" style="22" customWidth="1"/>
    <col min="5" max="16384" width="9.125" style="22"/>
  </cols>
  <sheetData>
    <row r="1" spans="1:6">
      <c r="A1" s="23" t="s">
        <v>103</v>
      </c>
    </row>
    <row r="2" spans="1:6">
      <c r="C2" s="23" t="s">
        <v>95</v>
      </c>
      <c r="D2" s="23" t="s">
        <v>96</v>
      </c>
      <c r="E2" s="23"/>
      <c r="F2" s="23"/>
    </row>
    <row r="3" spans="1:6">
      <c r="B3" s="23">
        <v>1</v>
      </c>
      <c r="C3" s="44" t="s">
        <v>65</v>
      </c>
      <c r="D3" s="50" t="s">
        <v>0</v>
      </c>
      <c r="E3" s="23"/>
      <c r="F3" s="23"/>
    </row>
    <row r="4" spans="1:6">
      <c r="B4" s="23">
        <v>2</v>
      </c>
      <c r="C4" s="44" t="s">
        <v>66</v>
      </c>
      <c r="D4" s="50" t="s">
        <v>1</v>
      </c>
      <c r="E4" s="23"/>
      <c r="F4" s="23"/>
    </row>
    <row r="5" spans="1:6">
      <c r="B5" s="23">
        <v>3</v>
      </c>
      <c r="C5" s="44" t="s">
        <v>67</v>
      </c>
      <c r="D5" s="50" t="s">
        <v>2</v>
      </c>
      <c r="E5" s="23"/>
      <c r="F5" s="23"/>
    </row>
    <row r="6" spans="1:6">
      <c r="B6" s="23">
        <v>4</v>
      </c>
      <c r="C6" s="44" t="s">
        <v>68</v>
      </c>
      <c r="D6" s="50" t="s">
        <v>3</v>
      </c>
      <c r="E6" s="23"/>
      <c r="F6" s="23"/>
    </row>
    <row r="7" spans="1:6">
      <c r="B7" s="23">
        <v>5</v>
      </c>
      <c r="C7" s="44" t="s">
        <v>69</v>
      </c>
      <c r="D7" s="50" t="s">
        <v>4</v>
      </c>
      <c r="E7" s="23"/>
      <c r="F7" s="23"/>
    </row>
    <row r="8" spans="1:6">
      <c r="B8" s="23">
        <v>6</v>
      </c>
      <c r="C8" s="50" t="s">
        <v>12</v>
      </c>
      <c r="D8" s="50" t="s">
        <v>5</v>
      </c>
      <c r="E8" s="23"/>
      <c r="F8" s="23"/>
    </row>
    <row r="9" spans="1:6">
      <c r="B9" s="23"/>
    </row>
    <row r="10" spans="1:6">
      <c r="B10" s="23"/>
    </row>
    <row r="11" spans="1:6">
      <c r="B11" s="23"/>
    </row>
    <row r="12" spans="1:6">
      <c r="A12" s="23" t="s">
        <v>91</v>
      </c>
      <c r="B12" s="23"/>
    </row>
    <row r="13" spans="1:6">
      <c r="B13" s="23"/>
      <c r="C13" s="23" t="s">
        <v>95</v>
      </c>
      <c r="D13" s="23" t="s">
        <v>96</v>
      </c>
    </row>
    <row r="14" spans="1:6">
      <c r="B14" s="23">
        <v>1</v>
      </c>
      <c r="C14" s="44" t="s">
        <v>70</v>
      </c>
      <c r="D14" s="50" t="s">
        <v>6</v>
      </c>
    </row>
    <row r="15" spans="1:6">
      <c r="B15" s="23">
        <v>2</v>
      </c>
      <c r="C15" s="44" t="s">
        <v>71</v>
      </c>
      <c r="D15" s="50" t="s">
        <v>7</v>
      </c>
    </row>
    <row r="16" spans="1:6">
      <c r="B16" s="23">
        <v>3</v>
      </c>
      <c r="C16" s="50" t="s">
        <v>65</v>
      </c>
      <c r="D16" s="50" t="s">
        <v>0</v>
      </c>
    </row>
    <row r="17" spans="2:4">
      <c r="B17" s="23">
        <v>4</v>
      </c>
      <c r="C17" s="50" t="s">
        <v>66</v>
      </c>
      <c r="D17" s="50" t="s">
        <v>1</v>
      </c>
    </row>
    <row r="18" spans="2:4">
      <c r="B18" s="23">
        <v>5</v>
      </c>
      <c r="C18" s="44" t="s">
        <v>72</v>
      </c>
      <c r="D18" s="50" t="s">
        <v>8</v>
      </c>
    </row>
    <row r="19" spans="2:4">
      <c r="B19" s="23">
        <v>6</v>
      </c>
      <c r="C19" s="44" t="s">
        <v>15</v>
      </c>
      <c r="D19" s="50" t="s">
        <v>9</v>
      </c>
    </row>
    <row r="20" spans="2:4">
      <c r="B20" s="23">
        <v>7</v>
      </c>
      <c r="C20" s="44" t="s">
        <v>73</v>
      </c>
      <c r="D20" s="50" t="s">
        <v>10</v>
      </c>
    </row>
    <row r="21" spans="2:4">
      <c r="B21" s="23">
        <v>8</v>
      </c>
      <c r="C21" s="44" t="s">
        <v>74</v>
      </c>
      <c r="D21" s="50" t="s">
        <v>11</v>
      </c>
    </row>
    <row r="22" spans="2:4">
      <c r="B22" s="23">
        <v>9</v>
      </c>
      <c r="C22" s="55" t="s">
        <v>13</v>
      </c>
      <c r="D22" s="55" t="s">
        <v>14</v>
      </c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K19" sqref="K19"/>
    </sheetView>
  </sheetViews>
  <sheetFormatPr baseColWidth="10" defaultColWidth="8.625" defaultRowHeight="15"/>
  <cols>
    <col min="2" max="2" width="8.625" style="7"/>
  </cols>
  <sheetData>
    <row r="1" spans="1:26">
      <c r="A1" s="4" t="s">
        <v>18</v>
      </c>
      <c r="B1" s="43"/>
      <c r="C1" s="3"/>
      <c r="D1" s="3"/>
      <c r="E1" s="3"/>
      <c r="F1" s="3"/>
      <c r="G1" s="3"/>
      <c r="H1" s="3"/>
    </row>
    <row r="2" spans="1:26" s="7" customFormat="1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>
      <c r="B10" s="7"/>
    </row>
    <row r="11" spans="1:26">
      <c r="A11" s="3"/>
      <c r="B11" s="43"/>
      <c r="C11" s="3"/>
      <c r="D11" s="3"/>
      <c r="E11" s="3"/>
      <c r="F11" s="3"/>
      <c r="G11" s="3"/>
      <c r="H11" s="3"/>
    </row>
    <row r="12" spans="1:26">
      <c r="A12" s="18" t="s">
        <v>47</v>
      </c>
      <c r="B12" s="43"/>
      <c r="C12" s="3"/>
      <c r="D12" s="3"/>
      <c r="E12" s="3"/>
      <c r="F12" s="3"/>
      <c r="G12" s="3"/>
      <c r="H12" s="3"/>
    </row>
    <row r="13" spans="1:26" s="7" customFormat="1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7"/>
  <sheetViews>
    <sheetView workbookViewId="0">
      <selection activeCell="E44" sqref="E44"/>
    </sheetView>
  </sheetViews>
  <sheetFormatPr baseColWidth="10" defaultColWidth="9.125" defaultRowHeight="15"/>
  <cols>
    <col min="1" max="1" width="9.125" style="19"/>
    <col min="2" max="2" width="33.25" style="19" customWidth="1"/>
    <col min="3" max="16384" width="9.125" style="19"/>
  </cols>
  <sheetData>
    <row r="1" spans="1:8">
      <c r="A1" s="20" t="s">
        <v>133</v>
      </c>
    </row>
    <row r="2" spans="1:8" s="7" customFormat="1">
      <c r="C2" s="5" t="s">
        <v>83</v>
      </c>
      <c r="D2" s="5" t="s">
        <v>84</v>
      </c>
      <c r="E2" s="5" t="s">
        <v>85</v>
      </c>
    </row>
    <row r="3" spans="1:8">
      <c r="B3" s="20" t="s">
        <v>79</v>
      </c>
      <c r="C3" s="28">
        <v>4.0000000000000002E-4</v>
      </c>
      <c r="D3" s="24"/>
      <c r="E3" s="24"/>
    </row>
    <row r="4" spans="1:8">
      <c r="B4" s="20" t="s">
        <v>80</v>
      </c>
      <c r="C4" s="28">
        <v>1E-3</v>
      </c>
      <c r="D4" s="24"/>
      <c r="E4" s="24"/>
    </row>
    <row r="5" spans="1:8">
      <c r="B5" s="20" t="s">
        <v>81</v>
      </c>
      <c r="C5" s="28">
        <v>5.9999999999999995E-4</v>
      </c>
      <c r="D5" s="24"/>
      <c r="E5" s="24"/>
    </row>
    <row r="6" spans="1:8">
      <c r="B6" s="20" t="s">
        <v>82</v>
      </c>
      <c r="C6" s="28">
        <v>5.0000000000000001E-3</v>
      </c>
      <c r="D6" s="24"/>
      <c r="E6" s="24"/>
    </row>
    <row r="7" spans="1:8">
      <c r="B7" s="20" t="s">
        <v>78</v>
      </c>
      <c r="C7" s="28">
        <v>3.0000000000000001E-3</v>
      </c>
      <c r="D7" s="24"/>
      <c r="E7" s="24"/>
    </row>
    <row r="8" spans="1:8">
      <c r="B8" s="20" t="s">
        <v>122</v>
      </c>
      <c r="C8" s="27">
        <v>0.05</v>
      </c>
      <c r="D8" s="24"/>
      <c r="E8" s="24"/>
    </row>
    <row r="9" spans="1:8">
      <c r="B9" s="20" t="s">
        <v>123</v>
      </c>
      <c r="C9" s="27">
        <v>0.03</v>
      </c>
      <c r="D9" s="24"/>
      <c r="E9" s="24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>
      <c r="A13" s="20" t="s">
        <v>124</v>
      </c>
    </row>
    <row r="14" spans="1:8" s="7" customFormat="1">
      <c r="C14" s="5" t="s">
        <v>83</v>
      </c>
      <c r="D14" s="5" t="s">
        <v>84</v>
      </c>
      <c r="E14" s="5" t="s">
        <v>85</v>
      </c>
    </row>
    <row r="15" spans="1:8">
      <c r="B15" s="20" t="s">
        <v>86</v>
      </c>
      <c r="C15" s="24">
        <v>10</v>
      </c>
      <c r="D15" s="24"/>
      <c r="E15" s="24"/>
    </row>
    <row r="16" spans="1:8">
      <c r="B16" s="20" t="s">
        <v>57</v>
      </c>
      <c r="C16" s="24">
        <v>1</v>
      </c>
      <c r="D16" s="24"/>
      <c r="E16" s="24"/>
    </row>
    <row r="17" spans="1:8">
      <c r="B17" s="20" t="s">
        <v>48</v>
      </c>
      <c r="C17" s="24">
        <v>1</v>
      </c>
      <c r="D17" s="24"/>
      <c r="E17" s="24"/>
    </row>
    <row r="18" spans="1:8">
      <c r="B18" s="20" t="s">
        <v>49</v>
      </c>
      <c r="C18" s="24">
        <v>1</v>
      </c>
      <c r="D18" s="24"/>
      <c r="E18" s="24"/>
    </row>
    <row r="19" spans="1:8">
      <c r="B19" s="20" t="s">
        <v>59</v>
      </c>
      <c r="C19" s="24">
        <v>3.8</v>
      </c>
      <c r="D19" s="24"/>
      <c r="E19" s="24"/>
    </row>
    <row r="22" spans="1:8">
      <c r="A22" s="17"/>
      <c r="B22" s="17"/>
      <c r="C22" s="17"/>
      <c r="D22" s="17"/>
      <c r="E22" s="17"/>
      <c r="F22" s="17"/>
      <c r="G22" s="17"/>
      <c r="H22" s="17"/>
    </row>
    <row r="23" spans="1:8">
      <c r="A23" s="20" t="s">
        <v>121</v>
      </c>
      <c r="B23" s="20"/>
    </row>
    <row r="24" spans="1:8">
      <c r="C24" s="5" t="s">
        <v>83</v>
      </c>
      <c r="D24" s="5" t="s">
        <v>84</v>
      </c>
      <c r="E24" s="5" t="s">
        <v>85</v>
      </c>
    </row>
    <row r="25" spans="1:8">
      <c r="B25" s="20" t="s">
        <v>50</v>
      </c>
      <c r="C25" s="27">
        <v>1</v>
      </c>
      <c r="D25" s="24"/>
      <c r="E25" s="24"/>
    </row>
    <row r="26" spans="1:8">
      <c r="B26" s="20" t="s">
        <v>48</v>
      </c>
      <c r="C26" s="27">
        <v>0.25</v>
      </c>
      <c r="D26" s="24"/>
      <c r="E26" s="24"/>
    </row>
    <row r="27" spans="1:8">
      <c r="B27" s="20" t="s">
        <v>51</v>
      </c>
      <c r="C27" s="27">
        <v>0.25</v>
      </c>
      <c r="D27" s="24"/>
      <c r="E27" s="24"/>
    </row>
    <row r="28" spans="1:8">
      <c r="B28" s="20" t="s">
        <v>60</v>
      </c>
      <c r="C28" s="27">
        <v>0.5</v>
      </c>
      <c r="D28" s="24"/>
      <c r="E28" s="24"/>
    </row>
    <row r="31" spans="1:8">
      <c r="A31" s="17"/>
      <c r="B31" s="17"/>
      <c r="C31" s="17"/>
      <c r="D31" s="17"/>
      <c r="E31" s="17"/>
      <c r="F31" s="17"/>
      <c r="G31" s="17"/>
      <c r="H31" s="17"/>
    </row>
    <row r="32" spans="1:8">
      <c r="A32" s="20" t="s">
        <v>134</v>
      </c>
    </row>
    <row r="33" spans="1:8">
      <c r="C33" s="5" t="s">
        <v>83</v>
      </c>
      <c r="D33" s="5" t="s">
        <v>84</v>
      </c>
      <c r="E33" s="5" t="s">
        <v>85</v>
      </c>
    </row>
    <row r="34" spans="1:8">
      <c r="B34" s="20" t="s">
        <v>52</v>
      </c>
      <c r="C34" s="27">
        <v>0.45</v>
      </c>
      <c r="D34" s="24"/>
      <c r="E34" s="24"/>
    </row>
    <row r="35" spans="1:8">
      <c r="B35" s="20" t="s">
        <v>53</v>
      </c>
      <c r="C35" s="27">
        <v>0.7</v>
      </c>
      <c r="D35" s="24"/>
      <c r="E35" s="24"/>
    </row>
    <row r="36" spans="1:8">
      <c r="B36" s="20" t="s">
        <v>54</v>
      </c>
      <c r="C36" s="27">
        <v>0.36</v>
      </c>
      <c r="D36" s="24"/>
      <c r="E36" s="24"/>
    </row>
    <row r="37" spans="1:8">
      <c r="B37" s="20"/>
    </row>
    <row r="39" spans="1:8">
      <c r="A39" s="17"/>
      <c r="B39" s="17"/>
      <c r="C39" s="17"/>
      <c r="D39" s="17"/>
      <c r="E39" s="17"/>
      <c r="F39" s="17"/>
      <c r="G39" s="17"/>
      <c r="H39" s="17"/>
    </row>
    <row r="40" spans="1:8">
      <c r="A40" s="20" t="s">
        <v>135</v>
      </c>
    </row>
    <row r="41" spans="1:8">
      <c r="C41" s="5" t="s">
        <v>83</v>
      </c>
      <c r="D41" s="5" t="s">
        <v>84</v>
      </c>
      <c r="E41" s="5" t="s">
        <v>85</v>
      </c>
    </row>
    <row r="42" spans="1:8">
      <c r="B42" s="20" t="s">
        <v>55</v>
      </c>
      <c r="C42" s="27">
        <v>0.2</v>
      </c>
      <c r="D42" s="27">
        <v>0.15</v>
      </c>
      <c r="E42" s="27">
        <v>0.25</v>
      </c>
    </row>
    <row r="43" spans="1:8">
      <c r="B43" s="20" t="s">
        <v>56</v>
      </c>
      <c r="C43" s="27">
        <v>0.1</v>
      </c>
      <c r="D43" s="27">
        <v>0.05</v>
      </c>
      <c r="E43" s="27">
        <v>0.15</v>
      </c>
    </row>
    <row r="46" spans="1:8">
      <c r="A46" s="17"/>
      <c r="B46" s="17"/>
      <c r="C46" s="17"/>
      <c r="D46" s="17"/>
      <c r="E46" s="17"/>
      <c r="F46" s="17"/>
      <c r="G46" s="17"/>
      <c r="H46" s="17"/>
    </row>
    <row r="47" spans="1:8">
      <c r="A47" s="20" t="s">
        <v>136</v>
      </c>
    </row>
    <row r="48" spans="1:8">
      <c r="C48" s="5" t="s">
        <v>83</v>
      </c>
      <c r="D48" s="5" t="s">
        <v>84</v>
      </c>
      <c r="E48" s="5" t="s">
        <v>85</v>
      </c>
    </row>
    <row r="49" spans="1:8">
      <c r="B49" s="20" t="s">
        <v>86</v>
      </c>
      <c r="C49" s="27">
        <v>0</v>
      </c>
      <c r="D49" s="24"/>
      <c r="E49" s="24"/>
    </row>
    <row r="50" spans="1:8">
      <c r="B50" s="20" t="s">
        <v>57</v>
      </c>
      <c r="C50" s="28">
        <v>5.0000000000000001E-4</v>
      </c>
      <c r="D50" s="24"/>
      <c r="E50" s="24"/>
    </row>
    <row r="51" spans="1:8">
      <c r="B51" s="20" t="s">
        <v>58</v>
      </c>
      <c r="C51" s="28">
        <v>1E-3</v>
      </c>
      <c r="D51" s="24"/>
      <c r="E51" s="24"/>
    </row>
    <row r="52" spans="1:8">
      <c r="B52" s="20" t="s">
        <v>49</v>
      </c>
      <c r="C52" s="27">
        <v>0.01</v>
      </c>
      <c r="D52" s="24"/>
      <c r="E52" s="24"/>
    </row>
    <row r="53" spans="1:8">
      <c r="B53" s="20" t="s">
        <v>59</v>
      </c>
      <c r="C53" s="27">
        <v>0.49</v>
      </c>
      <c r="D53" s="24"/>
      <c r="E53" s="24"/>
    </row>
    <row r="54" spans="1:8">
      <c r="B54" s="20" t="s">
        <v>87</v>
      </c>
      <c r="C54" s="27">
        <v>0.04</v>
      </c>
      <c r="D54" s="24"/>
      <c r="E54" s="24"/>
    </row>
    <row r="55" spans="1:8">
      <c r="B55" s="20" t="s">
        <v>98</v>
      </c>
      <c r="C55" s="24">
        <v>2</v>
      </c>
      <c r="D55" s="24"/>
      <c r="E55" s="24"/>
    </row>
    <row r="58" spans="1:8">
      <c r="A58" s="17"/>
      <c r="B58" s="17"/>
      <c r="C58" s="17"/>
      <c r="D58" s="17"/>
      <c r="E58" s="17"/>
      <c r="F58" s="17"/>
      <c r="G58" s="17"/>
      <c r="H58" s="17"/>
    </row>
    <row r="59" spans="1:8">
      <c r="A59" s="20" t="s">
        <v>137</v>
      </c>
    </row>
    <row r="60" spans="1:8">
      <c r="C60" s="5" t="s">
        <v>83</v>
      </c>
      <c r="D60" s="5" t="s">
        <v>84</v>
      </c>
      <c r="E60" s="5" t="s">
        <v>85</v>
      </c>
    </row>
    <row r="61" spans="1:8">
      <c r="B61" s="20" t="s">
        <v>37</v>
      </c>
      <c r="C61" s="27">
        <v>0.05</v>
      </c>
      <c r="D61" s="24"/>
      <c r="E61" s="24"/>
    </row>
    <row r="62" spans="1:8">
      <c r="B62" s="20" t="s">
        <v>88</v>
      </c>
      <c r="C62" s="27">
        <v>0.3</v>
      </c>
      <c r="D62" s="24"/>
      <c r="E62" s="24"/>
    </row>
    <row r="63" spans="1:8">
      <c r="B63" s="20" t="s">
        <v>99</v>
      </c>
      <c r="C63" s="27">
        <v>0.65</v>
      </c>
      <c r="D63" s="24"/>
      <c r="E63" s="24"/>
    </row>
    <row r="64" spans="1:8">
      <c r="B64" s="20" t="s">
        <v>89</v>
      </c>
      <c r="C64" s="27">
        <v>3.5</v>
      </c>
      <c r="D64" s="24"/>
      <c r="E64" s="24"/>
    </row>
    <row r="65" spans="2:5">
      <c r="B65" s="20" t="s">
        <v>38</v>
      </c>
      <c r="C65" s="27">
        <v>0.05</v>
      </c>
      <c r="D65" s="24"/>
      <c r="E65" s="24"/>
    </row>
    <row r="66" spans="2:5">
      <c r="B66" s="20" t="s">
        <v>90</v>
      </c>
      <c r="C66" s="27">
        <v>0.05</v>
      </c>
      <c r="D66" s="24"/>
      <c r="E66" s="24"/>
    </row>
    <row r="67" spans="2:5">
      <c r="B67" s="20" t="s">
        <v>39</v>
      </c>
      <c r="C67" s="27">
        <v>0.3</v>
      </c>
      <c r="D67" s="24"/>
      <c r="E67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C29" sqref="C29"/>
    </sheetView>
  </sheetViews>
  <sheetFormatPr baseColWidth="10" defaultColWidth="8.625" defaultRowHeight="15"/>
  <cols>
    <col min="2" max="2" width="26.75" bestFit="1" customWidth="1"/>
  </cols>
  <sheetData>
    <row r="1" spans="1:8">
      <c r="A1" s="20" t="s">
        <v>128</v>
      </c>
      <c r="B1" s="19"/>
      <c r="C1" s="19"/>
      <c r="D1" s="19"/>
      <c r="E1" s="19"/>
    </row>
    <row r="2" spans="1:8">
      <c r="A2" s="19"/>
      <c r="B2" s="19"/>
      <c r="C2" s="5" t="s">
        <v>83</v>
      </c>
      <c r="D2" s="5" t="s">
        <v>84</v>
      </c>
      <c r="E2" s="5" t="s">
        <v>85</v>
      </c>
    </row>
    <row r="3" spans="1:8" s="19" customFormat="1">
      <c r="B3" s="20" t="s">
        <v>127</v>
      </c>
      <c r="C3" s="26">
        <v>0.05</v>
      </c>
      <c r="D3" s="24"/>
      <c r="E3" s="24"/>
    </row>
    <row r="4" spans="1:8">
      <c r="A4" s="19"/>
      <c r="B4" s="20" t="s">
        <v>61</v>
      </c>
      <c r="C4" s="26">
        <v>0.05</v>
      </c>
      <c r="D4" s="24"/>
      <c r="E4" s="24"/>
    </row>
    <row r="5" spans="1:8">
      <c r="A5" s="19"/>
      <c r="B5" s="20" t="s">
        <v>62</v>
      </c>
      <c r="C5" s="26">
        <v>0.1</v>
      </c>
      <c r="D5" s="24"/>
      <c r="E5" s="24"/>
    </row>
    <row r="6" spans="1:8">
      <c r="A6" s="19"/>
      <c r="B6" s="20" t="s">
        <v>63</v>
      </c>
      <c r="C6" s="26">
        <v>0.15</v>
      </c>
      <c r="D6" s="24"/>
      <c r="E6" s="24"/>
    </row>
    <row r="7" spans="1:8">
      <c r="A7" s="19"/>
      <c r="B7" s="20" t="s">
        <v>64</v>
      </c>
      <c r="C7" s="26">
        <v>0.5</v>
      </c>
      <c r="D7" s="24"/>
      <c r="E7" s="24"/>
    </row>
    <row r="8" spans="1:8">
      <c r="A8" s="19"/>
      <c r="B8" s="20" t="s">
        <v>102</v>
      </c>
      <c r="C8" s="26">
        <v>5.2999999999999999E-2</v>
      </c>
      <c r="D8" s="24"/>
      <c r="E8" s="24"/>
    </row>
    <row r="9" spans="1:8">
      <c r="A9" s="19"/>
      <c r="B9" s="19"/>
      <c r="C9" s="19"/>
      <c r="D9" s="19"/>
      <c r="E9" s="19"/>
    </row>
    <row r="10" spans="1:8" s="19" customFormat="1"/>
    <row r="11" spans="1:8" s="19" customFormat="1">
      <c r="A11" s="17"/>
      <c r="B11" s="17"/>
      <c r="C11" s="17"/>
      <c r="D11" s="17"/>
      <c r="E11" s="17"/>
      <c r="F11" s="17"/>
      <c r="G11" s="17"/>
      <c r="H11" s="17"/>
    </row>
    <row r="12" spans="1:8">
      <c r="A12" s="20" t="s">
        <v>126</v>
      </c>
      <c r="B12" s="19"/>
      <c r="C12" s="19"/>
      <c r="D12" s="19"/>
      <c r="E12" s="19"/>
    </row>
    <row r="13" spans="1:8">
      <c r="A13" s="19"/>
      <c r="B13" s="19"/>
      <c r="C13" s="5" t="s">
        <v>83</v>
      </c>
      <c r="D13" s="5" t="s">
        <v>84</v>
      </c>
      <c r="E13" s="5" t="s">
        <v>85</v>
      </c>
    </row>
    <row r="14" spans="1:8">
      <c r="A14" s="19"/>
      <c r="B14" s="20" t="s">
        <v>86</v>
      </c>
      <c r="C14" s="24">
        <v>0</v>
      </c>
      <c r="D14" s="24"/>
      <c r="E14" s="24"/>
    </row>
    <row r="15" spans="1:8">
      <c r="A15" s="19"/>
      <c r="B15" s="20" t="s">
        <v>57</v>
      </c>
      <c r="C15" s="24">
        <v>100</v>
      </c>
      <c r="D15" s="24"/>
      <c r="E15" s="24"/>
    </row>
    <row r="16" spans="1:8">
      <c r="A16" s="19"/>
      <c r="B16" s="20" t="s">
        <v>58</v>
      </c>
      <c r="C16" s="24">
        <v>100</v>
      </c>
      <c r="D16" s="24"/>
      <c r="E16" s="24"/>
    </row>
    <row r="17" spans="1:5">
      <c r="A17" s="19"/>
      <c r="B17" s="20" t="s">
        <v>49</v>
      </c>
      <c r="C17" s="24">
        <v>200</v>
      </c>
      <c r="D17" s="24"/>
      <c r="E17" s="24"/>
    </row>
    <row r="18" spans="1:5">
      <c r="A18" s="19"/>
      <c r="B18" s="20" t="s">
        <v>59</v>
      </c>
      <c r="C18" s="24">
        <v>450</v>
      </c>
      <c r="D18" s="24"/>
      <c r="E18" s="24"/>
    </row>
    <row r="22" spans="1:5">
      <c r="A22" s="20" t="s">
        <v>125</v>
      </c>
      <c r="B22" s="19"/>
      <c r="C22" s="19"/>
      <c r="D22" s="19"/>
      <c r="E22" s="19"/>
    </row>
    <row r="23" spans="1:5">
      <c r="A23" s="19"/>
      <c r="B23" s="19"/>
      <c r="C23" s="5" t="s">
        <v>83</v>
      </c>
      <c r="D23" s="5" t="s">
        <v>84</v>
      </c>
      <c r="E23" s="5" t="s">
        <v>85</v>
      </c>
    </row>
    <row r="24" spans="1:5">
      <c r="A24" s="19"/>
      <c r="B24" s="20" t="s">
        <v>86</v>
      </c>
      <c r="C24" s="24">
        <v>0</v>
      </c>
      <c r="D24" s="24"/>
      <c r="E24" s="24"/>
    </row>
    <row r="25" spans="1:5">
      <c r="A25" s="19"/>
      <c r="B25" s="20" t="s">
        <v>57</v>
      </c>
      <c r="C25" s="24">
        <v>0</v>
      </c>
      <c r="D25" s="24"/>
      <c r="E25" s="24"/>
    </row>
    <row r="26" spans="1:5">
      <c r="A26" s="19"/>
      <c r="B26" s="20" t="s">
        <v>58</v>
      </c>
      <c r="C26" s="24">
        <v>0</v>
      </c>
      <c r="D26" s="24"/>
      <c r="E26" s="24"/>
    </row>
    <row r="27" spans="1:5">
      <c r="A27" s="19"/>
      <c r="B27" s="20" t="s">
        <v>49</v>
      </c>
      <c r="C27" s="24">
        <v>0</v>
      </c>
      <c r="D27" s="24"/>
      <c r="E27" s="24"/>
    </row>
    <row r="28" spans="1:5">
      <c r="A28" s="19"/>
      <c r="B28" s="20" t="s">
        <v>59</v>
      </c>
      <c r="C28" s="24">
        <v>0</v>
      </c>
      <c r="D28" s="24"/>
      <c r="E28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>
      <selection activeCell="H16" sqref="H16"/>
    </sheetView>
  </sheetViews>
  <sheetFormatPr baseColWidth="10" defaultColWidth="8.625" defaultRowHeight="15"/>
  <cols>
    <col min="2" max="2" width="8.625" style="7"/>
    <col min="3" max="4" width="13.875" bestFit="1" customWidth="1"/>
    <col min="12" max="12" width="12" bestFit="1" customWidth="1"/>
    <col min="20" max="20" width="11.25" style="7" bestFit="1" customWidth="1"/>
  </cols>
  <sheetData>
    <row r="1" spans="1:20">
      <c r="A1" s="20" t="s">
        <v>112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77</v>
      </c>
    </row>
    <row r="3" spans="1:20">
      <c r="A3" s="19"/>
      <c r="B3" s="5" t="s">
        <v>93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100</v>
      </c>
      <c r="T3" s="34"/>
    </row>
    <row r="7" spans="1:20">
      <c r="A7" s="20" t="s">
        <v>113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77</v>
      </c>
    </row>
    <row r="9" spans="1:20">
      <c r="A9" s="19"/>
      <c r="B9" s="5" t="s">
        <v>93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100</v>
      </c>
      <c r="T9" s="34"/>
    </row>
    <row r="13" spans="1:20">
      <c r="A13" s="20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77</v>
      </c>
    </row>
    <row r="15" spans="1:20">
      <c r="A15" s="19"/>
      <c r="B15" s="5" t="s">
        <v>93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100</v>
      </c>
      <c r="T15" s="34"/>
    </row>
    <row r="19" spans="1:20" s="19" customFormat="1">
      <c r="A19" s="20" t="s">
        <v>27</v>
      </c>
      <c r="B19" s="7"/>
      <c r="T19" s="7"/>
    </row>
    <row r="20" spans="1:20" s="19" customFormat="1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77</v>
      </c>
    </row>
    <row r="21" spans="1:20" s="19" customFormat="1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34"/>
    </row>
    <row r="22" spans="1:20" s="19" customFormat="1">
      <c r="B22" s="7"/>
      <c r="T22" s="7"/>
    </row>
    <row r="23" spans="1:20" s="19" customFormat="1">
      <c r="B23" s="7"/>
      <c r="I23" s="53"/>
      <c r="T23" s="7"/>
    </row>
    <row r="24" spans="1:20" s="19" customFormat="1">
      <c r="B24" s="7"/>
      <c r="T24" s="7"/>
    </row>
    <row r="25" spans="1:20" s="19" customFormat="1">
      <c r="A25" s="20" t="s">
        <v>21</v>
      </c>
      <c r="B25" s="7"/>
      <c r="T25" s="7"/>
    </row>
    <row r="26" spans="1:20" s="19" customFormat="1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77</v>
      </c>
    </row>
    <row r="27" spans="1:20" s="19" customFormat="1">
      <c r="B27" s="5" t="s">
        <v>93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100</v>
      </c>
      <c r="T27" s="34"/>
    </row>
    <row r="31" spans="1:20" s="19" customFormat="1">
      <c r="A31" s="20" t="s">
        <v>22</v>
      </c>
      <c r="B31" s="7"/>
      <c r="T31" s="7"/>
    </row>
    <row r="32" spans="1:20" s="19" customFormat="1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77</v>
      </c>
    </row>
    <row r="33" spans="1:20" s="19" customFormat="1">
      <c r="B33" s="5" t="s">
        <v>93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100</v>
      </c>
      <c r="T33" s="34"/>
    </row>
    <row r="34" spans="1:20" s="19" customFormat="1">
      <c r="B34" s="7"/>
      <c r="T34" s="7"/>
    </row>
    <row r="35" spans="1:20" s="19" customFormat="1">
      <c r="B35" s="7"/>
      <c r="T35" s="7"/>
    </row>
    <row r="36" spans="1:20" s="19" customFormat="1">
      <c r="B36" s="7"/>
      <c r="T36" s="7"/>
    </row>
    <row r="37" spans="1:20" s="19" customFormat="1">
      <c r="A37" s="20" t="s">
        <v>23</v>
      </c>
      <c r="B37" s="7"/>
      <c r="T37" s="7"/>
    </row>
    <row r="38" spans="1:20" s="19" customFormat="1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77</v>
      </c>
    </row>
    <row r="39" spans="1:20" s="19" customFormat="1">
      <c r="B39" s="5" t="s">
        <v>93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4"/>
    </row>
    <row r="40" spans="1:20" s="19" customFormat="1">
      <c r="B40" s="7"/>
      <c r="T40" s="7"/>
    </row>
    <row r="41" spans="1:20" s="19" customFormat="1">
      <c r="B41" s="7"/>
      <c r="T41" s="7"/>
    </row>
    <row r="42" spans="1:20" s="19" customFormat="1">
      <c r="B42" s="7"/>
      <c r="T42" s="7"/>
    </row>
    <row r="43" spans="1:20" s="19" customFormat="1">
      <c r="A43" s="20" t="s">
        <v>24</v>
      </c>
      <c r="B43" s="7"/>
      <c r="T43" s="7"/>
    </row>
    <row r="44" spans="1:20" s="19" customFormat="1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77</v>
      </c>
    </row>
    <row r="45" spans="1:20" s="19" customFormat="1">
      <c r="B45" s="5" t="s">
        <v>93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100</v>
      </c>
      <c r="T45" s="34"/>
    </row>
    <row r="49" spans="1:20" s="19" customFormat="1">
      <c r="A49" s="20" t="s">
        <v>25</v>
      </c>
      <c r="B49" s="7"/>
      <c r="T49" s="7"/>
    </row>
    <row r="50" spans="1:20" s="19" customFormat="1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77</v>
      </c>
    </row>
    <row r="51" spans="1:20" s="19" customFormat="1">
      <c r="B51" s="5" t="s">
        <v>93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100</v>
      </c>
      <c r="T51" s="34"/>
    </row>
    <row r="52" spans="1:20" s="19" customFormat="1">
      <c r="B52" s="7"/>
      <c r="T52" s="7"/>
    </row>
    <row r="53" spans="1:20" s="19" customFormat="1">
      <c r="B53" s="7"/>
      <c r="T53" s="7"/>
    </row>
    <row r="54" spans="1:20" s="19" customFormat="1">
      <c r="B54" s="7"/>
      <c r="T54" s="7"/>
    </row>
    <row r="55" spans="1:20" s="19" customFormat="1">
      <c r="A55" s="20" t="s">
        <v>26</v>
      </c>
      <c r="B55" s="7"/>
      <c r="T55" s="7"/>
    </row>
    <row r="56" spans="1:20" s="19" customFormat="1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77</v>
      </c>
    </row>
    <row r="57" spans="1:20" s="19" customFormat="1">
      <c r="B57" s="5" t="s">
        <v>93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100</v>
      </c>
      <c r="T57" s="3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39"/>
  <sheetViews>
    <sheetView tabSelected="1" topLeftCell="J1" workbookViewId="0">
      <selection activeCell="P27" sqref="P27"/>
    </sheetView>
  </sheetViews>
  <sheetFormatPr baseColWidth="10" defaultColWidth="9.125" defaultRowHeight="15"/>
  <cols>
    <col min="1" max="19" width="9.125" style="19"/>
    <col min="20" max="20" width="15.25" style="19" bestFit="1" customWidth="1"/>
    <col min="21" max="16384" width="9.125" style="19"/>
  </cols>
  <sheetData>
    <row r="1" spans="1:21">
      <c r="A1" s="20" t="s">
        <v>101</v>
      </c>
    </row>
    <row r="2" spans="1:21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</row>
    <row r="3" spans="1:21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100</v>
      </c>
      <c r="T3" s="27"/>
    </row>
    <row r="4" spans="1:21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100</v>
      </c>
      <c r="T4" s="45"/>
    </row>
    <row r="5" spans="1:21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0.08</v>
      </c>
    </row>
    <row r="6" spans="1:21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100</v>
      </c>
      <c r="T6" s="27"/>
    </row>
    <row r="7" spans="1:21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100</v>
      </c>
      <c r="T7" s="45">
        <v>0.2</v>
      </c>
    </row>
    <row r="8" spans="1:21">
      <c r="B8" s="5" t="str">
        <f>'Populations &amp; programs'!$C$19</f>
        <v>HTC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100</v>
      </c>
      <c r="T8" s="27">
        <v>0.2</v>
      </c>
    </row>
    <row r="9" spans="1:21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100</v>
      </c>
      <c r="T9" s="27"/>
    </row>
    <row r="10" spans="1:21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100</v>
      </c>
      <c r="T10" s="27">
        <v>0.2</v>
      </c>
    </row>
    <row r="11" spans="1:21">
      <c r="A11" s="7"/>
      <c r="B11" s="56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" t="s">
        <v>100</v>
      </c>
      <c r="T11" s="27">
        <v>0.2</v>
      </c>
    </row>
    <row r="12" spans="1:21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>
      <c r="B14" s="21"/>
      <c r="K14" s="21" t="s">
        <v>28</v>
      </c>
    </row>
    <row r="16" spans="1:21">
      <c r="A16" s="20" t="s">
        <v>31</v>
      </c>
    </row>
    <row r="17" spans="1:20">
      <c r="B17" s="7"/>
      <c r="C17" s="20">
        <v>2000</v>
      </c>
      <c r="D17" s="20">
        <v>2001</v>
      </c>
      <c r="E17" s="20">
        <v>2002</v>
      </c>
      <c r="F17" s="20">
        <v>2003</v>
      </c>
      <c r="G17" s="20">
        <v>2004</v>
      </c>
      <c r="H17" s="20">
        <v>2005</v>
      </c>
      <c r="I17" s="20">
        <v>2006</v>
      </c>
      <c r="J17" s="20">
        <v>2007</v>
      </c>
      <c r="K17" s="20">
        <v>2008</v>
      </c>
      <c r="L17" s="20">
        <v>2009</v>
      </c>
      <c r="M17" s="20">
        <v>2010</v>
      </c>
      <c r="N17" s="20">
        <v>2011</v>
      </c>
      <c r="O17" s="20">
        <v>2012</v>
      </c>
      <c r="P17" s="20">
        <v>2013</v>
      </c>
      <c r="Q17" s="20">
        <v>2014</v>
      </c>
      <c r="R17" s="20">
        <v>2015</v>
      </c>
      <c r="T17" s="20" t="s">
        <v>77</v>
      </c>
    </row>
    <row r="18" spans="1:20">
      <c r="B18" s="5" t="str">
        <f>'Populations &amp; programs'!$C$14</f>
        <v>NSP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437848</v>
      </c>
      <c r="N18" s="25"/>
      <c r="O18" s="24"/>
      <c r="P18" s="51">
        <v>500000</v>
      </c>
      <c r="Q18" s="24"/>
      <c r="R18" s="24"/>
      <c r="S18" s="6" t="s">
        <v>100</v>
      </c>
      <c r="T18" s="30"/>
    </row>
    <row r="19" spans="1:20">
      <c r="B19" s="5" t="str">
        <f>'Populations &amp; programs'!$C$15</f>
        <v>OST</v>
      </c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51">
        <v>283074</v>
      </c>
      <c r="N19" s="25"/>
      <c r="O19" s="24"/>
      <c r="P19" s="51">
        <v>300000</v>
      </c>
      <c r="Q19" s="24"/>
      <c r="R19" s="24"/>
      <c r="S19" s="6" t="s">
        <v>100</v>
      </c>
      <c r="T19" s="30"/>
    </row>
    <row r="20" spans="1:20">
      <c r="B20" s="5" t="str">
        <f>'Populations &amp; programs'!$C$16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235251</v>
      </c>
      <c r="N20" s="24"/>
      <c r="O20" s="24"/>
      <c r="P20" s="51">
        <v>250000</v>
      </c>
      <c r="Q20" s="24"/>
      <c r="R20" s="24"/>
      <c r="S20" s="6" t="s">
        <v>100</v>
      </c>
      <c r="T20" s="30"/>
    </row>
    <row r="21" spans="1:20">
      <c r="B21" s="5" t="str">
        <f>'Populations &amp; programs'!$C$17</f>
        <v>FSW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1">
        <v>256481</v>
      </c>
      <c r="N21" s="24"/>
      <c r="O21" s="24"/>
      <c r="P21" s="51">
        <v>300000</v>
      </c>
      <c r="Q21" s="24"/>
      <c r="R21" s="24"/>
      <c r="S21" s="6" t="s">
        <v>100</v>
      </c>
      <c r="T21" s="30"/>
    </row>
    <row r="22" spans="1:20">
      <c r="B22" s="5" t="str">
        <f>'Populations &amp; programs'!$C$18</f>
        <v>ART</v>
      </c>
      <c r="C22" s="24"/>
      <c r="D22" s="24"/>
      <c r="E22" s="24"/>
      <c r="F22" s="24"/>
      <c r="G22" s="24"/>
      <c r="H22" s="24"/>
      <c r="I22" s="25"/>
      <c r="J22" s="24"/>
      <c r="K22" s="24"/>
      <c r="L22" s="24"/>
      <c r="M22" s="51">
        <v>652699</v>
      </c>
      <c r="N22" s="24"/>
      <c r="O22" s="24"/>
      <c r="P22" s="51">
        <v>800000</v>
      </c>
      <c r="Q22" s="24"/>
      <c r="R22" s="24"/>
      <c r="S22" s="6" t="s">
        <v>100</v>
      </c>
      <c r="T22" s="30"/>
    </row>
    <row r="23" spans="1:20">
      <c r="B23" s="5" t="str">
        <f>'Populations &amp; programs'!$C$19</f>
        <v>HTC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329280</v>
      </c>
      <c r="N23" s="24"/>
      <c r="O23" s="24"/>
      <c r="P23" s="51">
        <v>300000</v>
      </c>
      <c r="Q23" s="24"/>
      <c r="R23" s="24"/>
      <c r="S23" s="6" t="s">
        <v>100</v>
      </c>
      <c r="T23" s="30"/>
    </row>
    <row r="24" spans="1:20">
      <c r="B24" s="5" t="str">
        <f>'Populations &amp; programs'!$C$20</f>
        <v>BCC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37640</v>
      </c>
      <c r="N24" s="24"/>
      <c r="O24" s="24"/>
      <c r="P24" s="51">
        <v>20000</v>
      </c>
      <c r="Q24" s="24"/>
      <c r="R24" s="24"/>
      <c r="S24" s="6" t="s">
        <v>100</v>
      </c>
      <c r="T24" s="30"/>
    </row>
    <row r="25" spans="1:20">
      <c r="B25" s="5" t="str">
        <f>'Populations &amp; programs'!$C$21</f>
        <v>STI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51">
        <v>69839</v>
      </c>
      <c r="N25" s="24"/>
      <c r="O25" s="24"/>
      <c r="P25" s="51">
        <v>100000</v>
      </c>
      <c r="Q25" s="24"/>
      <c r="R25" s="24"/>
      <c r="S25" s="6" t="s">
        <v>100</v>
      </c>
      <c r="T25" s="30"/>
    </row>
    <row r="26" spans="1:20">
      <c r="B26" s="56" t="s">
        <v>13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51">
        <v>69839</v>
      </c>
      <c r="N26" s="24"/>
      <c r="O26" s="24"/>
      <c r="P26" s="51">
        <v>50000</v>
      </c>
      <c r="Q26" s="24"/>
      <c r="R26" s="24"/>
      <c r="S26" s="6" t="s">
        <v>100</v>
      </c>
      <c r="T26" s="30"/>
    </row>
    <row r="27" spans="1:20">
      <c r="K27" s="21" t="s">
        <v>100</v>
      </c>
    </row>
    <row r="28" spans="1:20">
      <c r="K28" s="21"/>
    </row>
    <row r="29" spans="1:20">
      <c r="A29" s="20" t="s">
        <v>32</v>
      </c>
    </row>
    <row r="30" spans="1:20">
      <c r="B30" s="7"/>
      <c r="C30" s="20">
        <v>2000</v>
      </c>
      <c r="D30" s="20">
        <v>2001</v>
      </c>
      <c r="E30" s="20">
        <v>2002</v>
      </c>
      <c r="F30" s="20">
        <v>2003</v>
      </c>
      <c r="G30" s="20">
        <v>2004</v>
      </c>
      <c r="H30" s="20">
        <v>2005</v>
      </c>
      <c r="I30" s="20">
        <v>2006</v>
      </c>
      <c r="J30" s="20">
        <v>2007</v>
      </c>
      <c r="K30" s="20">
        <v>2008</v>
      </c>
      <c r="L30" s="20">
        <v>2009</v>
      </c>
      <c r="M30" s="20">
        <v>2010</v>
      </c>
      <c r="N30" s="20">
        <v>2011</v>
      </c>
      <c r="O30" s="20">
        <v>2012</v>
      </c>
      <c r="P30" s="20">
        <v>2013</v>
      </c>
      <c r="Q30" s="20">
        <v>2014</v>
      </c>
      <c r="R30" s="20">
        <v>2015</v>
      </c>
      <c r="T30" s="20" t="s">
        <v>77</v>
      </c>
    </row>
    <row r="31" spans="1:20">
      <c r="B31" s="5" t="str">
        <f>'Populations &amp; programs'!$C$14</f>
        <v>NSP</v>
      </c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6" t="s">
        <v>100</v>
      </c>
      <c r="T31" s="31"/>
    </row>
    <row r="32" spans="1:20">
      <c r="B32" s="5" t="str">
        <f>'Populations &amp; programs'!$C$15</f>
        <v>OST</v>
      </c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6" t="s">
        <v>100</v>
      </c>
      <c r="T32" s="31"/>
    </row>
    <row r="33" spans="2:20">
      <c r="B33" s="5" t="str">
        <f>'Populations &amp; programs'!$C$16</f>
        <v>MSM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31"/>
    </row>
    <row r="34" spans="2:20">
      <c r="B34" s="5" t="str">
        <f>'Populations &amp; programs'!$C$17</f>
        <v>FSW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100</v>
      </c>
      <c r="T34" s="31"/>
    </row>
    <row r="35" spans="2:20">
      <c r="B35" s="5" t="str">
        <f>'Populations &amp; programs'!$C$18</f>
        <v>ART</v>
      </c>
      <c r="C35" s="24"/>
      <c r="D35" s="24"/>
      <c r="E35" s="24"/>
      <c r="F35" s="24"/>
      <c r="G35" s="24"/>
      <c r="H35" s="24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6" t="s">
        <v>100</v>
      </c>
      <c r="T35" s="31"/>
    </row>
    <row r="36" spans="2:20">
      <c r="B36" s="5" t="str">
        <f>'Populations &amp; programs'!$C$19</f>
        <v>HTC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1"/>
    </row>
    <row r="37" spans="2:20">
      <c r="B37" s="5" t="str">
        <f>'Populations &amp; programs'!$C$20</f>
        <v>BCC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31"/>
    </row>
    <row r="38" spans="2:20">
      <c r="B38" s="5" t="str">
        <f>'Populations &amp; programs'!$C$21</f>
        <v>STI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0"/>
    </row>
    <row r="39" spans="2:20">
      <c r="B39" s="56" t="s">
        <v>13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0"/>
    </row>
  </sheetData>
  <phoneticPr fontId="9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9" sqref="W9"/>
    </sheetView>
  </sheetViews>
  <sheetFormatPr baseColWidth="10" defaultColWidth="9.125" defaultRowHeight="15"/>
  <cols>
    <col min="1" max="3" width="9.125" style="19"/>
    <col min="4" max="4" width="9.375" style="19" customWidth="1"/>
    <col min="5" max="20" width="9.125" style="19"/>
    <col min="21" max="21" width="15.25" style="19" bestFit="1" customWidth="1"/>
    <col min="22" max="22" width="8.875" style="19" customWidth="1"/>
    <col min="23" max="16384" width="9.125" style="19"/>
  </cols>
  <sheetData>
    <row r="1" spans="1:21">
      <c r="A1" s="20" t="s">
        <v>92</v>
      </c>
    </row>
    <row r="2" spans="1:21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77</v>
      </c>
    </row>
    <row r="3" spans="1:21">
      <c r="B3" s="5" t="str">
        <f>'Populations &amp; programs'!$C$3</f>
        <v>MSM</v>
      </c>
      <c r="C3" s="7" t="s">
        <v>85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100</v>
      </c>
      <c r="U3" s="32">
        <v>37500</v>
      </c>
    </row>
    <row r="4" spans="1:21">
      <c r="B4" s="5" t="str">
        <f>'Populations &amp; programs'!$C$3</f>
        <v>MSM</v>
      </c>
      <c r="C4" s="7" t="s">
        <v>83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100</v>
      </c>
      <c r="U4" s="32">
        <v>21000</v>
      </c>
    </row>
    <row r="5" spans="1:21">
      <c r="B5" s="5" t="str">
        <f>'Populations &amp; programs'!$C$3</f>
        <v>MSM</v>
      </c>
      <c r="C5" s="7" t="s">
        <v>84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100</v>
      </c>
      <c r="U5" s="32">
        <v>11000</v>
      </c>
    </row>
    <row r="6" spans="1:21">
      <c r="B6" s="7"/>
      <c r="C6" s="7"/>
      <c r="U6" s="33"/>
    </row>
    <row r="7" spans="1:21">
      <c r="B7" s="5" t="str">
        <f>'Populations &amp; programs'!$C$4</f>
        <v>FSW</v>
      </c>
      <c r="C7" s="7" t="s">
        <v>85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100</v>
      </c>
      <c r="U7" s="32"/>
    </row>
    <row r="8" spans="1:21">
      <c r="B8" s="5" t="str">
        <f>'Populations &amp; programs'!$C$4</f>
        <v>FSW</v>
      </c>
      <c r="C8" s="7" t="s">
        <v>83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100</v>
      </c>
      <c r="U8" s="32">
        <v>15000</v>
      </c>
    </row>
    <row r="9" spans="1:21">
      <c r="B9" s="5" t="str">
        <f>'Populations &amp; programs'!$C$4</f>
        <v>FSW</v>
      </c>
      <c r="C9" s="7" t="s">
        <v>84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100</v>
      </c>
      <c r="U9" s="32"/>
    </row>
    <row r="10" spans="1:21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>
      <c r="B11" s="5" t="str">
        <f>'Populations &amp; programs'!$C$5</f>
        <v>PWID</v>
      </c>
      <c r="C11" s="7" t="s">
        <v>85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100</v>
      </c>
      <c r="U11" s="32"/>
    </row>
    <row r="12" spans="1:21">
      <c r="B12" s="5" t="str">
        <f>'Populations &amp; programs'!$C$5</f>
        <v>PWID</v>
      </c>
      <c r="C12" s="7" t="s">
        <v>83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100</v>
      </c>
      <c r="U12" s="32"/>
    </row>
    <row r="13" spans="1:21">
      <c r="B13" s="5" t="str">
        <f>'Populations &amp; programs'!$C$5</f>
        <v>PWID</v>
      </c>
      <c r="C13" s="7" t="s">
        <v>84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100</v>
      </c>
      <c r="U13" s="32"/>
    </row>
    <row r="14" spans="1:21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>
      <c r="B15" s="5" t="str">
        <f>'Populations &amp; programs'!$C$6</f>
        <v>GM</v>
      </c>
      <c r="C15" s="7" t="s">
        <v>85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100</v>
      </c>
      <c r="U15" s="32"/>
    </row>
    <row r="16" spans="1:21">
      <c r="B16" s="5" t="str">
        <f>'Populations &amp; programs'!$C$6</f>
        <v>GM</v>
      </c>
      <c r="C16" s="7" t="s">
        <v>83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100</v>
      </c>
      <c r="U16" s="32"/>
    </row>
    <row r="17" spans="1:21">
      <c r="B17" s="5" t="str">
        <f>'Populations &amp; programs'!$C$6</f>
        <v>GM</v>
      </c>
      <c r="C17" s="7" t="s">
        <v>84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100</v>
      </c>
      <c r="U17" s="32"/>
    </row>
    <row r="18" spans="1:21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>
      <c r="B19" s="5" t="str">
        <f>'Populations &amp; programs'!$C$7</f>
        <v>GF</v>
      </c>
      <c r="C19" s="7" t="s">
        <v>85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100</v>
      </c>
      <c r="U19" s="32"/>
    </row>
    <row r="20" spans="1:21">
      <c r="B20" s="5" t="str">
        <f>'Populations &amp; programs'!$C$7</f>
        <v>GF</v>
      </c>
      <c r="C20" s="7" t="s">
        <v>83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100</v>
      </c>
      <c r="U20" s="32"/>
    </row>
    <row r="21" spans="1:21">
      <c r="B21" s="5" t="str">
        <f>'Populations &amp; programs'!$C$7</f>
        <v>GF</v>
      </c>
      <c r="C21" s="7" t="s">
        <v>84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100</v>
      </c>
      <c r="U21" s="32"/>
    </row>
    <row r="22" spans="1:21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>
      <c r="B23" s="5" t="str">
        <f>'Populations &amp; programs'!$C$8</f>
        <v>CSW</v>
      </c>
      <c r="C23" s="7" t="s">
        <v>85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100</v>
      </c>
      <c r="U23" s="32"/>
    </row>
    <row r="24" spans="1:21">
      <c r="B24" s="5" t="str">
        <f>'Populations &amp; programs'!$C$8</f>
        <v>CSW</v>
      </c>
      <c r="C24" s="7" t="s">
        <v>83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100</v>
      </c>
      <c r="U24" s="32"/>
    </row>
    <row r="25" spans="1:21">
      <c r="B25" s="5" t="str">
        <f>'Populations &amp; programs'!$C$8</f>
        <v>CSW</v>
      </c>
      <c r="C25" s="7" t="s">
        <v>84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100</v>
      </c>
      <c r="U25" s="32"/>
    </row>
    <row r="29" spans="1:21">
      <c r="A29" s="20" t="s">
        <v>108</v>
      </c>
    </row>
    <row r="30" spans="1:21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77</v>
      </c>
    </row>
    <row r="31" spans="1:21">
      <c r="B31" s="5" t="str">
        <f>'Populations &amp; programs'!$C$3</f>
        <v>MSM</v>
      </c>
      <c r="C31" s="7" t="s">
        <v>85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100</v>
      </c>
      <c r="U31" s="28"/>
    </row>
    <row r="32" spans="1:21">
      <c r="B32" s="5" t="str">
        <f>'Populations &amp; programs'!$C$3</f>
        <v>MSM</v>
      </c>
      <c r="C32" s="7" t="s">
        <v>83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100</v>
      </c>
      <c r="U32" s="28"/>
    </row>
    <row r="33" spans="2:21">
      <c r="B33" s="5" t="str">
        <f>'Populations &amp; programs'!$C$3</f>
        <v>MSM</v>
      </c>
      <c r="C33" s="7" t="s">
        <v>84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100</v>
      </c>
      <c r="U33" s="28"/>
    </row>
    <row r="34" spans="2:21">
      <c r="B34" s="7"/>
      <c r="C34" s="7"/>
    </row>
    <row r="35" spans="2:21">
      <c r="B35" s="5" t="str">
        <f>'Populations &amp; programs'!$C$4</f>
        <v>FSW</v>
      </c>
      <c r="C35" s="7" t="s">
        <v>85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100</v>
      </c>
      <c r="U35" s="28"/>
    </row>
    <row r="36" spans="2:21">
      <c r="B36" s="5" t="str">
        <f>'Populations &amp; programs'!$C$4</f>
        <v>FSW</v>
      </c>
      <c r="C36" s="7" t="s">
        <v>83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100</v>
      </c>
      <c r="U36" s="28"/>
    </row>
    <row r="37" spans="2:21">
      <c r="B37" s="5" t="str">
        <f>'Populations &amp; programs'!$C$4</f>
        <v>FSW</v>
      </c>
      <c r="C37" s="7" t="s">
        <v>84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100</v>
      </c>
      <c r="U37" s="28"/>
    </row>
    <row r="38" spans="2:21">
      <c r="B38" s="7"/>
      <c r="C38" s="7"/>
    </row>
    <row r="39" spans="2:21">
      <c r="B39" s="5" t="str">
        <f>'Populations &amp; programs'!$C$5</f>
        <v>PWID</v>
      </c>
      <c r="C39" s="7" t="s">
        <v>85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100</v>
      </c>
      <c r="U39" s="28"/>
    </row>
    <row r="40" spans="2:21">
      <c r="B40" s="5" t="str">
        <f>'Populations &amp; programs'!$C$5</f>
        <v>PWID</v>
      </c>
      <c r="C40" s="7" t="s">
        <v>83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100</v>
      </c>
      <c r="U40" s="28"/>
    </row>
    <row r="41" spans="2:21">
      <c r="B41" s="5" t="str">
        <f>'Populations &amp; programs'!$C$5</f>
        <v>PWID</v>
      </c>
      <c r="C41" s="7" t="s">
        <v>84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100</v>
      </c>
      <c r="U41" s="28"/>
    </row>
    <row r="42" spans="2:21">
      <c r="B42" s="7"/>
      <c r="C42" s="7"/>
    </row>
    <row r="43" spans="2:21">
      <c r="B43" s="5" t="str">
        <f>'Populations &amp; programs'!$C$6</f>
        <v>GM</v>
      </c>
      <c r="C43" s="7" t="s">
        <v>85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100</v>
      </c>
      <c r="U43" s="28"/>
    </row>
    <row r="44" spans="2:21">
      <c r="B44" s="5" t="str">
        <f>'Populations &amp; programs'!$C$6</f>
        <v>GM</v>
      </c>
      <c r="C44" s="7" t="s">
        <v>83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100</v>
      </c>
      <c r="U44" s="28">
        <v>5.0000000000000001E-4</v>
      </c>
    </row>
    <row r="45" spans="2:21">
      <c r="B45" s="5" t="str">
        <f>'Populations &amp; programs'!$C$6</f>
        <v>GM</v>
      </c>
      <c r="C45" s="7" t="s">
        <v>84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100</v>
      </c>
      <c r="U45" s="28"/>
    </row>
    <row r="46" spans="2:21">
      <c r="B46" s="7"/>
      <c r="C46" s="7"/>
    </row>
    <row r="47" spans="2:21">
      <c r="B47" s="5" t="str">
        <f>'Populations &amp; programs'!$C$7</f>
        <v>GF</v>
      </c>
      <c r="C47" s="7" t="s">
        <v>85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100</v>
      </c>
      <c r="U47" s="28"/>
    </row>
    <row r="48" spans="2:21">
      <c r="B48" s="5" t="str">
        <f>'Populations &amp; programs'!$C$7</f>
        <v>GF</v>
      </c>
      <c r="C48" s="7" t="s">
        <v>83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100</v>
      </c>
      <c r="U48" s="28"/>
    </row>
    <row r="49" spans="2:21">
      <c r="B49" s="5" t="str">
        <f>'Populations &amp; programs'!$C$7</f>
        <v>GF</v>
      </c>
      <c r="C49" s="7" t="s">
        <v>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100</v>
      </c>
      <c r="U49" s="28"/>
    </row>
    <row r="50" spans="2:21">
      <c r="B50" s="7"/>
      <c r="C50" s="7"/>
    </row>
    <row r="51" spans="2:21">
      <c r="B51" s="5" t="str">
        <f>'Populations &amp; programs'!$C$8</f>
        <v>CSW</v>
      </c>
      <c r="C51" s="7" t="s">
        <v>85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100</v>
      </c>
      <c r="U51" s="28"/>
    </row>
    <row r="52" spans="2:21">
      <c r="B52" s="5" t="str">
        <f>'Populations &amp; programs'!$C$8</f>
        <v>CSW</v>
      </c>
      <c r="C52" s="7" t="s">
        <v>83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100</v>
      </c>
      <c r="U52" s="28">
        <v>0.01</v>
      </c>
    </row>
    <row r="53" spans="2:21">
      <c r="B53" s="5" t="str">
        <f>'Populations &amp; programs'!$C$8</f>
        <v>CSW</v>
      </c>
      <c r="C53" s="7" t="s">
        <v>84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100</v>
      </c>
      <c r="U53" s="28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42"/>
  <sheetViews>
    <sheetView topLeftCell="A19" workbookViewId="0">
      <selection activeCell="Y25" sqref="Y25:AC30"/>
    </sheetView>
  </sheetViews>
  <sheetFormatPr baseColWidth="10" defaultColWidth="8.625" defaultRowHeight="15"/>
  <cols>
    <col min="2" max="2" width="8.625" style="7"/>
    <col min="21" max="21" width="9.125" customWidth="1"/>
    <col min="22" max="22" width="8.875" customWidth="1"/>
    <col min="23" max="23" width="8.625" style="7"/>
  </cols>
  <sheetData>
    <row r="1" spans="1:29" s="19" customFormat="1">
      <c r="A1" s="20" t="s">
        <v>40</v>
      </c>
      <c r="B1" s="7"/>
      <c r="W1" s="7"/>
      <c r="X1" s="1"/>
      <c r="Y1" s="20" t="s">
        <v>106</v>
      </c>
      <c r="AB1" s="20" t="s">
        <v>107</v>
      </c>
    </row>
    <row r="2" spans="1:29" s="19" customFormat="1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s="19" customFormat="1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100</v>
      </c>
      <c r="T3" s="27">
        <v>0.01</v>
      </c>
      <c r="W3" s="46"/>
      <c r="Y3" s="27"/>
      <c r="Z3" s="27"/>
      <c r="AB3" s="27"/>
      <c r="AC3" s="27"/>
    </row>
    <row r="4" spans="1:29" s="19" customFormat="1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27">
        <v>0.01</v>
      </c>
      <c r="W4" s="46"/>
      <c r="Y4" s="27"/>
      <c r="Z4" s="27"/>
      <c r="AB4" s="27"/>
      <c r="AC4" s="27"/>
    </row>
    <row r="5" spans="1:29" s="19" customFormat="1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0.03</v>
      </c>
      <c r="W5" s="46"/>
      <c r="Y5" s="27"/>
      <c r="Z5" s="27"/>
      <c r="AB5" s="27"/>
      <c r="AC5" s="27"/>
    </row>
    <row r="6" spans="1:29" s="19" customFormat="1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/>
      <c r="Y6" s="27"/>
      <c r="Z6" s="27"/>
      <c r="AB6" s="27"/>
      <c r="AC6" s="27"/>
    </row>
    <row r="7" spans="1:29" s="19" customFormat="1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27">
        <v>0.01</v>
      </c>
      <c r="W7" s="46"/>
      <c r="Y7" s="27"/>
      <c r="Z7" s="27"/>
      <c r="AB7" s="27"/>
      <c r="AC7" s="27"/>
    </row>
    <row r="8" spans="1:29" s="19" customFormat="1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0.01</v>
      </c>
      <c r="W8" s="46"/>
      <c r="Y8" s="27"/>
      <c r="Z8" s="27"/>
      <c r="AB8" s="27"/>
      <c r="AC8" s="27"/>
    </row>
    <row r="9" spans="1:29" s="19" customFormat="1">
      <c r="B9" s="7"/>
      <c r="W9" s="7"/>
    </row>
    <row r="10" spans="1:29" s="19" customFormat="1">
      <c r="B10" s="7"/>
      <c r="W10" s="7"/>
    </row>
    <row r="11" spans="1:29" s="19" customFormat="1">
      <c r="B11" s="7"/>
      <c r="W11" s="7"/>
    </row>
    <row r="12" spans="1:29">
      <c r="A12" s="9" t="s">
        <v>114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106</v>
      </c>
      <c r="AB12" s="20" t="s">
        <v>107</v>
      </c>
    </row>
    <row r="13" spans="1:29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77</v>
      </c>
      <c r="W13" s="5" t="s">
        <v>91</v>
      </c>
      <c r="X13" s="19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</v>
      </c>
      <c r="W14" s="46" t="s">
        <v>74</v>
      </c>
      <c r="X14" s="19"/>
      <c r="Y14" s="54">
        <v>0.2</v>
      </c>
      <c r="Z14" s="27">
        <v>0.25</v>
      </c>
      <c r="AB14" s="27">
        <v>0.05</v>
      </c>
      <c r="AC14" s="27">
        <v>0.1</v>
      </c>
    </row>
    <row r="15" spans="1:29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7">
        <v>0</v>
      </c>
      <c r="W15" s="46" t="s">
        <v>74</v>
      </c>
      <c r="X15" s="19"/>
      <c r="Y15" s="27">
        <v>0.2</v>
      </c>
      <c r="Z15" s="27">
        <v>0.25</v>
      </c>
      <c r="AB15" s="27">
        <v>0.05</v>
      </c>
      <c r="AC15" s="27">
        <v>0.1</v>
      </c>
    </row>
    <row r="16" spans="1:29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27">
        <v>0</v>
      </c>
      <c r="W16" s="46" t="s">
        <v>74</v>
      </c>
      <c r="X16" s="19"/>
      <c r="Y16" s="27">
        <v>0.2</v>
      </c>
      <c r="Z16" s="27">
        <v>0.25</v>
      </c>
      <c r="AB16" s="27">
        <v>0.05</v>
      </c>
      <c r="AC16" s="27">
        <v>0.1</v>
      </c>
    </row>
    <row r="17" spans="1:29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27">
        <v>0</v>
      </c>
      <c r="W17" s="46" t="s">
        <v>74</v>
      </c>
      <c r="X17" s="19"/>
      <c r="Y17" s="27">
        <v>0.1</v>
      </c>
      <c r="Z17" s="27">
        <v>0.15</v>
      </c>
      <c r="AB17" s="27">
        <v>0.02</v>
      </c>
      <c r="AC17" s="27">
        <v>0.05</v>
      </c>
    </row>
    <row r="18" spans="1:29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27">
        <v>0</v>
      </c>
      <c r="W18" s="46" t="s">
        <v>74</v>
      </c>
      <c r="X18" s="19"/>
      <c r="Y18" s="27">
        <v>0.1</v>
      </c>
      <c r="Z18" s="27">
        <v>0.15</v>
      </c>
      <c r="AB18" s="27">
        <v>0.02</v>
      </c>
      <c r="AC18" s="27">
        <v>0.05</v>
      </c>
    </row>
    <row r="19" spans="1:29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27">
        <v>0</v>
      </c>
      <c r="W19" s="46" t="s">
        <v>74</v>
      </c>
      <c r="X19" s="19"/>
      <c r="Y19" s="27">
        <v>0.2</v>
      </c>
      <c r="Z19" s="27">
        <v>0.25</v>
      </c>
      <c r="AB19" s="27">
        <v>0.05</v>
      </c>
      <c r="AC19" s="27">
        <v>0.1</v>
      </c>
    </row>
    <row r="20" spans="1:29" s="19" customFormat="1">
      <c r="B20" s="7"/>
      <c r="W20" s="7"/>
    </row>
    <row r="21" spans="1:29" s="19" customFormat="1">
      <c r="B21" s="7"/>
      <c r="W21" s="7"/>
    </row>
    <row r="22" spans="1:29" s="19" customFormat="1">
      <c r="B22" s="7"/>
      <c r="W22" s="7"/>
    </row>
    <row r="23" spans="1:29" s="19" customFormat="1">
      <c r="A23" s="20" t="s">
        <v>17</v>
      </c>
      <c r="B23" s="7"/>
      <c r="W23" s="7"/>
      <c r="X23" s="1"/>
      <c r="Y23" s="20" t="s">
        <v>106</v>
      </c>
      <c r="AB23" s="20" t="s">
        <v>107</v>
      </c>
    </row>
    <row r="24" spans="1:29" s="19" customFormat="1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77</v>
      </c>
      <c r="W24" s="5" t="s">
        <v>91</v>
      </c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s="19" customFormat="1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27">
        <v>0</v>
      </c>
      <c r="W25" s="46" t="s">
        <v>74</v>
      </c>
      <c r="Y25" s="54">
        <v>0.2</v>
      </c>
      <c r="Z25" s="27">
        <v>0.25</v>
      </c>
      <c r="AB25" s="27">
        <v>0.05</v>
      </c>
      <c r="AC25" s="27">
        <v>0.1</v>
      </c>
    </row>
    <row r="26" spans="1:29" s="19" customFormat="1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27">
        <v>0</v>
      </c>
      <c r="W26" s="46" t="s">
        <v>74</v>
      </c>
      <c r="Y26" s="27">
        <v>0.2</v>
      </c>
      <c r="Z26" s="27">
        <v>0.25</v>
      </c>
      <c r="AB26" s="27">
        <v>0.05</v>
      </c>
      <c r="AC26" s="27">
        <v>0.1</v>
      </c>
    </row>
    <row r="27" spans="1:29" s="19" customFormat="1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7">
        <v>0</v>
      </c>
      <c r="W27" s="46" t="s">
        <v>74</v>
      </c>
      <c r="Y27" s="27">
        <v>0.2</v>
      </c>
      <c r="Z27" s="27">
        <v>0.25</v>
      </c>
      <c r="AB27" s="27">
        <v>0.05</v>
      </c>
      <c r="AC27" s="27">
        <v>0.1</v>
      </c>
    </row>
    <row r="28" spans="1:29" s="19" customFormat="1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27">
        <v>0</v>
      </c>
      <c r="W28" s="46" t="s">
        <v>74</v>
      </c>
      <c r="Y28" s="27">
        <v>0.1</v>
      </c>
      <c r="Z28" s="27">
        <v>0.15</v>
      </c>
      <c r="AB28" s="27">
        <v>0.02</v>
      </c>
      <c r="AC28" s="27">
        <v>0.05</v>
      </c>
    </row>
    <row r="29" spans="1:29" s="19" customFormat="1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27">
        <v>0</v>
      </c>
      <c r="W29" s="46" t="s">
        <v>74</v>
      </c>
      <c r="Y29" s="27">
        <v>0.1</v>
      </c>
      <c r="Z29" s="27">
        <v>0.15</v>
      </c>
      <c r="AB29" s="27">
        <v>0.02</v>
      </c>
      <c r="AC29" s="27">
        <v>0.05</v>
      </c>
    </row>
    <row r="30" spans="1:29" s="19" customFormat="1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27">
        <v>0</v>
      </c>
      <c r="W30" s="46" t="s">
        <v>74</v>
      </c>
      <c r="Y30" s="27">
        <v>0.2</v>
      </c>
      <c r="Z30" s="27">
        <v>0.25</v>
      </c>
      <c r="AB30" s="27">
        <v>0.05</v>
      </c>
      <c r="AC30" s="27">
        <v>0.1</v>
      </c>
    </row>
    <row r="31" spans="1:29">
      <c r="S31" s="6"/>
    </row>
    <row r="32" spans="1:29" s="19" customFormat="1">
      <c r="B32" s="7"/>
      <c r="S32" s="6"/>
      <c r="W32" s="7"/>
    </row>
    <row r="33" spans="1:29" s="19" customFormat="1">
      <c r="B33" s="7"/>
      <c r="S33" s="6"/>
      <c r="W33" s="7"/>
    </row>
    <row r="34" spans="1:29">
      <c r="A34" s="9" t="s">
        <v>97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106</v>
      </c>
      <c r="Z34" s="19"/>
      <c r="AA34" s="19"/>
      <c r="AB34" s="20" t="s">
        <v>107</v>
      </c>
      <c r="AC34" s="19"/>
    </row>
    <row r="35" spans="1:29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77</v>
      </c>
      <c r="W35" s="5" t="s">
        <v>91</v>
      </c>
      <c r="X35" s="19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>
      <c r="S42" s="6"/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7"/>
    <col min="20" max="20" width="14.25" customWidth="1"/>
  </cols>
  <sheetData>
    <row r="1" spans="1:20">
      <c r="A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</row>
    <row r="3" spans="1:20">
      <c r="A3" s="10"/>
      <c r="B3" s="5" t="s">
        <v>93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4"/>
    </row>
    <row r="5" spans="1:20" s="19" customFormat="1">
      <c r="B5" s="7"/>
    </row>
    <row r="6" spans="1:20" s="19" customFormat="1">
      <c r="B6" s="7"/>
    </row>
    <row r="7" spans="1:20">
      <c r="A7" s="11" t="s">
        <v>42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77</v>
      </c>
    </row>
    <row r="9" spans="1:20">
      <c r="A9" s="10"/>
      <c r="B9" s="5" t="s">
        <v>93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100</v>
      </c>
      <c r="T9" s="24"/>
    </row>
    <row r="11" spans="1:20" s="19" customFormat="1">
      <c r="B11" s="7"/>
    </row>
    <row r="12" spans="1:20" s="19" customFormat="1">
      <c r="B12" s="7"/>
    </row>
    <row r="13" spans="1:20">
      <c r="A13" s="11" t="s">
        <v>43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77</v>
      </c>
    </row>
    <row r="15" spans="1:20">
      <c r="A15" s="10"/>
      <c r="B15" s="5" t="s">
        <v>93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4"/>
    </row>
    <row r="17" spans="1:20" s="19" customFormat="1">
      <c r="B17" s="7"/>
    </row>
    <row r="18" spans="1:20" s="19" customFormat="1">
      <c r="B18" s="7"/>
    </row>
    <row r="19" spans="1:20" s="19" customFormat="1">
      <c r="A19" s="20" t="s">
        <v>138</v>
      </c>
      <c r="B19" s="7"/>
    </row>
    <row r="20" spans="1:20" s="19" customFormat="1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77</v>
      </c>
    </row>
    <row r="21" spans="1:20" s="19" customFormat="1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24"/>
    </row>
    <row r="22" spans="1:20" s="19" customFormat="1">
      <c r="B22" s="7"/>
    </row>
    <row r="23" spans="1:20" s="19" customFormat="1">
      <c r="B23" s="7"/>
    </row>
    <row r="24" spans="1:20" s="19" customFormat="1">
      <c r="B24" s="7"/>
    </row>
    <row r="25" spans="1:20">
      <c r="A25" s="11" t="s">
        <v>33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77</v>
      </c>
    </row>
    <row r="27" spans="1:20">
      <c r="A27" s="10"/>
      <c r="B27" s="5" t="s">
        <v>93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4"/>
    </row>
    <row r="31" spans="1:20" s="19" customFormat="1">
      <c r="A31" s="20" t="s">
        <v>115</v>
      </c>
      <c r="B31" s="7"/>
    </row>
    <row r="32" spans="1:20" s="19" customFormat="1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77</v>
      </c>
    </row>
    <row r="33" spans="2:20" s="19" customFormat="1">
      <c r="B33" s="5" t="s">
        <v>93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49"/>
  <sheetViews>
    <sheetView workbookViewId="0">
      <selection activeCell="C5" sqref="C5:R5"/>
    </sheetView>
  </sheetViews>
  <sheetFormatPr baseColWidth="10" defaultColWidth="8.625" defaultRowHeight="15"/>
  <cols>
    <col min="2" max="2" width="8.625" style="7"/>
    <col min="20" max="20" width="14.25" customWidth="1"/>
    <col min="23" max="23" width="12.375" style="7" customWidth="1"/>
  </cols>
  <sheetData>
    <row r="1" spans="1:29">
      <c r="A1" s="11" t="s">
        <v>34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106</v>
      </c>
      <c r="Z1" s="19"/>
      <c r="AA1" s="19"/>
      <c r="AB1" s="20" t="s">
        <v>107</v>
      </c>
      <c r="AC1" s="19"/>
    </row>
    <row r="2" spans="1:29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7">
        <v>0.03</v>
      </c>
      <c r="W3" s="46" t="s">
        <v>65</v>
      </c>
      <c r="Y3" s="27">
        <v>0</v>
      </c>
      <c r="Z3" s="27">
        <v>0.3</v>
      </c>
      <c r="AB3" s="27">
        <v>0.6</v>
      </c>
      <c r="AC3" s="27">
        <v>0.9</v>
      </c>
    </row>
    <row r="4" spans="1:29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100</v>
      </c>
      <c r="T4" s="27"/>
      <c r="W4" s="46" t="s">
        <v>66</v>
      </c>
      <c r="Y4" s="27">
        <v>0.5</v>
      </c>
      <c r="Z4" s="27">
        <v>0.6</v>
      </c>
      <c r="AB4" s="27">
        <v>0.8</v>
      </c>
      <c r="AC4" s="27">
        <v>0.95</v>
      </c>
    </row>
    <row r="5" spans="1:29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100</v>
      </c>
      <c r="T5" s="24"/>
      <c r="W5" s="46" t="s">
        <v>75</v>
      </c>
      <c r="Y5" s="27">
        <v>0.15</v>
      </c>
      <c r="Z5" s="27">
        <v>0.2</v>
      </c>
      <c r="AB5" s="27">
        <v>0.6</v>
      </c>
      <c r="AC5" s="27">
        <v>0.7</v>
      </c>
    </row>
    <row r="6" spans="1:29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 t="s">
        <v>75</v>
      </c>
      <c r="Y6" s="27">
        <v>0</v>
      </c>
      <c r="Z6" s="27">
        <v>0.1</v>
      </c>
      <c r="AB6" s="27">
        <v>0.1</v>
      </c>
      <c r="AC6" s="27">
        <v>0.2</v>
      </c>
    </row>
    <row r="7" spans="1:29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100</v>
      </c>
      <c r="T7" s="27">
        <v>0.01</v>
      </c>
      <c r="W7" s="46" t="s">
        <v>75</v>
      </c>
      <c r="Y7" s="27">
        <v>0.05</v>
      </c>
      <c r="Z7" s="27">
        <v>0.15</v>
      </c>
      <c r="AB7" s="27">
        <v>0.2</v>
      </c>
      <c r="AC7" s="27">
        <v>0.35</v>
      </c>
    </row>
    <row r="8" spans="1:29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0.05</v>
      </c>
      <c r="W8" s="52" t="s">
        <v>75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>
      <c r="B10" s="7"/>
      <c r="W10" s="7"/>
    </row>
    <row r="11" spans="1:29" s="19" customFormat="1">
      <c r="B11" s="7"/>
      <c r="W11" s="7"/>
    </row>
    <row r="12" spans="1:29">
      <c r="A12" s="11" t="s">
        <v>44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106</v>
      </c>
      <c r="Z12" s="19"/>
      <c r="AA12" s="19"/>
      <c r="AB12" s="20" t="s">
        <v>107</v>
      </c>
      <c r="AC12" s="19"/>
    </row>
    <row r="13" spans="1:29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>
      <c r="A14" s="10"/>
      <c r="B14" s="5" t="s">
        <v>94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0.5</v>
      </c>
      <c r="W14" s="46" t="s">
        <v>75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>
      <c r="B16" s="7"/>
      <c r="W16" s="7"/>
    </row>
    <row r="17" spans="1:29" s="19" customFormat="1">
      <c r="B17" s="7"/>
      <c r="W17" s="7"/>
    </row>
    <row r="18" spans="1:29">
      <c r="A18" s="11" t="s">
        <v>29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106</v>
      </c>
      <c r="Z18" s="19"/>
      <c r="AA18" s="19"/>
      <c r="AB18" s="20" t="s">
        <v>107</v>
      </c>
      <c r="AC18" s="19"/>
    </row>
    <row r="19" spans="1:29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77</v>
      </c>
      <c r="W19" s="5" t="s">
        <v>91</v>
      </c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>
      <c r="A20" s="10"/>
      <c r="B20" s="5" t="s">
        <v>93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100</v>
      </c>
      <c r="T20" s="24"/>
      <c r="W20" s="46" t="s">
        <v>72</v>
      </c>
      <c r="Y20" s="45">
        <v>0</v>
      </c>
      <c r="Z20" s="45">
        <v>0.05</v>
      </c>
      <c r="AB20" s="45">
        <v>0.95</v>
      </c>
      <c r="AC20" s="45">
        <v>1</v>
      </c>
    </row>
    <row r="21" spans="1:29" s="19" customFormat="1">
      <c r="B21" s="7"/>
      <c r="W21" s="7"/>
    </row>
    <row r="22" spans="1:29" s="19" customFormat="1">
      <c r="B22" s="7"/>
      <c r="W22" s="7"/>
    </row>
    <row r="24" spans="1:29">
      <c r="A24" s="11" t="s">
        <v>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106</v>
      </c>
      <c r="Z24" s="19"/>
      <c r="AA24" s="19"/>
      <c r="AB24" s="20" t="s">
        <v>107</v>
      </c>
      <c r="AC24" s="19"/>
    </row>
    <row r="25" spans="1:29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77</v>
      </c>
      <c r="W25" s="5" t="s">
        <v>91</v>
      </c>
      <c r="Y25" s="7" t="s">
        <v>104</v>
      </c>
      <c r="Z25" s="7" t="s">
        <v>105</v>
      </c>
      <c r="AA25" s="7"/>
      <c r="AB25" s="7" t="s">
        <v>104</v>
      </c>
      <c r="AC25" s="7" t="s">
        <v>105</v>
      </c>
    </row>
    <row r="26" spans="1:29">
      <c r="A26" s="10"/>
      <c r="B26" s="5" t="s">
        <v>93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100</v>
      </c>
      <c r="T26" s="24"/>
      <c r="W26" s="46" t="s">
        <v>72</v>
      </c>
      <c r="Y26" s="45">
        <v>0</v>
      </c>
      <c r="Z26" s="45">
        <v>0.05</v>
      </c>
      <c r="AA26" s="19"/>
      <c r="AB26" s="45">
        <v>0.95</v>
      </c>
      <c r="AC26" s="45">
        <v>1</v>
      </c>
    </row>
    <row r="28" spans="1:29" s="19" customFormat="1">
      <c r="B28" s="7"/>
      <c r="W28" s="7"/>
    </row>
    <row r="29" spans="1:29" s="19" customFormat="1">
      <c r="B29" s="7"/>
      <c r="W29" s="7"/>
    </row>
    <row r="30" spans="1:29">
      <c r="A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106</v>
      </c>
      <c r="Z30" s="19"/>
      <c r="AA30" s="19"/>
      <c r="AB30" s="20" t="s">
        <v>107</v>
      </c>
      <c r="AC30" s="19"/>
    </row>
    <row r="31" spans="1:29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77</v>
      </c>
      <c r="W31" s="5" t="s">
        <v>91</v>
      </c>
      <c r="Y31" s="7" t="s">
        <v>104</v>
      </c>
      <c r="Z31" s="7" t="s">
        <v>105</v>
      </c>
      <c r="AA31" s="7"/>
      <c r="AB31" s="7" t="s">
        <v>104</v>
      </c>
      <c r="AC31" s="7" t="s">
        <v>105</v>
      </c>
    </row>
    <row r="32" spans="1:29">
      <c r="A32" s="10"/>
      <c r="B32" s="5" t="s">
        <v>93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100</v>
      </c>
      <c r="T32" s="24"/>
      <c r="W32" s="46" t="s">
        <v>76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>
      <c r="B33" s="7"/>
      <c r="W33" s="7"/>
    </row>
    <row r="34" spans="1:29" s="19" customFormat="1">
      <c r="B34" s="7"/>
      <c r="W34" s="7"/>
    </row>
    <row r="35" spans="1:29" s="19" customFormat="1">
      <c r="B35" s="7"/>
      <c r="W35" s="7"/>
    </row>
    <row r="36" spans="1:29" s="19" customFormat="1">
      <c r="A36" s="20" t="s">
        <v>35</v>
      </c>
      <c r="B36" s="7"/>
      <c r="W36" s="7"/>
      <c r="Y36" s="20" t="s">
        <v>106</v>
      </c>
      <c r="AB36" s="20" t="s">
        <v>107</v>
      </c>
    </row>
    <row r="37" spans="1:29" s="19" customFormat="1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77</v>
      </c>
      <c r="W37" s="5" t="s">
        <v>91</v>
      </c>
      <c r="Y37" s="7" t="s">
        <v>104</v>
      </c>
      <c r="Z37" s="7" t="s">
        <v>105</v>
      </c>
      <c r="AA37" s="7"/>
      <c r="AB37" s="7" t="s">
        <v>104</v>
      </c>
      <c r="AC37" s="7" t="s">
        <v>105</v>
      </c>
    </row>
    <row r="38" spans="1:29" s="19" customFormat="1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6">
        <v>0</v>
      </c>
      <c r="W38" s="46"/>
      <c r="Y38" s="27"/>
      <c r="Z38" s="27"/>
      <c r="AB38" s="27"/>
      <c r="AC38" s="27"/>
    </row>
    <row r="39" spans="1:29" s="19" customFormat="1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6">
        <v>0</v>
      </c>
      <c r="W39" s="46"/>
      <c r="Y39" s="27"/>
      <c r="Z39" s="27"/>
      <c r="AB39" s="27"/>
      <c r="AC39" s="27"/>
    </row>
    <row r="40" spans="1:29" s="19" customFormat="1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100</v>
      </c>
      <c r="T40" s="26">
        <v>0</v>
      </c>
      <c r="W40" s="46"/>
      <c r="Y40" s="27"/>
      <c r="Z40" s="27"/>
      <c r="AB40" s="27"/>
      <c r="AC40" s="27"/>
    </row>
    <row r="41" spans="1:29" s="19" customFormat="1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6">
        <v>0</v>
      </c>
      <c r="W41" s="46"/>
      <c r="Y41" s="27"/>
      <c r="Z41" s="27"/>
      <c r="AB41" s="27"/>
      <c r="AC41" s="27"/>
    </row>
    <row r="42" spans="1:29" s="19" customFormat="1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100</v>
      </c>
      <c r="T42" s="26">
        <f>2/50</f>
        <v>0.04</v>
      </c>
      <c r="W42" s="46"/>
      <c r="Y42" s="27"/>
      <c r="Z42" s="27"/>
      <c r="AB42" s="27"/>
      <c r="AC42" s="27"/>
    </row>
    <row r="43" spans="1:29" s="19" customFormat="1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100</v>
      </c>
      <c r="T43" s="26">
        <v>0</v>
      </c>
      <c r="W43" s="46"/>
      <c r="Y43" s="27"/>
      <c r="Z43" s="27"/>
      <c r="AB43" s="27"/>
      <c r="AC43" s="27"/>
    </row>
    <row r="47" spans="1:29" s="19" customFormat="1">
      <c r="A47" s="20" t="s">
        <v>36</v>
      </c>
      <c r="B47" s="7"/>
      <c r="W47" s="7"/>
      <c r="Y47" s="20" t="s">
        <v>106</v>
      </c>
      <c r="AB47" s="20" t="s">
        <v>107</v>
      </c>
    </row>
    <row r="48" spans="1:29" s="19" customFormat="1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77</v>
      </c>
      <c r="W48" s="5" t="s">
        <v>91</v>
      </c>
      <c r="Y48" s="7" t="s">
        <v>104</v>
      </c>
      <c r="Z48" s="7" t="s">
        <v>105</v>
      </c>
      <c r="AA48" s="7"/>
      <c r="AB48" s="7" t="s">
        <v>104</v>
      </c>
      <c r="AC48" s="7" t="s">
        <v>105</v>
      </c>
    </row>
    <row r="49" spans="2:29" s="19" customFormat="1">
      <c r="B49" s="5" t="s">
        <v>93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27">
        <v>0.3</v>
      </c>
      <c r="W49" s="46" t="s">
        <v>76</v>
      </c>
      <c r="Y49" s="27">
        <v>0.05</v>
      </c>
      <c r="Z49" s="27">
        <v>0.1</v>
      </c>
      <c r="AB49" s="27">
        <v>0.2</v>
      </c>
      <c r="AC49" s="27">
        <v>0.4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E74"/>
  <sheetViews>
    <sheetView topLeftCell="J49" workbookViewId="0">
      <selection activeCell="S56" sqref="S56"/>
    </sheetView>
  </sheetViews>
  <sheetFormatPr baseColWidth="10" defaultColWidth="8.625" defaultRowHeight="15"/>
  <cols>
    <col min="2" max="2" width="8.625" style="7"/>
    <col min="20" max="20" width="14.375" style="36" customWidth="1"/>
    <col min="23" max="23" width="11.375" customWidth="1"/>
    <col min="31" max="31" width="10.875" bestFit="1" customWidth="1"/>
  </cols>
  <sheetData>
    <row r="1" spans="1:29">
      <c r="A1" s="13" t="s">
        <v>109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106</v>
      </c>
      <c r="Z1" s="19"/>
      <c r="AA1" s="19"/>
      <c r="AB1" s="20" t="s">
        <v>107</v>
      </c>
      <c r="AC1" s="19"/>
    </row>
    <row r="2" spans="1:29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77</v>
      </c>
      <c r="U2" s="36"/>
      <c r="V2" s="36"/>
      <c r="W2" s="37" t="s">
        <v>91</v>
      </c>
      <c r="X2" s="36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>
      <c r="B10" s="7"/>
      <c r="T10" s="36"/>
    </row>
    <row r="11" spans="1:29" s="19" customFormat="1">
      <c r="B11" s="7"/>
      <c r="T11" s="36"/>
    </row>
    <row r="12" spans="1:29">
      <c r="A12" s="13" t="s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106</v>
      </c>
      <c r="Z12" s="19"/>
      <c r="AA12" s="19"/>
      <c r="AB12" s="20" t="s">
        <v>107</v>
      </c>
      <c r="AC12" s="19"/>
    </row>
    <row r="13" spans="1:29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77</v>
      </c>
      <c r="U13" s="7"/>
      <c r="V13" s="7"/>
      <c r="W13" s="5" t="s">
        <v>91</v>
      </c>
      <c r="X13" s="7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>
      <c r="B21" s="7"/>
      <c r="T21" s="36"/>
    </row>
    <row r="22" spans="1:29" s="19" customFormat="1">
      <c r="B22" s="7"/>
      <c r="T22" s="36"/>
    </row>
    <row r="23" spans="1:29">
      <c r="A23" s="13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106</v>
      </c>
      <c r="Z23" s="19"/>
      <c r="AA23" s="19"/>
      <c r="AB23" s="20" t="s">
        <v>107</v>
      </c>
      <c r="AC23" s="19"/>
    </row>
    <row r="24" spans="1:29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77</v>
      </c>
      <c r="U24" s="7"/>
      <c r="V24" s="7"/>
      <c r="W24" s="5" t="s">
        <v>91</v>
      </c>
      <c r="X24" s="7"/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>
      <c r="B32" s="7"/>
      <c r="T32" s="36"/>
    </row>
    <row r="33" spans="1:29" s="19" customFormat="1">
      <c r="B33" s="7"/>
      <c r="T33" s="36"/>
    </row>
    <row r="34" spans="1:29">
      <c r="A34" s="13" t="s">
        <v>119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106</v>
      </c>
      <c r="Z34" s="19"/>
      <c r="AA34" s="19"/>
      <c r="AB34" s="20" t="s">
        <v>107</v>
      </c>
      <c r="AC34" s="19"/>
    </row>
    <row r="35" spans="1:29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77</v>
      </c>
      <c r="U35" s="7"/>
      <c r="V35" s="7"/>
      <c r="W35" s="5" t="s">
        <v>91</v>
      </c>
      <c r="X35" s="7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5">
        <v>0.4</v>
      </c>
      <c r="U36" s="7"/>
      <c r="V36" s="7"/>
      <c r="W36" s="46" t="s">
        <v>65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100</v>
      </c>
      <c r="T37" s="35"/>
      <c r="U37" s="7"/>
      <c r="V37" s="7"/>
      <c r="W37" s="46" t="s">
        <v>66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5">
        <v>0.05</v>
      </c>
      <c r="U38" s="7"/>
      <c r="V38" s="7"/>
      <c r="W38" s="46" t="s">
        <v>73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5">
        <v>0.05</v>
      </c>
      <c r="U39" s="7"/>
      <c r="V39" s="7"/>
      <c r="W39" s="46" t="s">
        <v>73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35">
        <v>0.05</v>
      </c>
      <c r="U40" s="7"/>
      <c r="V40" s="7"/>
      <c r="W40" s="46" t="s">
        <v>73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35">
        <v>7.0000000000000007E-2</v>
      </c>
      <c r="U41" s="7"/>
      <c r="V41" s="7"/>
      <c r="W41" s="46" t="s">
        <v>66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>
      <c r="B43" s="7"/>
      <c r="T43" s="36"/>
    </row>
    <row r="44" spans="1:29" s="19" customFormat="1">
      <c r="B44" s="7"/>
      <c r="T44" s="36"/>
    </row>
    <row r="45" spans="1:29">
      <c r="A45" s="20" t="s">
        <v>118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106</v>
      </c>
      <c r="Z45" s="19"/>
      <c r="AA45" s="19"/>
      <c r="AB45" s="20" t="s">
        <v>107</v>
      </c>
      <c r="AC45" s="19"/>
    </row>
    <row r="46" spans="1:29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77</v>
      </c>
      <c r="U46" s="7"/>
      <c r="V46" s="7"/>
      <c r="W46" s="5" t="s">
        <v>91</v>
      </c>
      <c r="X46" s="7"/>
      <c r="Y46" s="7" t="s">
        <v>104</v>
      </c>
      <c r="Z46" s="7" t="s">
        <v>105</v>
      </c>
      <c r="AA46" s="7"/>
      <c r="AB46" s="7" t="s">
        <v>104</v>
      </c>
      <c r="AC46" s="7" t="s">
        <v>105</v>
      </c>
    </row>
    <row r="47" spans="1:29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100</v>
      </c>
      <c r="T47" s="35">
        <v>0.6</v>
      </c>
      <c r="U47" s="7"/>
      <c r="V47" s="7"/>
      <c r="W47" s="46" t="s">
        <v>65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100</v>
      </c>
      <c r="T48" s="35"/>
      <c r="U48" s="7"/>
      <c r="V48" s="7"/>
      <c r="W48" s="46" t="s">
        <v>66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31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35">
        <v>0.5</v>
      </c>
      <c r="U49" s="7"/>
      <c r="V49" s="7"/>
      <c r="W49" s="46" t="s">
        <v>73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31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100</v>
      </c>
      <c r="T50" s="35"/>
      <c r="U50" s="7"/>
      <c r="V50" s="7"/>
      <c r="W50" s="46" t="s">
        <v>73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31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100</v>
      </c>
      <c r="T51" s="35"/>
      <c r="U51" s="7"/>
      <c r="V51" s="7"/>
      <c r="W51" s="46" t="s">
        <v>73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31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100</v>
      </c>
      <c r="T52" s="35">
        <v>0.5</v>
      </c>
      <c r="U52" s="7"/>
      <c r="V52" s="7"/>
      <c r="W52" s="46" t="s">
        <v>66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31" s="19" customFormat="1">
      <c r="B54" s="7"/>
      <c r="T54" s="36"/>
    </row>
    <row r="55" spans="1:31" s="19" customFormat="1">
      <c r="B55" s="7"/>
      <c r="T55" s="36"/>
    </row>
    <row r="56" spans="1:31">
      <c r="A56" s="20" t="s">
        <v>117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106</v>
      </c>
      <c r="Z56" s="19"/>
      <c r="AA56" s="19"/>
      <c r="AB56" s="20" t="s">
        <v>107</v>
      </c>
      <c r="AC56" s="19"/>
    </row>
    <row r="57" spans="1:31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77</v>
      </c>
      <c r="U57" s="7"/>
      <c r="V57" s="7"/>
      <c r="W57" s="5" t="s">
        <v>91</v>
      </c>
      <c r="X57" s="7"/>
      <c r="Y57" s="7" t="s">
        <v>104</v>
      </c>
      <c r="Z57" s="7" t="s">
        <v>105</v>
      </c>
      <c r="AA57" s="7"/>
      <c r="AB57" s="7" t="s">
        <v>104</v>
      </c>
      <c r="AC57" s="7" t="s">
        <v>105</v>
      </c>
    </row>
    <row r="58" spans="1:31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100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31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100</v>
      </c>
      <c r="T59" s="46"/>
      <c r="U59" s="7"/>
      <c r="V59" s="7"/>
      <c r="W59" s="48" t="s">
        <v>66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  <c r="AD59" s="57">
        <f>AVERAGE(AB59:AC59)</f>
        <v>0.94500000000000006</v>
      </c>
      <c r="AE59" s="57">
        <f>AD59-75%</f>
        <v>0.19500000000000006</v>
      </c>
    </row>
    <row r="60" spans="1:31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100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  <c r="AE60" s="58"/>
    </row>
    <row r="61" spans="1:31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100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  <c r="AE61">
        <f>19.5%*65+75</f>
        <v>87.674999999999997</v>
      </c>
    </row>
    <row r="62" spans="1:31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100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31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100</v>
      </c>
      <c r="T63" s="47"/>
      <c r="U63" s="7"/>
      <c r="V63" s="7"/>
      <c r="W63" s="48" t="s">
        <v>66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>
      <c r="B65" s="7"/>
      <c r="T65" s="36"/>
    </row>
    <row r="66" spans="1:29" s="19" customFormat="1">
      <c r="B66" s="7"/>
      <c r="T66" s="36"/>
    </row>
    <row r="67" spans="1:29">
      <c r="A67" s="13" t="s">
        <v>45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106</v>
      </c>
      <c r="Z67" s="19"/>
      <c r="AA67" s="19"/>
      <c r="AB67" s="20" t="s">
        <v>107</v>
      </c>
      <c r="AC67" s="19"/>
    </row>
    <row r="68" spans="1:29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77</v>
      </c>
      <c r="U68" s="7"/>
      <c r="V68" s="7"/>
      <c r="W68" s="5" t="s">
        <v>91</v>
      </c>
      <c r="X68" s="7"/>
      <c r="Y68" s="7" t="s">
        <v>104</v>
      </c>
      <c r="Z68" s="7" t="s">
        <v>105</v>
      </c>
      <c r="AA68" s="7"/>
      <c r="AB68" s="7" t="s">
        <v>104</v>
      </c>
      <c r="AC68" s="7" t="s">
        <v>105</v>
      </c>
    </row>
    <row r="69" spans="1:29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100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100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100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100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100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100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C20"/>
  <sheetViews>
    <sheetView topLeftCell="A5" workbookViewId="0">
      <selection activeCell="B20" sqref="B20"/>
    </sheetView>
  </sheetViews>
  <sheetFormatPr baseColWidth="10" defaultColWidth="8.625" defaultRowHeight="15"/>
  <cols>
    <col min="2" max="2" width="10.875" style="7" bestFit="1" customWidth="1"/>
    <col min="20" max="20" width="14.375" style="36" customWidth="1"/>
    <col min="21" max="21" width="8.625" style="36"/>
    <col min="22" max="22" width="9.125" style="36" customWidth="1"/>
    <col min="23" max="23" width="11.75" style="7" customWidth="1"/>
    <col min="24" max="29" width="8.625" style="36"/>
  </cols>
  <sheetData>
    <row r="1" spans="1:29">
      <c r="A1" s="15" t="s">
        <v>120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106</v>
      </c>
      <c r="AB1" s="37" t="s">
        <v>107</v>
      </c>
    </row>
    <row r="2" spans="1:29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77</v>
      </c>
      <c r="U2" s="7"/>
      <c r="V2" s="7"/>
      <c r="W2" s="5" t="s">
        <v>91</v>
      </c>
      <c r="X2" s="7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>
      <c r="A12" s="15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106</v>
      </c>
      <c r="AB12" s="37" t="s">
        <v>107</v>
      </c>
    </row>
    <row r="13" spans="1:29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>
      <c r="A14" s="14"/>
      <c r="B14" s="56" t="s">
        <v>16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100</v>
      </c>
      <c r="T14" s="46"/>
      <c r="U14" s="7"/>
      <c r="V14" s="7"/>
      <c r="W14" s="46" t="s">
        <v>70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>
      <c r="A18" s="15" t="s">
        <v>46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106</v>
      </c>
      <c r="AB18" s="37" t="s">
        <v>107</v>
      </c>
    </row>
    <row r="19" spans="1:29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77</v>
      </c>
      <c r="U19" s="7"/>
      <c r="V19" s="7"/>
      <c r="W19" s="5" t="s">
        <v>91</v>
      </c>
      <c r="X19" s="7"/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>
      <c r="A20" s="14"/>
      <c r="B20" s="56" t="s">
        <v>16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100</v>
      </c>
      <c r="T20" s="46"/>
      <c r="U20" s="7"/>
      <c r="V20" s="7"/>
      <c r="W20" s="46" t="s">
        <v>71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topLeftCell="A19" workbookViewId="0">
      <selection activeCell="J34" sqref="J34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8" t="s">
        <v>131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/>
    <row r="11" spans="1:26" s="19" customFormat="1"/>
    <row r="12" spans="1:26">
      <c r="A12" s="18" t="s">
        <v>129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>
      <c r="A20" s="17"/>
      <c r="B20" s="17"/>
      <c r="C20" s="17"/>
      <c r="D20" s="17"/>
      <c r="E20" s="17"/>
      <c r="F20" s="17"/>
      <c r="G20" s="17"/>
      <c r="H20" s="17"/>
    </row>
    <row r="21" spans="1:26" s="19" customForma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/>
    <row r="23" spans="1:26">
      <c r="A23" s="18" t="s">
        <v>130</v>
      </c>
      <c r="B23" s="17"/>
      <c r="C23" s="17"/>
      <c r="D23" s="17"/>
      <c r="E23" s="17"/>
      <c r="F23" s="17"/>
      <c r="G23" s="17"/>
      <c r="H23" s="17"/>
    </row>
    <row r="24" spans="1:26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>
      <c r="A31" s="17"/>
      <c r="B31" s="17"/>
      <c r="C31" s="17"/>
      <c r="D31" s="17"/>
      <c r="E31" s="17"/>
      <c r="F31" s="17"/>
      <c r="G31" s="17"/>
      <c r="H31" s="17"/>
    </row>
    <row r="32" spans="1:26" s="19" customForma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/>
    <row r="34" spans="1:8">
      <c r="A34" s="18" t="s">
        <v>132</v>
      </c>
      <c r="B34" s="17"/>
      <c r="C34" s="17"/>
      <c r="D34" s="17"/>
      <c r="E34" s="17"/>
      <c r="F34" s="17"/>
      <c r="G34" s="17"/>
      <c r="H34" s="17"/>
    </row>
    <row r="35" spans="1:8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2014-11-13T00:15:39Z</dcterms:modified>
</cp:coreProperties>
</file>