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robynstuart/Documents/git/optima/optima/"/>
    </mc:Choice>
  </mc:AlternateContent>
  <bookViews>
    <workbookView xWindow="0" yWindow="460" windowWidth="27480" windowHeight="15460" activeTab="2"/>
  </bookViews>
  <sheets>
    <sheet name="Instructions" sheetId="6" r:id="rId1"/>
    <sheet name="Compartments" sheetId="1" r:id="rId2"/>
    <sheet name="Transitions" sheetId="2" r:id="rId3"/>
    <sheet name="Model parameters" sheetId="3" r:id="rId4"/>
    <sheet name="Data inputs" sheetId="4" r:id="rId5"/>
    <sheet name="Data constants" sheetId="5" r:id="rId6"/>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1" i="2" l="1" a="1"/>
  <c r="B1" i="2"/>
  <c r="C1" i="2"/>
  <c r="D1" i="2"/>
  <c r="E1" i="2"/>
  <c r="F1" i="2"/>
  <c r="G1" i="2"/>
  <c r="H1" i="2"/>
  <c r="I1" i="2"/>
  <c r="J1" i="2"/>
  <c r="K1" i="2"/>
  <c r="L1" i="2"/>
  <c r="M1" i="2"/>
  <c r="N1" i="2"/>
  <c r="O1" i="2"/>
  <c r="P1" i="2"/>
  <c r="Q1" i="2"/>
  <c r="R1" i="2"/>
  <c r="S1" i="2"/>
  <c r="T1" i="2"/>
  <c r="U1" i="2"/>
  <c r="V1" i="2"/>
  <c r="W1" i="2"/>
  <c r="X1" i="2"/>
  <c r="Y1" i="2"/>
  <c r="Z1" i="2"/>
  <c r="AA1" i="2"/>
  <c r="AB1" i="2"/>
  <c r="AC1" i="2"/>
  <c r="AD1" i="2"/>
  <c r="AE1" i="2"/>
  <c r="AF1" i="2"/>
  <c r="AG1" i="2"/>
  <c r="AH1" i="2"/>
  <c r="AI1" i="2"/>
  <c r="AJ1" i="2"/>
  <c r="AK1" i="2"/>
  <c r="AL1" i="2"/>
  <c r="AM1" i="2"/>
  <c r="AN1" i="2"/>
  <c r="AO1" i="2"/>
  <c r="AP1" i="2"/>
  <c r="AQ1" i="2"/>
  <c r="AR1" i="2"/>
  <c r="AS1"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H25" i="5"/>
  <c r="H3" i="5"/>
  <c r="H4" i="5"/>
  <c r="H5" i="5"/>
  <c r="H6" i="5"/>
  <c r="H7" i="5"/>
  <c r="H8" i="5"/>
  <c r="H9" i="5"/>
  <c r="H10" i="5"/>
  <c r="H11" i="5"/>
  <c r="H12" i="5"/>
  <c r="H13" i="5"/>
  <c r="H14" i="5"/>
  <c r="H15" i="5"/>
  <c r="H16" i="5"/>
  <c r="H17" i="5"/>
  <c r="H18" i="5"/>
  <c r="H19" i="5"/>
  <c r="H20" i="5"/>
  <c r="H21" i="5"/>
  <c r="H22" i="5"/>
  <c r="H23" i="5"/>
  <c r="H24"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2" i="5"/>
</calcChain>
</file>

<file path=xl/sharedStrings.xml><?xml version="1.0" encoding="utf-8"?>
<sst xmlns="http://schemas.openxmlformats.org/spreadsheetml/2006/main" count="1271" uniqueCount="485">
  <si>
    <t>Susceptible</t>
  </si>
  <si>
    <t>susreg</t>
  </si>
  <si>
    <t>progcirc</t>
  </si>
  <si>
    <t>undx-acute</t>
  </si>
  <si>
    <t>undx-gt500</t>
  </si>
  <si>
    <t>undx-gt350</t>
  </si>
  <si>
    <t>undx-gt200</t>
  </si>
  <si>
    <t>undx-gt50</t>
  </si>
  <si>
    <t>undx-lt50</t>
  </si>
  <si>
    <t>dx-acute</t>
  </si>
  <si>
    <t>dx-gt500</t>
  </si>
  <si>
    <t>dx-gt350</t>
  </si>
  <si>
    <t>dx-gt200</t>
  </si>
  <si>
    <t>dx-gt50</t>
  </si>
  <si>
    <t>dx-lt50</t>
  </si>
  <si>
    <t>care-acute</t>
  </si>
  <si>
    <t>care-gt500</t>
  </si>
  <si>
    <t>care-gt350</t>
  </si>
  <si>
    <t>care-gt200</t>
  </si>
  <si>
    <t>care-gt50</t>
  </si>
  <si>
    <t>care-lt50</t>
  </si>
  <si>
    <t>usvl-acute</t>
  </si>
  <si>
    <t>usvl-gt500</t>
  </si>
  <si>
    <t>usvl-gt350</t>
  </si>
  <si>
    <t>usvl-gt200</t>
  </si>
  <si>
    <t>usvl-gt50</t>
  </si>
  <si>
    <t>usvl-lt50</t>
  </si>
  <si>
    <t>svl-acute</t>
  </si>
  <si>
    <t>svl-gt500</t>
  </si>
  <si>
    <t>svl-gt350</t>
  </si>
  <si>
    <t>svl-gt200</t>
  </si>
  <si>
    <t>svl-gt50</t>
  </si>
  <si>
    <t>svl-lt50</t>
  </si>
  <si>
    <t>lost-acute</t>
  </si>
  <si>
    <t>lost-gt500</t>
  </si>
  <si>
    <t>lost-gt350</t>
  </si>
  <si>
    <t>lost-gt200</t>
  </si>
  <si>
    <t>lost-gt50</t>
  </si>
  <si>
    <t>lost-lt50</t>
  </si>
  <si>
    <t>Programmatically circumcised</t>
  </si>
  <si>
    <t>Undiagnosed, Acute</t>
  </si>
  <si>
    <t>Undiagnosed, CD4&gt;500</t>
  </si>
  <si>
    <t>Undiagnosed, 350&lt;CD4&lt;500</t>
  </si>
  <si>
    <t>Undiagnosed, 200&lt;CD4&lt;350</t>
  </si>
  <si>
    <t>Undiagnosed, 50&lt;CD4&lt;200</t>
  </si>
  <si>
    <t>Undiagnosed, CD4&lt;50</t>
  </si>
  <si>
    <t>Diagnosed, Acute</t>
  </si>
  <si>
    <t>Diagnosed, CD4&gt;500</t>
  </si>
  <si>
    <t>Diagnosed, 350&lt;CD4&lt;500</t>
  </si>
  <si>
    <t>Diagnosed, 200&lt;CD4&lt;350</t>
  </si>
  <si>
    <t>Diagnosed, 50&lt;CD4&lt;200</t>
  </si>
  <si>
    <t>Diagnosed, CD4&lt;50</t>
  </si>
  <si>
    <t>In care, Acute</t>
  </si>
  <si>
    <t>In care, CD4&gt;500</t>
  </si>
  <si>
    <t>In care, 350&lt;CD4&lt;500</t>
  </si>
  <si>
    <t>In care, 200&lt;CD4&lt;350</t>
  </si>
  <si>
    <t>In care, 50&lt;CD4&lt;200</t>
  </si>
  <si>
    <t>In care, CD4&lt;50</t>
  </si>
  <si>
    <t>On unsuppressive ART, Acute</t>
  </si>
  <si>
    <t>On unsuppressive ART, CD4&gt;500</t>
  </si>
  <si>
    <t>On unsuppressive ART, 350&lt;CD4&lt;500</t>
  </si>
  <si>
    <t>On unsuppressive ART, 200&lt;CD4&lt;350</t>
  </si>
  <si>
    <t>On unsuppressive ART, 50&lt;CD4&lt;200</t>
  </si>
  <si>
    <t>On unsuppressive ART, CD4&lt;50</t>
  </si>
  <si>
    <t>On suppressive ART, Acute</t>
  </si>
  <si>
    <t>On suppressive ART, CD4&gt;500</t>
  </si>
  <si>
    <t>On suppressive ART, 350&lt;CD4&lt;500</t>
  </si>
  <si>
    <t>On suppressive ART, 200&lt;CD4&lt;350</t>
  </si>
  <si>
    <t>On suppressive ART, 50&lt;CD4&lt;200</t>
  </si>
  <si>
    <t>On suppressive ART, CD4&lt;50</t>
  </si>
  <si>
    <t>Lost to follow-up, Acute</t>
  </si>
  <si>
    <t>Lost to follow-up, CD4&gt;500</t>
  </si>
  <si>
    <t>Lost to follow-up, 350&lt;CD4&lt;500</t>
  </si>
  <si>
    <t>Lost to follow-up, 200&lt;CD4&lt;350</t>
  </si>
  <si>
    <t>Lost to follow-up, 50&lt;CD4&lt;200</t>
  </si>
  <si>
    <t>Lost to follow-up, CD4&lt;50</t>
  </si>
  <si>
    <t>name</t>
  </si>
  <si>
    <t>short</t>
  </si>
  <si>
    <t>limits</t>
  </si>
  <si>
    <t>by</t>
  </si>
  <si>
    <t>partype</t>
  </si>
  <si>
    <t>fromdata</t>
  </si>
  <si>
    <t>Initial HIV prevalence</t>
  </si>
  <si>
    <t>initprev</t>
  </si>
  <si>
    <t>(0, 1)</t>
  </si>
  <si>
    <t>pop</t>
  </si>
  <si>
    <t>Population size</t>
  </si>
  <si>
    <t>popsize</t>
  </si>
  <si>
    <t>(0, 'maxpopsize')</t>
  </si>
  <si>
    <t>exp</t>
  </si>
  <si>
    <t>force</t>
  </si>
  <si>
    <t>(0, 'maxmeta')</t>
  </si>
  <si>
    <t>meta</t>
  </si>
  <si>
    <t>inhomo</t>
  </si>
  <si>
    <t>Risk transitions (average number of years before movement)</t>
  </si>
  <si>
    <t>risktransit</t>
  </si>
  <si>
    <t>(0, 'maxrate')</t>
  </si>
  <si>
    <t>array</t>
  </si>
  <si>
    <t>no</t>
  </si>
  <si>
    <t>Age transitions (average number of years before movement)</t>
  </si>
  <si>
    <t>agetransit</t>
  </si>
  <si>
    <t>Birth transitions (fraction born/year)</t>
  </si>
  <si>
    <t>birthtransit</t>
  </si>
  <si>
    <t>Mortality rate (per year)</t>
  </si>
  <si>
    <t>death</t>
  </si>
  <si>
    <t>timepar</t>
  </si>
  <si>
    <t>HIV testing rate (per year)</t>
  </si>
  <si>
    <t>hivtest</t>
  </si>
  <si>
    <t>AIDS testing rate (per year)</t>
  </si>
  <si>
    <t>aidstest</t>
  </si>
  <si>
    <t>tot</t>
  </si>
  <si>
    <t>STI prevalence</t>
  </si>
  <si>
    <t>stiprev</t>
  </si>
  <si>
    <t>Tuberculosis prevalence</t>
  </si>
  <si>
    <t>tbprev</t>
  </si>
  <si>
    <t>Number of people on treatment</t>
  </si>
  <si>
    <t>numtx</t>
  </si>
  <si>
    <t>Number of people on PMTCT</t>
  </si>
  <si>
    <t>numpmtct</t>
  </si>
  <si>
    <t>Proportion of women who breastfeed</t>
  </si>
  <si>
    <t>breast</t>
  </si>
  <si>
    <t>Birth rate (births/woman/year)</t>
  </si>
  <si>
    <t>birth</t>
  </si>
  <si>
    <t>fpop</t>
  </si>
  <si>
    <t>Male circumcision prevalence</t>
  </si>
  <si>
    <t>propcirc</t>
  </si>
  <si>
    <t>mpop</t>
  </si>
  <si>
    <t>Number of circumcisions</t>
  </si>
  <si>
    <t>numcirc</t>
  </si>
  <si>
    <t>Number of PWID on OST</t>
  </si>
  <si>
    <t>numost</t>
  </si>
  <si>
    <t>Probability of needle sharing (per injection)</t>
  </si>
  <si>
    <t>sharing</t>
  </si>
  <si>
    <t>Proportion of people on PrEP</t>
  </si>
  <si>
    <t>prep</t>
  </si>
  <si>
    <t>Number of regular acts (acts/year)</t>
  </si>
  <si>
    <t>actsreg</t>
  </si>
  <si>
    <t>numactsreg</t>
  </si>
  <si>
    <t>(0, 'maxacts')</t>
  </si>
  <si>
    <t>pship</t>
  </si>
  <si>
    <t>Number of casual acts (acts/year)</t>
  </si>
  <si>
    <t>actscas</t>
  </si>
  <si>
    <t>numactscas</t>
  </si>
  <si>
    <t>Number of commercial acts (acts/year)</t>
  </si>
  <si>
    <t>actscom</t>
  </si>
  <si>
    <t>numactscom</t>
  </si>
  <si>
    <t>Number of injecting acts (injections/year)</t>
  </si>
  <si>
    <t>actsinj</t>
  </si>
  <si>
    <t>numactsinj</t>
  </si>
  <si>
    <t>Condom use for regular acts</t>
  </si>
  <si>
    <t>condreg</t>
  </si>
  <si>
    <t>Condom use for casual acts</t>
  </si>
  <si>
    <t>condcas</t>
  </si>
  <si>
    <t>condomcas</t>
  </si>
  <si>
    <t>Condom use for commercial acts</t>
  </si>
  <si>
    <t>condcom</t>
  </si>
  <si>
    <t>condomcom</t>
  </si>
  <si>
    <t>Average time taken to be linked to care (years)</t>
  </si>
  <si>
    <t>linktocare</t>
  </si>
  <si>
    <t>(0, 'maxduration')</t>
  </si>
  <si>
    <t>Average time taken to be linked to care for people with CD4&lt;200 (years)</t>
  </si>
  <si>
    <t>aidslinktocare</t>
  </si>
  <si>
    <t>Viral load monitoring (number/year)</t>
  </si>
  <si>
    <t>Loss to follow-up rate (per year)</t>
  </si>
  <si>
    <t>leavecare</t>
  </si>
  <si>
    <t>AIDS loss to follow-up rate (per year)</t>
  </si>
  <si>
    <t>aidsleavecare</t>
  </si>
  <si>
    <t>propdx</t>
  </si>
  <si>
    <t>propcare</t>
  </si>
  <si>
    <t>proptx</t>
  </si>
  <si>
    <t>propsupp</t>
  </si>
  <si>
    <t>proppmtct</t>
  </si>
  <si>
    <t>Year to fix PLHIV aware of their status</t>
  </si>
  <si>
    <t>fixpropdx</t>
  </si>
  <si>
    <t>(0, 'maxyear')</t>
  </si>
  <si>
    <t>yearpar</t>
  </si>
  <si>
    <t>year</t>
  </si>
  <si>
    <t>Year to fix diagnosed PLHIV in care</t>
  </si>
  <si>
    <t>fixpropcare</t>
  </si>
  <si>
    <t>Year to fix PLHIV in care on treatment</t>
  </si>
  <si>
    <t>fixproptx</t>
  </si>
  <si>
    <t>Year to fix people on ART with viral suppression</t>
  </si>
  <si>
    <t>fixpropsupp</t>
  </si>
  <si>
    <t>Year to fix pregnant women and mothers on PMTCT</t>
  </si>
  <si>
    <t>fixproppmtct</t>
  </si>
  <si>
    <t>Unit cost of treatment</t>
  </si>
  <si>
    <t>costtx</t>
  </si>
  <si>
    <t>Male-female insertive transmissibility (per act)</t>
  </si>
  <si>
    <t>constant</t>
  </si>
  <si>
    <t>transmfi</t>
  </si>
  <si>
    <t>const</t>
  </si>
  <si>
    <t>Male-female receptive transmissibility (per act)</t>
  </si>
  <si>
    <t>transmfr</t>
  </si>
  <si>
    <t>Male-male insertive transmissibility (per act)</t>
  </si>
  <si>
    <t>transmmi</t>
  </si>
  <si>
    <t>Male-male receptive transmissibility (per act)</t>
  </si>
  <si>
    <t>transmmr</t>
  </si>
  <si>
    <t>Injection-related transmissibility (per injection)</t>
  </si>
  <si>
    <t>transinj</t>
  </si>
  <si>
    <t>Mother-to-child breastfeeding transmissibility</t>
  </si>
  <si>
    <t>mtctbreast</t>
  </si>
  <si>
    <t>Mother-to-child no-breastfeeding transmissibility</t>
  </si>
  <si>
    <t>mtctnobreast</t>
  </si>
  <si>
    <t>Relative transmissibility for acute HIV (unitless)</t>
  </si>
  <si>
    <t>cd4transacute</t>
  </si>
  <si>
    <t>Relative transmissibility for CD4&gt;500 (unitless)</t>
  </si>
  <si>
    <t>cd4transgt500</t>
  </si>
  <si>
    <t>Relative transmissibility for CD4&gt;350 (unitless)</t>
  </si>
  <si>
    <t>cd4transgt350</t>
  </si>
  <si>
    <t>Relative transmissibility for CD4&gt;200 (unitless)</t>
  </si>
  <si>
    <t>cd4transgt200</t>
  </si>
  <si>
    <t>Relative transmissibility for CD4&gt;50 (unitless)</t>
  </si>
  <si>
    <t>cd4transgt50</t>
  </si>
  <si>
    <t>Relative transmissibility for CD4&lt;50 (unitless)</t>
  </si>
  <si>
    <t>cd4translt50</t>
  </si>
  <si>
    <t>Relative transmissibility with STIs (unitless)</t>
  </si>
  <si>
    <t>effsti</t>
  </si>
  <si>
    <t>Progression time from acute HIV (years)</t>
  </si>
  <si>
    <t>progacute</t>
  </si>
  <si>
    <t>Progression from CD4&gt;500 (years)</t>
  </si>
  <si>
    <t>proggt500</t>
  </si>
  <si>
    <t>Progression from CD4&gt;350 (years)</t>
  </si>
  <si>
    <t>proggt350</t>
  </si>
  <si>
    <t>Progression from CD4&gt;200 (years)</t>
  </si>
  <si>
    <t>proggt200</t>
  </si>
  <si>
    <t>Progression from CD4&gt;50 (years)</t>
  </si>
  <si>
    <t>proggt50</t>
  </si>
  <si>
    <t>Treatment recovery into CD4&gt;500 (years)</t>
  </si>
  <si>
    <t>svlrecovgt350</t>
  </si>
  <si>
    <t>Treatment recovery into CD4&gt;350 (years)</t>
  </si>
  <si>
    <t>svlrecovgt200</t>
  </si>
  <si>
    <t>Treatment recovery into CD4&gt;200 (years)</t>
  </si>
  <si>
    <t>svlrecovgt50</t>
  </si>
  <si>
    <t>Treatment recovery into CD4&gt;50 (years)</t>
  </si>
  <si>
    <t>svlrecovlt50</t>
  </si>
  <si>
    <t>Time after initiating ART to achieve viral suppression (years)</t>
  </si>
  <si>
    <t>treatvs</t>
  </si>
  <si>
    <t>Progression from CD4&gt;500 to CD4&gt;350 on unsuppressive ART</t>
  </si>
  <si>
    <t>usvlproggt500</t>
  </si>
  <si>
    <t>Recovery from CD4&gt;350 to CD4&gt;500 on unsuppressive ART</t>
  </si>
  <si>
    <t>usvlrecovgt350</t>
  </si>
  <si>
    <t>Progression from CD4&gt;350 to CD4&gt;200 on unsuppressive ART</t>
  </si>
  <si>
    <t>usvlproggt350</t>
  </si>
  <si>
    <t>Recovery from CD4&gt;200 to CD4&gt;350 on unsuppressive ART</t>
  </si>
  <si>
    <t>usvlrecovgt200</t>
  </si>
  <si>
    <t>Progression from CD4&gt;200 to CD4&gt;50 on unsuppressive ART</t>
  </si>
  <si>
    <t>usvlproggt200</t>
  </si>
  <si>
    <t>Recovery from CD4&gt;50 to CD4&gt;200 on unsuppressive ART</t>
  </si>
  <si>
    <t>usvlrecovgt50</t>
  </si>
  <si>
    <t>Progression from CD4&gt;50 to CD4&lt;50 on unsuppressive ART</t>
  </si>
  <si>
    <t>usvlproggt50</t>
  </si>
  <si>
    <t>Recovery from CD4&lt;50 to CD4&gt;50 on unsuppressive ART</t>
  </si>
  <si>
    <t>usvlrecovlt50</t>
  </si>
  <si>
    <t>Treatment failure rate</t>
  </si>
  <si>
    <t>treatfail</t>
  </si>
  <si>
    <t>Death rate for acute HIV (per year)</t>
  </si>
  <si>
    <t>deathacute</t>
  </si>
  <si>
    <t>Death rate for CD4&gt;500 (per year)</t>
  </si>
  <si>
    <t>deathgt500</t>
  </si>
  <si>
    <t>Death rate for CD4&gt;350 (per year)</t>
  </si>
  <si>
    <t>deathgt350</t>
  </si>
  <si>
    <t>Death rate for CD4&gt;200 (per year)</t>
  </si>
  <si>
    <t>deathgt200</t>
  </si>
  <si>
    <t>deathgt50</t>
  </si>
  <si>
    <t>deathlt50</t>
  </si>
  <si>
    <t>Relative death rate on suppressive ART (unitless)</t>
  </si>
  <si>
    <t>deathsvl</t>
  </si>
  <si>
    <t>Relative death rate on unsuppressive ART (unitless)</t>
  </si>
  <si>
    <t>deathusvl</t>
  </si>
  <si>
    <t>Relative death rate with tuberculosis (unitless)</t>
  </si>
  <si>
    <t>deathtb</t>
  </si>
  <si>
    <t>Efficacy of unsuppressive ART</t>
  </si>
  <si>
    <t>efftxunsupp</t>
  </si>
  <si>
    <t>Efficacy of suppressive ART</t>
  </si>
  <si>
    <t>efftxsupp</t>
  </si>
  <si>
    <t>Efficacy of PMTCT</t>
  </si>
  <si>
    <t>effpmtct</t>
  </si>
  <si>
    <t>Efficacy of PrEP</t>
  </si>
  <si>
    <t>effprep</t>
  </si>
  <si>
    <t>Efficacy of condoms</t>
  </si>
  <si>
    <t>effcondom</t>
  </si>
  <si>
    <t>Efficacy of circumcision</t>
  </si>
  <si>
    <t>effcirc</t>
  </si>
  <si>
    <t>Efficacy of OST</t>
  </si>
  <si>
    <t>effost</t>
  </si>
  <si>
    <t>Efficacy of diagnosis for behavior change</t>
  </si>
  <si>
    <t>effdx</t>
  </si>
  <si>
    <t>Disutility of acute HIV</t>
  </si>
  <si>
    <t>disutilacute</t>
  </si>
  <si>
    <t>Disutility of CD4&gt;500</t>
  </si>
  <si>
    <t>disutilgt500</t>
  </si>
  <si>
    <t>Disutility of CD4&gt;350</t>
  </si>
  <si>
    <t>disutilgt350</t>
  </si>
  <si>
    <t>Disutility of CD4&gt;200</t>
  </si>
  <si>
    <t>disutilgt200</t>
  </si>
  <si>
    <t>Disutility of CD4&gt;50</t>
  </si>
  <si>
    <t>disutilgt50</t>
  </si>
  <si>
    <t>Disutility of CD4&lt;50</t>
  </si>
  <si>
    <t>disutillt50</t>
  </si>
  <si>
    <t>Disutility on treatment</t>
  </si>
  <si>
    <t>disutiltx</t>
  </si>
  <si>
    <t>optnumtest</t>
  </si>
  <si>
    <t>optnumdiag</t>
  </si>
  <si>
    <t>optnuminfect</t>
  </si>
  <si>
    <t>optplhiv</t>
  </si>
  <si>
    <t>optdeath</t>
  </si>
  <si>
    <t>optnewtreat</t>
  </si>
  <si>
    <t>optpropdx</t>
  </si>
  <si>
    <t>optpropcare</t>
  </si>
  <si>
    <t>optproptx</t>
  </si>
  <si>
    <t>optproppmtct</t>
  </si>
  <si>
    <t>optpropsupp</t>
  </si>
  <si>
    <t>partreg</t>
  </si>
  <si>
    <t>partcom</t>
  </si>
  <si>
    <t>partinj</t>
  </si>
  <si>
    <t>sheet</t>
  </si>
  <si>
    <t>Populations</t>
  </si>
  <si>
    <t>HIV prevalence</t>
  </si>
  <si>
    <t>key</t>
  </si>
  <si>
    <t>time</t>
  </si>
  <si>
    <t>hivprev</t>
  </si>
  <si>
    <t>Other epidemiology</t>
  </si>
  <si>
    <t>type</t>
  </si>
  <si>
    <t>Testing &amp; treatment</t>
  </si>
  <si>
    <t>Optional indicators</t>
  </si>
  <si>
    <t>Cascade</t>
  </si>
  <si>
    <t>Sexual behavior</t>
  </si>
  <si>
    <t>Injecting behavior</t>
  </si>
  <si>
    <t>Partnerships &amp; transitions</t>
  </si>
  <si>
    <t>subheading</t>
  </si>
  <si>
    <t>Interaction-related transmissibility (% per act)</t>
  </si>
  <si>
    <t>best</t>
  </si>
  <si>
    <t>low</t>
  </si>
  <si>
    <t>high</t>
  </si>
  <si>
    <t>Insertive penile-vaginal intercourse</t>
  </si>
  <si>
    <t>Receptive penile-vaginal intercourse</t>
  </si>
  <si>
    <t>Insertive penile-anal intercourse</t>
  </si>
  <si>
    <t>Receptive penile-anal intercourse</t>
  </si>
  <si>
    <t>Intravenous injection</t>
  </si>
  <si>
    <t>Mother-to-child (breastfeeding)</t>
  </si>
  <si>
    <t>Mother-to-child (non-breastfeeding)</t>
  </si>
  <si>
    <t>Acute infection</t>
  </si>
  <si>
    <t>CD4(&gt;500)</t>
  </si>
  <si>
    <t>CD4(500) to CD4(350-500)</t>
  </si>
  <si>
    <t>CD4(200-350)</t>
  </si>
  <si>
    <t>CD4(50-200)</t>
  </si>
  <si>
    <t>CD4(&lt;50)</t>
  </si>
  <si>
    <t>Acute to CD4(&gt;500)</t>
  </si>
  <si>
    <t>CD4(350-500) to CD4(200-350)</t>
  </si>
  <si>
    <t>CD4(200-350) to CD4(50-200)</t>
  </si>
  <si>
    <t>CD4(50-200) to CD4(&lt;50)</t>
  </si>
  <si>
    <t>CD4(350-500) to CD4(&gt;500)</t>
  </si>
  <si>
    <t>CD4(200-350) to CD4(350-500)</t>
  </si>
  <si>
    <t>CD4(50-200) to CD4(200-350)</t>
  </si>
  <si>
    <t>CD4(&lt;50) to CD4(50-200)</t>
  </si>
  <si>
    <t>CD4(350-500)</t>
  </si>
  <si>
    <t>Relative death rate on suppressive ART</t>
  </si>
  <si>
    <t>Relative death rate on non-suppressive ART</t>
  </si>
  <si>
    <t>Tuberculosis cofactor</t>
  </si>
  <si>
    <t>Condom use</t>
  </si>
  <si>
    <t>Circumcision</t>
  </si>
  <si>
    <t>Diagnosis behavior change</t>
  </si>
  <si>
    <t>STI cofactor increase</t>
  </si>
  <si>
    <t>Opiate substitution therapy</t>
  </si>
  <si>
    <t>PMTCT</t>
  </si>
  <si>
    <t>Pre-exposure prophylaxis</t>
  </si>
  <si>
    <t>Unsuppressive ART</t>
  </si>
  <si>
    <t>Suppressive ART</t>
  </si>
  <si>
    <t>Untreated HIV, acute</t>
  </si>
  <si>
    <t>Untreated HIV, CD4(&gt;500)</t>
  </si>
  <si>
    <t>Untreated HIV, CD4(350-500)</t>
  </si>
  <si>
    <t>Untreated HIV, CD4(200-350)</t>
  </si>
  <si>
    <t>Untreated HIV, CD4(50-200)</t>
  </si>
  <si>
    <t>Untreated HIV, CD4(&lt;50)</t>
  </si>
  <si>
    <t>Treated HIV</t>
  </si>
  <si>
    <t>Disutility weights</t>
  </si>
  <si>
    <t>Changes in transmissibility (%)</t>
  </si>
  <si>
    <t>Death rate (% mortality per year)</t>
  </si>
  <si>
    <t>CD4 change due to non-suppressive ART (%/year)</t>
  </si>
  <si>
    <t>Treatment recovery due to suppressive ART (average years to move)</t>
  </si>
  <si>
    <t>Disease progression (average years to move)</t>
  </si>
  <si>
    <t>Relative disease-related transmissibility</t>
  </si>
  <si>
    <t>valid</t>
  </si>
  <si>
    <t>INSTRUCTIONS</t>
  </si>
  <si>
    <t>Last updated:</t>
  </si>
  <si>
    <t>The parameter properties in the next sheet are listed here:</t>
  </si>
  <si>
    <t>This is the parameter name that will be shown to the user (in e.g. manual calibration). Do NOT make it too long or else it will not fit on the screen, and be both illegible and make something else illegible.</t>
  </si>
  <si>
    <t>This is the name of the parameter that will be used internally.</t>
  </si>
  <si>
    <t>These are the maximum upper and lower limits. There are special limits 'maxrate' (for rates, e.g. per year), 'maxmeta' (arbitrary cutoff for metaparameter values); 'maxpopsize', 'maxacts' are fairly self-explanatory.</t>
  </si>
  <si>
    <t>Whether it's total/average across all populations ('tot'), by population ('pop'), partnership ('pship'), or male or female pouplation ('mpop', 'fpop')</t>
  </si>
  <si>
    <t>Whether it varies by time (timepar), is a constant from the Constants sheet (constant), metaparameter (meta), or something special (popsize, initprev). New parameters should be either 'timpar' or 'constant'</t>
  </si>
  <si>
    <t>Which class of parameters this belongs to for the purposes of automatic fitting</t>
  </si>
  <si>
    <t>Indicates whether the parameter is made from data or not. Most parameters are, but some are initialised as nans and then filled in later</t>
  </si>
  <si>
    <t>2017feb02</t>
  </si>
  <si>
    <t>Updating parameters is easy Here's how you do it.</t>
  </si>
  <si>
    <t>manual</t>
  </si>
  <si>
    <t>advanced</t>
  </si>
  <si>
    <t>Force-of-infection</t>
  </si>
  <si>
    <t>Inhomogeneity</t>
  </si>
  <si>
    <t>Death rate for AIDS (CD4&gt;50) (per year)</t>
  </si>
  <si>
    <t>Death rate for AIDS (CD4&lt;50) (per year)</t>
  </si>
  <si>
    <t>numvlmon</t>
  </si>
  <si>
    <t>Number of VL tests recommended per person per year</t>
  </si>
  <si>
    <t>requiredvl</t>
  </si>
  <si>
    <t>1. Update the table on the "Model parameters" sheet.</t>
  </si>
  <si>
    <t>2. If the parameter is from data, update "Data inputs" or "Data constants".</t>
  </si>
  <si>
    <t>3. Update the example spreadsheets (e.g. simple.xlsx, concentrated.xlsx, and generalized.xlsx) in the tests folder to have the correct parameters.</t>
  </si>
  <si>
    <t>transnorm</t>
  </si>
  <si>
    <t>matrix</t>
  </si>
  <si>
    <t>partcas</t>
  </si>
  <si>
    <t>condomreg</t>
  </si>
  <si>
    <t>optprev</t>
  </si>
  <si>
    <t>Normalization factor for transmissibility</t>
  </si>
  <si>
    <t>number</t>
  </si>
  <si>
    <t>percentage</t>
  </si>
  <si>
    <t>decimal</t>
  </si>
  <si>
    <t>general</t>
  </si>
  <si>
    <t>rowformat</t>
  </si>
  <si>
    <t>females</t>
  </si>
  <si>
    <t>allpops</t>
  </si>
  <si>
    <t>Interactions between regular partners</t>
  </si>
  <si>
    <t>Interactions between casual partners</t>
  </si>
  <si>
    <t>Interactions between commercial partners</t>
  </si>
  <si>
    <t>Interactions between people who inject drugs</t>
  </si>
  <si>
    <t>Births</t>
  </si>
  <si>
    <t>Aging</t>
  </si>
  <si>
    <t>Risk-related population transitions (average number of years before movement)</t>
  </si>
  <si>
    <t>Percentage of people who die from non-HIV-related causes per year</t>
  </si>
  <si>
    <t>Prevalence of any ulcerative STIs</t>
  </si>
  <si>
    <t>Percentage of population tested for HIV in the last 12 months</t>
  </si>
  <si>
    <t>Probability of a person with CD4 &lt;200 being tested per year</t>
  </si>
  <si>
    <t>Percentage of people covered by pre-exposure prophylaxis</t>
  </si>
  <si>
    <t>Number of women on PMTCT (Option B/B+)</t>
  </si>
  <si>
    <t>Birth rate (births per woman per year)</t>
  </si>
  <si>
    <t>Percentage of HIV-positive women who breastfeed</t>
  </si>
  <si>
    <t>Number of HIV tests per year</t>
  </si>
  <si>
    <t>Number of HIV diagnoses per year</t>
  </si>
  <si>
    <t>Modeled estimate of new HIV infections per year</t>
  </si>
  <si>
    <t>Modeled estimate of HIV prevalence</t>
  </si>
  <si>
    <t>Modeled estimate of number of PLHIV</t>
  </si>
  <si>
    <t>Number of HIV-related deaths</t>
  </si>
  <si>
    <t>Number of people initiating ART each year</t>
  </si>
  <si>
    <t>PLHIV aware of their status (%)</t>
  </si>
  <si>
    <t>Diagnosed PLHIV in care (%)</t>
  </si>
  <si>
    <t>PLHIV in care on treatment (%)</t>
  </si>
  <si>
    <t>Pregnant women on PMTCT (%)</t>
  </si>
  <si>
    <t>People on ART with viral suppression (%)</t>
  </si>
  <si>
    <t>Percentage of people in care who are lost to follow-up per year (%/year)</t>
  </si>
  <si>
    <t>Percentage of people with CD4&lt;200 lost to follow-up (%/year)</t>
  </si>
  <si>
    <t>Average number of acts with regular partners per person per year</t>
  </si>
  <si>
    <t>Average number of acts with casual partners per person per year</t>
  </si>
  <si>
    <t>Average number of acts with commercial partners per person per year</t>
  </si>
  <si>
    <t>Percentage of people who used a condom at last act with regular partners</t>
  </si>
  <si>
    <t>Percentage of people who used a condom at last act with casual partners</t>
  </si>
  <si>
    <t>Percentage of people who used a condom at last act with commercial partners</t>
  </si>
  <si>
    <t>Percentage of males who have been circumcised</t>
  </si>
  <si>
    <t>Average number of injections per person per year</t>
  </si>
  <si>
    <t>Number of people who inject drugs who are on opiate substitution therapy</t>
  </si>
  <si>
    <t>Percentage of people who receptively shared a needle/syringe at last injection</t>
  </si>
  <si>
    <t>average</t>
  </si>
  <si>
    <t>total</t>
  </si>
  <si>
    <t>rownames</t>
  </si>
  <si>
    <t>males</t>
  </si>
  <si>
    <t>n/a</t>
  </si>
  <si>
    <t>Population metadata</t>
  </si>
  <si>
    <t>Code label</t>
  </si>
  <si>
    <t>Full name</t>
  </si>
  <si>
    <t>rate</t>
  </si>
  <si>
    <t>Proportion of PLHIV aware of their status</t>
  </si>
  <si>
    <t>Proportion of diagnosed PLHIV in care</t>
  </si>
  <si>
    <t>Proportion of PLHIV in care on treatment</t>
  </si>
  <si>
    <t>Proportion of people on ART with viral suppression</t>
  </si>
  <si>
    <t>Proportion of pregnant women and mothers on PMTCT</t>
  </si>
  <si>
    <t>fail-acute</t>
  </si>
  <si>
    <t>fail-gt500</t>
  </si>
  <si>
    <t>fail-gt350</t>
  </si>
  <si>
    <t>fail-gt200</t>
  </si>
  <si>
    <t>fail-gt50</t>
  </si>
  <si>
    <t>fail-lt50</t>
  </si>
  <si>
    <t>On failed ART, Acute</t>
  </si>
  <si>
    <t>On failed ART, CD4&gt;500</t>
  </si>
  <si>
    <t>On failed ART, 350&lt;CD4&lt;500</t>
  </si>
  <si>
    <t>On failed ART, 200&lt;CD4&lt;350</t>
  </si>
  <si>
    <t>On failed ART, 50&lt;CD4&lt;200</t>
  </si>
  <si>
    <t>On failed ART, CD4&lt;50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</si>
</sst>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_-;\-* #,##0.00_-;_-* \-??_-;_-@_-"/>
    <numFmt numFmtId="165" formatCode="_-* #,##0.00_-;\-* #,##0.00_-;_-* &quot;-&quot;??_-;_-@_-"/>
  </numFmts>
  <fonts count="31" x14ac:knownFonts="1">
    <font>
      <sz val="11"/>
      <color theme="1"/>
      <name val="Calibri"/>
      <family val="2"/>
      <scheme val="minor"/>
    </font>
    <font>
      <sz val="12"/>
      <color theme="1"/>
      <name val="Calibri"/>
      <family val="2"/>
      <scheme val="minor"/>
    </font>
    <font>
      <b/>
      <sz val="11"/>
      <color theme="1"/>
      <name val="Calibri"/>
      <family val="2"/>
      <scheme val="minor"/>
    </font>
    <font>
      <sz val="11"/>
      <color rgb="FF006100"/>
      <name val="Calibri"/>
      <family val="2"/>
      <scheme val="minor"/>
    </font>
    <font>
      <sz val="11"/>
      <color rgb="FF9C6500"/>
      <name val="Calibri"/>
      <family val="2"/>
      <scheme val="minor"/>
    </font>
    <font>
      <sz val="12"/>
      <color theme="0"/>
      <name val="Calibri"/>
      <family val="2"/>
      <scheme val="minor"/>
    </font>
    <font>
      <u/>
      <sz val="11"/>
      <color theme="10"/>
      <name val="Calibri"/>
      <family val="2"/>
      <scheme val="minor"/>
    </font>
    <font>
      <u/>
      <sz val="11"/>
      <color theme="11"/>
      <name val="Calibri"/>
      <family val="2"/>
      <scheme val="minor"/>
    </font>
    <font>
      <b/>
      <sz val="11"/>
      <color theme="1"/>
      <name val="Calibri"/>
    </font>
    <font>
      <sz val="11"/>
      <color theme="1"/>
      <name val="Calibri"/>
    </font>
    <font>
      <sz val="11"/>
      <color rgb="FF000000"/>
      <name val="Calibri"/>
    </font>
    <font>
      <sz val="11"/>
      <color theme="1"/>
      <name val="Calibri"/>
      <family val="2"/>
      <scheme val="minor"/>
    </font>
    <font>
      <sz val="11"/>
      <color rgb="FF000000"/>
      <name val="Calibri"/>
      <family val="2"/>
      <charset val="1"/>
    </font>
    <font>
      <sz val="10"/>
      <name val="Arial"/>
      <family val="2"/>
      <charset val="1"/>
    </font>
    <font>
      <sz val="10"/>
      <name val="Arial"/>
      <family val="2"/>
    </font>
    <font>
      <sz val="11"/>
      <color indexed="8"/>
      <name val="Calibri"/>
      <family val="2"/>
    </font>
    <font>
      <u/>
      <sz val="11"/>
      <color theme="10"/>
      <name val="Calibri"/>
      <family val="2"/>
      <charset val="1"/>
    </font>
    <font>
      <u/>
      <sz val="11"/>
      <color theme="11"/>
      <name val="Calibri"/>
      <family val="2"/>
      <charset val="1"/>
    </font>
    <font>
      <sz val="11"/>
      <color rgb="FF000000"/>
      <name val="Calibri"/>
      <family val="2"/>
    </font>
    <font>
      <sz val="11"/>
      <color rgb="FF000000"/>
      <name val="Calibri"/>
      <family val="2"/>
      <scheme val="minor"/>
    </font>
    <font>
      <sz val="10"/>
      <name val="Arial"/>
    </font>
    <font>
      <b/>
      <sz val="11"/>
      <color theme="1"/>
      <name val="Calibri"/>
      <family val="2"/>
    </font>
    <font>
      <sz val="11"/>
      <color theme="1"/>
      <name val="Calibri"/>
      <family val="2"/>
    </font>
    <font>
      <sz val="11"/>
      <color theme="0"/>
      <name val="Calibri"/>
      <family val="2"/>
      <scheme val="minor"/>
    </font>
    <font>
      <b/>
      <sz val="11"/>
      <color theme="0" tint="-0.249977111117893"/>
      <name val="Calibri"/>
      <family val="2"/>
      <scheme val="minor"/>
    </font>
    <font>
      <sz val="11"/>
      <color theme="0" tint="-0.249977111117893"/>
      <name val="Calibri"/>
      <family val="2"/>
      <scheme val="minor"/>
    </font>
    <font>
      <sz val="8.8000000000000007"/>
      <color theme="1"/>
      <name val="Arial"/>
      <family val="2"/>
    </font>
    <font>
      <sz val="11"/>
      <name val="Calibri"/>
      <family val="2"/>
      <scheme val="minor"/>
    </font>
    <font>
      <sz val="13"/>
      <color theme="1"/>
      <name val="Arial"/>
      <family val="2"/>
    </font>
    <font>
      <u/>
      <sz val="10"/>
      <color theme="10"/>
      <name val="Arial"/>
      <family val="2"/>
      <charset val="1"/>
    </font>
    <font>
      <u/>
      <sz val="10"/>
      <color theme="11"/>
      <name val="Arial"/>
      <family val="2"/>
      <charset val="1"/>
    </font>
  </fonts>
  <fills count="16">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8" tint="-0.249977111117893"/>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18C1FF"/>
        <bgColor indexed="64"/>
      </patternFill>
    </fill>
    <fill>
      <patternFill patternType="solid">
        <fgColor rgb="FF133D47"/>
        <bgColor indexed="64"/>
      </patternFill>
    </fill>
    <fill>
      <patternFill patternType="solid">
        <fgColor rgb="FF010203"/>
        <bgColor indexed="64"/>
      </patternFill>
    </fill>
  </fills>
  <borders count="6">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6426">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 fillId="0" borderId="0"/>
    <xf numFmtId="0" fontId="15"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43" fontId="11" fillId="0" borderId="0" applyFont="0" applyFill="0" applyBorder="0" applyAlignment="0" applyProtection="0"/>
    <xf numFmtId="0" fontId="12" fillId="0" borderId="0"/>
    <xf numFmtId="164" fontId="12" fillId="0" borderId="0" applyBorder="0" applyProtection="0"/>
    <xf numFmtId="9" fontId="12" fillId="0" borderId="0" applyBorder="0" applyProtection="0"/>
    <xf numFmtId="9" fontId="12" fillId="0" borderId="0" applyBorder="0" applyProtection="0"/>
    <xf numFmtId="0" fontId="13" fillId="0" borderId="0"/>
    <xf numFmtId="0" fontId="12" fillId="0" borderId="0"/>
    <xf numFmtId="164" fontId="12" fillId="0" borderId="0" applyBorder="0" applyProtection="0"/>
    <xf numFmtId="9" fontId="12" fillId="0" borderId="0" applyBorder="0" applyProtection="0"/>
    <xf numFmtId="0" fontId="11" fillId="0" borderId="0"/>
    <xf numFmtId="0" fontId="14" fillId="0" borderId="0"/>
    <xf numFmtId="0" fontId="11" fillId="0" borderId="0"/>
    <xf numFmtId="165" fontId="11" fillId="0" borderId="0" applyFont="0" applyFill="0" applyBorder="0" applyAlignment="0" applyProtection="0"/>
    <xf numFmtId="9" fontId="11" fillId="0" borderId="0" applyFont="0" applyFill="0" applyBorder="0" applyAlignment="0" applyProtection="0"/>
    <xf numFmtId="43" fontId="11"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1"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20" fillId="0" borderId="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7">
    <xf numFmtId="0" fontId="0" fillId="0" borderId="0" xfId="0"/>
    <xf numFmtId="0" fontId="2" fillId="0" borderId="0" xfId="0" applyFont="1"/>
    <xf numFmtId="0" fontId="0" fillId="0" borderId="0" xfId="0" applyAlignment="1">
      <alignment horizontal="left"/>
    </xf>
    <xf numFmtId="0" fontId="0" fillId="0" borderId="0" xfId="0" applyFont="1"/>
    <xf numFmtId="0" fontId="8" fillId="0" borderId="0" xfId="0" applyFont="1"/>
    <xf numFmtId="0" fontId="9" fillId="0" borderId="0" xfId="0" applyFont="1" applyAlignment="1">
      <alignment horizontal="center"/>
    </xf>
    <xf numFmtId="0" fontId="9" fillId="0" borderId="0" xfId="0" applyFont="1"/>
    <xf numFmtId="0" fontId="10" fillId="0" borderId="0" xfId="0" applyFont="1"/>
    <xf numFmtId="0" fontId="9" fillId="0" borderId="0" xfId="0" applyFont="1" applyAlignment="1">
      <alignment horizontal="left"/>
    </xf>
    <xf numFmtId="0" fontId="18" fillId="0" borderId="0" xfId="165" applyFont="1" applyAlignment="1">
      <alignment horizontal="left"/>
    </xf>
    <xf numFmtId="0" fontId="18" fillId="0" borderId="0" xfId="45" applyFont="1"/>
    <xf numFmtId="0" fontId="18" fillId="0" borderId="0" xfId="45" applyFont="1" applyAlignment="1">
      <alignment horizontal="left"/>
    </xf>
    <xf numFmtId="0" fontId="19" fillId="0" borderId="0" xfId="49" applyFont="1"/>
    <xf numFmtId="0" fontId="21" fillId="0" borderId="0" xfId="0" applyFont="1"/>
    <xf numFmtId="0" fontId="22" fillId="0" borderId="0" xfId="0" applyFont="1"/>
    <xf numFmtId="0" fontId="18" fillId="0" borderId="0" xfId="0" applyFont="1"/>
    <xf numFmtId="0" fontId="24" fillId="0" borderId="0" xfId="0" applyFont="1"/>
    <xf numFmtId="0" fontId="25" fillId="0" borderId="0" xfId="0" applyFont="1"/>
    <xf numFmtId="0" fontId="26" fillId="0" borderId="0" xfId="0" applyFont="1"/>
    <xf numFmtId="0" fontId="23" fillId="8" borderId="0" xfId="1" applyFont="1" applyFill="1" applyAlignment="1">
      <alignment horizontal="left"/>
    </xf>
    <xf numFmtId="0" fontId="23" fillId="9" borderId="0" xfId="1" applyFont="1" applyFill="1" applyAlignment="1">
      <alignment horizontal="left"/>
    </xf>
    <xf numFmtId="0" fontId="0" fillId="0" borderId="0" xfId="0" applyFont="1" applyAlignment="1">
      <alignment horizontal="center"/>
    </xf>
    <xf numFmtId="0" fontId="0" fillId="5" borderId="0" xfId="4" applyFont="1" applyAlignment="1">
      <alignment horizontal="left"/>
    </xf>
    <xf numFmtId="0" fontId="0" fillId="6" borderId="0" xfId="5" applyFont="1" applyAlignment="1">
      <alignment horizontal="left"/>
    </xf>
    <xf numFmtId="0" fontId="23" fillId="7" borderId="0" xfId="6" applyFont="1" applyAlignment="1">
      <alignment horizontal="left"/>
    </xf>
    <xf numFmtId="0" fontId="27" fillId="10" borderId="0" xfId="1" applyFont="1" applyFill="1" applyAlignment="1">
      <alignment horizontal="left"/>
    </xf>
    <xf numFmtId="0" fontId="27" fillId="11" borderId="0" xfId="1" applyFont="1" applyFill="1" applyAlignment="1">
      <alignment horizontal="left"/>
    </xf>
    <xf numFmtId="0" fontId="23" fillId="12" borderId="0" xfId="1" applyFont="1" applyFill="1" applyAlignment="1">
      <alignment horizontal="left"/>
    </xf>
    <xf numFmtId="0" fontId="28" fillId="0" borderId="0" xfId="0" applyFont="1"/>
    <xf numFmtId="0" fontId="28" fillId="0" borderId="2" xfId="0" applyFont="1" applyBorder="1"/>
    <xf numFmtId="0" fontId="26" fillId="0" borderId="2" xfId="0" applyFont="1" applyBorder="1"/>
    <xf numFmtId="0" fontId="28" fillId="0" borderId="1" xfId="0" applyFont="1" applyBorder="1"/>
    <xf numFmtId="0" fontId="26" fillId="0" borderId="3" xfId="0" applyFont="1" applyBorder="1"/>
    <xf numFmtId="0" fontId="28" fillId="0" borderId="3" xfId="0" applyFont="1" applyBorder="1"/>
    <xf numFmtId="0" fontId="26" fillId="0" borderId="1" xfId="0" applyFont="1" applyBorder="1"/>
    <xf numFmtId="0" fontId="4" fillId="3" borderId="0" xfId="2" applyAlignment="1">
      <alignment horizontal="left"/>
    </xf>
    <xf numFmtId="0" fontId="9" fillId="0" borderId="0" xfId="0" applyFont="1"/>
    <xf numFmtId="0" fontId="21" fillId="0" borderId="0" xfId="0" applyFont="1" applyAlignment="1">
      <alignment horizontal="center"/>
    </xf>
    <xf numFmtId="0" fontId="2" fillId="0" borderId="0" xfId="0" applyFont="1"/>
    <xf numFmtId="0" fontId="0" fillId="0" borderId="4" xfId="0" applyBorder="1"/>
    <xf numFmtId="10" fontId="0" fillId="13" borderId="5" xfId="0" applyNumberFormat="1" applyFill="1" applyBorder="1"/>
    <xf numFmtId="0" fontId="0" fillId="13" borderId="5" xfId="0" applyFill="1" applyBorder="1"/>
    <xf numFmtId="9" fontId="0" fillId="13" borderId="5" xfId="0" applyNumberFormat="1" applyFill="1" applyBorder="1"/>
    <xf numFmtId="2" fontId="0" fillId="13" borderId="5" xfId="0" applyNumberFormat="1" applyFill="1" applyBorder="1"/>
    <xf numFmtId="0" fontId="23" fillId="9" borderId="0" xfId="3" applyFont="1" applyFill="1" applyAlignment="1">
      <alignment horizontal="left"/>
    </xf>
    <xf numFmtId="0" fontId="23" fillId="14" borderId="0" xfId="1" applyFont="1" applyFill="1" applyAlignment="1">
      <alignment horizontal="left"/>
    </xf>
    <xf numFmtId="0" fontId="23" fillId="15" borderId="0" xfId="1" applyFont="1" applyFill="1" applyAlignment="1">
      <alignment horizontal="left"/>
    </xf>
  </cellXfs>
  <cellStyles count="6426">
    <cellStyle name="20% - Accent5" xfId="4" builtinId="46"/>
    <cellStyle name="40% - Accent5" xfId="5" builtinId="47"/>
    <cellStyle name="60% - Accent5" xfId="6" builtinId="48"/>
    <cellStyle name="Accent5" xfId="3" builtinId="45"/>
    <cellStyle name="Comma 2" xfId="51"/>
    <cellStyle name="Comma 2 2" xfId="166"/>
    <cellStyle name="Comma 2 3" xfId="59"/>
    <cellStyle name="Comma 2 4" xfId="173"/>
    <cellStyle name="Comma 3" xfId="57"/>
    <cellStyle name="Comma 3 2" xfId="171"/>
    <cellStyle name="Comma 4" xfId="161"/>
    <cellStyle name="Comma 5" xfId="159"/>
    <cellStyle name="Comma 6" xfId="46"/>
    <cellStyle name="Explanatory Text 2" xfId="53"/>
    <cellStyle name="Explanatory Text 3" xfId="163"/>
    <cellStyle name="Explanatory Text 4" xfId="48"/>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6"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4"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8"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5" builtinId="9" hidden="1"/>
    <cellStyle name="Followed Hyperlink" xfId="3327" builtinId="9" hidden="1"/>
    <cellStyle name="Followed Hyperlink" xfId="3329" builtinId="9" hidden="1"/>
    <cellStyle name="Followed Hyperlink" xfId="3331" builtinId="9" hidden="1"/>
    <cellStyle name="Followed Hyperlink" xfId="3333" builtinId="9" hidden="1"/>
    <cellStyle name="Followed Hyperlink" xfId="3335" builtinId="9" hidden="1"/>
    <cellStyle name="Followed Hyperlink" xfId="3337" builtinId="9" hidden="1"/>
    <cellStyle name="Followed Hyperlink" xfId="3339" builtinId="9" hidden="1"/>
    <cellStyle name="Followed Hyperlink" xfId="3341" builtinId="9" hidden="1"/>
    <cellStyle name="Followed Hyperlink" xfId="3343" builtinId="9" hidden="1"/>
    <cellStyle name="Followed Hyperlink" xfId="3345" builtinId="9" hidden="1"/>
    <cellStyle name="Followed Hyperlink" xfId="3347" builtinId="9" hidden="1"/>
    <cellStyle name="Followed Hyperlink" xfId="3349" builtinId="9" hidden="1"/>
    <cellStyle name="Followed Hyperlink" xfId="3351" builtinId="9" hidden="1"/>
    <cellStyle name="Followed Hyperlink" xfId="3353" builtinId="9" hidden="1"/>
    <cellStyle name="Followed Hyperlink" xfId="3355" builtinId="9" hidden="1"/>
    <cellStyle name="Followed Hyperlink" xfId="3357" builtinId="9" hidden="1"/>
    <cellStyle name="Followed Hyperlink" xfId="3359" builtinId="9" hidden="1"/>
    <cellStyle name="Followed Hyperlink" xfId="3361" builtinId="9" hidden="1"/>
    <cellStyle name="Followed Hyperlink" xfId="3363"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2253" builtinId="9" hidden="1"/>
    <cellStyle name="Followed Hyperlink" xfId="2798" builtinId="9" hidden="1"/>
    <cellStyle name="Followed Hyperlink" xfId="2254" builtinId="9" hidden="1"/>
    <cellStyle name="Followed Hyperlink" xfId="2255" builtinId="9" hidden="1"/>
    <cellStyle name="Followed Hyperlink" xfId="2325" builtinId="9" hidden="1"/>
    <cellStyle name="Followed Hyperlink" xfId="2256" builtinId="9" hidden="1"/>
    <cellStyle name="Followed Hyperlink" xfId="2251" builtinId="9" hidden="1"/>
    <cellStyle name="Followed Hyperlink" xfId="2164" builtinId="9" hidden="1"/>
    <cellStyle name="Followed Hyperlink" xfId="2167" builtinId="9" hidden="1"/>
    <cellStyle name="Followed Hyperlink" xfId="2322" builtinId="9" hidden="1"/>
    <cellStyle name="Followed Hyperlink" xfId="2320" builtinId="9" hidden="1"/>
    <cellStyle name="Followed Hyperlink" xfId="2318" builtinId="9" hidden="1"/>
    <cellStyle name="Followed Hyperlink" xfId="2316" builtinId="9" hidden="1"/>
    <cellStyle name="Followed Hyperlink" xfId="2314" builtinId="9" hidden="1"/>
    <cellStyle name="Followed Hyperlink" xfId="2313" builtinId="9" hidden="1"/>
    <cellStyle name="Followed Hyperlink" xfId="2311" builtinId="9" hidden="1"/>
    <cellStyle name="Followed Hyperlink" xfId="2309" builtinId="9" hidden="1"/>
    <cellStyle name="Followed Hyperlink" xfId="2307" builtinId="9" hidden="1"/>
    <cellStyle name="Followed Hyperlink" xfId="2305" builtinId="9" hidden="1"/>
    <cellStyle name="Followed Hyperlink" xfId="2262" builtinId="9" hidden="1"/>
    <cellStyle name="Followed Hyperlink" xfId="2302" builtinId="9" hidden="1"/>
    <cellStyle name="Followed Hyperlink" xfId="2300" builtinId="9" hidden="1"/>
    <cellStyle name="Followed Hyperlink" xfId="2298" builtinId="9" hidden="1"/>
    <cellStyle name="Followed Hyperlink" xfId="2296" builtinId="9" hidden="1"/>
    <cellStyle name="Followed Hyperlink" xfId="2294" builtinId="9" hidden="1"/>
    <cellStyle name="Followed Hyperlink" xfId="2293" builtinId="9" hidden="1"/>
    <cellStyle name="Followed Hyperlink" xfId="2291" builtinId="9" hidden="1"/>
    <cellStyle name="Followed Hyperlink" xfId="2289" builtinId="9" hidden="1"/>
    <cellStyle name="Followed Hyperlink" xfId="2287" builtinId="9" hidden="1"/>
    <cellStyle name="Followed Hyperlink" xfId="2285" builtinId="9" hidden="1"/>
    <cellStyle name="Followed Hyperlink" xfId="2260" builtinId="9" hidden="1"/>
    <cellStyle name="Followed Hyperlink" xfId="2282" builtinId="9" hidden="1"/>
    <cellStyle name="Followed Hyperlink" xfId="2280" builtinId="9" hidden="1"/>
    <cellStyle name="Followed Hyperlink" xfId="2278" builtinId="9" hidden="1"/>
    <cellStyle name="Followed Hyperlink" xfId="2276" builtinId="9" hidden="1"/>
    <cellStyle name="Followed Hyperlink" xfId="2274" builtinId="9" hidden="1"/>
    <cellStyle name="Followed Hyperlink" xfId="2273" builtinId="9" hidden="1"/>
    <cellStyle name="Followed Hyperlink" xfId="2271" builtinId="9" hidden="1"/>
    <cellStyle name="Followed Hyperlink" xfId="2269" builtinId="9" hidden="1"/>
    <cellStyle name="Followed Hyperlink" xfId="2267" builtinId="9" hidden="1"/>
    <cellStyle name="Followed Hyperlink" xfId="2265" builtinId="9" hidden="1"/>
    <cellStyle name="Followed Hyperlink" xfId="2258"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4"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19" builtinId="9" hidden="1"/>
    <cellStyle name="Followed Hyperlink" xfId="5321" builtinId="9" hidden="1"/>
    <cellStyle name="Followed Hyperlink" xfId="532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10" xfId="70"/>
    <cellStyle name="Followed Hyperlink 11" xfId="71"/>
    <cellStyle name="Followed Hyperlink 12" xfId="72"/>
    <cellStyle name="Followed Hyperlink 13" xfId="73"/>
    <cellStyle name="Followed Hyperlink 14" xfId="74"/>
    <cellStyle name="Followed Hyperlink 15" xfId="75"/>
    <cellStyle name="Followed Hyperlink 16" xfId="76"/>
    <cellStyle name="Followed Hyperlink 17" xfId="77"/>
    <cellStyle name="Followed Hyperlink 18" xfId="78"/>
    <cellStyle name="Followed Hyperlink 19" xfId="79"/>
    <cellStyle name="Followed Hyperlink 2" xfId="62"/>
    <cellStyle name="Followed Hyperlink 20" xfId="80"/>
    <cellStyle name="Followed Hyperlink 21" xfId="81"/>
    <cellStyle name="Followed Hyperlink 22" xfId="82"/>
    <cellStyle name="Followed Hyperlink 23" xfId="83"/>
    <cellStyle name="Followed Hyperlink 24" xfId="84"/>
    <cellStyle name="Followed Hyperlink 25" xfId="85"/>
    <cellStyle name="Followed Hyperlink 26" xfId="86"/>
    <cellStyle name="Followed Hyperlink 27" xfId="87"/>
    <cellStyle name="Followed Hyperlink 28" xfId="88"/>
    <cellStyle name="Followed Hyperlink 29" xfId="89"/>
    <cellStyle name="Followed Hyperlink 3" xfId="63"/>
    <cellStyle name="Followed Hyperlink 30" xfId="90"/>
    <cellStyle name="Followed Hyperlink 31" xfId="91"/>
    <cellStyle name="Followed Hyperlink 32" xfId="92"/>
    <cellStyle name="Followed Hyperlink 33" xfId="93"/>
    <cellStyle name="Followed Hyperlink 34" xfId="94"/>
    <cellStyle name="Followed Hyperlink 35" xfId="95"/>
    <cellStyle name="Followed Hyperlink 36" xfId="96"/>
    <cellStyle name="Followed Hyperlink 37" xfId="97"/>
    <cellStyle name="Followed Hyperlink 38" xfId="98"/>
    <cellStyle name="Followed Hyperlink 39" xfId="99"/>
    <cellStyle name="Followed Hyperlink 4" xfId="64"/>
    <cellStyle name="Followed Hyperlink 40" xfId="100"/>
    <cellStyle name="Followed Hyperlink 41" xfId="101"/>
    <cellStyle name="Followed Hyperlink 42" xfId="102"/>
    <cellStyle name="Followed Hyperlink 43" xfId="103"/>
    <cellStyle name="Followed Hyperlink 44" xfId="104"/>
    <cellStyle name="Followed Hyperlink 45" xfId="105"/>
    <cellStyle name="Followed Hyperlink 46" xfId="106"/>
    <cellStyle name="Followed Hyperlink 47" xfId="107"/>
    <cellStyle name="Followed Hyperlink 48" xfId="108"/>
    <cellStyle name="Followed Hyperlink 49" xfId="109"/>
    <cellStyle name="Followed Hyperlink 5" xfId="65"/>
    <cellStyle name="Followed Hyperlink 50" xfId="110"/>
    <cellStyle name="Followed Hyperlink 51" xfId="111"/>
    <cellStyle name="Followed Hyperlink 52" xfId="112"/>
    <cellStyle name="Followed Hyperlink 53" xfId="113"/>
    <cellStyle name="Followed Hyperlink 54" xfId="114"/>
    <cellStyle name="Followed Hyperlink 55" xfId="115"/>
    <cellStyle name="Followed Hyperlink 56" xfId="116"/>
    <cellStyle name="Followed Hyperlink 57" xfId="117"/>
    <cellStyle name="Followed Hyperlink 58" xfId="118"/>
    <cellStyle name="Followed Hyperlink 59" xfId="119"/>
    <cellStyle name="Followed Hyperlink 6" xfId="66"/>
    <cellStyle name="Followed Hyperlink 60" xfId="120"/>
    <cellStyle name="Followed Hyperlink 61" xfId="121"/>
    <cellStyle name="Followed Hyperlink 62" xfId="122"/>
    <cellStyle name="Followed Hyperlink 63" xfId="123"/>
    <cellStyle name="Followed Hyperlink 64" xfId="124"/>
    <cellStyle name="Followed Hyperlink 65" xfId="125"/>
    <cellStyle name="Followed Hyperlink 66" xfId="126"/>
    <cellStyle name="Followed Hyperlink 67" xfId="127"/>
    <cellStyle name="Followed Hyperlink 68" xfId="128"/>
    <cellStyle name="Followed Hyperlink 69" xfId="129"/>
    <cellStyle name="Followed Hyperlink 7" xfId="67"/>
    <cellStyle name="Followed Hyperlink 70" xfId="130"/>
    <cellStyle name="Followed Hyperlink 71" xfId="131"/>
    <cellStyle name="Followed Hyperlink 72" xfId="132"/>
    <cellStyle name="Followed Hyperlink 73" xfId="133"/>
    <cellStyle name="Followed Hyperlink 74" xfId="134"/>
    <cellStyle name="Followed Hyperlink 75" xfId="135"/>
    <cellStyle name="Followed Hyperlink 76" xfId="136"/>
    <cellStyle name="Followed Hyperlink 77" xfId="137"/>
    <cellStyle name="Followed Hyperlink 78" xfId="138"/>
    <cellStyle name="Followed Hyperlink 79" xfId="139"/>
    <cellStyle name="Followed Hyperlink 8" xfId="68"/>
    <cellStyle name="Followed Hyperlink 80" xfId="140"/>
    <cellStyle name="Followed Hyperlink 81" xfId="141"/>
    <cellStyle name="Followed Hyperlink 82" xfId="142"/>
    <cellStyle name="Followed Hyperlink 83" xfId="143"/>
    <cellStyle name="Followed Hyperlink 84" xfId="144"/>
    <cellStyle name="Followed Hyperlink 85" xfId="145"/>
    <cellStyle name="Followed Hyperlink 86" xfId="146"/>
    <cellStyle name="Followed Hyperlink 87" xfId="147"/>
    <cellStyle name="Followed Hyperlink 88" xfId="148"/>
    <cellStyle name="Followed Hyperlink 89" xfId="149"/>
    <cellStyle name="Followed Hyperlink 9" xfId="69"/>
    <cellStyle name="Followed Hyperlink 90" xfId="150"/>
    <cellStyle name="Followed Hyperlink 91" xfId="151"/>
    <cellStyle name="Followed Hyperlink 92" xfId="152"/>
    <cellStyle name="Followed Hyperlink 93" xfId="153"/>
    <cellStyle name="Followed Hyperlink 94" xfId="154"/>
    <cellStyle name="Followed Hyperlink 95" xfId="155"/>
    <cellStyle name="Followed Hyperlink 96" xfId="156"/>
    <cellStyle name="Followed Hyperlink 97" xfId="157"/>
    <cellStyle name="Followed Hyperlink 98" xfId="158"/>
    <cellStyle name="Good" xfId="1" builtinId="26"/>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5"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267"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268"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646"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635"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643"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3" builtinId="8" hidden="1"/>
    <cellStyle name="Hyperlink" xfId="637"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636"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102"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638"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642"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639"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645"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640"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641"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421"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2"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422"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800"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2789"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2797"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7" builtinId="8" hidden="1"/>
    <cellStyle name="Hyperlink" xfId="2791"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24" builtinId="8" hidden="1"/>
    <cellStyle name="Hyperlink" xfId="3326" builtinId="8" hidden="1"/>
    <cellStyle name="Hyperlink" xfId="3328" builtinId="8" hidden="1"/>
    <cellStyle name="Hyperlink" xfId="3330" builtinId="8" hidden="1"/>
    <cellStyle name="Hyperlink" xfId="3332" builtinId="8" hidden="1"/>
    <cellStyle name="Hyperlink" xfId="3334" builtinId="8" hidden="1"/>
    <cellStyle name="Hyperlink" xfId="3336" builtinId="8" hidden="1"/>
    <cellStyle name="Hyperlink" xfId="3338" builtinId="8" hidden="1"/>
    <cellStyle name="Hyperlink" xfId="3340" builtinId="8" hidden="1"/>
    <cellStyle name="Hyperlink" xfId="3342" builtinId="8" hidden="1"/>
    <cellStyle name="Hyperlink" xfId="3344" builtinId="8" hidden="1"/>
    <cellStyle name="Hyperlink" xfId="3346" builtinId="8" hidden="1"/>
    <cellStyle name="Hyperlink" xfId="3348" builtinId="8" hidden="1"/>
    <cellStyle name="Hyperlink" xfId="3350" builtinId="8" hidden="1"/>
    <cellStyle name="Hyperlink" xfId="3352" builtinId="8" hidden="1"/>
    <cellStyle name="Hyperlink" xfId="3354" builtinId="8" hidden="1"/>
    <cellStyle name="Hyperlink" xfId="3356" builtinId="8" hidden="1"/>
    <cellStyle name="Hyperlink" xfId="3358" builtinId="8" hidden="1"/>
    <cellStyle name="Hyperlink" xfId="3360" builtinId="8" hidden="1"/>
    <cellStyle name="Hyperlink" xfId="3362" builtinId="8" hidden="1"/>
    <cellStyle name="Hyperlink" xfId="3364"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2790"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256"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2792"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2796"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2793"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2799"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2794"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2795"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2326" builtinId="8" hidden="1"/>
    <cellStyle name="Hyperlink" xfId="2323" builtinId="8" hidden="1"/>
    <cellStyle name="Hyperlink" xfId="2327" builtinId="8" hidden="1"/>
    <cellStyle name="Hyperlink" xfId="2328" builtinId="8" hidden="1"/>
    <cellStyle name="Hyperlink" xfId="2257" builtinId="8" hidden="1"/>
    <cellStyle name="Hyperlink" xfId="2252" builtinId="8" hidden="1"/>
    <cellStyle name="Hyperlink" xfId="2324" builtinId="8" hidden="1"/>
    <cellStyle name="Hyperlink" xfId="2250" builtinId="8" hidden="1"/>
    <cellStyle name="Hyperlink" xfId="2166" builtinId="8" hidden="1"/>
    <cellStyle name="Hyperlink" xfId="2165" builtinId="8" hidden="1"/>
    <cellStyle name="Hyperlink" xfId="2321" builtinId="8" hidden="1"/>
    <cellStyle name="Hyperlink" xfId="2319" builtinId="8" hidden="1"/>
    <cellStyle name="Hyperlink" xfId="2317" builtinId="8" hidden="1"/>
    <cellStyle name="Hyperlink" xfId="2315" builtinId="8" hidden="1"/>
    <cellStyle name="Hyperlink" xfId="2263" builtinId="8" hidden="1"/>
    <cellStyle name="Hyperlink" xfId="2312" builtinId="8" hidden="1"/>
    <cellStyle name="Hyperlink" xfId="2310" builtinId="8" hidden="1"/>
    <cellStyle name="Hyperlink" xfId="2308" builtinId="8" hidden="1"/>
    <cellStyle name="Hyperlink" xfId="2306" builtinId="8" hidden="1"/>
    <cellStyle name="Hyperlink" xfId="2304" builtinId="8" hidden="1"/>
    <cellStyle name="Hyperlink" xfId="2303" builtinId="8" hidden="1"/>
    <cellStyle name="Hyperlink" xfId="2301" builtinId="8" hidden="1"/>
    <cellStyle name="Hyperlink" xfId="2299" builtinId="8" hidden="1"/>
    <cellStyle name="Hyperlink" xfId="2297" builtinId="8" hidden="1"/>
    <cellStyle name="Hyperlink" xfId="2295" builtinId="8" hidden="1"/>
    <cellStyle name="Hyperlink" xfId="2261" builtinId="8" hidden="1"/>
    <cellStyle name="Hyperlink" xfId="2292" builtinId="8" hidden="1"/>
    <cellStyle name="Hyperlink" xfId="2290" builtinId="8" hidden="1"/>
    <cellStyle name="Hyperlink" xfId="2288" builtinId="8" hidden="1"/>
    <cellStyle name="Hyperlink" xfId="2286" builtinId="8" hidden="1"/>
    <cellStyle name="Hyperlink" xfId="2284" builtinId="8" hidden="1"/>
    <cellStyle name="Hyperlink" xfId="2283" builtinId="8" hidden="1"/>
    <cellStyle name="Hyperlink" xfId="2281" builtinId="8" hidden="1"/>
    <cellStyle name="Hyperlink" xfId="2279" builtinId="8" hidden="1"/>
    <cellStyle name="Hyperlink" xfId="2277" builtinId="8" hidden="1"/>
    <cellStyle name="Hyperlink" xfId="2275" builtinId="8" hidden="1"/>
    <cellStyle name="Hyperlink" xfId="2259" builtinId="8" hidden="1"/>
    <cellStyle name="Hyperlink" xfId="2272" builtinId="8" hidden="1"/>
    <cellStyle name="Hyperlink" xfId="2270" builtinId="8" hidden="1"/>
    <cellStyle name="Hyperlink" xfId="2268" builtinId="8" hidden="1"/>
    <cellStyle name="Hyperlink" xfId="2266" builtinId="8" hidden="1"/>
    <cellStyle name="Hyperlink" xfId="226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408"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409"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786"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4776"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4784"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Hyperlink" xfId="5240" builtinId="8" hidden="1"/>
    <cellStyle name="Hyperlink" xfId="5243" builtinId="8" hidden="1"/>
    <cellStyle name="Hyperlink" xfId="4778" builtinId="8" hidden="1"/>
    <cellStyle name="Hyperlink" xfId="5246" builtinId="8" hidden="1"/>
    <cellStyle name="Hyperlink" xfId="5248" builtinId="8" hidden="1"/>
    <cellStyle name="Hyperlink" xfId="5250" builtinId="8" hidden="1"/>
    <cellStyle name="Hyperlink" xfId="5252" builtinId="8" hidden="1"/>
    <cellStyle name="Hyperlink" xfId="5254" builtinId="8" hidden="1"/>
    <cellStyle name="Hyperlink" xfId="5256" builtinId="8" hidden="1"/>
    <cellStyle name="Hyperlink" xfId="5258" builtinId="8" hidden="1"/>
    <cellStyle name="Hyperlink" xfId="5260" builtinId="8" hidden="1"/>
    <cellStyle name="Hyperlink" xfId="5262" builtinId="8" hidden="1"/>
    <cellStyle name="Hyperlink" xfId="5264" builtinId="8" hidden="1"/>
    <cellStyle name="Hyperlink" xfId="5266" builtinId="8" hidden="1"/>
    <cellStyle name="Hyperlink" xfId="5268" builtinId="8" hidden="1"/>
    <cellStyle name="Hyperlink" xfId="5270" builtinId="8" hidden="1"/>
    <cellStyle name="Hyperlink" xfId="5272" builtinId="8" hidden="1"/>
    <cellStyle name="Hyperlink" xfId="5274" builtinId="8" hidden="1"/>
    <cellStyle name="Hyperlink" xfId="5276" builtinId="8" hidden="1"/>
    <cellStyle name="Hyperlink" xfId="5278" builtinId="8" hidden="1"/>
    <cellStyle name="Hyperlink" xfId="5280" builtinId="8" hidden="1"/>
    <cellStyle name="Hyperlink" xfId="5282" builtinId="8" hidden="1"/>
    <cellStyle name="Hyperlink" xfId="5284" builtinId="8" hidden="1"/>
    <cellStyle name="Hyperlink" xfId="5286" builtinId="8" hidden="1"/>
    <cellStyle name="Hyperlink" xfId="5288" builtinId="8" hidden="1"/>
    <cellStyle name="Hyperlink" xfId="5290" builtinId="8" hidden="1"/>
    <cellStyle name="Hyperlink" xfId="5292" builtinId="8" hidden="1"/>
    <cellStyle name="Hyperlink" xfId="5294" builtinId="8" hidden="1"/>
    <cellStyle name="Hyperlink" xfId="5296" builtinId="8" hidden="1"/>
    <cellStyle name="Hyperlink" xfId="5298" builtinId="8" hidden="1"/>
    <cellStyle name="Hyperlink" xfId="5300" builtinId="8" hidden="1"/>
    <cellStyle name="Hyperlink" xfId="5302" builtinId="8" hidden="1"/>
    <cellStyle name="Hyperlink" xfId="5304" builtinId="8" hidden="1"/>
    <cellStyle name="Hyperlink" xfId="5306" builtinId="8" hidden="1"/>
    <cellStyle name="Hyperlink" xfId="5308" builtinId="8" hidden="1"/>
    <cellStyle name="Hyperlink" xfId="5310" builtinId="8" hidden="1"/>
    <cellStyle name="Hyperlink" xfId="5312" builtinId="8" hidden="1"/>
    <cellStyle name="Hyperlink" xfId="5314" builtinId="8" hidden="1"/>
    <cellStyle name="Hyperlink" xfId="5316" builtinId="8" hidden="1"/>
    <cellStyle name="Hyperlink" xfId="5318" builtinId="8" hidden="1"/>
    <cellStyle name="Hyperlink" xfId="5320" builtinId="8" hidden="1"/>
    <cellStyle name="Hyperlink" xfId="5322" builtinId="8" hidden="1"/>
    <cellStyle name="Hyperlink" xfId="5324" builtinId="8" hidden="1"/>
    <cellStyle name="Hyperlink" xfId="5326" builtinId="8" hidden="1"/>
    <cellStyle name="Hyperlink" xfId="5328" builtinId="8" hidden="1"/>
    <cellStyle name="Hyperlink" xfId="5330" builtinId="8" hidden="1"/>
    <cellStyle name="Hyperlink" xfId="5332" builtinId="8" hidden="1"/>
    <cellStyle name="Hyperlink" xfId="5334" builtinId="8" hidden="1"/>
    <cellStyle name="Hyperlink" xfId="5336" builtinId="8" hidden="1"/>
    <cellStyle name="Hyperlink" xfId="5338" builtinId="8" hidden="1"/>
    <cellStyle name="Hyperlink" xfId="5340" builtinId="8" hidden="1"/>
    <cellStyle name="Hyperlink" xfId="5342" builtinId="8" hidden="1"/>
    <cellStyle name="Hyperlink" xfId="5344" builtinId="8" hidden="1"/>
    <cellStyle name="Hyperlink" xfId="5346" builtinId="8" hidden="1"/>
    <cellStyle name="Hyperlink" xfId="5348" builtinId="8" hidden="1"/>
    <cellStyle name="Hyperlink" xfId="5350" builtinId="8" hidden="1"/>
    <cellStyle name="Hyperlink" xfId="5352" builtinId="8" hidden="1"/>
    <cellStyle name="Hyperlink" xfId="5354" builtinId="8" hidden="1"/>
    <cellStyle name="Hyperlink" xfId="5356" builtinId="8" hidden="1"/>
    <cellStyle name="Hyperlink" xfId="5358" builtinId="8" hidden="1"/>
    <cellStyle name="Hyperlink" xfId="5360" builtinId="8" hidden="1"/>
    <cellStyle name="Hyperlink" xfId="5362" builtinId="8" hidden="1"/>
    <cellStyle name="Hyperlink" xfId="5364" builtinId="8" hidden="1"/>
    <cellStyle name="Hyperlink" xfId="5366" builtinId="8" hidden="1"/>
    <cellStyle name="Hyperlink" xfId="5368" builtinId="8" hidden="1"/>
    <cellStyle name="Hyperlink" xfId="5370" builtinId="8" hidden="1"/>
    <cellStyle name="Hyperlink" xfId="5372" builtinId="8" hidden="1"/>
    <cellStyle name="Hyperlink" xfId="5374" builtinId="8" hidden="1"/>
    <cellStyle name="Hyperlink" xfId="5376" builtinId="8" hidden="1"/>
    <cellStyle name="Hyperlink" xfId="5378" builtinId="8" hidden="1"/>
    <cellStyle name="Hyperlink" xfId="5380" builtinId="8" hidden="1"/>
    <cellStyle name="Hyperlink" xfId="5382" builtinId="8" hidden="1"/>
    <cellStyle name="Hyperlink" xfId="5384" builtinId="8" hidden="1"/>
    <cellStyle name="Hyperlink" xfId="5386" builtinId="8" hidden="1"/>
    <cellStyle name="Hyperlink" xfId="5388" builtinId="8" hidden="1"/>
    <cellStyle name="Hyperlink" xfId="5390" builtinId="8" hidden="1"/>
    <cellStyle name="Hyperlink" xfId="5392" builtinId="8" hidden="1"/>
    <cellStyle name="Hyperlink" xfId="5394" builtinId="8" hidden="1"/>
    <cellStyle name="Hyperlink" xfId="5396" builtinId="8" hidden="1"/>
    <cellStyle name="Hyperlink" xfId="5398" builtinId="8" hidden="1"/>
    <cellStyle name="Hyperlink" xfId="5400" builtinId="8" hidden="1"/>
    <cellStyle name="Hyperlink" xfId="5402" builtinId="8" hidden="1"/>
    <cellStyle name="Hyperlink" xfId="5404" builtinId="8" hidden="1"/>
    <cellStyle name="Hyperlink" xfId="5406" builtinId="8" hidden="1"/>
    <cellStyle name="Hyperlink" xfId="5408" builtinId="8" hidden="1"/>
    <cellStyle name="Hyperlink" xfId="5410" builtinId="8" hidden="1"/>
    <cellStyle name="Hyperlink" xfId="5412" builtinId="8" hidden="1"/>
    <cellStyle name="Hyperlink" xfId="5414" builtinId="8" hidden="1"/>
    <cellStyle name="Hyperlink" xfId="5416" builtinId="8" hidden="1"/>
    <cellStyle name="Hyperlink" xfId="5418" builtinId="8" hidden="1"/>
    <cellStyle name="Hyperlink" xfId="5420" builtinId="8" hidden="1"/>
    <cellStyle name="Hyperlink" xfId="5422" builtinId="8" hidden="1"/>
    <cellStyle name="Hyperlink" xfId="5424" builtinId="8" hidden="1"/>
    <cellStyle name="Hyperlink" xfId="5426" builtinId="8" hidden="1"/>
    <cellStyle name="Hyperlink" xfId="477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242" builtinId="8" hidden="1"/>
    <cellStyle name="Hyperlink" xfId="5520" builtinId="8" hidden="1"/>
    <cellStyle name="Hyperlink" xfId="5522" builtinId="8" hidden="1"/>
    <cellStyle name="Hyperlink" xfId="5524" builtinId="8" hidden="1"/>
    <cellStyle name="Hyperlink" xfId="5526" builtinId="8" hidden="1"/>
    <cellStyle name="Hyperlink" xfId="5528" builtinId="8" hidden="1"/>
    <cellStyle name="Hyperlink" xfId="5530" builtinId="8" hidden="1"/>
    <cellStyle name="Hyperlink" xfId="5532" builtinId="8" hidden="1"/>
    <cellStyle name="Hyperlink" xfId="5534" builtinId="8" hidden="1"/>
    <cellStyle name="Hyperlink" xfId="5536" builtinId="8" hidden="1"/>
    <cellStyle name="Hyperlink" xfId="5538" builtinId="8" hidden="1"/>
    <cellStyle name="Hyperlink" xfId="5540" builtinId="8" hidden="1"/>
    <cellStyle name="Hyperlink" xfId="5542" builtinId="8" hidden="1"/>
    <cellStyle name="Hyperlink" xfId="5544" builtinId="8" hidden="1"/>
    <cellStyle name="Hyperlink" xfId="5546" builtinId="8" hidden="1"/>
    <cellStyle name="Hyperlink" xfId="5548" builtinId="8" hidden="1"/>
    <cellStyle name="Hyperlink" xfId="5550" builtinId="8" hidden="1"/>
    <cellStyle name="Hyperlink" xfId="5552" builtinId="8" hidden="1"/>
    <cellStyle name="Hyperlink" xfId="5554" builtinId="8" hidden="1"/>
    <cellStyle name="Hyperlink" xfId="5556" builtinId="8" hidden="1"/>
    <cellStyle name="Hyperlink" xfId="5558" builtinId="8" hidden="1"/>
    <cellStyle name="Hyperlink" xfId="5560" builtinId="8" hidden="1"/>
    <cellStyle name="Hyperlink" xfId="5562" builtinId="8" hidden="1"/>
    <cellStyle name="Hyperlink" xfId="5564" builtinId="8" hidden="1"/>
    <cellStyle name="Hyperlink" xfId="5566" builtinId="8" hidden="1"/>
    <cellStyle name="Hyperlink" xfId="5568" builtinId="8" hidden="1"/>
    <cellStyle name="Hyperlink" xfId="5570" builtinId="8" hidden="1"/>
    <cellStyle name="Hyperlink" xfId="5572" builtinId="8" hidden="1"/>
    <cellStyle name="Hyperlink" xfId="5574" builtinId="8" hidden="1"/>
    <cellStyle name="Hyperlink" xfId="5576" builtinId="8" hidden="1"/>
    <cellStyle name="Hyperlink" xfId="5578" builtinId="8" hidden="1"/>
    <cellStyle name="Hyperlink" xfId="5580" builtinId="8" hidden="1"/>
    <cellStyle name="Hyperlink" xfId="5582" builtinId="8" hidden="1"/>
    <cellStyle name="Hyperlink" xfId="5584" builtinId="8" hidden="1"/>
    <cellStyle name="Hyperlink" xfId="5586" builtinId="8" hidden="1"/>
    <cellStyle name="Hyperlink" xfId="5588" builtinId="8" hidden="1"/>
    <cellStyle name="Hyperlink" xfId="5590" builtinId="8" hidden="1"/>
    <cellStyle name="Hyperlink" xfId="5592" builtinId="8" hidden="1"/>
    <cellStyle name="Hyperlink" xfId="5594" builtinId="8" hidden="1"/>
    <cellStyle name="Hyperlink" xfId="5596" builtinId="8" hidden="1"/>
    <cellStyle name="Hyperlink" xfId="5598" builtinId="8" hidden="1"/>
    <cellStyle name="Hyperlink" xfId="5600" builtinId="8" hidden="1"/>
    <cellStyle name="Hyperlink" xfId="5602" builtinId="8" hidden="1"/>
    <cellStyle name="Hyperlink" xfId="5604" builtinId="8" hidden="1"/>
    <cellStyle name="Hyperlink" xfId="5606" builtinId="8" hidden="1"/>
    <cellStyle name="Hyperlink" xfId="5608" builtinId="8" hidden="1"/>
    <cellStyle name="Hyperlink" xfId="477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4783" builtinId="8" hidden="1"/>
    <cellStyle name="Hyperlink" xfId="5702" builtinId="8" hidden="1"/>
    <cellStyle name="Hyperlink" xfId="5704" builtinId="8" hidden="1"/>
    <cellStyle name="Hyperlink" xfId="5706" builtinId="8" hidden="1"/>
    <cellStyle name="Hyperlink" xfId="5708" builtinId="8" hidden="1"/>
    <cellStyle name="Hyperlink" xfId="5710" builtinId="8" hidden="1"/>
    <cellStyle name="Hyperlink" xfId="5712" builtinId="8" hidden="1"/>
    <cellStyle name="Hyperlink" xfId="5714" builtinId="8" hidden="1"/>
    <cellStyle name="Hyperlink" xfId="5716" builtinId="8" hidden="1"/>
    <cellStyle name="Hyperlink" xfId="5718" builtinId="8" hidden="1"/>
    <cellStyle name="Hyperlink" xfId="5720" builtinId="8" hidden="1"/>
    <cellStyle name="Hyperlink" xfId="5722" builtinId="8" hidden="1"/>
    <cellStyle name="Hyperlink" xfId="5724" builtinId="8" hidden="1"/>
    <cellStyle name="Hyperlink" xfId="5726" builtinId="8" hidden="1"/>
    <cellStyle name="Hyperlink" xfId="5728" builtinId="8" hidden="1"/>
    <cellStyle name="Hyperlink" xfId="5730" builtinId="8" hidden="1"/>
    <cellStyle name="Hyperlink" xfId="5732" builtinId="8" hidden="1"/>
    <cellStyle name="Hyperlink" xfId="5734" builtinId="8" hidden="1"/>
    <cellStyle name="Hyperlink" xfId="5736" builtinId="8" hidden="1"/>
    <cellStyle name="Hyperlink" xfId="5738" builtinId="8" hidden="1"/>
    <cellStyle name="Hyperlink" xfId="5740" builtinId="8" hidden="1"/>
    <cellStyle name="Hyperlink" xfId="5742" builtinId="8" hidden="1"/>
    <cellStyle name="Hyperlink" xfId="5744" builtinId="8" hidden="1"/>
    <cellStyle name="Hyperlink" xfId="5746" builtinId="8" hidden="1"/>
    <cellStyle name="Hyperlink" xfId="5748" builtinId="8" hidden="1"/>
    <cellStyle name="Hyperlink" xfId="5750" builtinId="8" hidden="1"/>
    <cellStyle name="Hyperlink" xfId="5752" builtinId="8" hidden="1"/>
    <cellStyle name="Hyperlink" xfId="5754" builtinId="8" hidden="1"/>
    <cellStyle name="Hyperlink" xfId="5756" builtinId="8" hidden="1"/>
    <cellStyle name="Hyperlink" xfId="5758" builtinId="8" hidden="1"/>
    <cellStyle name="Hyperlink" xfId="5760" builtinId="8" hidden="1"/>
    <cellStyle name="Hyperlink" xfId="5762" builtinId="8" hidden="1"/>
    <cellStyle name="Hyperlink" xfId="5764" builtinId="8" hidden="1"/>
    <cellStyle name="Hyperlink" xfId="5766" builtinId="8" hidden="1"/>
    <cellStyle name="Hyperlink" xfId="5768" builtinId="8" hidden="1"/>
    <cellStyle name="Hyperlink" xfId="5770" builtinId="8" hidden="1"/>
    <cellStyle name="Hyperlink" xfId="5772" builtinId="8" hidden="1"/>
    <cellStyle name="Hyperlink" xfId="5774" builtinId="8" hidden="1"/>
    <cellStyle name="Hyperlink" xfId="5776" builtinId="8" hidden="1"/>
    <cellStyle name="Hyperlink" xfId="5778" builtinId="8" hidden="1"/>
    <cellStyle name="Hyperlink" xfId="5780" builtinId="8" hidden="1"/>
    <cellStyle name="Hyperlink" xfId="5782" builtinId="8" hidden="1"/>
    <cellStyle name="Hyperlink" xfId="5784" builtinId="8" hidden="1"/>
    <cellStyle name="Hyperlink" xfId="5786" builtinId="8" hidden="1"/>
    <cellStyle name="Hyperlink" xfId="5788" builtinId="8" hidden="1"/>
    <cellStyle name="Hyperlink" xfId="5790" builtinId="8" hidden="1"/>
    <cellStyle name="Hyperlink" xfId="4780"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4785" builtinId="8" hidden="1"/>
    <cellStyle name="Hyperlink" xfId="5884" builtinId="8" hidden="1"/>
    <cellStyle name="Hyperlink" xfId="5886" builtinId="8" hidden="1"/>
    <cellStyle name="Hyperlink" xfId="5888" builtinId="8" hidden="1"/>
    <cellStyle name="Hyperlink" xfId="5890" builtinId="8" hidden="1"/>
    <cellStyle name="Hyperlink" xfId="5892" builtinId="8" hidden="1"/>
    <cellStyle name="Hyperlink" xfId="5894" builtinId="8" hidden="1"/>
    <cellStyle name="Hyperlink" xfId="5896" builtinId="8" hidden="1"/>
    <cellStyle name="Hyperlink" xfId="5898" builtinId="8" hidden="1"/>
    <cellStyle name="Hyperlink" xfId="5900" builtinId="8" hidden="1"/>
    <cellStyle name="Hyperlink" xfId="5902" builtinId="8" hidden="1"/>
    <cellStyle name="Hyperlink" xfId="5904" builtinId="8" hidden="1"/>
    <cellStyle name="Hyperlink" xfId="5906" builtinId="8" hidden="1"/>
    <cellStyle name="Hyperlink" xfId="5908" builtinId="8" hidden="1"/>
    <cellStyle name="Hyperlink" xfId="5910" builtinId="8" hidden="1"/>
    <cellStyle name="Hyperlink" xfId="5912" builtinId="8" hidden="1"/>
    <cellStyle name="Hyperlink" xfId="5914" builtinId="8" hidden="1"/>
    <cellStyle name="Hyperlink" xfId="5916" builtinId="8" hidden="1"/>
    <cellStyle name="Hyperlink" xfId="5918" builtinId="8" hidden="1"/>
    <cellStyle name="Hyperlink" xfId="5920" builtinId="8" hidden="1"/>
    <cellStyle name="Hyperlink" xfId="5922" builtinId="8" hidden="1"/>
    <cellStyle name="Hyperlink" xfId="5924" builtinId="8" hidden="1"/>
    <cellStyle name="Hyperlink" xfId="5926" builtinId="8" hidden="1"/>
    <cellStyle name="Hyperlink" xfId="5928" builtinId="8" hidden="1"/>
    <cellStyle name="Hyperlink" xfId="5930" builtinId="8" hidden="1"/>
    <cellStyle name="Hyperlink" xfId="5932" builtinId="8" hidden="1"/>
    <cellStyle name="Hyperlink" xfId="5934" builtinId="8" hidden="1"/>
    <cellStyle name="Hyperlink" xfId="5936" builtinId="8" hidden="1"/>
    <cellStyle name="Hyperlink" xfId="5938" builtinId="8" hidden="1"/>
    <cellStyle name="Hyperlink" xfId="5940" builtinId="8" hidden="1"/>
    <cellStyle name="Hyperlink" xfId="5942" builtinId="8" hidden="1"/>
    <cellStyle name="Hyperlink" xfId="5944" builtinId="8" hidden="1"/>
    <cellStyle name="Hyperlink" xfId="5946" builtinId="8" hidden="1"/>
    <cellStyle name="Hyperlink" xfId="5948" builtinId="8" hidden="1"/>
    <cellStyle name="Hyperlink" xfId="5950" builtinId="8" hidden="1"/>
    <cellStyle name="Hyperlink" xfId="5952" builtinId="8" hidden="1"/>
    <cellStyle name="Hyperlink" xfId="5954" builtinId="8" hidden="1"/>
    <cellStyle name="Hyperlink" xfId="5956" builtinId="8" hidden="1"/>
    <cellStyle name="Hyperlink" xfId="5958" builtinId="8" hidden="1"/>
    <cellStyle name="Hyperlink" xfId="5960" builtinId="8" hidden="1"/>
    <cellStyle name="Hyperlink" xfId="5962" builtinId="8" hidden="1"/>
    <cellStyle name="Hyperlink" xfId="5964" builtinId="8" hidden="1"/>
    <cellStyle name="Hyperlink" xfId="5966" builtinId="8" hidden="1"/>
    <cellStyle name="Hyperlink" xfId="5968" builtinId="8" hidden="1"/>
    <cellStyle name="Hyperlink" xfId="5970" builtinId="8" hidden="1"/>
    <cellStyle name="Hyperlink" xfId="5972" builtinId="8" hidden="1"/>
    <cellStyle name="Hyperlink" xfId="4781"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4782" builtinId="8" hidden="1"/>
    <cellStyle name="Hyperlink" xfId="6066" builtinId="8" hidden="1"/>
    <cellStyle name="Hyperlink" xfId="6068" builtinId="8" hidden="1"/>
    <cellStyle name="Hyperlink" xfId="6070" builtinId="8" hidden="1"/>
    <cellStyle name="Hyperlink" xfId="6072" builtinId="8" hidden="1"/>
    <cellStyle name="Hyperlink" xfId="6074" builtinId="8" hidden="1"/>
    <cellStyle name="Hyperlink" xfId="6076" builtinId="8" hidden="1"/>
    <cellStyle name="Hyperlink" xfId="6078" builtinId="8" hidden="1"/>
    <cellStyle name="Hyperlink" xfId="6080" builtinId="8" hidden="1"/>
    <cellStyle name="Hyperlink" xfId="6082" builtinId="8" hidden="1"/>
    <cellStyle name="Hyperlink" xfId="6084" builtinId="8" hidden="1"/>
    <cellStyle name="Hyperlink" xfId="6086" builtinId="8" hidden="1"/>
    <cellStyle name="Hyperlink" xfId="6088" builtinId="8" hidden="1"/>
    <cellStyle name="Hyperlink" xfId="6090" builtinId="8" hidden="1"/>
    <cellStyle name="Hyperlink" xfId="6092" builtinId="8" hidden="1"/>
    <cellStyle name="Hyperlink" xfId="6094" builtinId="8" hidden="1"/>
    <cellStyle name="Hyperlink" xfId="6096" builtinId="8" hidden="1"/>
    <cellStyle name="Hyperlink" xfId="6098" builtinId="8" hidden="1"/>
    <cellStyle name="Hyperlink" xfId="6100" builtinId="8" hidden="1"/>
    <cellStyle name="Hyperlink" xfId="6102" builtinId="8" hidden="1"/>
    <cellStyle name="Hyperlink" xfId="6104" builtinId="8" hidden="1"/>
    <cellStyle name="Hyperlink" xfId="6106" builtinId="8" hidden="1"/>
    <cellStyle name="Hyperlink" xfId="6108" builtinId="8" hidden="1"/>
    <cellStyle name="Hyperlink" xfId="6110" builtinId="8" hidden="1"/>
    <cellStyle name="Hyperlink" xfId="6112" builtinId="8" hidden="1"/>
    <cellStyle name="Hyperlink" xfId="6114" builtinId="8" hidden="1"/>
    <cellStyle name="Hyperlink" xfId="6116" builtinId="8" hidden="1"/>
    <cellStyle name="Hyperlink" xfId="6118" builtinId="8" hidden="1"/>
    <cellStyle name="Hyperlink" xfId="6120" builtinId="8" hidden="1"/>
    <cellStyle name="Hyperlink" xfId="6122" builtinId="8" hidden="1"/>
    <cellStyle name="Hyperlink" xfId="6124" builtinId="8" hidden="1"/>
    <cellStyle name="Hyperlink" xfId="6126" builtinId="8" hidden="1"/>
    <cellStyle name="Hyperlink" xfId="6128" builtinId="8" hidden="1"/>
    <cellStyle name="Hyperlink" xfId="6130" builtinId="8" hidden="1"/>
    <cellStyle name="Hyperlink" xfId="6132" builtinId="8" hidden="1"/>
    <cellStyle name="Hyperlink" xfId="6134" builtinId="8" hidden="1"/>
    <cellStyle name="Hyperlink" xfId="6136" builtinId="8" hidden="1"/>
    <cellStyle name="Hyperlink" xfId="6138" builtinId="8" hidden="1"/>
    <cellStyle name="Hyperlink" xfId="6140" builtinId="8" hidden="1"/>
    <cellStyle name="Hyperlink" xfId="6142" builtinId="8" hidden="1"/>
    <cellStyle name="Hyperlink" xfId="6144" builtinId="8" hidden="1"/>
    <cellStyle name="Hyperlink" xfId="6146" builtinId="8" hidden="1"/>
    <cellStyle name="Hyperlink" xfId="6148" builtinId="8" hidden="1"/>
    <cellStyle name="Hyperlink" xfId="6150" builtinId="8" hidden="1"/>
    <cellStyle name="Hyperlink" xfId="6152" builtinId="8" hidden="1"/>
    <cellStyle name="Hyperlink" xfId="6154" builtinId="8" hidden="1"/>
    <cellStyle name="Hyperlink" xfId="6156" builtinId="8" hidden="1"/>
    <cellStyle name="Hyperlink" xfId="6158" builtinId="8" hidden="1"/>
    <cellStyle name="Hyperlink" xfId="6160" builtinId="8" hidden="1"/>
    <cellStyle name="Hyperlink" xfId="6162" builtinId="8" hidden="1"/>
    <cellStyle name="Hyperlink" xfId="6164" builtinId="8" hidden="1"/>
    <cellStyle name="Hyperlink" xfId="6166" builtinId="8" hidden="1"/>
    <cellStyle name="Hyperlink" xfId="6168" builtinId="8" hidden="1"/>
    <cellStyle name="Hyperlink" xfId="6170" builtinId="8" hidden="1"/>
    <cellStyle name="Hyperlink" xfId="6172" builtinId="8" hidden="1"/>
    <cellStyle name="Hyperlink" xfId="6174" builtinId="8" hidden="1"/>
    <cellStyle name="Hyperlink" xfId="6176" builtinId="8" hidden="1"/>
    <cellStyle name="Hyperlink" xfId="6178" builtinId="8" hidden="1"/>
    <cellStyle name="Hyperlink" xfId="6180" builtinId="8" hidden="1"/>
    <cellStyle name="Hyperlink" xfId="6182" builtinId="8" hidden="1"/>
    <cellStyle name="Hyperlink" xfId="6184" builtinId="8" hidden="1"/>
    <cellStyle name="Hyperlink" xfId="6186" builtinId="8" hidden="1"/>
    <cellStyle name="Hyperlink" xfId="6188" builtinId="8" hidden="1"/>
    <cellStyle name="Hyperlink" xfId="6190" builtinId="8" hidden="1"/>
    <cellStyle name="Hyperlink" xfId="6192" builtinId="8" hidden="1"/>
    <cellStyle name="Hyperlink" xfId="6194" builtinId="8" hidden="1"/>
    <cellStyle name="Hyperlink" xfId="6196" builtinId="8" hidden="1"/>
    <cellStyle name="Hyperlink" xfId="6198" builtinId="8" hidden="1"/>
    <cellStyle name="Hyperlink" xfId="6200" builtinId="8" hidden="1"/>
    <cellStyle name="Hyperlink" xfId="6202" builtinId="8" hidden="1"/>
    <cellStyle name="Hyperlink" xfId="6204" builtinId="8" hidden="1"/>
    <cellStyle name="Hyperlink" xfId="6206" builtinId="8" hidden="1"/>
    <cellStyle name="Hyperlink" xfId="6208" builtinId="8" hidden="1"/>
    <cellStyle name="Hyperlink" xfId="6210" builtinId="8" hidden="1"/>
    <cellStyle name="Hyperlink" xfId="6212" builtinId="8" hidden="1"/>
    <cellStyle name="Hyperlink" xfId="6214" builtinId="8" hidden="1"/>
    <cellStyle name="Hyperlink" xfId="6216" builtinId="8" hidden="1"/>
    <cellStyle name="Hyperlink" xfId="6218" builtinId="8" hidden="1"/>
    <cellStyle name="Hyperlink" xfId="6220" builtinId="8" hidden="1"/>
    <cellStyle name="Hyperlink" xfId="6222" builtinId="8" hidden="1"/>
    <cellStyle name="Hyperlink" xfId="6224" builtinId="8" hidden="1"/>
    <cellStyle name="Hyperlink" xfId="6226" builtinId="8" hidden="1"/>
    <cellStyle name="Hyperlink" xfId="6228" builtinId="8" hidden="1"/>
    <cellStyle name="Hyperlink" xfId="6230" builtinId="8" hidden="1"/>
    <cellStyle name="Hyperlink" xfId="6232" builtinId="8" hidden="1"/>
    <cellStyle name="Hyperlink" xfId="6234" builtinId="8" hidden="1"/>
    <cellStyle name="Hyperlink" xfId="6236" builtinId="8" hidden="1"/>
    <cellStyle name="Hyperlink" xfId="6238" builtinId="8" hidden="1"/>
    <cellStyle name="Hyperlink" xfId="6240" builtinId="8" hidden="1"/>
    <cellStyle name="Hyperlink" xfId="6242" builtinId="8" hidden="1"/>
    <cellStyle name="Hyperlink" xfId="6244" builtinId="8" hidden="1"/>
    <cellStyle name="Hyperlink" xfId="6246" builtinId="8" hidden="1"/>
    <cellStyle name="Hyperlink" xfId="6248" builtinId="8" hidden="1"/>
    <cellStyle name="Hyperlink" xfId="6250" builtinId="8" hidden="1"/>
    <cellStyle name="Hyperlink" xfId="6252" builtinId="8" hidden="1"/>
    <cellStyle name="Hyperlink" xfId="6254" builtinId="8" hidden="1"/>
    <cellStyle name="Hyperlink" xfId="6256" builtinId="8" hidden="1"/>
    <cellStyle name="Hyperlink" xfId="6258" builtinId="8" hidden="1"/>
    <cellStyle name="Hyperlink" xfId="6260" builtinId="8" hidden="1"/>
    <cellStyle name="Hyperlink" xfId="6262" builtinId="8" hidden="1"/>
    <cellStyle name="Hyperlink" xfId="6264" builtinId="8" hidden="1"/>
    <cellStyle name="Hyperlink" xfId="6266" builtinId="8" hidden="1"/>
    <cellStyle name="Hyperlink" xfId="6268" builtinId="8" hidden="1"/>
    <cellStyle name="Hyperlink" xfId="6270" builtinId="8" hidden="1"/>
    <cellStyle name="Hyperlink" xfId="6272" builtinId="8" hidden="1"/>
    <cellStyle name="Hyperlink" xfId="6274" builtinId="8" hidden="1"/>
    <cellStyle name="Hyperlink" xfId="6276" builtinId="8" hidden="1"/>
    <cellStyle name="Hyperlink" xfId="6278" builtinId="8" hidden="1"/>
    <cellStyle name="Hyperlink" xfId="6280" builtinId="8" hidden="1"/>
    <cellStyle name="Hyperlink" xfId="6282" builtinId="8" hidden="1"/>
    <cellStyle name="Hyperlink" xfId="6284" builtinId="8" hidden="1"/>
    <cellStyle name="Hyperlink" xfId="6286" builtinId="8" hidden="1"/>
    <cellStyle name="Hyperlink" xfId="6288" builtinId="8" hidden="1"/>
    <cellStyle name="Hyperlink" xfId="6290" builtinId="8" hidden="1"/>
    <cellStyle name="Hyperlink" xfId="6292" builtinId="8" hidden="1"/>
    <cellStyle name="Hyperlink" xfId="6294" builtinId="8" hidden="1"/>
    <cellStyle name="Hyperlink" xfId="6296" builtinId="8" hidden="1"/>
    <cellStyle name="Hyperlink" xfId="6298" builtinId="8" hidden="1"/>
    <cellStyle name="Hyperlink" xfId="6300" builtinId="8" hidden="1"/>
    <cellStyle name="Hyperlink" xfId="6302" builtinId="8" hidden="1"/>
    <cellStyle name="Hyperlink" xfId="6304" builtinId="8" hidden="1"/>
    <cellStyle name="Hyperlink" xfId="6306" builtinId="8" hidden="1"/>
    <cellStyle name="Hyperlink" xfId="6308" builtinId="8" hidden="1"/>
    <cellStyle name="Hyperlink" xfId="6310" builtinId="8" hidden="1"/>
    <cellStyle name="Hyperlink" xfId="6312" builtinId="8" hidden="1"/>
    <cellStyle name="Hyperlink" xfId="6314" builtinId="8" hidden="1"/>
    <cellStyle name="Hyperlink" xfId="6316" builtinId="8" hidden="1"/>
    <cellStyle name="Hyperlink" xfId="6318" builtinId="8" hidden="1"/>
    <cellStyle name="Hyperlink" xfId="6320" builtinId="8" hidden="1"/>
    <cellStyle name="Hyperlink" xfId="6322" builtinId="8" hidden="1"/>
    <cellStyle name="Hyperlink" xfId="6324" builtinId="8" hidden="1"/>
    <cellStyle name="Hyperlink" xfId="6326" builtinId="8" hidden="1"/>
    <cellStyle name="Hyperlink" xfId="6328" builtinId="8" hidden="1"/>
    <cellStyle name="Hyperlink" xfId="6330" builtinId="8" hidden="1"/>
    <cellStyle name="Hyperlink" xfId="6332" builtinId="8" hidden="1"/>
    <cellStyle name="Hyperlink" xfId="6334" builtinId="8" hidden="1"/>
    <cellStyle name="Hyperlink" xfId="6336" builtinId="8" hidden="1"/>
    <cellStyle name="Hyperlink" xfId="6338" builtinId="8" hidden="1"/>
    <cellStyle name="Hyperlink" xfId="6340" builtinId="8" hidden="1"/>
    <cellStyle name="Hyperlink" xfId="6342" builtinId="8" hidden="1"/>
    <cellStyle name="Hyperlink" xfId="6344" builtinId="8" hidden="1"/>
    <cellStyle name="Hyperlink" xfId="6346" builtinId="8" hidden="1"/>
    <cellStyle name="Hyperlink" xfId="6348" builtinId="8" hidden="1"/>
    <cellStyle name="Hyperlink" xfId="6350" builtinId="8" hidden="1"/>
    <cellStyle name="Hyperlink" xfId="6352" builtinId="8" hidden="1"/>
    <cellStyle name="Hyperlink" xfId="6354" builtinId="8" hidden="1"/>
    <cellStyle name="Hyperlink" xfId="6356" builtinId="8" hidden="1"/>
    <cellStyle name="Hyperlink" xfId="6358" builtinId="8" hidden="1"/>
    <cellStyle name="Hyperlink" xfId="6360" builtinId="8" hidden="1"/>
    <cellStyle name="Hyperlink" xfId="6362" builtinId="8" hidden="1"/>
    <cellStyle name="Hyperlink" xfId="6364" builtinId="8" hidden="1"/>
    <cellStyle name="Hyperlink" xfId="6366" builtinId="8" hidden="1"/>
    <cellStyle name="Hyperlink" xfId="6368" builtinId="8" hidden="1"/>
    <cellStyle name="Hyperlink" xfId="6370" builtinId="8" hidden="1"/>
    <cellStyle name="Hyperlink" xfId="6372" builtinId="8" hidden="1"/>
    <cellStyle name="Hyperlink" xfId="6374" builtinId="8" hidden="1"/>
    <cellStyle name="Hyperlink" xfId="6376" builtinId="8" hidden="1"/>
    <cellStyle name="Hyperlink" xfId="6378" builtinId="8" hidden="1"/>
    <cellStyle name="Hyperlink" xfId="6380" builtinId="8" hidden="1"/>
    <cellStyle name="Hyperlink" xfId="6382" builtinId="8" hidden="1"/>
    <cellStyle name="Hyperlink" xfId="6384" builtinId="8" hidden="1"/>
    <cellStyle name="Hyperlink" xfId="6386" builtinId="8" hidden="1"/>
    <cellStyle name="Hyperlink" xfId="6388" builtinId="8" hidden="1"/>
    <cellStyle name="Hyperlink" xfId="6390" builtinId="8" hidden="1"/>
    <cellStyle name="Hyperlink" xfId="6392" builtinId="8" hidden="1"/>
    <cellStyle name="Hyperlink" xfId="6394" builtinId="8" hidden="1"/>
    <cellStyle name="Hyperlink" xfId="6396" builtinId="8" hidden="1"/>
    <cellStyle name="Hyperlink" xfId="6398" builtinId="8" hidden="1"/>
    <cellStyle name="Hyperlink" xfId="6400" builtinId="8" hidden="1"/>
    <cellStyle name="Hyperlink" xfId="6402" builtinId="8" hidden="1"/>
    <cellStyle name="Hyperlink" xfId="6404" builtinId="8" hidden="1"/>
    <cellStyle name="Hyperlink" xfId="6406" builtinId="8" hidden="1"/>
    <cellStyle name="Hyperlink" xfId="6408" builtinId="8" hidden="1"/>
    <cellStyle name="Hyperlink" xfId="6410" builtinId="8" hidden="1"/>
    <cellStyle name="Hyperlink" xfId="6412" builtinId="8" hidden="1"/>
    <cellStyle name="Hyperlink" xfId="6414" builtinId="8" hidden="1"/>
    <cellStyle name="Hyperlink" xfId="6416" builtinId="8" hidden="1"/>
    <cellStyle name="Hyperlink" xfId="6418" builtinId="8" hidden="1"/>
    <cellStyle name="Hyperlink" xfId="6420" builtinId="8" hidden="1"/>
    <cellStyle name="Hyperlink" xfId="6422" builtinId="8" hidden="1"/>
    <cellStyle name="Hyperlink" xfId="6424" builtinId="8" hidden="1"/>
    <cellStyle name="Neutral" xfId="2" builtinId="28"/>
    <cellStyle name="Normal" xfId="0" builtinId="0"/>
    <cellStyle name="Normal 10" xfId="45"/>
    <cellStyle name="Normal 2" xfId="49"/>
    <cellStyle name="Normal 2 2" xfId="164"/>
    <cellStyle name="Normal 2 3" xfId="60"/>
    <cellStyle name="Normal 3" xfId="50"/>
    <cellStyle name="Normal 3 2" xfId="165"/>
    <cellStyle name="Normal 3 3" xfId="61"/>
    <cellStyle name="Normal 4" xfId="56"/>
    <cellStyle name="Normal 4 2" xfId="170"/>
    <cellStyle name="Normal 5" xfId="55"/>
    <cellStyle name="Normal 5 2" xfId="169"/>
    <cellStyle name="Normal 5 2 2" xfId="644"/>
    <cellStyle name="Normal 6" xfId="160"/>
    <cellStyle name="Normal 7" xfId="54"/>
    <cellStyle name="Normal 8" xfId="168"/>
    <cellStyle name="Normal 9" xfId="264"/>
    <cellStyle name="Percent 2" xfId="52"/>
    <cellStyle name="Percent 2 2" xfId="167"/>
    <cellStyle name="Percent 2 3" xfId="58"/>
    <cellStyle name="Percent 2 4" xfId="172"/>
    <cellStyle name="Percent 3" xfId="162"/>
    <cellStyle name="Percent 4" xfId="47"/>
  </cellStyles>
  <dxfs count="4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010203"/>
      <color rgb="FF133D47"/>
      <color rgb="FF18C1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E10" sqref="E10"/>
    </sheetView>
  </sheetViews>
  <sheetFormatPr baseColWidth="10" defaultColWidth="8.83203125" defaultRowHeight="15" x14ac:dyDescent="0.2"/>
  <cols>
    <col min="1" max="1" width="26.5" customWidth="1"/>
    <col min="2" max="2" width="17.1640625" customWidth="1"/>
  </cols>
  <sheetData>
    <row r="1" spans="1:3" x14ac:dyDescent="0.2">
      <c r="A1" s="1" t="s">
        <v>383</v>
      </c>
      <c r="B1" t="s">
        <v>384</v>
      </c>
      <c r="C1" t="s">
        <v>393</v>
      </c>
    </row>
    <row r="3" spans="1:3" x14ac:dyDescent="0.2">
      <c r="A3" t="s">
        <v>394</v>
      </c>
    </row>
    <row r="4" spans="1:3" x14ac:dyDescent="0.2">
      <c r="A4" t="s">
        <v>404</v>
      </c>
    </row>
    <row r="5" spans="1:3" x14ac:dyDescent="0.2">
      <c r="A5" t="s">
        <v>405</v>
      </c>
    </row>
    <row r="6" spans="1:3" x14ac:dyDescent="0.2">
      <c r="A6" t="s">
        <v>406</v>
      </c>
    </row>
    <row r="14" spans="1:3" x14ac:dyDescent="0.2">
      <c r="A14" t="s">
        <v>385</v>
      </c>
    </row>
    <row r="15" spans="1:3" x14ac:dyDescent="0.2">
      <c r="A15" s="1" t="s">
        <v>77</v>
      </c>
      <c r="B15" t="s">
        <v>387</v>
      </c>
    </row>
    <row r="16" spans="1:3" x14ac:dyDescent="0.2">
      <c r="A16" s="1" t="s">
        <v>76</v>
      </c>
      <c r="B16" t="s">
        <v>386</v>
      </c>
    </row>
    <row r="17" spans="1:2" x14ac:dyDescent="0.2">
      <c r="A17" s="1" t="s">
        <v>78</v>
      </c>
      <c r="B17" t="s">
        <v>388</v>
      </c>
    </row>
    <row r="18" spans="1:2" x14ac:dyDescent="0.2">
      <c r="A18" s="1" t="s">
        <v>79</v>
      </c>
      <c r="B18" t="s">
        <v>389</v>
      </c>
    </row>
    <row r="19" spans="1:2" x14ac:dyDescent="0.2">
      <c r="A19" s="1" t="s">
        <v>80</v>
      </c>
      <c r="B19" t="s">
        <v>390</v>
      </c>
    </row>
    <row r="20" spans="1:2" x14ac:dyDescent="0.2">
      <c r="A20" s="1" t="s">
        <v>395</v>
      </c>
      <c r="B20" t="s">
        <v>391</v>
      </c>
    </row>
    <row r="21" spans="1:2" x14ac:dyDescent="0.2">
      <c r="A21" s="1" t="s">
        <v>81</v>
      </c>
      <c r="B21" t="s">
        <v>392</v>
      </c>
    </row>
  </sheetData>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10" workbookViewId="0">
      <selection activeCell="B23" sqref="B23"/>
    </sheetView>
  </sheetViews>
  <sheetFormatPr baseColWidth="10" defaultColWidth="8.83203125" defaultRowHeight="15" x14ac:dyDescent="0.2"/>
  <cols>
    <col min="1" max="1" width="11.83203125" customWidth="1"/>
    <col min="2" max="2" width="48.83203125" bestFit="1" customWidth="1"/>
  </cols>
  <sheetData>
    <row r="1" spans="1:2" x14ac:dyDescent="0.2">
      <c r="A1" s="38" t="s">
        <v>465</v>
      </c>
      <c r="B1" s="38" t="s">
        <v>466</v>
      </c>
    </row>
    <row r="2" spans="1:2" x14ac:dyDescent="0.2">
      <c r="A2" s="3" t="s">
        <v>1</v>
      </c>
      <c r="B2" s="3" t="s">
        <v>0</v>
      </c>
    </row>
    <row r="3" spans="1:2" x14ac:dyDescent="0.2">
      <c r="A3" s="3" t="s">
        <v>2</v>
      </c>
      <c r="B3" s="3" t="s">
        <v>39</v>
      </c>
    </row>
    <row r="4" spans="1:2" x14ac:dyDescent="0.2">
      <c r="A4" s="3" t="s">
        <v>3</v>
      </c>
      <c r="B4" s="3" t="s">
        <v>40</v>
      </c>
    </row>
    <row r="5" spans="1:2" x14ac:dyDescent="0.2">
      <c r="A5" s="3" t="s">
        <v>4</v>
      </c>
      <c r="B5" s="3" t="s">
        <v>41</v>
      </c>
    </row>
    <row r="6" spans="1:2" x14ac:dyDescent="0.2">
      <c r="A6" s="3" t="s">
        <v>5</v>
      </c>
      <c r="B6" s="3" t="s">
        <v>42</v>
      </c>
    </row>
    <row r="7" spans="1:2" x14ac:dyDescent="0.2">
      <c r="A7" s="3" t="s">
        <v>6</v>
      </c>
      <c r="B7" s="3" t="s">
        <v>43</v>
      </c>
    </row>
    <row r="8" spans="1:2" x14ac:dyDescent="0.2">
      <c r="A8" s="3" t="s">
        <v>7</v>
      </c>
      <c r="B8" s="3" t="s">
        <v>44</v>
      </c>
    </row>
    <row r="9" spans="1:2" x14ac:dyDescent="0.2">
      <c r="A9" s="3" t="s">
        <v>8</v>
      </c>
      <c r="B9" s="3" t="s">
        <v>45</v>
      </c>
    </row>
    <row r="10" spans="1:2" x14ac:dyDescent="0.2">
      <c r="A10" s="3" t="s">
        <v>9</v>
      </c>
      <c r="B10" s="3" t="s">
        <v>46</v>
      </c>
    </row>
    <row r="11" spans="1:2" x14ac:dyDescent="0.2">
      <c r="A11" s="3" t="s">
        <v>10</v>
      </c>
      <c r="B11" s="3" t="s">
        <v>47</v>
      </c>
    </row>
    <row r="12" spans="1:2" x14ac:dyDescent="0.2">
      <c r="A12" s="3" t="s">
        <v>11</v>
      </c>
      <c r="B12" s="3" t="s">
        <v>48</v>
      </c>
    </row>
    <row r="13" spans="1:2" x14ac:dyDescent="0.2">
      <c r="A13" s="3" t="s">
        <v>12</v>
      </c>
      <c r="B13" s="3" t="s">
        <v>49</v>
      </c>
    </row>
    <row r="14" spans="1:2" x14ac:dyDescent="0.2">
      <c r="A14" s="3" t="s">
        <v>13</v>
      </c>
      <c r="B14" s="3" t="s">
        <v>50</v>
      </c>
    </row>
    <row r="15" spans="1:2" x14ac:dyDescent="0.2">
      <c r="A15" s="3" t="s">
        <v>14</v>
      </c>
      <c r="B15" s="3" t="s">
        <v>51</v>
      </c>
    </row>
    <row r="16" spans="1:2" x14ac:dyDescent="0.2">
      <c r="A16" s="3" t="s">
        <v>15</v>
      </c>
      <c r="B16" s="3" t="s">
        <v>52</v>
      </c>
    </row>
    <row r="17" spans="1:2" x14ac:dyDescent="0.2">
      <c r="A17" s="3" t="s">
        <v>16</v>
      </c>
      <c r="B17" s="3" t="s">
        <v>53</v>
      </c>
    </row>
    <row r="18" spans="1:2" x14ac:dyDescent="0.2">
      <c r="A18" s="3" t="s">
        <v>17</v>
      </c>
      <c r="B18" s="3" t="s">
        <v>54</v>
      </c>
    </row>
    <row r="19" spans="1:2" x14ac:dyDescent="0.2">
      <c r="A19" s="3" t="s">
        <v>18</v>
      </c>
      <c r="B19" s="3" t="s">
        <v>55</v>
      </c>
    </row>
    <row r="20" spans="1:2" x14ac:dyDescent="0.2">
      <c r="A20" s="3" t="s">
        <v>19</v>
      </c>
      <c r="B20" s="3" t="s">
        <v>56</v>
      </c>
    </row>
    <row r="21" spans="1:2" x14ac:dyDescent="0.2">
      <c r="A21" s="3" t="s">
        <v>20</v>
      </c>
      <c r="B21" s="3" t="s">
        <v>57</v>
      </c>
    </row>
    <row r="22" spans="1:2" x14ac:dyDescent="0.2">
      <c r="A22" s="3" t="s">
        <v>21</v>
      </c>
      <c r="B22" s="3" t="s">
        <v>58</v>
      </c>
    </row>
    <row r="23" spans="1:2" x14ac:dyDescent="0.2">
      <c r="A23" s="3" t="s">
        <v>22</v>
      </c>
      <c r="B23" s="3" t="s">
        <v>59</v>
      </c>
    </row>
    <row r="24" spans="1:2" x14ac:dyDescent="0.2">
      <c r="A24" s="3" t="s">
        <v>23</v>
      </c>
      <c r="B24" s="3" t="s">
        <v>60</v>
      </c>
    </row>
    <row r="25" spans="1:2" x14ac:dyDescent="0.2">
      <c r="A25" s="3" t="s">
        <v>24</v>
      </c>
      <c r="B25" s="3" t="s">
        <v>61</v>
      </c>
    </row>
    <row r="26" spans="1:2" x14ac:dyDescent="0.2">
      <c r="A26" s="3" t="s">
        <v>25</v>
      </c>
      <c r="B26" s="3" t="s">
        <v>62</v>
      </c>
    </row>
    <row r="27" spans="1:2" x14ac:dyDescent="0.2">
      <c r="A27" s="3" t="s">
        <v>26</v>
      </c>
      <c r="B27" s="3" t="s">
        <v>63</v>
      </c>
    </row>
    <row r="28" spans="1:2" x14ac:dyDescent="0.2">
      <c r="A28" s="3" t="s">
        <v>27</v>
      </c>
      <c r="B28" s="3" t="s">
        <v>64</v>
      </c>
    </row>
    <row r="29" spans="1:2" x14ac:dyDescent="0.2">
      <c r="A29" s="3" t="s">
        <v>28</v>
      </c>
      <c r="B29" s="3" t="s">
        <v>65</v>
      </c>
    </row>
    <row r="30" spans="1:2" x14ac:dyDescent="0.2">
      <c r="A30" s="3" t="s">
        <v>29</v>
      </c>
      <c r="B30" s="3" t="s">
        <v>66</v>
      </c>
    </row>
    <row r="31" spans="1:2" x14ac:dyDescent="0.2">
      <c r="A31" s="3" t="s">
        <v>30</v>
      </c>
      <c r="B31" s="3" t="s">
        <v>67</v>
      </c>
    </row>
    <row r="32" spans="1:2" x14ac:dyDescent="0.2">
      <c r="A32" s="3" t="s">
        <v>31</v>
      </c>
      <c r="B32" s="3" t="s">
        <v>68</v>
      </c>
    </row>
    <row r="33" spans="1:2" x14ac:dyDescent="0.2">
      <c r="A33" s="3" t="s">
        <v>32</v>
      </c>
      <c r="B33" s="3" t="s">
        <v>69</v>
      </c>
    </row>
    <row r="34" spans="1:2" x14ac:dyDescent="0.2">
      <c r="A34" s="3" t="s">
        <v>473</v>
      </c>
      <c r="B34" s="3" t="s">
        <v>479</v>
      </c>
    </row>
    <row r="35" spans="1:2" x14ac:dyDescent="0.2">
      <c r="A35" s="3" t="s">
        <v>474</v>
      </c>
      <c r="B35" s="3" t="s">
        <v>480</v>
      </c>
    </row>
    <row r="36" spans="1:2" x14ac:dyDescent="0.2">
      <c r="A36" s="3" t="s">
        <v>475</v>
      </c>
      <c r="B36" s="3" t="s">
        <v>481</v>
      </c>
    </row>
    <row r="37" spans="1:2" x14ac:dyDescent="0.2">
      <c r="A37" s="3" t="s">
        <v>476</v>
      </c>
      <c r="B37" s="3" t="s">
        <v>482</v>
      </c>
    </row>
    <row r="38" spans="1:2" x14ac:dyDescent="0.2">
      <c r="A38" s="3" t="s">
        <v>477</v>
      </c>
      <c r="B38" s="3" t="s">
        <v>483</v>
      </c>
    </row>
    <row r="39" spans="1:2" x14ac:dyDescent="0.2">
      <c r="A39" s="3" t="s">
        <v>478</v>
      </c>
      <c r="B39" s="3" t="s">
        <v>484</v>
      </c>
    </row>
    <row r="40" spans="1:2" x14ac:dyDescent="0.2">
      <c r="A40" s="3" t="s">
        <v>33</v>
      </c>
      <c r="B40" s="3" t="s">
        <v>70</v>
      </c>
    </row>
    <row r="41" spans="1:2" x14ac:dyDescent="0.2">
      <c r="A41" s="3" t="s">
        <v>34</v>
      </c>
      <c r="B41" s="3" t="s">
        <v>71</v>
      </c>
    </row>
    <row r="42" spans="1:2" x14ac:dyDescent="0.2">
      <c r="A42" s="3" t="s">
        <v>35</v>
      </c>
      <c r="B42" s="3" t="s">
        <v>72</v>
      </c>
    </row>
    <row r="43" spans="1:2" x14ac:dyDescent="0.2">
      <c r="A43" s="3" t="s">
        <v>36</v>
      </c>
      <c r="B43" s="3" t="s">
        <v>73</v>
      </c>
    </row>
    <row r="44" spans="1:2" x14ac:dyDescent="0.2">
      <c r="A44" s="3" t="s">
        <v>37</v>
      </c>
      <c r="B44" s="3" t="s">
        <v>74</v>
      </c>
    </row>
    <row r="45" spans="1:2" x14ac:dyDescent="0.2">
      <c r="A45" s="3" t="s">
        <v>38</v>
      </c>
      <c r="B45" s="3" t="s">
        <v>75</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5"/>
  <sheetViews>
    <sheetView tabSelected="1" topLeftCell="W26" workbookViewId="0">
      <selection activeCell="AN40" sqref="AN40:AS45"/>
    </sheetView>
  </sheetViews>
  <sheetFormatPr baseColWidth="10" defaultColWidth="8.83203125" defaultRowHeight="15" x14ac:dyDescent="0.2"/>
  <cols>
    <col min="1" max="1" width="9.83203125" style="3" bestFit="1" customWidth="1"/>
    <col min="2" max="3" width="7.5" style="2" bestFit="1" customWidth="1"/>
    <col min="4" max="4" width="9.83203125" style="2" bestFit="1" customWidth="1"/>
    <col min="5" max="7" width="10" style="2" bestFit="1" customWidth="1"/>
    <col min="8" max="8" width="9" style="2" bestFit="1" customWidth="1"/>
    <col min="9" max="9" width="8.5" style="2" bestFit="1" customWidth="1"/>
    <col min="10" max="10" width="7.83203125" style="2" bestFit="1" customWidth="1"/>
    <col min="11" max="13" width="8" style="2" bestFit="1" customWidth="1"/>
    <col min="14" max="15" width="7.5" style="2" bestFit="1" customWidth="1"/>
    <col min="16" max="16" width="9.33203125" style="2" bestFit="1" customWidth="1"/>
    <col min="17" max="19" width="9.5" style="2" bestFit="1" customWidth="1"/>
    <col min="20" max="20" width="8.5" style="2" bestFit="1" customWidth="1"/>
    <col min="21" max="21" width="8.1640625" style="2" bestFit="1" customWidth="1"/>
    <col min="22" max="22" width="8.83203125" style="2" bestFit="1" customWidth="1"/>
    <col min="23" max="25" width="9" style="2" bestFit="1" customWidth="1"/>
    <col min="26" max="26" width="8" style="2" bestFit="1" customWidth="1"/>
    <col min="27" max="27" width="7.6640625" style="2" bestFit="1" customWidth="1"/>
    <col min="28" max="31" width="9.1640625" style="2" bestFit="1" customWidth="1"/>
    <col min="32" max="32" width="8.33203125" style="2" bestFit="1" customWidth="1"/>
    <col min="33" max="33" width="7.83203125" style="2" bestFit="1" customWidth="1"/>
    <col min="34" max="37" width="8.1640625" style="2" bestFit="1" customWidth="1"/>
    <col min="38" max="39" width="7.5" style="2" bestFit="1" customWidth="1"/>
    <col min="40" max="43" width="8.1640625" style="2" bestFit="1" customWidth="1"/>
    <col min="44" max="45" width="7.5" style="2" bestFit="1" customWidth="1"/>
  </cols>
  <sheetData>
    <row r="1" spans="1:45" x14ac:dyDescent="0.2">
      <c r="A1" s="21"/>
      <c r="B1" s="35" t="str">
        <f t="array" ref="B1:AS1">TRANSPOSE(A2:A45)</f>
        <v>susreg</v>
      </c>
      <c r="C1" s="35" t="str">
        <v>progcirc</v>
      </c>
      <c r="D1" s="25" t="str">
        <v>undx-acute</v>
      </c>
      <c r="E1" s="25" t="str">
        <v>undx-gt500</v>
      </c>
      <c r="F1" s="25" t="str">
        <v>undx-gt350</v>
      </c>
      <c r="G1" s="25" t="str">
        <v>undx-gt200</v>
      </c>
      <c r="H1" s="25" t="str">
        <v>undx-gt50</v>
      </c>
      <c r="I1" s="25" t="str">
        <v>undx-lt50</v>
      </c>
      <c r="J1" s="26" t="str">
        <v>dx-acute</v>
      </c>
      <c r="K1" s="26" t="str">
        <v>dx-gt500</v>
      </c>
      <c r="L1" s="26" t="str">
        <v>dx-gt350</v>
      </c>
      <c r="M1" s="26" t="str">
        <v>dx-gt200</v>
      </c>
      <c r="N1" s="26" t="str">
        <v>dx-gt50</v>
      </c>
      <c r="O1" s="26" t="str">
        <v>dx-lt50</v>
      </c>
      <c r="P1" s="27" t="str">
        <v>care-acute</v>
      </c>
      <c r="Q1" s="27" t="str">
        <v>care-gt500</v>
      </c>
      <c r="R1" s="27" t="str">
        <v>care-gt350</v>
      </c>
      <c r="S1" s="27" t="str">
        <v>care-gt200</v>
      </c>
      <c r="T1" s="27" t="str">
        <v>care-gt50</v>
      </c>
      <c r="U1" s="27" t="str">
        <v>care-lt50</v>
      </c>
      <c r="V1" s="19" t="str">
        <v>usvl-acute</v>
      </c>
      <c r="W1" s="19" t="str">
        <v>usvl-gt500</v>
      </c>
      <c r="X1" s="19" t="str">
        <v>usvl-gt350</v>
      </c>
      <c r="Y1" s="19" t="str">
        <v>usvl-gt200</v>
      </c>
      <c r="Z1" s="19" t="str">
        <v>usvl-gt50</v>
      </c>
      <c r="AA1" s="19" t="str">
        <v>usvl-lt50</v>
      </c>
      <c r="AB1" s="20" t="str">
        <v>svl-acute</v>
      </c>
      <c r="AC1" s="20" t="str">
        <v>svl-gt500</v>
      </c>
      <c r="AD1" s="20" t="str">
        <v>svl-gt350</v>
      </c>
      <c r="AE1" s="20" t="str">
        <v>svl-gt200</v>
      </c>
      <c r="AF1" s="20" t="str">
        <v>svl-gt50</v>
      </c>
      <c r="AG1" s="20" t="str">
        <v>svl-lt50</v>
      </c>
      <c r="AH1" s="45" t="str">
        <v>fail-acute</v>
      </c>
      <c r="AI1" s="45" t="str">
        <v>fail-gt500</v>
      </c>
      <c r="AJ1" s="45" t="str">
        <v>fail-gt350</v>
      </c>
      <c r="AK1" s="45" t="str">
        <v>fail-gt200</v>
      </c>
      <c r="AL1" s="45" t="str">
        <v>fail-gt50</v>
      </c>
      <c r="AM1" s="45" t="str">
        <v>fail-lt50</v>
      </c>
      <c r="AN1" s="46" t="str">
        <v>lost-acute</v>
      </c>
      <c r="AO1" s="46" t="str">
        <v>lost-gt500</v>
      </c>
      <c r="AP1" s="46" t="str">
        <v>lost-gt350</v>
      </c>
      <c r="AQ1" s="46" t="str">
        <v>lost-gt200</v>
      </c>
      <c r="AR1" s="46" t="str">
        <v>lost-gt50</v>
      </c>
      <c r="AS1" s="46" t="str">
        <v>lost-lt50</v>
      </c>
    </row>
    <row r="2" spans="1:45" ht="17" x14ac:dyDescent="0.2">
      <c r="A2" s="35" t="str">
        <f>Compartments!A2</f>
        <v>susreg</v>
      </c>
      <c r="B2" s="18">
        <v>1</v>
      </c>
      <c r="C2" s="31"/>
      <c r="D2" s="18">
        <v>1</v>
      </c>
      <c r="E2" s="28"/>
      <c r="F2" s="28"/>
      <c r="G2" s="28"/>
      <c r="H2" s="28"/>
      <c r="I2" s="31"/>
      <c r="J2" s="28"/>
      <c r="K2" s="28"/>
      <c r="L2" s="28"/>
      <c r="M2" s="28"/>
      <c r="N2" s="28"/>
      <c r="O2" s="31"/>
      <c r="P2" s="28"/>
      <c r="Q2" s="28"/>
      <c r="R2" s="28"/>
      <c r="S2" s="28"/>
      <c r="T2" s="28"/>
      <c r="U2" s="31"/>
      <c r="V2" s="28"/>
      <c r="W2" s="28"/>
      <c r="X2" s="28"/>
      <c r="Y2" s="28"/>
      <c r="Z2" s="28"/>
      <c r="AA2" s="31"/>
      <c r="AB2" s="28"/>
      <c r="AC2" s="28"/>
      <c r="AD2" s="28"/>
      <c r="AE2" s="28"/>
      <c r="AF2" s="28"/>
      <c r="AG2" s="31"/>
      <c r="AH2" s="28"/>
      <c r="AI2" s="28"/>
      <c r="AJ2" s="28"/>
      <c r="AK2" s="28"/>
      <c r="AL2" s="28"/>
      <c r="AM2" s="31"/>
      <c r="AN2" s="28"/>
      <c r="AO2" s="28"/>
      <c r="AP2" s="28"/>
      <c r="AQ2" s="28"/>
      <c r="AR2" s="28"/>
      <c r="AS2" s="31"/>
    </row>
    <row r="3" spans="1:45" ht="17" x14ac:dyDescent="0.2">
      <c r="A3" s="35" t="str">
        <f>Compartments!A3</f>
        <v>progcirc</v>
      </c>
      <c r="B3" s="29"/>
      <c r="C3" s="32">
        <v>1</v>
      </c>
      <c r="D3" s="30">
        <v>1</v>
      </c>
      <c r="E3" s="29"/>
      <c r="F3" s="29"/>
      <c r="G3" s="29"/>
      <c r="H3" s="29"/>
      <c r="I3" s="33"/>
      <c r="J3" s="29"/>
      <c r="K3" s="29"/>
      <c r="L3" s="29"/>
      <c r="M3" s="29"/>
      <c r="N3" s="29"/>
      <c r="O3" s="33"/>
      <c r="P3" s="29"/>
      <c r="Q3" s="29"/>
      <c r="R3" s="29"/>
      <c r="S3" s="29"/>
      <c r="T3" s="29"/>
      <c r="U3" s="33"/>
      <c r="V3" s="29"/>
      <c r="W3" s="29"/>
      <c r="X3" s="29"/>
      <c r="Y3" s="29"/>
      <c r="Z3" s="29"/>
      <c r="AA3" s="33"/>
      <c r="AB3" s="29"/>
      <c r="AC3" s="29"/>
      <c r="AD3" s="29"/>
      <c r="AE3" s="29"/>
      <c r="AF3" s="29"/>
      <c r="AG3" s="33"/>
      <c r="AH3" s="29"/>
      <c r="AI3" s="29"/>
      <c r="AJ3" s="29"/>
      <c r="AK3" s="29"/>
      <c r="AL3" s="29"/>
      <c r="AM3" s="33"/>
      <c r="AN3" s="29"/>
      <c r="AO3" s="29"/>
      <c r="AP3" s="29"/>
      <c r="AQ3" s="29"/>
      <c r="AR3" s="29"/>
      <c r="AS3" s="33"/>
    </row>
    <row r="4" spans="1:45" ht="17" x14ac:dyDescent="0.2">
      <c r="A4" s="22" t="str">
        <f>Compartments!A4</f>
        <v>undx-acute</v>
      </c>
      <c r="B4" s="28"/>
      <c r="C4" s="31"/>
      <c r="D4" s="18">
        <v>1</v>
      </c>
      <c r="E4" s="18">
        <v>1</v>
      </c>
      <c r="F4" s="28"/>
      <c r="G4" s="28"/>
      <c r="H4" s="28"/>
      <c r="I4" s="31"/>
      <c r="J4" s="18">
        <v>1</v>
      </c>
      <c r="K4" s="18">
        <v>1</v>
      </c>
      <c r="L4" s="28"/>
      <c r="M4" s="28"/>
      <c r="N4" s="28"/>
      <c r="O4" s="31"/>
      <c r="P4" s="28"/>
      <c r="Q4" s="28"/>
      <c r="R4" s="28"/>
      <c r="S4" s="28"/>
      <c r="T4" s="28"/>
      <c r="U4" s="31"/>
      <c r="V4" s="28"/>
      <c r="W4" s="28"/>
      <c r="X4" s="28"/>
      <c r="Y4" s="28"/>
      <c r="Z4" s="28"/>
      <c r="AA4" s="31"/>
      <c r="AB4" s="28"/>
      <c r="AC4" s="28"/>
      <c r="AD4" s="28"/>
      <c r="AE4" s="28"/>
      <c r="AF4" s="28"/>
      <c r="AG4" s="31"/>
      <c r="AH4" s="28"/>
      <c r="AI4" s="28"/>
      <c r="AJ4" s="28"/>
      <c r="AK4" s="28"/>
      <c r="AL4" s="28"/>
      <c r="AM4" s="31"/>
      <c r="AN4" s="28"/>
      <c r="AO4" s="28"/>
      <c r="AP4" s="28"/>
      <c r="AQ4" s="28"/>
      <c r="AR4" s="28"/>
      <c r="AS4" s="31"/>
    </row>
    <row r="5" spans="1:45" ht="17" x14ac:dyDescent="0.2">
      <c r="A5" s="22" t="str">
        <f>Compartments!A5</f>
        <v>undx-gt500</v>
      </c>
      <c r="B5" s="28"/>
      <c r="C5" s="31"/>
      <c r="D5" s="28"/>
      <c r="E5" s="18">
        <v>1</v>
      </c>
      <c r="F5" s="18">
        <v>1</v>
      </c>
      <c r="G5" s="28"/>
      <c r="H5" s="28"/>
      <c r="I5" s="31"/>
      <c r="J5" s="28"/>
      <c r="K5" s="18">
        <v>1</v>
      </c>
      <c r="L5" s="18">
        <v>1</v>
      </c>
      <c r="M5" s="28"/>
      <c r="N5" s="28"/>
      <c r="O5" s="31"/>
      <c r="P5" s="28"/>
      <c r="Q5" s="28"/>
      <c r="R5" s="28"/>
      <c r="S5" s="28"/>
      <c r="T5" s="28"/>
      <c r="U5" s="31"/>
      <c r="V5" s="28"/>
      <c r="W5" s="28"/>
      <c r="X5" s="28"/>
      <c r="Y5" s="28"/>
      <c r="Z5" s="28"/>
      <c r="AA5" s="31"/>
      <c r="AB5" s="28"/>
      <c r="AC5" s="28"/>
      <c r="AD5" s="28"/>
      <c r="AE5" s="28"/>
      <c r="AF5" s="28"/>
      <c r="AG5" s="31"/>
      <c r="AH5" s="28"/>
      <c r="AI5" s="28"/>
      <c r="AJ5" s="28"/>
      <c r="AK5" s="28"/>
      <c r="AL5" s="28"/>
      <c r="AM5" s="31"/>
      <c r="AN5" s="28"/>
      <c r="AO5" s="28"/>
      <c r="AP5" s="28"/>
      <c r="AQ5" s="28"/>
      <c r="AR5" s="28"/>
      <c r="AS5" s="31"/>
    </row>
    <row r="6" spans="1:45" ht="17" x14ac:dyDescent="0.2">
      <c r="A6" s="22" t="str">
        <f>Compartments!A6</f>
        <v>undx-gt350</v>
      </c>
      <c r="B6" s="28"/>
      <c r="C6" s="31"/>
      <c r="D6" s="28"/>
      <c r="E6" s="28"/>
      <c r="F6" s="18">
        <v>1</v>
      </c>
      <c r="G6" s="18">
        <v>1</v>
      </c>
      <c r="H6" s="28"/>
      <c r="I6" s="31"/>
      <c r="J6" s="28"/>
      <c r="K6" s="28"/>
      <c r="L6" s="18">
        <v>1</v>
      </c>
      <c r="M6" s="18">
        <v>1</v>
      </c>
      <c r="N6" s="28"/>
      <c r="O6" s="31"/>
      <c r="P6" s="28"/>
      <c r="Q6" s="28"/>
      <c r="R6" s="28"/>
      <c r="S6" s="28"/>
      <c r="T6" s="28"/>
      <c r="U6" s="31"/>
      <c r="V6" s="28"/>
      <c r="W6" s="28"/>
      <c r="X6" s="28"/>
      <c r="Y6" s="28"/>
      <c r="Z6" s="28"/>
      <c r="AA6" s="31"/>
      <c r="AB6" s="28"/>
      <c r="AC6" s="28"/>
      <c r="AD6" s="28"/>
      <c r="AE6" s="28"/>
      <c r="AF6" s="28"/>
      <c r="AG6" s="31"/>
      <c r="AH6" s="28"/>
      <c r="AI6" s="28"/>
      <c r="AJ6" s="28"/>
      <c r="AK6" s="28"/>
      <c r="AL6" s="28"/>
      <c r="AM6" s="31"/>
      <c r="AN6" s="28"/>
      <c r="AO6" s="28"/>
      <c r="AP6" s="28"/>
      <c r="AQ6" s="28"/>
      <c r="AR6" s="28"/>
      <c r="AS6" s="31"/>
    </row>
    <row r="7" spans="1:45" ht="17" x14ac:dyDescent="0.2">
      <c r="A7" s="22" t="str">
        <f>Compartments!A7</f>
        <v>undx-gt200</v>
      </c>
      <c r="B7" s="28"/>
      <c r="C7" s="31"/>
      <c r="D7" s="28"/>
      <c r="E7" s="28"/>
      <c r="F7" s="28"/>
      <c r="G7" s="18">
        <v>1</v>
      </c>
      <c r="H7" s="18">
        <v>1</v>
      </c>
      <c r="I7" s="31"/>
      <c r="J7" s="28"/>
      <c r="K7" s="28"/>
      <c r="L7" s="28"/>
      <c r="M7" s="18">
        <v>1</v>
      </c>
      <c r="N7" s="18">
        <v>1</v>
      </c>
      <c r="O7" s="31"/>
      <c r="P7" s="28"/>
      <c r="Q7" s="28"/>
      <c r="R7" s="28"/>
      <c r="S7" s="28"/>
      <c r="T7" s="28"/>
      <c r="U7" s="31"/>
      <c r="V7" s="28"/>
      <c r="W7" s="28"/>
      <c r="X7" s="28"/>
      <c r="Y7" s="28"/>
      <c r="Z7" s="28"/>
      <c r="AA7" s="31"/>
      <c r="AB7" s="28"/>
      <c r="AC7" s="28"/>
      <c r="AD7" s="28"/>
      <c r="AE7" s="28"/>
      <c r="AF7" s="28"/>
      <c r="AG7" s="31"/>
      <c r="AH7" s="28"/>
      <c r="AI7" s="28"/>
      <c r="AJ7" s="28"/>
      <c r="AK7" s="28"/>
      <c r="AL7" s="28"/>
      <c r="AM7" s="31"/>
      <c r="AN7" s="28"/>
      <c r="AO7" s="28"/>
      <c r="AP7" s="28"/>
      <c r="AQ7" s="28"/>
      <c r="AR7" s="28"/>
      <c r="AS7" s="31"/>
    </row>
    <row r="8" spans="1:45" ht="17" x14ac:dyDescent="0.2">
      <c r="A8" s="22" t="str">
        <f>Compartments!A8</f>
        <v>undx-gt50</v>
      </c>
      <c r="B8" s="28"/>
      <c r="C8" s="31"/>
      <c r="D8" s="28"/>
      <c r="E8" s="28"/>
      <c r="F8" s="28"/>
      <c r="G8" s="28"/>
      <c r="H8" s="18">
        <v>1</v>
      </c>
      <c r="I8" s="34">
        <v>1</v>
      </c>
      <c r="J8" s="28"/>
      <c r="K8" s="28"/>
      <c r="L8" s="28"/>
      <c r="M8" s="28"/>
      <c r="N8" s="18">
        <v>1</v>
      </c>
      <c r="O8" s="34">
        <v>1</v>
      </c>
      <c r="P8" s="28"/>
      <c r="Q8" s="28"/>
      <c r="R8" s="28"/>
      <c r="S8" s="28"/>
      <c r="T8" s="28"/>
      <c r="U8" s="31"/>
      <c r="V8" s="28"/>
      <c r="W8" s="28"/>
      <c r="X8" s="28"/>
      <c r="Y8" s="28"/>
      <c r="Z8" s="28"/>
      <c r="AA8" s="31"/>
      <c r="AB8" s="28"/>
      <c r="AC8" s="28"/>
      <c r="AD8" s="28"/>
      <c r="AE8" s="28"/>
      <c r="AF8" s="28"/>
      <c r="AG8" s="31"/>
      <c r="AH8" s="28"/>
      <c r="AI8" s="28"/>
      <c r="AJ8" s="28"/>
      <c r="AK8" s="28"/>
      <c r="AL8" s="28"/>
      <c r="AM8" s="31"/>
      <c r="AN8" s="28"/>
      <c r="AO8" s="28"/>
      <c r="AP8" s="28"/>
      <c r="AQ8" s="28"/>
      <c r="AR8" s="28"/>
      <c r="AS8" s="31"/>
    </row>
    <row r="9" spans="1:45" ht="17" x14ac:dyDescent="0.2">
      <c r="A9" s="22" t="str">
        <f>Compartments!A9</f>
        <v>undx-lt50</v>
      </c>
      <c r="B9" s="29"/>
      <c r="C9" s="33"/>
      <c r="D9" s="29"/>
      <c r="E9" s="29"/>
      <c r="F9" s="29"/>
      <c r="G9" s="29"/>
      <c r="H9" s="29"/>
      <c r="I9" s="32">
        <v>1</v>
      </c>
      <c r="J9" s="29"/>
      <c r="K9" s="29"/>
      <c r="L9" s="29"/>
      <c r="M9" s="29"/>
      <c r="N9" s="29"/>
      <c r="O9" s="32">
        <v>1</v>
      </c>
      <c r="P9" s="29"/>
      <c r="Q9" s="29"/>
      <c r="R9" s="29"/>
      <c r="S9" s="29"/>
      <c r="T9" s="29"/>
      <c r="U9" s="33"/>
      <c r="V9" s="29"/>
      <c r="W9" s="29"/>
      <c r="X9" s="29"/>
      <c r="Y9" s="29"/>
      <c r="Z9" s="29"/>
      <c r="AA9" s="33"/>
      <c r="AB9" s="29"/>
      <c r="AC9" s="29"/>
      <c r="AD9" s="29"/>
      <c r="AE9" s="29"/>
      <c r="AF9" s="29"/>
      <c r="AG9" s="33"/>
      <c r="AH9" s="29"/>
      <c r="AI9" s="29"/>
      <c r="AJ9" s="29"/>
      <c r="AK9" s="29"/>
      <c r="AL9" s="29"/>
      <c r="AM9" s="33"/>
      <c r="AN9" s="29"/>
      <c r="AO9" s="29"/>
      <c r="AP9" s="29"/>
      <c r="AQ9" s="29"/>
      <c r="AR9" s="29"/>
      <c r="AS9" s="33"/>
    </row>
    <row r="10" spans="1:45" ht="17" x14ac:dyDescent="0.2">
      <c r="A10" s="23" t="str">
        <f>Compartments!A10</f>
        <v>dx-acute</v>
      </c>
      <c r="B10" s="28"/>
      <c r="C10" s="31"/>
      <c r="D10" s="28"/>
      <c r="E10" s="28"/>
      <c r="F10" s="28"/>
      <c r="G10" s="28"/>
      <c r="H10" s="28"/>
      <c r="I10" s="31"/>
      <c r="J10" s="18">
        <v>1</v>
      </c>
      <c r="K10" s="18">
        <v>1</v>
      </c>
      <c r="L10" s="28"/>
      <c r="M10" s="28"/>
      <c r="N10" s="28"/>
      <c r="O10" s="31"/>
      <c r="P10" s="18">
        <v>1</v>
      </c>
      <c r="Q10" s="18">
        <v>1</v>
      </c>
      <c r="R10" s="28"/>
      <c r="S10" s="28"/>
      <c r="T10" s="28"/>
      <c r="U10" s="31"/>
      <c r="V10" s="28"/>
      <c r="W10" s="28"/>
      <c r="X10" s="28"/>
      <c r="Y10" s="28"/>
      <c r="Z10" s="28"/>
      <c r="AA10" s="31"/>
      <c r="AB10" s="28"/>
      <c r="AC10" s="28"/>
      <c r="AD10" s="28"/>
      <c r="AE10" s="28"/>
      <c r="AF10" s="28"/>
      <c r="AG10" s="31"/>
      <c r="AH10" s="28"/>
      <c r="AI10" s="28"/>
      <c r="AJ10" s="28"/>
      <c r="AK10" s="28"/>
      <c r="AL10" s="28"/>
      <c r="AM10" s="31"/>
      <c r="AN10" s="28"/>
      <c r="AO10" s="28"/>
      <c r="AP10" s="28"/>
      <c r="AQ10" s="28"/>
      <c r="AR10" s="28"/>
      <c r="AS10" s="31"/>
    </row>
    <row r="11" spans="1:45" ht="17" x14ac:dyDescent="0.2">
      <c r="A11" s="23" t="str">
        <f>Compartments!A11</f>
        <v>dx-gt500</v>
      </c>
      <c r="B11" s="28"/>
      <c r="C11" s="31"/>
      <c r="D11" s="28"/>
      <c r="E11" s="28"/>
      <c r="F11" s="28"/>
      <c r="G11" s="28"/>
      <c r="H11" s="28"/>
      <c r="I11" s="31"/>
      <c r="J11" s="28"/>
      <c r="K11" s="18">
        <v>1</v>
      </c>
      <c r="L11" s="18">
        <v>1</v>
      </c>
      <c r="M11" s="28"/>
      <c r="N11" s="28"/>
      <c r="O11" s="31"/>
      <c r="P11" s="28"/>
      <c r="Q11" s="18">
        <v>1</v>
      </c>
      <c r="R11" s="18">
        <v>1</v>
      </c>
      <c r="S11" s="28"/>
      <c r="T11" s="28"/>
      <c r="U11" s="31"/>
      <c r="V11" s="28"/>
      <c r="W11" s="28"/>
      <c r="X11" s="28"/>
      <c r="Y11" s="28"/>
      <c r="Z11" s="28"/>
      <c r="AA11" s="31"/>
      <c r="AB11" s="28"/>
      <c r="AC11" s="28"/>
      <c r="AD11" s="28"/>
      <c r="AE11" s="28"/>
      <c r="AF11" s="28"/>
      <c r="AG11" s="31"/>
      <c r="AH11" s="28"/>
      <c r="AI11" s="28"/>
      <c r="AJ11" s="28"/>
      <c r="AK11" s="28"/>
      <c r="AL11" s="28"/>
      <c r="AM11" s="31"/>
      <c r="AN11" s="28"/>
      <c r="AO11" s="28"/>
      <c r="AP11" s="28"/>
      <c r="AQ11" s="28"/>
      <c r="AR11" s="28"/>
      <c r="AS11" s="31"/>
    </row>
    <row r="12" spans="1:45" ht="17" x14ac:dyDescent="0.2">
      <c r="A12" s="23" t="str">
        <f>Compartments!A12</f>
        <v>dx-gt350</v>
      </c>
      <c r="B12" s="28"/>
      <c r="C12" s="31"/>
      <c r="D12" s="28"/>
      <c r="E12" s="28"/>
      <c r="F12" s="28"/>
      <c r="G12" s="28"/>
      <c r="H12" s="28"/>
      <c r="I12" s="31"/>
      <c r="J12" s="28"/>
      <c r="K12" s="28"/>
      <c r="L12" s="18">
        <v>1</v>
      </c>
      <c r="M12" s="18">
        <v>1</v>
      </c>
      <c r="N12" s="28"/>
      <c r="O12" s="31"/>
      <c r="P12" s="28"/>
      <c r="Q12" s="28"/>
      <c r="R12" s="18">
        <v>1</v>
      </c>
      <c r="S12" s="18">
        <v>1</v>
      </c>
      <c r="T12" s="28"/>
      <c r="U12" s="31"/>
      <c r="V12" s="28"/>
      <c r="W12" s="28"/>
      <c r="X12" s="28"/>
      <c r="Y12" s="28"/>
      <c r="Z12" s="28"/>
      <c r="AA12" s="31"/>
      <c r="AB12" s="28"/>
      <c r="AC12" s="28"/>
      <c r="AD12" s="28"/>
      <c r="AE12" s="28"/>
      <c r="AF12" s="28"/>
      <c r="AG12" s="31"/>
      <c r="AH12" s="28"/>
      <c r="AI12" s="28"/>
      <c r="AJ12" s="28"/>
      <c r="AK12" s="28"/>
      <c r="AL12" s="28"/>
      <c r="AM12" s="31"/>
      <c r="AN12" s="28"/>
      <c r="AO12" s="28"/>
      <c r="AP12" s="28"/>
      <c r="AQ12" s="28"/>
      <c r="AR12" s="28"/>
      <c r="AS12" s="31"/>
    </row>
    <row r="13" spans="1:45" ht="17" x14ac:dyDescent="0.2">
      <c r="A13" s="23" t="str">
        <f>Compartments!A13</f>
        <v>dx-gt200</v>
      </c>
      <c r="B13" s="28"/>
      <c r="C13" s="31"/>
      <c r="D13" s="28"/>
      <c r="E13" s="28"/>
      <c r="F13" s="28"/>
      <c r="G13" s="28"/>
      <c r="H13" s="28"/>
      <c r="I13" s="31"/>
      <c r="J13" s="28"/>
      <c r="K13" s="28"/>
      <c r="L13" s="28"/>
      <c r="M13" s="18">
        <v>1</v>
      </c>
      <c r="N13" s="18">
        <v>1</v>
      </c>
      <c r="O13" s="31"/>
      <c r="P13" s="28"/>
      <c r="Q13" s="28"/>
      <c r="R13" s="28"/>
      <c r="S13" s="18">
        <v>1</v>
      </c>
      <c r="T13" s="18">
        <v>1</v>
      </c>
      <c r="U13" s="31"/>
      <c r="V13" s="28"/>
      <c r="W13" s="28"/>
      <c r="X13" s="28"/>
      <c r="Y13" s="28"/>
      <c r="Z13" s="28"/>
      <c r="AA13" s="31"/>
      <c r="AB13" s="28"/>
      <c r="AC13" s="28"/>
      <c r="AD13" s="28"/>
      <c r="AE13" s="28"/>
      <c r="AF13" s="28"/>
      <c r="AG13" s="31"/>
      <c r="AH13" s="28"/>
      <c r="AI13" s="28"/>
      <c r="AJ13" s="28"/>
      <c r="AK13" s="28"/>
      <c r="AL13" s="28"/>
      <c r="AM13" s="31"/>
      <c r="AN13" s="28"/>
      <c r="AO13" s="28"/>
      <c r="AP13" s="28"/>
      <c r="AQ13" s="28"/>
      <c r="AR13" s="28"/>
      <c r="AS13" s="31"/>
    </row>
    <row r="14" spans="1:45" ht="17" x14ac:dyDescent="0.2">
      <c r="A14" s="23" t="str">
        <f>Compartments!A14</f>
        <v>dx-gt50</v>
      </c>
      <c r="B14" s="28"/>
      <c r="C14" s="31"/>
      <c r="D14" s="28"/>
      <c r="E14" s="28"/>
      <c r="F14" s="28"/>
      <c r="G14" s="28"/>
      <c r="H14" s="28"/>
      <c r="I14" s="31"/>
      <c r="J14" s="28"/>
      <c r="K14" s="28"/>
      <c r="L14" s="28"/>
      <c r="M14" s="28"/>
      <c r="N14" s="18">
        <v>1</v>
      </c>
      <c r="O14" s="34">
        <v>1</v>
      </c>
      <c r="P14" s="28"/>
      <c r="Q14" s="28"/>
      <c r="R14" s="28"/>
      <c r="S14" s="28"/>
      <c r="T14" s="18">
        <v>1</v>
      </c>
      <c r="U14" s="34">
        <v>1</v>
      </c>
      <c r="V14" s="28"/>
      <c r="W14" s="28"/>
      <c r="X14" s="28"/>
      <c r="Y14" s="28"/>
      <c r="Z14" s="28"/>
      <c r="AA14" s="31"/>
      <c r="AB14" s="28"/>
      <c r="AC14" s="28"/>
      <c r="AD14" s="28"/>
      <c r="AE14" s="28"/>
      <c r="AF14" s="28"/>
      <c r="AG14" s="31"/>
      <c r="AH14" s="28"/>
      <c r="AI14" s="28"/>
      <c r="AJ14" s="28"/>
      <c r="AK14" s="28"/>
      <c r="AL14" s="28"/>
      <c r="AM14" s="31"/>
      <c r="AN14" s="28"/>
      <c r="AO14" s="28"/>
      <c r="AP14" s="28"/>
      <c r="AQ14" s="28"/>
      <c r="AR14" s="28"/>
      <c r="AS14" s="31"/>
    </row>
    <row r="15" spans="1:45" ht="17" x14ac:dyDescent="0.2">
      <c r="A15" s="23" t="str">
        <f>Compartments!A15</f>
        <v>dx-lt50</v>
      </c>
      <c r="B15" s="29"/>
      <c r="C15" s="33"/>
      <c r="D15" s="29"/>
      <c r="E15" s="29"/>
      <c r="F15" s="29"/>
      <c r="G15" s="29"/>
      <c r="H15" s="29"/>
      <c r="I15" s="33"/>
      <c r="J15" s="29"/>
      <c r="K15" s="29"/>
      <c r="L15" s="29"/>
      <c r="M15" s="29"/>
      <c r="N15" s="29"/>
      <c r="O15" s="32">
        <v>1</v>
      </c>
      <c r="P15" s="29"/>
      <c r="Q15" s="29"/>
      <c r="R15" s="29"/>
      <c r="S15" s="29"/>
      <c r="T15" s="29"/>
      <c r="U15" s="32">
        <v>1</v>
      </c>
      <c r="V15" s="29"/>
      <c r="W15" s="29"/>
      <c r="X15" s="29"/>
      <c r="Y15" s="29"/>
      <c r="Z15" s="29"/>
      <c r="AA15" s="33"/>
      <c r="AB15" s="29"/>
      <c r="AC15" s="29"/>
      <c r="AD15" s="29"/>
      <c r="AE15" s="29"/>
      <c r="AF15" s="29"/>
      <c r="AG15" s="33"/>
      <c r="AH15" s="29"/>
      <c r="AI15" s="29"/>
      <c r="AJ15" s="29"/>
      <c r="AK15" s="29"/>
      <c r="AL15" s="29"/>
      <c r="AM15" s="33"/>
      <c r="AN15" s="29"/>
      <c r="AO15" s="29"/>
      <c r="AP15" s="29"/>
      <c r="AQ15" s="29"/>
      <c r="AR15" s="29"/>
      <c r="AS15" s="33"/>
    </row>
    <row r="16" spans="1:45" ht="17" x14ac:dyDescent="0.2">
      <c r="A16" s="24" t="str">
        <f>Compartments!A16</f>
        <v>care-acute</v>
      </c>
      <c r="B16" s="28"/>
      <c r="C16" s="31"/>
      <c r="D16" s="28"/>
      <c r="E16" s="28"/>
      <c r="F16" s="28"/>
      <c r="G16" s="28"/>
      <c r="H16" s="28"/>
      <c r="I16" s="31"/>
      <c r="J16" s="28"/>
      <c r="K16" s="28"/>
      <c r="L16" s="28"/>
      <c r="M16" s="28"/>
      <c r="N16" s="28"/>
      <c r="O16" s="31"/>
      <c r="P16" s="18">
        <v>1</v>
      </c>
      <c r="Q16" s="18">
        <v>1</v>
      </c>
      <c r="R16" s="28"/>
      <c r="S16" s="28"/>
      <c r="T16" s="28"/>
      <c r="U16" s="31"/>
      <c r="V16" s="28"/>
      <c r="W16" s="28"/>
      <c r="X16" s="28"/>
      <c r="Y16" s="28"/>
      <c r="Z16" s="28"/>
      <c r="AA16" s="31"/>
      <c r="AB16" s="28"/>
      <c r="AC16" s="28"/>
      <c r="AD16" s="28"/>
      <c r="AE16" s="28"/>
      <c r="AF16" s="28"/>
      <c r="AG16" s="31"/>
      <c r="AH16" s="28"/>
      <c r="AI16" s="28"/>
      <c r="AJ16" s="28"/>
      <c r="AK16" s="28"/>
      <c r="AL16" s="28"/>
      <c r="AM16" s="31"/>
      <c r="AN16" s="18">
        <v>1</v>
      </c>
      <c r="AO16" s="18">
        <v>1</v>
      </c>
      <c r="AP16" s="28"/>
      <c r="AQ16" s="28"/>
      <c r="AR16" s="28"/>
      <c r="AS16" s="31"/>
    </row>
    <row r="17" spans="1:45" ht="17" x14ac:dyDescent="0.2">
      <c r="A17" s="24" t="str">
        <f>Compartments!A17</f>
        <v>care-gt500</v>
      </c>
      <c r="B17" s="28"/>
      <c r="C17" s="31"/>
      <c r="D17" s="28"/>
      <c r="E17" s="28"/>
      <c r="F17" s="28"/>
      <c r="G17" s="28"/>
      <c r="H17" s="28"/>
      <c r="I17" s="31"/>
      <c r="J17" s="28"/>
      <c r="K17" s="28"/>
      <c r="L17" s="28"/>
      <c r="M17" s="28"/>
      <c r="N17" s="28"/>
      <c r="O17" s="31"/>
      <c r="P17" s="28"/>
      <c r="Q17" s="18">
        <v>1</v>
      </c>
      <c r="R17" s="18">
        <v>1</v>
      </c>
      <c r="S17" s="28"/>
      <c r="T17" s="28"/>
      <c r="U17" s="31"/>
      <c r="V17" s="28"/>
      <c r="W17" s="28"/>
      <c r="X17" s="28"/>
      <c r="Y17" s="28"/>
      <c r="Z17" s="28"/>
      <c r="AA17" s="31"/>
      <c r="AB17" s="28"/>
      <c r="AC17" s="28"/>
      <c r="AD17" s="28"/>
      <c r="AE17" s="28"/>
      <c r="AF17" s="28"/>
      <c r="AG17" s="31"/>
      <c r="AH17" s="28"/>
      <c r="AI17" s="28"/>
      <c r="AJ17" s="28"/>
      <c r="AK17" s="28"/>
      <c r="AL17" s="28"/>
      <c r="AM17" s="31"/>
      <c r="AN17" s="28"/>
      <c r="AO17" s="18">
        <v>1</v>
      </c>
      <c r="AP17" s="18">
        <v>1</v>
      </c>
      <c r="AQ17" s="28"/>
      <c r="AR17" s="28"/>
      <c r="AS17" s="31"/>
    </row>
    <row r="18" spans="1:45" ht="17" x14ac:dyDescent="0.2">
      <c r="A18" s="24" t="str">
        <f>Compartments!A18</f>
        <v>care-gt350</v>
      </c>
      <c r="B18" s="28"/>
      <c r="C18" s="31"/>
      <c r="D18" s="28"/>
      <c r="E18" s="28"/>
      <c r="F18" s="28"/>
      <c r="G18" s="28"/>
      <c r="H18" s="28"/>
      <c r="I18" s="31"/>
      <c r="J18" s="28"/>
      <c r="K18" s="28"/>
      <c r="L18" s="28"/>
      <c r="M18" s="28"/>
      <c r="N18" s="28"/>
      <c r="O18" s="31"/>
      <c r="P18" s="28"/>
      <c r="Q18" s="28"/>
      <c r="R18" s="18">
        <v>1</v>
      </c>
      <c r="S18" s="18">
        <v>1</v>
      </c>
      <c r="T18" s="28"/>
      <c r="U18" s="31"/>
      <c r="V18" s="28"/>
      <c r="W18" s="28"/>
      <c r="X18" s="28"/>
      <c r="Y18" s="28"/>
      <c r="Z18" s="28"/>
      <c r="AA18" s="31"/>
      <c r="AB18" s="28"/>
      <c r="AC18" s="28"/>
      <c r="AD18" s="28"/>
      <c r="AE18" s="28"/>
      <c r="AF18" s="28"/>
      <c r="AG18" s="31"/>
      <c r="AH18" s="28"/>
      <c r="AI18" s="28"/>
      <c r="AJ18" s="28"/>
      <c r="AK18" s="28"/>
      <c r="AL18" s="28"/>
      <c r="AM18" s="31"/>
      <c r="AN18" s="28"/>
      <c r="AO18" s="28"/>
      <c r="AP18" s="18">
        <v>1</v>
      </c>
      <c r="AQ18" s="18">
        <v>1</v>
      </c>
      <c r="AR18" s="28"/>
      <c r="AS18" s="31"/>
    </row>
    <row r="19" spans="1:45" ht="17" x14ac:dyDescent="0.2">
      <c r="A19" s="24" t="str">
        <f>Compartments!A19</f>
        <v>care-gt200</v>
      </c>
      <c r="B19" s="28"/>
      <c r="C19" s="31"/>
      <c r="D19" s="28"/>
      <c r="E19" s="28"/>
      <c r="F19" s="28"/>
      <c r="G19" s="28"/>
      <c r="H19" s="28"/>
      <c r="I19" s="31"/>
      <c r="J19" s="28"/>
      <c r="K19" s="28"/>
      <c r="L19" s="28"/>
      <c r="M19" s="28"/>
      <c r="N19" s="28"/>
      <c r="O19" s="31"/>
      <c r="P19" s="28"/>
      <c r="Q19" s="28"/>
      <c r="R19" s="28"/>
      <c r="S19" s="18">
        <v>1</v>
      </c>
      <c r="T19" s="18">
        <v>1</v>
      </c>
      <c r="U19" s="31"/>
      <c r="V19" s="28"/>
      <c r="W19" s="28"/>
      <c r="X19" s="28"/>
      <c r="Y19" s="28"/>
      <c r="Z19" s="28"/>
      <c r="AA19" s="31"/>
      <c r="AB19" s="28"/>
      <c r="AC19" s="28"/>
      <c r="AD19" s="28"/>
      <c r="AE19" s="28"/>
      <c r="AF19" s="28"/>
      <c r="AG19" s="31"/>
      <c r="AH19" s="28"/>
      <c r="AI19" s="28"/>
      <c r="AJ19" s="28"/>
      <c r="AK19" s="28"/>
      <c r="AL19" s="28"/>
      <c r="AM19" s="31"/>
      <c r="AN19" s="28"/>
      <c r="AO19" s="28"/>
      <c r="AP19" s="28"/>
      <c r="AQ19" s="18">
        <v>1</v>
      </c>
      <c r="AR19" s="18">
        <v>1</v>
      </c>
      <c r="AS19" s="31"/>
    </row>
    <row r="20" spans="1:45" ht="17" x14ac:dyDescent="0.2">
      <c r="A20" s="24" t="str">
        <f>Compartments!A20</f>
        <v>care-gt50</v>
      </c>
      <c r="B20" s="28"/>
      <c r="C20" s="31"/>
      <c r="D20" s="28"/>
      <c r="E20" s="28"/>
      <c r="F20" s="28"/>
      <c r="G20" s="28"/>
      <c r="H20" s="28"/>
      <c r="I20" s="31"/>
      <c r="J20" s="28"/>
      <c r="K20" s="28"/>
      <c r="L20" s="28"/>
      <c r="M20" s="28"/>
      <c r="N20" s="28"/>
      <c r="O20" s="31"/>
      <c r="P20" s="28"/>
      <c r="Q20" s="28"/>
      <c r="R20" s="28"/>
      <c r="S20" s="28"/>
      <c r="T20" s="18">
        <v>1</v>
      </c>
      <c r="U20" s="34">
        <v>1</v>
      </c>
      <c r="V20" s="28"/>
      <c r="W20" s="28"/>
      <c r="X20" s="28"/>
      <c r="Y20" s="28"/>
      <c r="Z20" s="28"/>
      <c r="AA20" s="31"/>
      <c r="AB20" s="28"/>
      <c r="AC20" s="28"/>
      <c r="AD20" s="28"/>
      <c r="AE20" s="28"/>
      <c r="AF20" s="28"/>
      <c r="AG20" s="31"/>
      <c r="AH20" s="28"/>
      <c r="AI20" s="28"/>
      <c r="AJ20" s="28"/>
      <c r="AK20" s="28"/>
      <c r="AL20" s="28"/>
      <c r="AM20" s="31"/>
      <c r="AN20" s="28"/>
      <c r="AO20" s="28"/>
      <c r="AP20" s="28"/>
      <c r="AQ20" s="28"/>
      <c r="AR20" s="18">
        <v>1</v>
      </c>
      <c r="AS20" s="34">
        <v>1</v>
      </c>
    </row>
    <row r="21" spans="1:45" ht="17" x14ac:dyDescent="0.2">
      <c r="A21" s="24" t="str">
        <f>Compartments!A21</f>
        <v>care-lt50</v>
      </c>
      <c r="B21" s="29"/>
      <c r="C21" s="33"/>
      <c r="D21" s="29"/>
      <c r="E21" s="29"/>
      <c r="F21" s="29"/>
      <c r="G21" s="29"/>
      <c r="H21" s="29"/>
      <c r="I21" s="33"/>
      <c r="J21" s="29"/>
      <c r="K21" s="29"/>
      <c r="L21" s="29"/>
      <c r="M21" s="29"/>
      <c r="N21" s="29"/>
      <c r="O21" s="33"/>
      <c r="P21" s="29"/>
      <c r="Q21" s="29"/>
      <c r="R21" s="29"/>
      <c r="S21" s="29"/>
      <c r="T21" s="29"/>
      <c r="U21" s="32">
        <v>1</v>
      </c>
      <c r="V21" s="29"/>
      <c r="W21" s="29"/>
      <c r="X21" s="29"/>
      <c r="Y21" s="29"/>
      <c r="Z21" s="29"/>
      <c r="AA21" s="33"/>
      <c r="AB21" s="29"/>
      <c r="AC21" s="29"/>
      <c r="AD21" s="29"/>
      <c r="AE21" s="29"/>
      <c r="AF21" s="29"/>
      <c r="AG21" s="33"/>
      <c r="AH21" s="29"/>
      <c r="AI21" s="29"/>
      <c r="AJ21" s="29"/>
      <c r="AK21" s="29"/>
      <c r="AL21" s="29"/>
      <c r="AM21" s="33"/>
      <c r="AN21" s="29"/>
      <c r="AO21" s="29"/>
      <c r="AP21" s="29"/>
      <c r="AQ21" s="29"/>
      <c r="AR21" s="29"/>
      <c r="AS21" s="32">
        <v>1</v>
      </c>
    </row>
    <row r="22" spans="1:45" ht="17" x14ac:dyDescent="0.2">
      <c r="A22" s="19" t="str">
        <f>Compartments!A22</f>
        <v>usvl-acute</v>
      </c>
      <c r="B22" s="28"/>
      <c r="C22" s="31"/>
      <c r="D22" s="28"/>
      <c r="E22" s="28"/>
      <c r="F22" s="28"/>
      <c r="G22" s="28"/>
      <c r="H22" s="28"/>
      <c r="I22" s="31"/>
      <c r="J22" s="28"/>
      <c r="K22" s="28"/>
      <c r="L22" s="28"/>
      <c r="M22" s="28"/>
      <c r="N22" s="28"/>
      <c r="O22" s="31"/>
      <c r="P22" s="28"/>
      <c r="Q22" s="28"/>
      <c r="R22" s="28"/>
      <c r="S22" s="28"/>
      <c r="T22" s="28"/>
      <c r="U22" s="31"/>
      <c r="V22" s="18">
        <v>1</v>
      </c>
      <c r="W22" s="18">
        <v>1</v>
      </c>
      <c r="X22" s="28"/>
      <c r="Y22" s="28"/>
      <c r="Z22" s="28"/>
      <c r="AA22" s="31"/>
      <c r="AB22" s="18">
        <v>1</v>
      </c>
      <c r="AC22" s="18">
        <v>1</v>
      </c>
      <c r="AD22" s="28"/>
      <c r="AE22" s="28"/>
      <c r="AF22" s="28"/>
      <c r="AG22" s="31"/>
      <c r="AH22" s="28"/>
      <c r="AI22" s="28"/>
      <c r="AJ22" s="28"/>
      <c r="AK22" s="28"/>
      <c r="AL22" s="28"/>
      <c r="AM22" s="31"/>
      <c r="AN22" s="18">
        <v>1</v>
      </c>
      <c r="AO22" s="18">
        <v>1</v>
      </c>
      <c r="AP22" s="28"/>
      <c r="AQ22" s="28"/>
      <c r="AR22" s="28"/>
      <c r="AS22" s="31"/>
    </row>
    <row r="23" spans="1:45" ht="17" x14ac:dyDescent="0.2">
      <c r="A23" s="19" t="str">
        <f>Compartments!A23</f>
        <v>usvl-gt500</v>
      </c>
      <c r="B23" s="28"/>
      <c r="C23" s="31"/>
      <c r="D23" s="28"/>
      <c r="E23" s="28"/>
      <c r="F23" s="28"/>
      <c r="G23" s="28"/>
      <c r="H23" s="28"/>
      <c r="I23" s="31"/>
      <c r="J23" s="28"/>
      <c r="K23" s="28"/>
      <c r="L23" s="28"/>
      <c r="M23" s="28"/>
      <c r="N23" s="28"/>
      <c r="O23" s="31"/>
      <c r="P23" s="28"/>
      <c r="Q23" s="28"/>
      <c r="R23" s="28"/>
      <c r="S23" s="28"/>
      <c r="T23" s="28"/>
      <c r="U23" s="31"/>
      <c r="V23" s="28"/>
      <c r="W23" s="18">
        <v>1</v>
      </c>
      <c r="X23" s="18">
        <v>1</v>
      </c>
      <c r="Y23" s="28"/>
      <c r="Z23" s="28"/>
      <c r="AA23" s="31"/>
      <c r="AB23" s="28"/>
      <c r="AC23" s="18">
        <v>1</v>
      </c>
      <c r="AD23" s="18">
        <v>1</v>
      </c>
      <c r="AE23" s="28"/>
      <c r="AF23" s="28"/>
      <c r="AG23" s="31"/>
      <c r="AH23" s="28"/>
      <c r="AI23" s="28"/>
      <c r="AJ23" s="28"/>
      <c r="AK23" s="28"/>
      <c r="AL23" s="28"/>
      <c r="AM23" s="31"/>
      <c r="AN23" s="28"/>
      <c r="AO23" s="18">
        <v>1</v>
      </c>
      <c r="AP23" s="18">
        <v>1</v>
      </c>
      <c r="AQ23" s="28"/>
      <c r="AR23" s="28"/>
      <c r="AS23" s="31"/>
    </row>
    <row r="24" spans="1:45" ht="17" x14ac:dyDescent="0.2">
      <c r="A24" s="19" t="str">
        <f>Compartments!A24</f>
        <v>usvl-gt350</v>
      </c>
      <c r="B24" s="28"/>
      <c r="C24" s="31"/>
      <c r="D24" s="28"/>
      <c r="E24" s="28"/>
      <c r="F24" s="28"/>
      <c r="G24" s="28"/>
      <c r="H24" s="28"/>
      <c r="I24" s="31"/>
      <c r="J24" s="28"/>
      <c r="K24" s="28"/>
      <c r="L24" s="28"/>
      <c r="M24" s="28"/>
      <c r="N24" s="28"/>
      <c r="O24" s="31"/>
      <c r="P24" s="28"/>
      <c r="Q24" s="28"/>
      <c r="R24" s="28"/>
      <c r="S24" s="28"/>
      <c r="T24" s="28"/>
      <c r="U24" s="31"/>
      <c r="V24" s="28"/>
      <c r="W24" s="18">
        <v>1</v>
      </c>
      <c r="X24" s="18">
        <v>1</v>
      </c>
      <c r="Y24" s="18">
        <v>1</v>
      </c>
      <c r="Z24" s="28"/>
      <c r="AA24" s="31"/>
      <c r="AB24" s="28"/>
      <c r="AC24" s="18">
        <v>1</v>
      </c>
      <c r="AD24" s="18">
        <v>1</v>
      </c>
      <c r="AE24" s="18">
        <v>1</v>
      </c>
      <c r="AF24" s="28"/>
      <c r="AG24" s="31"/>
      <c r="AH24" s="28"/>
      <c r="AI24" s="28"/>
      <c r="AJ24" s="28"/>
      <c r="AK24" s="28"/>
      <c r="AL24" s="28"/>
      <c r="AM24" s="31"/>
      <c r="AN24" s="28"/>
      <c r="AO24" s="18">
        <v>1</v>
      </c>
      <c r="AP24" s="18">
        <v>1</v>
      </c>
      <c r="AQ24" s="18">
        <v>1</v>
      </c>
      <c r="AR24" s="28"/>
      <c r="AS24" s="31"/>
    </row>
    <row r="25" spans="1:45" ht="17" x14ac:dyDescent="0.2">
      <c r="A25" s="19" t="str">
        <f>Compartments!A25</f>
        <v>usvl-gt200</v>
      </c>
      <c r="B25" s="28"/>
      <c r="C25" s="31"/>
      <c r="D25" s="28"/>
      <c r="E25" s="28"/>
      <c r="F25" s="28"/>
      <c r="G25" s="28"/>
      <c r="H25" s="28"/>
      <c r="I25" s="31"/>
      <c r="J25" s="28"/>
      <c r="K25" s="28"/>
      <c r="L25" s="28"/>
      <c r="M25" s="28"/>
      <c r="N25" s="28"/>
      <c r="O25" s="31"/>
      <c r="P25" s="28"/>
      <c r="Q25" s="28"/>
      <c r="R25" s="28"/>
      <c r="S25" s="28"/>
      <c r="T25" s="28"/>
      <c r="U25" s="31"/>
      <c r="V25" s="28"/>
      <c r="W25" s="28"/>
      <c r="X25" s="18">
        <v>1</v>
      </c>
      <c r="Y25" s="18">
        <v>1</v>
      </c>
      <c r="Z25" s="18">
        <v>1</v>
      </c>
      <c r="AA25" s="31"/>
      <c r="AB25" s="28"/>
      <c r="AC25" s="28"/>
      <c r="AD25" s="18">
        <v>1</v>
      </c>
      <c r="AE25" s="18">
        <v>1</v>
      </c>
      <c r="AF25" s="18">
        <v>1</v>
      </c>
      <c r="AG25" s="31"/>
      <c r="AH25" s="28"/>
      <c r="AI25" s="28"/>
      <c r="AJ25" s="28"/>
      <c r="AK25" s="28"/>
      <c r="AL25" s="28"/>
      <c r="AM25" s="31"/>
      <c r="AN25" s="28"/>
      <c r="AO25" s="28"/>
      <c r="AP25" s="18">
        <v>1</v>
      </c>
      <c r="AQ25" s="18">
        <v>1</v>
      </c>
      <c r="AR25" s="18">
        <v>1</v>
      </c>
      <c r="AS25" s="31"/>
    </row>
    <row r="26" spans="1:45" ht="17" x14ac:dyDescent="0.2">
      <c r="A26" s="19" t="str">
        <f>Compartments!A26</f>
        <v>usvl-gt50</v>
      </c>
      <c r="B26" s="28"/>
      <c r="C26" s="31"/>
      <c r="D26" s="28"/>
      <c r="E26" s="28"/>
      <c r="F26" s="28"/>
      <c r="G26" s="28"/>
      <c r="H26" s="28"/>
      <c r="I26" s="31"/>
      <c r="J26" s="28"/>
      <c r="K26" s="28"/>
      <c r="L26" s="28"/>
      <c r="M26" s="28"/>
      <c r="N26" s="28"/>
      <c r="O26" s="31"/>
      <c r="P26" s="28"/>
      <c r="Q26" s="28"/>
      <c r="R26" s="28"/>
      <c r="S26" s="28"/>
      <c r="T26" s="28"/>
      <c r="U26" s="31"/>
      <c r="V26" s="28"/>
      <c r="W26" s="28"/>
      <c r="X26" s="28"/>
      <c r="Y26" s="18">
        <v>1</v>
      </c>
      <c r="Z26" s="18">
        <v>1</v>
      </c>
      <c r="AA26" s="34">
        <v>1</v>
      </c>
      <c r="AB26" s="28"/>
      <c r="AC26" s="28"/>
      <c r="AD26" s="28"/>
      <c r="AE26" s="18">
        <v>1</v>
      </c>
      <c r="AF26" s="18">
        <v>1</v>
      </c>
      <c r="AG26" s="34">
        <v>1</v>
      </c>
      <c r="AH26" s="28"/>
      <c r="AI26" s="28"/>
      <c r="AJ26" s="28"/>
      <c r="AK26" s="28"/>
      <c r="AL26" s="28"/>
      <c r="AM26" s="31"/>
      <c r="AN26" s="28"/>
      <c r="AO26" s="28"/>
      <c r="AP26" s="28"/>
      <c r="AQ26" s="18">
        <v>1</v>
      </c>
      <c r="AR26" s="18">
        <v>1</v>
      </c>
      <c r="AS26" s="34">
        <v>1</v>
      </c>
    </row>
    <row r="27" spans="1:45" ht="17" x14ac:dyDescent="0.2">
      <c r="A27" s="19" t="str">
        <f>Compartments!A27</f>
        <v>usvl-lt50</v>
      </c>
      <c r="B27" s="29"/>
      <c r="C27" s="33"/>
      <c r="D27" s="29"/>
      <c r="E27" s="29"/>
      <c r="F27" s="29"/>
      <c r="G27" s="29"/>
      <c r="H27" s="29"/>
      <c r="I27" s="33"/>
      <c r="J27" s="29"/>
      <c r="K27" s="29"/>
      <c r="L27" s="29"/>
      <c r="M27" s="29"/>
      <c r="N27" s="29"/>
      <c r="O27" s="33"/>
      <c r="P27" s="29"/>
      <c r="Q27" s="29"/>
      <c r="R27" s="29"/>
      <c r="S27" s="29"/>
      <c r="T27" s="29"/>
      <c r="U27" s="33"/>
      <c r="V27" s="29"/>
      <c r="W27" s="29"/>
      <c r="X27" s="29"/>
      <c r="Y27" s="29"/>
      <c r="Z27" s="30">
        <v>1</v>
      </c>
      <c r="AA27" s="32">
        <v>1</v>
      </c>
      <c r="AB27" s="29"/>
      <c r="AC27" s="29"/>
      <c r="AD27" s="29"/>
      <c r="AE27" s="29"/>
      <c r="AF27" s="30">
        <v>1</v>
      </c>
      <c r="AG27" s="32">
        <v>1</v>
      </c>
      <c r="AH27" s="29"/>
      <c r="AI27" s="29"/>
      <c r="AJ27" s="29"/>
      <c r="AK27" s="29"/>
      <c r="AL27" s="29"/>
      <c r="AM27" s="33"/>
      <c r="AN27" s="29"/>
      <c r="AO27" s="29"/>
      <c r="AP27" s="29"/>
      <c r="AQ27" s="29"/>
      <c r="AR27" s="30">
        <v>1</v>
      </c>
      <c r="AS27" s="32">
        <v>1</v>
      </c>
    </row>
    <row r="28" spans="1:45" ht="17" x14ac:dyDescent="0.2">
      <c r="A28" s="44" t="str">
        <f>Compartments!A28</f>
        <v>svl-acute</v>
      </c>
      <c r="B28" s="28"/>
      <c r="C28" s="31"/>
      <c r="D28" s="28"/>
      <c r="E28" s="28"/>
      <c r="F28" s="28"/>
      <c r="G28" s="28"/>
      <c r="H28" s="28"/>
      <c r="I28" s="31"/>
      <c r="J28" s="28"/>
      <c r="K28" s="28"/>
      <c r="L28" s="28"/>
      <c r="M28" s="28"/>
      <c r="N28" s="28"/>
      <c r="O28" s="31"/>
      <c r="P28" s="28"/>
      <c r="Q28" s="28"/>
      <c r="R28" s="28"/>
      <c r="S28" s="28"/>
      <c r="T28" s="28"/>
      <c r="U28" s="31"/>
      <c r="V28" s="28"/>
      <c r="W28" s="28"/>
      <c r="X28" s="28"/>
      <c r="Y28" s="28"/>
      <c r="Z28" s="28"/>
      <c r="AA28" s="31"/>
      <c r="AB28" s="18">
        <v>1</v>
      </c>
      <c r="AC28" s="18">
        <v>1</v>
      </c>
      <c r="AD28" s="28"/>
      <c r="AE28" s="28"/>
      <c r="AF28" s="28"/>
      <c r="AG28" s="31"/>
      <c r="AH28" s="18">
        <v>1</v>
      </c>
      <c r="AI28" s="18">
        <v>1</v>
      </c>
      <c r="AJ28" s="28"/>
      <c r="AK28" s="28"/>
      <c r="AL28" s="28"/>
      <c r="AM28" s="31"/>
      <c r="AN28" s="18">
        <v>1</v>
      </c>
      <c r="AO28" s="18">
        <v>1</v>
      </c>
      <c r="AP28" s="28"/>
      <c r="AQ28" s="28"/>
      <c r="AR28" s="28"/>
      <c r="AS28" s="31"/>
    </row>
    <row r="29" spans="1:45" ht="17" x14ac:dyDescent="0.2">
      <c r="A29" s="44" t="str">
        <f>Compartments!A29</f>
        <v>svl-gt500</v>
      </c>
      <c r="B29" s="28"/>
      <c r="C29" s="31"/>
      <c r="D29" s="28"/>
      <c r="E29" s="28"/>
      <c r="F29" s="28"/>
      <c r="G29" s="28"/>
      <c r="H29" s="28"/>
      <c r="I29" s="31"/>
      <c r="J29" s="28"/>
      <c r="K29" s="28"/>
      <c r="L29" s="28"/>
      <c r="M29" s="28"/>
      <c r="N29" s="28"/>
      <c r="O29" s="31"/>
      <c r="P29" s="28"/>
      <c r="Q29" s="28"/>
      <c r="R29" s="28"/>
      <c r="S29" s="28"/>
      <c r="T29" s="28"/>
      <c r="U29" s="31"/>
      <c r="V29" s="28"/>
      <c r="W29" s="28"/>
      <c r="X29" s="28"/>
      <c r="Y29" s="28"/>
      <c r="Z29" s="28"/>
      <c r="AA29" s="31"/>
      <c r="AB29" s="28"/>
      <c r="AC29" s="18">
        <v>1</v>
      </c>
      <c r="AD29" s="28"/>
      <c r="AE29" s="28"/>
      <c r="AF29" s="28"/>
      <c r="AG29" s="31"/>
      <c r="AH29" s="28"/>
      <c r="AI29" s="18">
        <v>1</v>
      </c>
      <c r="AJ29" s="28"/>
      <c r="AK29" s="28"/>
      <c r="AL29" s="28"/>
      <c r="AM29" s="31"/>
      <c r="AN29" s="28"/>
      <c r="AO29" s="18">
        <v>1</v>
      </c>
      <c r="AP29" s="28"/>
      <c r="AQ29" s="28"/>
      <c r="AR29" s="28"/>
      <c r="AS29" s="31"/>
    </row>
    <row r="30" spans="1:45" ht="17" x14ac:dyDescent="0.2">
      <c r="A30" s="44" t="str">
        <f>Compartments!A30</f>
        <v>svl-gt350</v>
      </c>
      <c r="B30" s="28"/>
      <c r="C30" s="31"/>
      <c r="D30" s="28"/>
      <c r="E30" s="28"/>
      <c r="F30" s="28"/>
      <c r="G30" s="28"/>
      <c r="H30" s="28"/>
      <c r="I30" s="31"/>
      <c r="J30" s="28"/>
      <c r="K30" s="28"/>
      <c r="L30" s="28"/>
      <c r="M30" s="28"/>
      <c r="N30" s="28"/>
      <c r="O30" s="31"/>
      <c r="P30" s="28"/>
      <c r="Q30" s="28"/>
      <c r="R30" s="28"/>
      <c r="S30" s="28"/>
      <c r="T30" s="28"/>
      <c r="U30" s="31"/>
      <c r="V30" s="28"/>
      <c r="W30" s="28"/>
      <c r="X30" s="28"/>
      <c r="Y30" s="28"/>
      <c r="Z30" s="28"/>
      <c r="AA30" s="31"/>
      <c r="AB30" s="28"/>
      <c r="AC30" s="18">
        <v>1</v>
      </c>
      <c r="AD30" s="18">
        <v>1</v>
      </c>
      <c r="AE30" s="28"/>
      <c r="AF30" s="28"/>
      <c r="AG30" s="31"/>
      <c r="AH30" s="28"/>
      <c r="AI30" s="18">
        <v>1</v>
      </c>
      <c r="AJ30" s="18">
        <v>1</v>
      </c>
      <c r="AK30" s="28"/>
      <c r="AL30" s="28"/>
      <c r="AM30" s="31"/>
      <c r="AN30" s="28"/>
      <c r="AO30" s="18">
        <v>1</v>
      </c>
      <c r="AP30" s="18">
        <v>1</v>
      </c>
      <c r="AQ30" s="28"/>
      <c r="AR30" s="28"/>
      <c r="AS30" s="31"/>
    </row>
    <row r="31" spans="1:45" ht="17" x14ac:dyDescent="0.2">
      <c r="A31" s="44" t="str">
        <f>Compartments!A31</f>
        <v>svl-gt200</v>
      </c>
      <c r="B31" s="28"/>
      <c r="C31" s="31"/>
      <c r="D31" s="28"/>
      <c r="E31" s="28"/>
      <c r="F31" s="28"/>
      <c r="G31" s="28"/>
      <c r="H31" s="28"/>
      <c r="I31" s="31"/>
      <c r="J31" s="28"/>
      <c r="K31" s="28"/>
      <c r="L31" s="28"/>
      <c r="M31" s="28"/>
      <c r="N31" s="28"/>
      <c r="O31" s="31"/>
      <c r="P31" s="28"/>
      <c r="Q31" s="28"/>
      <c r="R31" s="28"/>
      <c r="S31" s="28"/>
      <c r="T31" s="28"/>
      <c r="U31" s="31"/>
      <c r="V31" s="28"/>
      <c r="W31" s="28"/>
      <c r="X31" s="28"/>
      <c r="Y31" s="28"/>
      <c r="Z31" s="28"/>
      <c r="AA31" s="31"/>
      <c r="AB31" s="28"/>
      <c r="AC31" s="28"/>
      <c r="AD31" s="18">
        <v>1</v>
      </c>
      <c r="AE31" s="18">
        <v>1</v>
      </c>
      <c r="AF31" s="28"/>
      <c r="AG31" s="31"/>
      <c r="AH31" s="28"/>
      <c r="AI31" s="28"/>
      <c r="AJ31" s="18">
        <v>1</v>
      </c>
      <c r="AK31" s="18">
        <v>1</v>
      </c>
      <c r="AL31" s="28"/>
      <c r="AM31" s="31"/>
      <c r="AN31" s="28"/>
      <c r="AO31" s="28"/>
      <c r="AP31" s="18">
        <v>1</v>
      </c>
      <c r="AQ31" s="18">
        <v>1</v>
      </c>
      <c r="AR31" s="28"/>
      <c r="AS31" s="31"/>
    </row>
    <row r="32" spans="1:45" ht="17" x14ac:dyDescent="0.2">
      <c r="A32" s="44" t="str">
        <f>Compartments!A32</f>
        <v>svl-gt50</v>
      </c>
      <c r="B32" s="28"/>
      <c r="C32" s="31"/>
      <c r="D32" s="28"/>
      <c r="E32" s="28"/>
      <c r="F32" s="28"/>
      <c r="G32" s="28"/>
      <c r="H32" s="28"/>
      <c r="I32" s="31"/>
      <c r="J32" s="28"/>
      <c r="K32" s="28"/>
      <c r="L32" s="28"/>
      <c r="M32" s="28"/>
      <c r="N32" s="28"/>
      <c r="O32" s="31"/>
      <c r="P32" s="28"/>
      <c r="Q32" s="28"/>
      <c r="R32" s="28"/>
      <c r="S32" s="28"/>
      <c r="T32" s="28"/>
      <c r="U32" s="31"/>
      <c r="V32" s="28"/>
      <c r="W32" s="28"/>
      <c r="X32" s="28"/>
      <c r="Y32" s="28"/>
      <c r="Z32" s="28"/>
      <c r="AA32" s="31"/>
      <c r="AB32" s="28"/>
      <c r="AC32" s="28"/>
      <c r="AD32" s="28"/>
      <c r="AE32" s="18">
        <v>1</v>
      </c>
      <c r="AF32" s="18">
        <v>1</v>
      </c>
      <c r="AG32" s="31"/>
      <c r="AH32" s="28"/>
      <c r="AI32" s="28"/>
      <c r="AJ32" s="28"/>
      <c r="AK32" s="18">
        <v>1</v>
      </c>
      <c r="AL32" s="18">
        <v>1</v>
      </c>
      <c r="AM32" s="31"/>
      <c r="AN32" s="28"/>
      <c r="AO32" s="28"/>
      <c r="AP32" s="28"/>
      <c r="AQ32" s="18">
        <v>1</v>
      </c>
      <c r="AR32" s="18">
        <v>1</v>
      </c>
      <c r="AS32" s="31"/>
    </row>
    <row r="33" spans="1:45" ht="17" x14ac:dyDescent="0.2">
      <c r="A33" s="44" t="str">
        <f>Compartments!A33</f>
        <v>svl-lt50</v>
      </c>
      <c r="B33" s="29"/>
      <c r="C33" s="33"/>
      <c r="D33" s="29"/>
      <c r="E33" s="29"/>
      <c r="F33" s="29"/>
      <c r="G33" s="29"/>
      <c r="H33" s="29"/>
      <c r="I33" s="33"/>
      <c r="J33" s="29"/>
      <c r="K33" s="29"/>
      <c r="L33" s="29"/>
      <c r="M33" s="29"/>
      <c r="N33" s="29"/>
      <c r="O33" s="33"/>
      <c r="P33" s="29"/>
      <c r="Q33" s="29"/>
      <c r="R33" s="29"/>
      <c r="S33" s="29"/>
      <c r="T33" s="29"/>
      <c r="U33" s="33"/>
      <c r="V33" s="29"/>
      <c r="W33" s="29"/>
      <c r="X33" s="29"/>
      <c r="Y33" s="29"/>
      <c r="Z33" s="29"/>
      <c r="AA33" s="33"/>
      <c r="AB33" s="29"/>
      <c r="AC33" s="29"/>
      <c r="AD33" s="29"/>
      <c r="AE33" s="29"/>
      <c r="AF33" s="30">
        <v>1</v>
      </c>
      <c r="AG33" s="32">
        <v>1</v>
      </c>
      <c r="AH33" s="29"/>
      <c r="AI33" s="29"/>
      <c r="AJ33" s="29"/>
      <c r="AK33" s="29"/>
      <c r="AL33" s="30">
        <v>1</v>
      </c>
      <c r="AM33" s="32">
        <v>1</v>
      </c>
      <c r="AN33" s="29"/>
      <c r="AO33" s="29"/>
      <c r="AP33" s="29"/>
      <c r="AQ33" s="29"/>
      <c r="AR33" s="30">
        <v>1</v>
      </c>
      <c r="AS33" s="32">
        <v>1</v>
      </c>
    </row>
    <row r="34" spans="1:45" ht="17" x14ac:dyDescent="0.2">
      <c r="A34" s="45" t="str">
        <f>Compartments!A34</f>
        <v>fail-acute</v>
      </c>
      <c r="B34" s="28"/>
      <c r="C34" s="31"/>
      <c r="D34" s="28"/>
      <c r="E34" s="28"/>
      <c r="F34" s="28"/>
      <c r="G34" s="28"/>
      <c r="H34" s="28"/>
      <c r="I34" s="31"/>
      <c r="J34" s="28"/>
      <c r="K34" s="28"/>
      <c r="L34" s="28"/>
      <c r="M34" s="28"/>
      <c r="N34" s="28"/>
      <c r="O34" s="31"/>
      <c r="P34" s="28"/>
      <c r="Q34" s="28"/>
      <c r="R34" s="28"/>
      <c r="S34" s="28"/>
      <c r="T34" s="28"/>
      <c r="U34" s="31"/>
      <c r="V34" s="28"/>
      <c r="W34" s="28"/>
      <c r="X34" s="28"/>
      <c r="Y34" s="28"/>
      <c r="Z34" s="28"/>
      <c r="AA34" s="31"/>
      <c r="AB34" s="18">
        <v>1</v>
      </c>
      <c r="AC34" s="18">
        <v>1</v>
      </c>
      <c r="AD34" s="28"/>
      <c r="AE34" s="28"/>
      <c r="AF34" s="28"/>
      <c r="AG34" s="31"/>
      <c r="AH34" s="18">
        <v>1</v>
      </c>
      <c r="AI34" s="18">
        <v>1</v>
      </c>
      <c r="AJ34" s="28"/>
      <c r="AK34" s="28"/>
      <c r="AL34" s="28"/>
      <c r="AM34" s="31"/>
      <c r="AN34" s="18">
        <v>1</v>
      </c>
      <c r="AO34" s="18">
        <v>1</v>
      </c>
      <c r="AP34" s="28"/>
      <c r="AQ34" s="28"/>
      <c r="AR34" s="28"/>
      <c r="AS34" s="31"/>
    </row>
    <row r="35" spans="1:45" ht="17" x14ac:dyDescent="0.2">
      <c r="A35" s="45" t="str">
        <f>Compartments!A35</f>
        <v>fail-gt500</v>
      </c>
      <c r="B35" s="28"/>
      <c r="C35" s="31"/>
      <c r="D35" s="28"/>
      <c r="E35" s="28"/>
      <c r="F35" s="28"/>
      <c r="G35" s="28"/>
      <c r="H35" s="28"/>
      <c r="I35" s="31"/>
      <c r="J35" s="28"/>
      <c r="K35" s="28"/>
      <c r="L35" s="28"/>
      <c r="M35" s="28"/>
      <c r="N35" s="28"/>
      <c r="O35" s="31"/>
      <c r="P35" s="28"/>
      <c r="Q35" s="28"/>
      <c r="R35" s="28"/>
      <c r="S35" s="28"/>
      <c r="T35" s="28"/>
      <c r="U35" s="31"/>
      <c r="V35" s="28"/>
      <c r="W35" s="28"/>
      <c r="X35" s="28"/>
      <c r="Y35" s="28"/>
      <c r="Z35" s="28"/>
      <c r="AA35" s="31"/>
      <c r="AB35" s="28"/>
      <c r="AC35" s="18">
        <v>1</v>
      </c>
      <c r="AD35" s="18">
        <v>1</v>
      </c>
      <c r="AE35" s="28"/>
      <c r="AF35" s="28"/>
      <c r="AG35" s="31"/>
      <c r="AH35" s="28"/>
      <c r="AI35" s="18">
        <v>1</v>
      </c>
      <c r="AJ35" s="18">
        <v>1</v>
      </c>
      <c r="AK35" s="28"/>
      <c r="AL35" s="28"/>
      <c r="AM35" s="31"/>
      <c r="AN35" s="28"/>
      <c r="AO35" s="18">
        <v>1</v>
      </c>
      <c r="AP35" s="18">
        <v>1</v>
      </c>
      <c r="AQ35" s="28"/>
      <c r="AR35" s="28"/>
      <c r="AS35" s="31"/>
    </row>
    <row r="36" spans="1:45" ht="17" x14ac:dyDescent="0.2">
      <c r="A36" s="45" t="str">
        <f>Compartments!A36</f>
        <v>fail-gt350</v>
      </c>
      <c r="B36" s="28"/>
      <c r="C36" s="31"/>
      <c r="D36" s="28"/>
      <c r="E36" s="28"/>
      <c r="F36" s="28"/>
      <c r="G36" s="28"/>
      <c r="H36" s="28"/>
      <c r="I36" s="31"/>
      <c r="J36" s="28"/>
      <c r="K36" s="28"/>
      <c r="L36" s="28"/>
      <c r="M36" s="28"/>
      <c r="N36" s="28"/>
      <c r="O36" s="31"/>
      <c r="P36" s="28"/>
      <c r="Q36" s="28"/>
      <c r="R36" s="28"/>
      <c r="S36" s="28"/>
      <c r="T36" s="28"/>
      <c r="U36" s="31"/>
      <c r="V36" s="28"/>
      <c r="W36" s="28"/>
      <c r="X36" s="28"/>
      <c r="Y36" s="28"/>
      <c r="Z36" s="28"/>
      <c r="AA36" s="31"/>
      <c r="AB36" s="28"/>
      <c r="AC36" s="18">
        <v>1</v>
      </c>
      <c r="AD36" s="18">
        <v>1</v>
      </c>
      <c r="AE36" s="18">
        <v>1</v>
      </c>
      <c r="AF36" s="28"/>
      <c r="AG36" s="31"/>
      <c r="AH36" s="28"/>
      <c r="AI36" s="18">
        <v>1</v>
      </c>
      <c r="AJ36" s="18">
        <v>1</v>
      </c>
      <c r="AK36" s="18">
        <v>1</v>
      </c>
      <c r="AL36" s="28"/>
      <c r="AM36" s="31"/>
      <c r="AN36" s="28"/>
      <c r="AO36" s="18">
        <v>1</v>
      </c>
      <c r="AP36" s="18">
        <v>1</v>
      </c>
      <c r="AQ36" s="18">
        <v>1</v>
      </c>
      <c r="AR36" s="28"/>
      <c r="AS36" s="31"/>
    </row>
    <row r="37" spans="1:45" ht="17" x14ac:dyDescent="0.2">
      <c r="A37" s="45" t="str">
        <f>Compartments!A37</f>
        <v>fail-gt200</v>
      </c>
      <c r="B37" s="28"/>
      <c r="C37" s="31"/>
      <c r="D37" s="28"/>
      <c r="E37" s="28"/>
      <c r="F37" s="28"/>
      <c r="G37" s="28"/>
      <c r="H37" s="28"/>
      <c r="I37" s="31"/>
      <c r="J37" s="28"/>
      <c r="K37" s="28"/>
      <c r="L37" s="28"/>
      <c r="M37" s="28"/>
      <c r="N37" s="28"/>
      <c r="O37" s="31"/>
      <c r="P37" s="28"/>
      <c r="Q37" s="28"/>
      <c r="R37" s="28"/>
      <c r="S37" s="28"/>
      <c r="T37" s="28"/>
      <c r="U37" s="31"/>
      <c r="V37" s="28"/>
      <c r="W37" s="28"/>
      <c r="X37" s="28"/>
      <c r="Y37" s="28"/>
      <c r="Z37" s="28"/>
      <c r="AA37" s="31"/>
      <c r="AB37" s="28"/>
      <c r="AC37" s="28"/>
      <c r="AD37" s="18">
        <v>1</v>
      </c>
      <c r="AE37" s="18">
        <v>1</v>
      </c>
      <c r="AF37" s="18">
        <v>1</v>
      </c>
      <c r="AG37" s="31"/>
      <c r="AH37" s="28"/>
      <c r="AI37" s="28"/>
      <c r="AJ37" s="18">
        <v>1</v>
      </c>
      <c r="AK37" s="18">
        <v>1</v>
      </c>
      <c r="AL37" s="18">
        <v>1</v>
      </c>
      <c r="AM37" s="31"/>
      <c r="AN37" s="28"/>
      <c r="AO37" s="28"/>
      <c r="AP37" s="18">
        <v>1</v>
      </c>
      <c r="AQ37" s="18">
        <v>1</v>
      </c>
      <c r="AR37" s="18">
        <v>1</v>
      </c>
      <c r="AS37" s="31"/>
    </row>
    <row r="38" spans="1:45" ht="17" x14ac:dyDescent="0.2">
      <c r="A38" s="45" t="str">
        <f>Compartments!A38</f>
        <v>fail-gt50</v>
      </c>
      <c r="B38" s="28"/>
      <c r="C38" s="31"/>
      <c r="D38" s="28"/>
      <c r="E38" s="28"/>
      <c r="F38" s="28"/>
      <c r="G38" s="28"/>
      <c r="H38" s="28"/>
      <c r="I38" s="31"/>
      <c r="J38" s="28"/>
      <c r="K38" s="28"/>
      <c r="L38" s="28"/>
      <c r="M38" s="28"/>
      <c r="N38" s="28"/>
      <c r="O38" s="31"/>
      <c r="P38" s="28"/>
      <c r="Q38" s="28"/>
      <c r="R38" s="28"/>
      <c r="S38" s="28"/>
      <c r="T38" s="28"/>
      <c r="U38" s="31"/>
      <c r="V38" s="28"/>
      <c r="W38" s="28"/>
      <c r="X38" s="28"/>
      <c r="Y38" s="28"/>
      <c r="Z38" s="28"/>
      <c r="AA38" s="31"/>
      <c r="AB38" s="28"/>
      <c r="AC38" s="28"/>
      <c r="AD38" s="28"/>
      <c r="AE38" s="18">
        <v>1</v>
      </c>
      <c r="AF38" s="18">
        <v>1</v>
      </c>
      <c r="AG38" s="34">
        <v>1</v>
      </c>
      <c r="AH38" s="28"/>
      <c r="AI38" s="28"/>
      <c r="AJ38" s="28"/>
      <c r="AK38" s="18">
        <v>1</v>
      </c>
      <c r="AL38" s="18">
        <v>1</v>
      </c>
      <c r="AM38" s="34">
        <v>1</v>
      </c>
      <c r="AN38" s="28"/>
      <c r="AO38" s="28"/>
      <c r="AP38" s="28"/>
      <c r="AQ38" s="18">
        <v>1</v>
      </c>
      <c r="AR38" s="18">
        <v>1</v>
      </c>
      <c r="AS38" s="34">
        <v>1</v>
      </c>
    </row>
    <row r="39" spans="1:45" ht="17" x14ac:dyDescent="0.2">
      <c r="A39" s="45" t="str">
        <f>Compartments!A39</f>
        <v>fail-lt50</v>
      </c>
      <c r="B39" s="29"/>
      <c r="C39" s="33"/>
      <c r="D39" s="29"/>
      <c r="E39" s="29"/>
      <c r="F39" s="29"/>
      <c r="G39" s="29"/>
      <c r="H39" s="29"/>
      <c r="I39" s="33"/>
      <c r="J39" s="29"/>
      <c r="K39" s="29"/>
      <c r="L39" s="29"/>
      <c r="M39" s="29"/>
      <c r="N39" s="29"/>
      <c r="O39" s="33"/>
      <c r="P39" s="29"/>
      <c r="Q39" s="29"/>
      <c r="R39" s="29"/>
      <c r="S39" s="29"/>
      <c r="T39" s="29"/>
      <c r="U39" s="33"/>
      <c r="V39" s="29"/>
      <c r="W39" s="29"/>
      <c r="X39" s="29"/>
      <c r="Y39" s="29"/>
      <c r="Z39" s="29"/>
      <c r="AA39" s="33"/>
      <c r="AB39" s="29"/>
      <c r="AC39" s="29"/>
      <c r="AD39" s="29"/>
      <c r="AE39" s="29"/>
      <c r="AF39" s="30">
        <v>1</v>
      </c>
      <c r="AG39" s="32">
        <v>1</v>
      </c>
      <c r="AH39" s="29"/>
      <c r="AI39" s="29"/>
      <c r="AJ39" s="29"/>
      <c r="AK39" s="29"/>
      <c r="AL39" s="30">
        <v>1</v>
      </c>
      <c r="AM39" s="32">
        <v>1</v>
      </c>
      <c r="AN39" s="29"/>
      <c r="AO39" s="29"/>
      <c r="AP39" s="29"/>
      <c r="AQ39" s="29"/>
      <c r="AR39" s="30">
        <v>1</v>
      </c>
      <c r="AS39" s="32">
        <v>1</v>
      </c>
    </row>
    <row r="40" spans="1:45" ht="17" x14ac:dyDescent="0.2">
      <c r="A40" s="46" t="str">
        <f>Compartments!A40</f>
        <v>lost-acute</v>
      </c>
      <c r="B40" s="28"/>
      <c r="C40" s="31"/>
      <c r="D40" s="28"/>
      <c r="E40" s="28"/>
      <c r="F40" s="28"/>
      <c r="G40" s="28"/>
      <c r="H40" s="28"/>
      <c r="I40" s="31"/>
      <c r="J40" s="28"/>
      <c r="K40" s="28"/>
      <c r="L40" s="28"/>
      <c r="M40" s="28"/>
      <c r="N40" s="28"/>
      <c r="O40" s="31"/>
      <c r="P40" s="18">
        <v>1</v>
      </c>
      <c r="Q40" s="18">
        <v>1</v>
      </c>
      <c r="R40" s="28"/>
      <c r="S40" s="28"/>
      <c r="T40" s="28"/>
      <c r="U40" s="31"/>
      <c r="V40" s="28"/>
      <c r="W40" s="28"/>
      <c r="X40" s="28"/>
      <c r="Y40" s="28"/>
      <c r="Z40" s="28"/>
      <c r="AA40" s="31"/>
      <c r="AB40" s="18"/>
      <c r="AC40" s="18"/>
      <c r="AD40" s="28"/>
      <c r="AE40" s="28"/>
      <c r="AF40" s="28"/>
      <c r="AG40" s="31"/>
      <c r="AH40" s="18"/>
      <c r="AI40" s="18"/>
      <c r="AJ40" s="28"/>
      <c r="AK40" s="28"/>
      <c r="AL40" s="28"/>
      <c r="AM40" s="31"/>
      <c r="AN40" s="18">
        <v>1</v>
      </c>
      <c r="AO40" s="18">
        <v>1</v>
      </c>
      <c r="AP40" s="28"/>
      <c r="AQ40" s="28"/>
      <c r="AR40" s="28"/>
      <c r="AS40" s="31"/>
    </row>
    <row r="41" spans="1:45" ht="17" x14ac:dyDescent="0.2">
      <c r="A41" s="46" t="str">
        <f>Compartments!A41</f>
        <v>lost-gt500</v>
      </c>
      <c r="B41" s="28"/>
      <c r="C41" s="31"/>
      <c r="D41" s="28"/>
      <c r="E41" s="28"/>
      <c r="F41" s="28"/>
      <c r="G41" s="28"/>
      <c r="H41" s="28"/>
      <c r="I41" s="31"/>
      <c r="J41" s="28"/>
      <c r="K41" s="28"/>
      <c r="L41" s="28"/>
      <c r="M41" s="28"/>
      <c r="N41" s="28"/>
      <c r="O41" s="31"/>
      <c r="P41" s="28"/>
      <c r="Q41" s="18">
        <v>1</v>
      </c>
      <c r="R41" s="18">
        <v>1</v>
      </c>
      <c r="S41" s="28"/>
      <c r="T41" s="28"/>
      <c r="U41" s="31"/>
      <c r="V41" s="28"/>
      <c r="W41" s="28"/>
      <c r="X41" s="28"/>
      <c r="Y41" s="28"/>
      <c r="Z41" s="28"/>
      <c r="AA41" s="31"/>
      <c r="AB41" s="28"/>
      <c r="AC41" s="18"/>
      <c r="AD41" s="28"/>
      <c r="AE41" s="28"/>
      <c r="AF41" s="28"/>
      <c r="AG41" s="31"/>
      <c r="AH41" s="28"/>
      <c r="AI41" s="18"/>
      <c r="AJ41" s="28"/>
      <c r="AK41" s="28"/>
      <c r="AL41" s="28"/>
      <c r="AM41" s="31"/>
      <c r="AN41" s="28"/>
      <c r="AO41" s="18">
        <v>1</v>
      </c>
      <c r="AP41" s="18">
        <v>1</v>
      </c>
      <c r="AQ41" s="28"/>
      <c r="AR41" s="28"/>
      <c r="AS41" s="31"/>
    </row>
    <row r="42" spans="1:45" ht="17" x14ac:dyDescent="0.2">
      <c r="A42" s="46" t="str">
        <f>Compartments!A42</f>
        <v>lost-gt350</v>
      </c>
      <c r="B42" s="28"/>
      <c r="C42" s="31"/>
      <c r="D42" s="28"/>
      <c r="E42" s="28"/>
      <c r="F42" s="28"/>
      <c r="G42" s="28"/>
      <c r="H42" s="28"/>
      <c r="I42" s="31"/>
      <c r="J42" s="28"/>
      <c r="K42" s="28"/>
      <c r="L42" s="28"/>
      <c r="M42" s="28"/>
      <c r="N42" s="28"/>
      <c r="O42" s="31"/>
      <c r="P42" s="28"/>
      <c r="Q42" s="28"/>
      <c r="R42" s="18">
        <v>1</v>
      </c>
      <c r="S42" s="18">
        <v>1</v>
      </c>
      <c r="T42" s="28"/>
      <c r="U42" s="31"/>
      <c r="V42" s="28"/>
      <c r="W42" s="28"/>
      <c r="X42" s="28"/>
      <c r="Y42" s="28"/>
      <c r="Z42" s="28"/>
      <c r="AA42" s="31"/>
      <c r="AB42" s="28"/>
      <c r="AC42" s="18"/>
      <c r="AD42" s="18"/>
      <c r="AE42" s="28"/>
      <c r="AF42" s="28"/>
      <c r="AG42" s="31"/>
      <c r="AH42" s="28"/>
      <c r="AI42" s="18"/>
      <c r="AJ42" s="18"/>
      <c r="AK42" s="28"/>
      <c r="AL42" s="28"/>
      <c r="AM42" s="31"/>
      <c r="AN42" s="28"/>
      <c r="AO42" s="28"/>
      <c r="AP42" s="18">
        <v>1</v>
      </c>
      <c r="AQ42" s="18">
        <v>1</v>
      </c>
      <c r="AR42" s="28"/>
      <c r="AS42" s="31"/>
    </row>
    <row r="43" spans="1:45" ht="17" x14ac:dyDescent="0.2">
      <c r="A43" s="46" t="str">
        <f>Compartments!A43</f>
        <v>lost-gt200</v>
      </c>
      <c r="B43" s="28"/>
      <c r="C43" s="31"/>
      <c r="D43" s="28"/>
      <c r="E43" s="28"/>
      <c r="F43" s="28"/>
      <c r="G43" s="28"/>
      <c r="H43" s="28"/>
      <c r="I43" s="31"/>
      <c r="J43" s="28"/>
      <c r="K43" s="28"/>
      <c r="L43" s="28"/>
      <c r="M43" s="28"/>
      <c r="N43" s="28"/>
      <c r="O43" s="31"/>
      <c r="P43" s="28"/>
      <c r="Q43" s="28"/>
      <c r="R43" s="28"/>
      <c r="S43" s="18">
        <v>1</v>
      </c>
      <c r="T43" s="18">
        <v>1</v>
      </c>
      <c r="U43" s="31"/>
      <c r="V43" s="28"/>
      <c r="W43" s="28"/>
      <c r="X43" s="28"/>
      <c r="Y43" s="28"/>
      <c r="Z43" s="28"/>
      <c r="AA43" s="31"/>
      <c r="AB43" s="28"/>
      <c r="AC43" s="28"/>
      <c r="AD43" s="18"/>
      <c r="AE43" s="18"/>
      <c r="AF43" s="28"/>
      <c r="AG43" s="31"/>
      <c r="AH43" s="28"/>
      <c r="AI43" s="28"/>
      <c r="AJ43" s="18"/>
      <c r="AK43" s="18"/>
      <c r="AL43" s="28"/>
      <c r="AM43" s="31"/>
      <c r="AN43" s="28"/>
      <c r="AO43" s="28"/>
      <c r="AP43" s="28"/>
      <c r="AQ43" s="18">
        <v>1</v>
      </c>
      <c r="AR43" s="18">
        <v>1</v>
      </c>
      <c r="AS43" s="31"/>
    </row>
    <row r="44" spans="1:45" ht="17" x14ac:dyDescent="0.2">
      <c r="A44" s="46" t="str">
        <f>Compartments!A44</f>
        <v>lost-gt50</v>
      </c>
      <c r="B44" s="28"/>
      <c r="C44" s="31"/>
      <c r="D44" s="28"/>
      <c r="E44" s="28"/>
      <c r="F44" s="28"/>
      <c r="G44" s="28"/>
      <c r="H44" s="28"/>
      <c r="I44" s="31"/>
      <c r="J44" s="28"/>
      <c r="K44" s="28"/>
      <c r="L44" s="28"/>
      <c r="M44" s="28"/>
      <c r="N44" s="28"/>
      <c r="O44" s="31"/>
      <c r="P44" s="28"/>
      <c r="Q44" s="28"/>
      <c r="R44" s="28"/>
      <c r="S44" s="28"/>
      <c r="T44" s="18">
        <v>1</v>
      </c>
      <c r="U44" s="34">
        <v>1</v>
      </c>
      <c r="V44" s="28"/>
      <c r="W44" s="28"/>
      <c r="X44" s="28"/>
      <c r="Y44" s="28"/>
      <c r="Z44" s="28"/>
      <c r="AA44" s="31"/>
      <c r="AB44" s="28"/>
      <c r="AC44" s="28"/>
      <c r="AD44" s="28"/>
      <c r="AE44" s="18"/>
      <c r="AF44" s="18"/>
      <c r="AG44" s="31"/>
      <c r="AH44" s="28"/>
      <c r="AI44" s="28"/>
      <c r="AJ44" s="28"/>
      <c r="AK44" s="18"/>
      <c r="AL44" s="18"/>
      <c r="AM44" s="31"/>
      <c r="AN44" s="28"/>
      <c r="AO44" s="28"/>
      <c r="AP44" s="28"/>
      <c r="AQ44" s="28"/>
      <c r="AR44" s="18">
        <v>1</v>
      </c>
      <c r="AS44" s="34">
        <v>1</v>
      </c>
    </row>
    <row r="45" spans="1:45" ht="17" x14ac:dyDescent="0.2">
      <c r="A45" s="46" t="str">
        <f>Compartments!A45</f>
        <v>lost-lt50</v>
      </c>
      <c r="B45" s="29"/>
      <c r="C45" s="33"/>
      <c r="D45" s="29"/>
      <c r="E45" s="29"/>
      <c r="F45" s="29"/>
      <c r="G45" s="29"/>
      <c r="H45" s="29"/>
      <c r="I45" s="33"/>
      <c r="J45" s="29"/>
      <c r="K45" s="29"/>
      <c r="L45" s="29"/>
      <c r="M45" s="29"/>
      <c r="N45" s="29"/>
      <c r="O45" s="33"/>
      <c r="P45" s="29"/>
      <c r="Q45" s="29"/>
      <c r="R45" s="29"/>
      <c r="S45" s="29"/>
      <c r="T45" s="29"/>
      <c r="U45" s="32">
        <v>1</v>
      </c>
      <c r="V45" s="29"/>
      <c r="W45" s="29"/>
      <c r="X45" s="29"/>
      <c r="Y45" s="29"/>
      <c r="Z45" s="29"/>
      <c r="AA45" s="33"/>
      <c r="AB45" s="29"/>
      <c r="AC45" s="29"/>
      <c r="AD45" s="29"/>
      <c r="AE45" s="29"/>
      <c r="AF45" s="30"/>
      <c r="AG45" s="32"/>
      <c r="AH45" s="29"/>
      <c r="AI45" s="29"/>
      <c r="AJ45" s="29"/>
      <c r="AK45" s="29"/>
      <c r="AL45" s="30"/>
      <c r="AM45" s="32"/>
      <c r="AN45" s="29"/>
      <c r="AO45" s="29"/>
      <c r="AP45" s="29"/>
      <c r="AQ45" s="29"/>
      <c r="AR45" s="29"/>
      <c r="AS45" s="32">
        <v>1</v>
      </c>
    </row>
  </sheetData>
  <conditionalFormatting sqref="B2:AM15 B16:U21 AB16:AS21 B22:O27 AH22:AM27 B28:U39">
    <cfRule type="cellIs" dxfId="34" priority="24" operator="equal">
      <formula>1</formula>
    </cfRule>
  </conditionalFormatting>
  <conditionalFormatting sqref="B40:O45 AB40:AG45">
    <cfRule type="cellIs" dxfId="33" priority="23" operator="equal">
      <formula>1</formula>
    </cfRule>
  </conditionalFormatting>
  <conditionalFormatting sqref="AN2:AS15">
    <cfRule type="cellIs" dxfId="32" priority="22" operator="equal">
      <formula>1</formula>
    </cfRule>
  </conditionalFormatting>
  <conditionalFormatting sqref="V16:AA21">
    <cfRule type="cellIs" dxfId="31" priority="19" operator="equal">
      <formula>1</formula>
    </cfRule>
  </conditionalFormatting>
  <conditionalFormatting sqref="P22:U27">
    <cfRule type="cellIs" dxfId="29" priority="17" operator="equal">
      <formula>1</formula>
    </cfRule>
  </conditionalFormatting>
  <conditionalFormatting sqref="V28:AA33">
    <cfRule type="cellIs" dxfId="28" priority="15" operator="equal">
      <formula>1</formula>
    </cfRule>
  </conditionalFormatting>
  <conditionalFormatting sqref="V34:AA39">
    <cfRule type="cellIs" dxfId="27" priority="14" operator="equal">
      <formula>1</formula>
    </cfRule>
  </conditionalFormatting>
  <conditionalFormatting sqref="V40:AA45">
    <cfRule type="cellIs" dxfId="26" priority="13" operator="equal">
      <formula>1</formula>
    </cfRule>
  </conditionalFormatting>
  <conditionalFormatting sqref="AH40:AM45">
    <cfRule type="cellIs" dxfId="24" priority="12" operator="equal">
      <formula>1</formula>
    </cfRule>
  </conditionalFormatting>
  <conditionalFormatting sqref="AB28:AG33">
    <cfRule type="cellIs" dxfId="21" priority="11" operator="equal">
      <formula>1</formula>
    </cfRule>
  </conditionalFormatting>
  <conditionalFormatting sqref="AH28:AM33">
    <cfRule type="cellIs" dxfId="19" priority="10" operator="equal">
      <formula>1</formula>
    </cfRule>
  </conditionalFormatting>
  <conditionalFormatting sqref="AN28:AS33">
    <cfRule type="cellIs" dxfId="17" priority="9" operator="equal">
      <formula>1</formula>
    </cfRule>
  </conditionalFormatting>
  <conditionalFormatting sqref="V22:AA27">
    <cfRule type="cellIs" dxfId="15" priority="8" operator="equal">
      <formula>1</formula>
    </cfRule>
  </conditionalFormatting>
  <conditionalFormatting sqref="AB22:AG27">
    <cfRule type="cellIs" dxfId="13" priority="7" operator="equal">
      <formula>1</formula>
    </cfRule>
  </conditionalFormatting>
  <conditionalFormatting sqref="AN22:AS27">
    <cfRule type="cellIs" dxfId="11" priority="6" operator="equal">
      <formula>1</formula>
    </cfRule>
  </conditionalFormatting>
  <conditionalFormatting sqref="AB34:AG39">
    <cfRule type="cellIs" dxfId="9" priority="5" operator="equal">
      <formula>1</formula>
    </cfRule>
  </conditionalFormatting>
  <conditionalFormatting sqref="AH34:AM39">
    <cfRule type="cellIs" dxfId="7" priority="4" operator="equal">
      <formula>1</formula>
    </cfRule>
  </conditionalFormatting>
  <conditionalFormatting sqref="AN34:AS39">
    <cfRule type="cellIs" dxfId="5" priority="3" operator="equal">
      <formula>1</formula>
    </cfRule>
  </conditionalFormatting>
  <conditionalFormatting sqref="P40:U45">
    <cfRule type="cellIs" dxfId="3" priority="2" operator="equal">
      <formula>1</formula>
    </cfRule>
  </conditionalFormatting>
  <conditionalFormatting sqref="AN40:AS45">
    <cfRule type="cellIs" dxfId="1" priority="1" operator="equal">
      <formula>1</formula>
    </cfRule>
  </conditionalFormatting>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workbookViewId="0">
      <pane ySplit="1" topLeftCell="A2" activePane="bottomLeft" state="frozen"/>
      <selection pane="bottomLeft" activeCell="B21" sqref="B21"/>
    </sheetView>
  </sheetViews>
  <sheetFormatPr baseColWidth="10" defaultColWidth="8.83203125" defaultRowHeight="15" x14ac:dyDescent="0.2"/>
  <cols>
    <col min="1" max="1" width="16.6640625" style="6" customWidth="1"/>
    <col min="2" max="2" width="68.5" style="6" customWidth="1"/>
    <col min="3" max="3" width="20.5" style="5" customWidth="1"/>
    <col min="4" max="4" width="8.5" style="5" customWidth="1"/>
    <col min="5" max="5" width="13.1640625" style="8" customWidth="1"/>
    <col min="6" max="6" width="10" style="6" customWidth="1"/>
    <col min="7" max="7" width="8.33203125" style="6" bestFit="1" customWidth="1"/>
    <col min="8" max="16384" width="8.83203125" style="6"/>
  </cols>
  <sheetData>
    <row r="1" spans="1:8" s="5" customFormat="1" x14ac:dyDescent="0.2">
      <c r="A1" s="4" t="s">
        <v>77</v>
      </c>
      <c r="B1" s="4" t="s">
        <v>76</v>
      </c>
      <c r="C1" s="4" t="s">
        <v>78</v>
      </c>
      <c r="D1" s="4" t="s">
        <v>79</v>
      </c>
      <c r="E1" s="4" t="s">
        <v>80</v>
      </c>
      <c r="F1" s="13" t="s">
        <v>395</v>
      </c>
      <c r="G1" s="4" t="s">
        <v>81</v>
      </c>
      <c r="H1" s="37"/>
    </row>
    <row r="2" spans="1:8" x14ac:dyDescent="0.2">
      <c r="A2" s="6" t="s">
        <v>83</v>
      </c>
      <c r="B2" s="6" t="s">
        <v>82</v>
      </c>
      <c r="C2" s="6" t="s">
        <v>84</v>
      </c>
      <c r="D2" s="6" t="s">
        <v>85</v>
      </c>
      <c r="E2" s="6" t="s">
        <v>83</v>
      </c>
      <c r="F2" s="6" t="s">
        <v>85</v>
      </c>
      <c r="G2" s="6">
        <v>1</v>
      </c>
    </row>
    <row r="3" spans="1:8" x14ac:dyDescent="0.2">
      <c r="A3" s="6" t="s">
        <v>90</v>
      </c>
      <c r="B3" s="14" t="s">
        <v>397</v>
      </c>
      <c r="C3" s="6" t="s">
        <v>91</v>
      </c>
      <c r="D3" s="6" t="s">
        <v>85</v>
      </c>
      <c r="E3" s="6" t="s">
        <v>92</v>
      </c>
      <c r="F3" s="6" t="s">
        <v>85</v>
      </c>
      <c r="G3" s="6">
        <v>0</v>
      </c>
    </row>
    <row r="4" spans="1:8" x14ac:dyDescent="0.2">
      <c r="A4" s="6" t="s">
        <v>93</v>
      </c>
      <c r="B4" s="14" t="s">
        <v>398</v>
      </c>
      <c r="C4" s="6" t="s">
        <v>91</v>
      </c>
      <c r="D4" s="6" t="s">
        <v>85</v>
      </c>
      <c r="E4" s="6" t="s">
        <v>92</v>
      </c>
      <c r="F4" s="14" t="s">
        <v>85</v>
      </c>
      <c r="G4" s="6">
        <v>0</v>
      </c>
    </row>
    <row r="5" spans="1:8" x14ac:dyDescent="0.2">
      <c r="A5" s="6" t="s">
        <v>87</v>
      </c>
      <c r="B5" s="6" t="s">
        <v>86</v>
      </c>
      <c r="C5" s="6" t="s">
        <v>88</v>
      </c>
      <c r="D5" s="6" t="s">
        <v>85</v>
      </c>
      <c r="E5" s="6" t="s">
        <v>87</v>
      </c>
      <c r="F5" s="6" t="s">
        <v>89</v>
      </c>
      <c r="G5" s="6">
        <v>1</v>
      </c>
    </row>
    <row r="6" spans="1:8" x14ac:dyDescent="0.2">
      <c r="A6" s="6" t="s">
        <v>104</v>
      </c>
      <c r="B6" s="6" t="s">
        <v>103</v>
      </c>
      <c r="C6" s="6" t="s">
        <v>96</v>
      </c>
      <c r="D6" s="6" t="s">
        <v>85</v>
      </c>
      <c r="E6" s="6" t="s">
        <v>105</v>
      </c>
      <c r="F6" s="6" t="s">
        <v>92</v>
      </c>
      <c r="G6" s="6">
        <v>1</v>
      </c>
    </row>
    <row r="7" spans="1:8" x14ac:dyDescent="0.2">
      <c r="A7" s="6" t="s">
        <v>107</v>
      </c>
      <c r="B7" s="6" t="s">
        <v>106</v>
      </c>
      <c r="C7" s="6" t="s">
        <v>96</v>
      </c>
      <c r="D7" s="6" t="s">
        <v>85</v>
      </c>
      <c r="E7" s="6" t="s">
        <v>105</v>
      </c>
      <c r="F7" s="6" t="s">
        <v>92</v>
      </c>
      <c r="G7" s="6">
        <v>1</v>
      </c>
    </row>
    <row r="8" spans="1:8" x14ac:dyDescent="0.2">
      <c r="A8" s="6" t="s">
        <v>109</v>
      </c>
      <c r="B8" s="6" t="s">
        <v>108</v>
      </c>
      <c r="C8" s="6" t="s">
        <v>96</v>
      </c>
      <c r="D8" s="6" t="s">
        <v>110</v>
      </c>
      <c r="E8" s="6" t="s">
        <v>105</v>
      </c>
      <c r="F8" s="14" t="s">
        <v>92</v>
      </c>
      <c r="G8" s="6">
        <v>1</v>
      </c>
    </row>
    <row r="9" spans="1:8" x14ac:dyDescent="0.2">
      <c r="A9" s="6" t="s">
        <v>112</v>
      </c>
      <c r="B9" s="6" t="s">
        <v>111</v>
      </c>
      <c r="C9" s="6" t="s">
        <v>84</v>
      </c>
      <c r="D9" s="6" t="s">
        <v>85</v>
      </c>
      <c r="E9" s="6" t="s">
        <v>105</v>
      </c>
      <c r="F9" s="14" t="s">
        <v>92</v>
      </c>
      <c r="G9" s="6">
        <v>1</v>
      </c>
    </row>
    <row r="10" spans="1:8" x14ac:dyDescent="0.2">
      <c r="A10" s="6" t="s">
        <v>114</v>
      </c>
      <c r="B10" s="6" t="s">
        <v>113</v>
      </c>
      <c r="C10" s="6" t="s">
        <v>84</v>
      </c>
      <c r="D10" s="6" t="s">
        <v>85</v>
      </c>
      <c r="E10" s="6" t="s">
        <v>105</v>
      </c>
      <c r="F10" s="14" t="s">
        <v>92</v>
      </c>
      <c r="G10" s="6">
        <v>1</v>
      </c>
    </row>
    <row r="11" spans="1:8" x14ac:dyDescent="0.2">
      <c r="A11" s="6" t="s">
        <v>116</v>
      </c>
      <c r="B11" s="6" t="s">
        <v>115</v>
      </c>
      <c r="C11" s="6" t="s">
        <v>88</v>
      </c>
      <c r="D11" s="6" t="s">
        <v>110</v>
      </c>
      <c r="E11" s="6" t="s">
        <v>105</v>
      </c>
      <c r="F11" s="14" t="s">
        <v>92</v>
      </c>
      <c r="G11" s="6">
        <v>1</v>
      </c>
    </row>
    <row r="12" spans="1:8" x14ac:dyDescent="0.2">
      <c r="A12" s="6" t="s">
        <v>118</v>
      </c>
      <c r="B12" s="6" t="s">
        <v>117</v>
      </c>
      <c r="C12" s="6" t="s">
        <v>88</v>
      </c>
      <c r="D12" s="6" t="s">
        <v>110</v>
      </c>
      <c r="E12" s="6" t="s">
        <v>105</v>
      </c>
      <c r="F12" s="14" t="s">
        <v>92</v>
      </c>
      <c r="G12" s="6">
        <v>1</v>
      </c>
    </row>
    <row r="13" spans="1:8" x14ac:dyDescent="0.2">
      <c r="A13" s="6" t="s">
        <v>134</v>
      </c>
      <c r="B13" s="6" t="s">
        <v>133</v>
      </c>
      <c r="C13" s="6" t="s">
        <v>84</v>
      </c>
      <c r="D13" s="6" t="s">
        <v>85</v>
      </c>
      <c r="E13" s="6" t="s">
        <v>105</v>
      </c>
      <c r="F13" s="14" t="s">
        <v>92</v>
      </c>
      <c r="G13" s="6">
        <v>1</v>
      </c>
    </row>
    <row r="14" spans="1:8" x14ac:dyDescent="0.2">
      <c r="A14" s="6" t="s">
        <v>120</v>
      </c>
      <c r="B14" s="6" t="s">
        <v>119</v>
      </c>
      <c r="C14" s="6" t="s">
        <v>84</v>
      </c>
      <c r="D14" s="6" t="s">
        <v>110</v>
      </c>
      <c r="E14" s="6" t="s">
        <v>105</v>
      </c>
      <c r="F14" s="14" t="s">
        <v>92</v>
      </c>
      <c r="G14" s="6">
        <v>1</v>
      </c>
    </row>
    <row r="15" spans="1:8" x14ac:dyDescent="0.2">
      <c r="A15" s="6" t="s">
        <v>122</v>
      </c>
      <c r="B15" s="6" t="s">
        <v>121</v>
      </c>
      <c r="C15" s="6" t="s">
        <v>96</v>
      </c>
      <c r="D15" s="6" t="s">
        <v>123</v>
      </c>
      <c r="E15" s="6" t="s">
        <v>105</v>
      </c>
      <c r="F15" s="14" t="s">
        <v>92</v>
      </c>
      <c r="G15" s="6">
        <v>1</v>
      </c>
    </row>
    <row r="16" spans="1:8" x14ac:dyDescent="0.2">
      <c r="A16" s="6" t="s">
        <v>186</v>
      </c>
      <c r="B16" s="6" t="s">
        <v>185</v>
      </c>
      <c r="C16" s="6" t="s">
        <v>88</v>
      </c>
      <c r="D16" s="6" t="s">
        <v>110</v>
      </c>
      <c r="E16" s="6" t="s">
        <v>105</v>
      </c>
      <c r="F16" s="14" t="s">
        <v>92</v>
      </c>
      <c r="G16" s="6">
        <v>1</v>
      </c>
    </row>
    <row r="17" spans="1:7" x14ac:dyDescent="0.2">
      <c r="A17" s="6" t="s">
        <v>158</v>
      </c>
      <c r="B17" s="6" t="s">
        <v>157</v>
      </c>
      <c r="C17" s="6" t="s">
        <v>159</v>
      </c>
      <c r="D17" s="6" t="s">
        <v>85</v>
      </c>
      <c r="E17" s="6" t="s">
        <v>105</v>
      </c>
      <c r="F17" s="6" t="s">
        <v>92</v>
      </c>
      <c r="G17" s="6">
        <v>1</v>
      </c>
    </row>
    <row r="18" spans="1:7" x14ac:dyDescent="0.2">
      <c r="A18" s="6" t="s">
        <v>161</v>
      </c>
      <c r="B18" s="6" t="s">
        <v>160</v>
      </c>
      <c r="C18" s="6" t="s">
        <v>159</v>
      </c>
      <c r="D18" s="6" t="s">
        <v>110</v>
      </c>
      <c r="E18" s="6" t="s">
        <v>105</v>
      </c>
      <c r="F18" s="6" t="s">
        <v>92</v>
      </c>
      <c r="G18" s="6">
        <v>1</v>
      </c>
    </row>
    <row r="19" spans="1:7" x14ac:dyDescent="0.2">
      <c r="A19" s="6" t="s">
        <v>164</v>
      </c>
      <c r="B19" s="7" t="s">
        <v>163</v>
      </c>
      <c r="C19" s="6" t="s">
        <v>96</v>
      </c>
      <c r="D19" s="6" t="s">
        <v>85</v>
      </c>
      <c r="E19" s="6" t="s">
        <v>105</v>
      </c>
      <c r="F19" s="6" t="s">
        <v>92</v>
      </c>
      <c r="G19" s="6">
        <v>1</v>
      </c>
    </row>
    <row r="20" spans="1:7" x14ac:dyDescent="0.2">
      <c r="A20" s="6" t="s">
        <v>166</v>
      </c>
      <c r="B20" s="7" t="s">
        <v>165</v>
      </c>
      <c r="C20" s="6" t="s">
        <v>96</v>
      </c>
      <c r="D20" s="6" t="s">
        <v>110</v>
      </c>
      <c r="E20" s="6" t="s">
        <v>105</v>
      </c>
      <c r="F20" s="6" t="s">
        <v>92</v>
      </c>
      <c r="G20" s="6">
        <v>1</v>
      </c>
    </row>
    <row r="21" spans="1:7" x14ac:dyDescent="0.2">
      <c r="A21" s="6" t="s">
        <v>401</v>
      </c>
      <c r="B21" s="6" t="s">
        <v>162</v>
      </c>
      <c r="C21" s="6" t="s">
        <v>88</v>
      </c>
      <c r="D21" s="6" t="s">
        <v>110</v>
      </c>
      <c r="E21" s="6" t="s">
        <v>105</v>
      </c>
      <c r="F21" s="14" t="s">
        <v>92</v>
      </c>
      <c r="G21" s="14">
        <v>1</v>
      </c>
    </row>
    <row r="22" spans="1:7" x14ac:dyDescent="0.2">
      <c r="A22" s="6" t="s">
        <v>167</v>
      </c>
      <c r="B22" s="6" t="s">
        <v>468</v>
      </c>
      <c r="C22" s="6" t="s">
        <v>84</v>
      </c>
      <c r="D22" s="6" t="s">
        <v>110</v>
      </c>
      <c r="E22" s="6" t="s">
        <v>105</v>
      </c>
      <c r="F22" s="6" t="s">
        <v>98</v>
      </c>
      <c r="G22" s="6">
        <v>0</v>
      </c>
    </row>
    <row r="23" spans="1:7" x14ac:dyDescent="0.2">
      <c r="A23" s="6" t="s">
        <v>168</v>
      </c>
      <c r="B23" s="6" t="s">
        <v>469</v>
      </c>
      <c r="C23" s="6" t="s">
        <v>84</v>
      </c>
      <c r="D23" s="6" t="s">
        <v>110</v>
      </c>
      <c r="E23" s="6" t="s">
        <v>105</v>
      </c>
      <c r="F23" s="6" t="s">
        <v>98</v>
      </c>
      <c r="G23" s="6">
        <v>0</v>
      </c>
    </row>
    <row r="24" spans="1:7" x14ac:dyDescent="0.2">
      <c r="A24" s="6" t="s">
        <v>169</v>
      </c>
      <c r="B24" s="6" t="s">
        <v>470</v>
      </c>
      <c r="C24" s="6" t="s">
        <v>84</v>
      </c>
      <c r="D24" s="6" t="s">
        <v>110</v>
      </c>
      <c r="E24" s="6" t="s">
        <v>105</v>
      </c>
      <c r="F24" s="6" t="s">
        <v>98</v>
      </c>
      <c r="G24" s="6">
        <v>0</v>
      </c>
    </row>
    <row r="25" spans="1:7" x14ac:dyDescent="0.2">
      <c r="A25" s="6" t="s">
        <v>170</v>
      </c>
      <c r="B25" s="6" t="s">
        <v>471</v>
      </c>
      <c r="C25" s="6" t="s">
        <v>84</v>
      </c>
      <c r="D25" s="6" t="s">
        <v>110</v>
      </c>
      <c r="E25" s="6" t="s">
        <v>105</v>
      </c>
      <c r="F25" s="6" t="s">
        <v>98</v>
      </c>
      <c r="G25" s="6">
        <v>0</v>
      </c>
    </row>
    <row r="26" spans="1:7" x14ac:dyDescent="0.2">
      <c r="A26" s="6" t="s">
        <v>171</v>
      </c>
      <c r="B26" s="6" t="s">
        <v>472</v>
      </c>
      <c r="C26" s="6" t="s">
        <v>84</v>
      </c>
      <c r="D26" s="6" t="s">
        <v>110</v>
      </c>
      <c r="E26" s="6" t="s">
        <v>105</v>
      </c>
      <c r="F26" s="6" t="s">
        <v>98</v>
      </c>
      <c r="G26" s="6">
        <v>0</v>
      </c>
    </row>
    <row r="27" spans="1:7" x14ac:dyDescent="0.2">
      <c r="A27" s="6" t="s">
        <v>173</v>
      </c>
      <c r="B27" s="6" t="s">
        <v>172</v>
      </c>
      <c r="C27" s="6" t="s">
        <v>174</v>
      </c>
      <c r="D27" s="6" t="s">
        <v>110</v>
      </c>
      <c r="E27" s="6" t="s">
        <v>175</v>
      </c>
      <c r="F27" s="6" t="s">
        <v>176</v>
      </c>
      <c r="G27" s="6">
        <v>0</v>
      </c>
    </row>
    <row r="28" spans="1:7" x14ac:dyDescent="0.2">
      <c r="A28" s="6" t="s">
        <v>178</v>
      </c>
      <c r="B28" s="6" t="s">
        <v>177</v>
      </c>
      <c r="C28" s="6" t="s">
        <v>174</v>
      </c>
      <c r="D28" s="6" t="s">
        <v>110</v>
      </c>
      <c r="E28" s="6" t="s">
        <v>175</v>
      </c>
      <c r="F28" s="6" t="s">
        <v>176</v>
      </c>
      <c r="G28" s="6">
        <v>0</v>
      </c>
    </row>
    <row r="29" spans="1:7" x14ac:dyDescent="0.2">
      <c r="A29" s="6" t="s">
        <v>180</v>
      </c>
      <c r="B29" s="6" t="s">
        <v>179</v>
      </c>
      <c r="C29" s="6" t="s">
        <v>174</v>
      </c>
      <c r="D29" s="6" t="s">
        <v>110</v>
      </c>
      <c r="E29" s="6" t="s">
        <v>175</v>
      </c>
      <c r="F29" s="6" t="s">
        <v>176</v>
      </c>
      <c r="G29" s="6">
        <v>0</v>
      </c>
    </row>
    <row r="30" spans="1:7" x14ac:dyDescent="0.2">
      <c r="A30" s="6" t="s">
        <v>182</v>
      </c>
      <c r="B30" s="6" t="s">
        <v>181</v>
      </c>
      <c r="C30" s="6" t="s">
        <v>174</v>
      </c>
      <c r="D30" s="6" t="s">
        <v>110</v>
      </c>
      <c r="E30" s="6" t="s">
        <v>175</v>
      </c>
      <c r="F30" s="6" t="s">
        <v>176</v>
      </c>
      <c r="G30" s="6">
        <v>0</v>
      </c>
    </row>
    <row r="31" spans="1:7" x14ac:dyDescent="0.2">
      <c r="A31" s="6" t="s">
        <v>184</v>
      </c>
      <c r="B31" s="6" t="s">
        <v>183</v>
      </c>
      <c r="C31" s="6" t="s">
        <v>174</v>
      </c>
      <c r="D31" s="6" t="s">
        <v>110</v>
      </c>
      <c r="E31" s="6" t="s">
        <v>175</v>
      </c>
      <c r="F31" s="6" t="s">
        <v>176</v>
      </c>
      <c r="G31" s="6">
        <v>0</v>
      </c>
    </row>
    <row r="32" spans="1:7" x14ac:dyDescent="0.2">
      <c r="A32" s="6" t="s">
        <v>128</v>
      </c>
      <c r="B32" s="6" t="s">
        <v>127</v>
      </c>
      <c r="C32" s="6" t="s">
        <v>88</v>
      </c>
      <c r="D32" s="6" t="s">
        <v>126</v>
      </c>
      <c r="E32" s="6" t="s">
        <v>105</v>
      </c>
      <c r="F32" s="6" t="s">
        <v>98</v>
      </c>
      <c r="G32" s="6">
        <v>0</v>
      </c>
    </row>
    <row r="33" spans="1:7" x14ac:dyDescent="0.2">
      <c r="A33" s="6" t="s">
        <v>125</v>
      </c>
      <c r="B33" s="6" t="s">
        <v>124</v>
      </c>
      <c r="C33" s="6" t="s">
        <v>84</v>
      </c>
      <c r="D33" s="6" t="s">
        <v>126</v>
      </c>
      <c r="E33" s="6" t="s">
        <v>105</v>
      </c>
      <c r="F33" s="14" t="s">
        <v>92</v>
      </c>
      <c r="G33" s="6">
        <v>1</v>
      </c>
    </row>
    <row r="34" spans="1:7" x14ac:dyDescent="0.2">
      <c r="A34" s="6" t="s">
        <v>136</v>
      </c>
      <c r="B34" s="6" t="s">
        <v>135</v>
      </c>
      <c r="C34" s="6" t="s">
        <v>138</v>
      </c>
      <c r="D34" s="6" t="s">
        <v>139</v>
      </c>
      <c r="E34" s="6" t="s">
        <v>105</v>
      </c>
      <c r="F34" s="14" t="s">
        <v>92</v>
      </c>
      <c r="G34" s="6">
        <v>1</v>
      </c>
    </row>
    <row r="35" spans="1:7" x14ac:dyDescent="0.2">
      <c r="A35" s="6" t="s">
        <v>141</v>
      </c>
      <c r="B35" s="6" t="s">
        <v>140</v>
      </c>
      <c r="C35" s="6" t="s">
        <v>138</v>
      </c>
      <c r="D35" s="6" t="s">
        <v>139</v>
      </c>
      <c r="E35" s="6" t="s">
        <v>105</v>
      </c>
      <c r="F35" s="14" t="s">
        <v>92</v>
      </c>
      <c r="G35" s="6">
        <v>1</v>
      </c>
    </row>
    <row r="36" spans="1:7" x14ac:dyDescent="0.2">
      <c r="A36" s="6" t="s">
        <v>144</v>
      </c>
      <c r="B36" s="6" t="s">
        <v>143</v>
      </c>
      <c r="C36" s="6" t="s">
        <v>138</v>
      </c>
      <c r="D36" s="6" t="s">
        <v>139</v>
      </c>
      <c r="E36" s="6" t="s">
        <v>105</v>
      </c>
      <c r="F36" s="14" t="s">
        <v>92</v>
      </c>
      <c r="G36" s="6">
        <v>1</v>
      </c>
    </row>
    <row r="37" spans="1:7" x14ac:dyDescent="0.2">
      <c r="A37" s="6" t="s">
        <v>150</v>
      </c>
      <c r="B37" s="6" t="s">
        <v>149</v>
      </c>
      <c r="C37" s="6" t="s">
        <v>84</v>
      </c>
      <c r="D37" s="6" t="s">
        <v>139</v>
      </c>
      <c r="E37" s="6" t="s">
        <v>105</v>
      </c>
      <c r="F37" s="6" t="s">
        <v>92</v>
      </c>
      <c r="G37" s="6">
        <v>1</v>
      </c>
    </row>
    <row r="38" spans="1:7" x14ac:dyDescent="0.2">
      <c r="A38" s="6" t="s">
        <v>152</v>
      </c>
      <c r="B38" s="6" t="s">
        <v>151</v>
      </c>
      <c r="C38" s="6" t="s">
        <v>84</v>
      </c>
      <c r="D38" s="6" t="s">
        <v>139</v>
      </c>
      <c r="E38" s="6" t="s">
        <v>105</v>
      </c>
      <c r="F38" s="6" t="s">
        <v>92</v>
      </c>
      <c r="G38" s="6">
        <v>1</v>
      </c>
    </row>
    <row r="39" spans="1:7" x14ac:dyDescent="0.2">
      <c r="A39" s="6" t="s">
        <v>155</v>
      </c>
      <c r="B39" s="6" t="s">
        <v>154</v>
      </c>
      <c r="C39" s="6" t="s">
        <v>84</v>
      </c>
      <c r="D39" s="6" t="s">
        <v>139</v>
      </c>
      <c r="E39" s="6" t="s">
        <v>105</v>
      </c>
      <c r="F39" s="6" t="s">
        <v>92</v>
      </c>
      <c r="G39" s="6">
        <v>1</v>
      </c>
    </row>
    <row r="40" spans="1:7" x14ac:dyDescent="0.2">
      <c r="A40" s="6" t="s">
        <v>147</v>
      </c>
      <c r="B40" s="6" t="s">
        <v>146</v>
      </c>
      <c r="C40" s="6" t="s">
        <v>138</v>
      </c>
      <c r="D40" s="6" t="s">
        <v>139</v>
      </c>
      <c r="E40" s="6" t="s">
        <v>105</v>
      </c>
      <c r="F40" s="14" t="s">
        <v>92</v>
      </c>
      <c r="G40" s="6">
        <v>1</v>
      </c>
    </row>
    <row r="41" spans="1:7" x14ac:dyDescent="0.2">
      <c r="A41" s="6" t="s">
        <v>130</v>
      </c>
      <c r="B41" s="6" t="s">
        <v>129</v>
      </c>
      <c r="C41" s="6" t="s">
        <v>88</v>
      </c>
      <c r="D41" s="6" t="s">
        <v>110</v>
      </c>
      <c r="E41" s="6" t="s">
        <v>105</v>
      </c>
      <c r="F41" s="14" t="s">
        <v>92</v>
      </c>
      <c r="G41" s="6">
        <v>1</v>
      </c>
    </row>
    <row r="42" spans="1:7" x14ac:dyDescent="0.2">
      <c r="A42" s="6" t="s">
        <v>132</v>
      </c>
      <c r="B42" s="6" t="s">
        <v>131</v>
      </c>
      <c r="C42" s="6" t="s">
        <v>84</v>
      </c>
      <c r="D42" s="6" t="s">
        <v>85</v>
      </c>
      <c r="E42" s="6" t="s">
        <v>105</v>
      </c>
      <c r="F42" s="6" t="s">
        <v>92</v>
      </c>
      <c r="G42" s="6">
        <v>1</v>
      </c>
    </row>
    <row r="43" spans="1:7" x14ac:dyDescent="0.2">
      <c r="A43" s="6" t="s">
        <v>95</v>
      </c>
      <c r="B43" s="6" t="s">
        <v>94</v>
      </c>
      <c r="C43" s="6" t="s">
        <v>96</v>
      </c>
      <c r="D43" s="6" t="s">
        <v>97</v>
      </c>
      <c r="E43" s="6" t="s">
        <v>92</v>
      </c>
      <c r="F43" s="6" t="s">
        <v>98</v>
      </c>
      <c r="G43" s="6">
        <v>1</v>
      </c>
    </row>
    <row r="44" spans="1:7" x14ac:dyDescent="0.2">
      <c r="A44" s="6" t="s">
        <v>100</v>
      </c>
      <c r="B44" s="6" t="s">
        <v>99</v>
      </c>
      <c r="C44" s="6" t="s">
        <v>96</v>
      </c>
      <c r="D44" s="6" t="s">
        <v>97</v>
      </c>
      <c r="E44" s="6" t="s">
        <v>92</v>
      </c>
      <c r="F44" s="6" t="s">
        <v>98</v>
      </c>
      <c r="G44" s="6">
        <v>1</v>
      </c>
    </row>
    <row r="45" spans="1:7" x14ac:dyDescent="0.2">
      <c r="A45" s="6" t="s">
        <v>102</v>
      </c>
      <c r="B45" s="6" t="s">
        <v>101</v>
      </c>
      <c r="C45" s="6" t="s">
        <v>96</v>
      </c>
      <c r="D45" s="6" t="s">
        <v>97</v>
      </c>
      <c r="E45" s="6" t="s">
        <v>92</v>
      </c>
      <c r="F45" s="6" t="s">
        <v>98</v>
      </c>
      <c r="G45" s="6">
        <v>1</v>
      </c>
    </row>
    <row r="46" spans="1:7" x14ac:dyDescent="0.2">
      <c r="A46" s="6" t="s">
        <v>407</v>
      </c>
      <c r="B46" s="6" t="s">
        <v>412</v>
      </c>
      <c r="C46" s="6" t="s">
        <v>91</v>
      </c>
      <c r="D46" s="6" t="s">
        <v>110</v>
      </c>
      <c r="E46" s="6" t="s">
        <v>188</v>
      </c>
      <c r="F46" s="6" t="s">
        <v>190</v>
      </c>
      <c r="G46" s="6">
        <v>0</v>
      </c>
    </row>
    <row r="47" spans="1:7" x14ac:dyDescent="0.2">
      <c r="A47" s="6" t="s">
        <v>189</v>
      </c>
      <c r="B47" s="6" t="s">
        <v>187</v>
      </c>
      <c r="C47" s="6" t="s">
        <v>84</v>
      </c>
      <c r="D47" s="6" t="s">
        <v>110</v>
      </c>
      <c r="E47" s="6" t="s">
        <v>188</v>
      </c>
      <c r="F47" s="6" t="s">
        <v>190</v>
      </c>
      <c r="G47" s="6">
        <v>1</v>
      </c>
    </row>
    <row r="48" spans="1:7" x14ac:dyDescent="0.2">
      <c r="A48" s="6" t="s">
        <v>192</v>
      </c>
      <c r="B48" s="6" t="s">
        <v>191</v>
      </c>
      <c r="C48" s="6" t="s">
        <v>84</v>
      </c>
      <c r="D48" s="6" t="s">
        <v>110</v>
      </c>
      <c r="E48" s="6" t="s">
        <v>188</v>
      </c>
      <c r="F48" s="6" t="s">
        <v>190</v>
      </c>
      <c r="G48" s="6">
        <v>1</v>
      </c>
    </row>
    <row r="49" spans="1:7" x14ac:dyDescent="0.2">
      <c r="A49" s="6" t="s">
        <v>194</v>
      </c>
      <c r="B49" s="6" t="s">
        <v>193</v>
      </c>
      <c r="C49" s="6" t="s">
        <v>84</v>
      </c>
      <c r="D49" s="6" t="s">
        <v>110</v>
      </c>
      <c r="E49" s="6" t="s">
        <v>188</v>
      </c>
      <c r="F49" s="6" t="s">
        <v>190</v>
      </c>
      <c r="G49" s="6">
        <v>1</v>
      </c>
    </row>
    <row r="50" spans="1:7" x14ac:dyDescent="0.2">
      <c r="A50" s="6" t="s">
        <v>196</v>
      </c>
      <c r="B50" s="6" t="s">
        <v>195</v>
      </c>
      <c r="C50" s="6" t="s">
        <v>84</v>
      </c>
      <c r="D50" s="6" t="s">
        <v>110</v>
      </c>
      <c r="E50" s="6" t="s">
        <v>188</v>
      </c>
      <c r="F50" s="6" t="s">
        <v>190</v>
      </c>
      <c r="G50" s="6">
        <v>1</v>
      </c>
    </row>
    <row r="51" spans="1:7" x14ac:dyDescent="0.2">
      <c r="A51" s="6" t="s">
        <v>198</v>
      </c>
      <c r="B51" s="6" t="s">
        <v>197</v>
      </c>
      <c r="C51" s="6" t="s">
        <v>84</v>
      </c>
      <c r="D51" s="6" t="s">
        <v>110</v>
      </c>
      <c r="E51" s="6" t="s">
        <v>188</v>
      </c>
      <c r="F51" s="6" t="s">
        <v>190</v>
      </c>
      <c r="G51" s="6">
        <v>1</v>
      </c>
    </row>
    <row r="52" spans="1:7" x14ac:dyDescent="0.2">
      <c r="A52" s="6" t="s">
        <v>200</v>
      </c>
      <c r="B52" s="6" t="s">
        <v>199</v>
      </c>
      <c r="C52" s="6" t="s">
        <v>84</v>
      </c>
      <c r="D52" s="6" t="s">
        <v>110</v>
      </c>
      <c r="E52" s="6" t="s">
        <v>188</v>
      </c>
      <c r="F52" s="6" t="s">
        <v>190</v>
      </c>
      <c r="G52" s="6">
        <v>1</v>
      </c>
    </row>
    <row r="53" spans="1:7" x14ac:dyDescent="0.2">
      <c r="A53" s="6" t="s">
        <v>202</v>
      </c>
      <c r="B53" s="6" t="s">
        <v>201</v>
      </c>
      <c r="C53" s="6" t="s">
        <v>84</v>
      </c>
      <c r="D53" s="6" t="s">
        <v>110</v>
      </c>
      <c r="E53" s="6" t="s">
        <v>188</v>
      </c>
      <c r="F53" s="6" t="s">
        <v>190</v>
      </c>
      <c r="G53" s="6">
        <v>1</v>
      </c>
    </row>
    <row r="54" spans="1:7" x14ac:dyDescent="0.2">
      <c r="A54" s="6" t="s">
        <v>204</v>
      </c>
      <c r="B54" s="6" t="s">
        <v>203</v>
      </c>
      <c r="C54" s="6" t="s">
        <v>91</v>
      </c>
      <c r="D54" s="6" t="s">
        <v>110</v>
      </c>
      <c r="E54" s="6" t="s">
        <v>188</v>
      </c>
      <c r="F54" s="6" t="s">
        <v>190</v>
      </c>
      <c r="G54" s="6">
        <v>1</v>
      </c>
    </row>
    <row r="55" spans="1:7" x14ac:dyDescent="0.2">
      <c r="A55" s="6" t="s">
        <v>206</v>
      </c>
      <c r="B55" s="6" t="s">
        <v>205</v>
      </c>
      <c r="C55" s="6" t="s">
        <v>91</v>
      </c>
      <c r="D55" s="6" t="s">
        <v>110</v>
      </c>
      <c r="E55" s="6" t="s">
        <v>188</v>
      </c>
      <c r="F55" s="6" t="s">
        <v>190</v>
      </c>
      <c r="G55" s="6">
        <v>1</v>
      </c>
    </row>
    <row r="56" spans="1:7" x14ac:dyDescent="0.2">
      <c r="A56" s="6" t="s">
        <v>208</v>
      </c>
      <c r="B56" s="6" t="s">
        <v>207</v>
      </c>
      <c r="C56" s="6" t="s">
        <v>91</v>
      </c>
      <c r="D56" s="6" t="s">
        <v>110</v>
      </c>
      <c r="E56" s="6" t="s">
        <v>188</v>
      </c>
      <c r="F56" s="6" t="s">
        <v>190</v>
      </c>
      <c r="G56" s="6">
        <v>1</v>
      </c>
    </row>
    <row r="57" spans="1:7" x14ac:dyDescent="0.2">
      <c r="A57" s="6" t="s">
        <v>210</v>
      </c>
      <c r="B57" s="6" t="s">
        <v>209</v>
      </c>
      <c r="C57" s="6" t="s">
        <v>91</v>
      </c>
      <c r="D57" s="6" t="s">
        <v>110</v>
      </c>
      <c r="E57" s="6" t="s">
        <v>188</v>
      </c>
      <c r="F57" s="6" t="s">
        <v>190</v>
      </c>
      <c r="G57" s="6">
        <v>1</v>
      </c>
    </row>
    <row r="58" spans="1:7" x14ac:dyDescent="0.2">
      <c r="A58" s="6" t="s">
        <v>212</v>
      </c>
      <c r="B58" s="6" t="s">
        <v>211</v>
      </c>
      <c r="C58" s="6" t="s">
        <v>91</v>
      </c>
      <c r="D58" s="6" t="s">
        <v>110</v>
      </c>
      <c r="E58" s="6" t="s">
        <v>188</v>
      </c>
      <c r="F58" s="6" t="s">
        <v>190</v>
      </c>
      <c r="G58" s="6">
        <v>1</v>
      </c>
    </row>
    <row r="59" spans="1:7" x14ac:dyDescent="0.2">
      <c r="A59" s="6" t="s">
        <v>214</v>
      </c>
      <c r="B59" s="6" t="s">
        <v>213</v>
      </c>
      <c r="C59" s="6" t="s">
        <v>91</v>
      </c>
      <c r="D59" s="6" t="s">
        <v>110</v>
      </c>
      <c r="E59" s="6" t="s">
        <v>188</v>
      </c>
      <c r="F59" s="6" t="s">
        <v>190</v>
      </c>
      <c r="G59" s="6">
        <v>1</v>
      </c>
    </row>
    <row r="60" spans="1:7" x14ac:dyDescent="0.2">
      <c r="A60" s="6" t="s">
        <v>216</v>
      </c>
      <c r="B60" s="6" t="s">
        <v>215</v>
      </c>
      <c r="C60" s="6" t="s">
        <v>91</v>
      </c>
      <c r="D60" s="6" t="s">
        <v>110</v>
      </c>
      <c r="E60" s="6" t="s">
        <v>188</v>
      </c>
      <c r="F60" s="6" t="s">
        <v>190</v>
      </c>
      <c r="G60" s="6">
        <v>1</v>
      </c>
    </row>
    <row r="61" spans="1:7" x14ac:dyDescent="0.2">
      <c r="A61" s="6" t="s">
        <v>218</v>
      </c>
      <c r="B61" s="6" t="s">
        <v>217</v>
      </c>
      <c r="C61" s="6" t="s">
        <v>159</v>
      </c>
      <c r="D61" s="6" t="s">
        <v>110</v>
      </c>
      <c r="E61" s="6" t="s">
        <v>188</v>
      </c>
      <c r="F61" s="6" t="s">
        <v>190</v>
      </c>
      <c r="G61" s="6">
        <v>1</v>
      </c>
    </row>
    <row r="62" spans="1:7" x14ac:dyDescent="0.2">
      <c r="A62" s="6" t="s">
        <v>220</v>
      </c>
      <c r="B62" s="6" t="s">
        <v>219</v>
      </c>
      <c r="C62" s="6" t="s">
        <v>159</v>
      </c>
      <c r="D62" s="6" t="s">
        <v>110</v>
      </c>
      <c r="E62" s="6" t="s">
        <v>188</v>
      </c>
      <c r="F62" s="6" t="s">
        <v>190</v>
      </c>
      <c r="G62" s="6">
        <v>1</v>
      </c>
    </row>
    <row r="63" spans="1:7" x14ac:dyDescent="0.2">
      <c r="A63" s="6" t="s">
        <v>222</v>
      </c>
      <c r="B63" s="6" t="s">
        <v>221</v>
      </c>
      <c r="C63" s="6" t="s">
        <v>159</v>
      </c>
      <c r="D63" s="6" t="s">
        <v>110</v>
      </c>
      <c r="E63" s="6" t="s">
        <v>188</v>
      </c>
      <c r="F63" s="6" t="s">
        <v>190</v>
      </c>
      <c r="G63" s="6">
        <v>1</v>
      </c>
    </row>
    <row r="64" spans="1:7" x14ac:dyDescent="0.2">
      <c r="A64" s="6" t="s">
        <v>224</v>
      </c>
      <c r="B64" s="6" t="s">
        <v>223</v>
      </c>
      <c r="C64" s="6" t="s">
        <v>159</v>
      </c>
      <c r="D64" s="6" t="s">
        <v>110</v>
      </c>
      <c r="E64" s="6" t="s">
        <v>188</v>
      </c>
      <c r="F64" s="6" t="s">
        <v>190</v>
      </c>
      <c r="G64" s="6">
        <v>1</v>
      </c>
    </row>
    <row r="65" spans="1:7" x14ac:dyDescent="0.2">
      <c r="A65" s="6" t="s">
        <v>226</v>
      </c>
      <c r="B65" s="7" t="s">
        <v>225</v>
      </c>
      <c r="C65" s="6" t="s">
        <v>159</v>
      </c>
      <c r="D65" s="6" t="s">
        <v>110</v>
      </c>
      <c r="E65" s="6" t="s">
        <v>188</v>
      </c>
      <c r="F65" s="6" t="s">
        <v>190</v>
      </c>
      <c r="G65" s="6">
        <v>1</v>
      </c>
    </row>
    <row r="66" spans="1:7" x14ac:dyDescent="0.2">
      <c r="A66" s="6" t="s">
        <v>228</v>
      </c>
      <c r="B66" s="7" t="s">
        <v>227</v>
      </c>
      <c r="C66" s="6" t="s">
        <v>159</v>
      </c>
      <c r="D66" s="6" t="s">
        <v>110</v>
      </c>
      <c r="E66" s="6" t="s">
        <v>188</v>
      </c>
      <c r="F66" s="6" t="s">
        <v>190</v>
      </c>
      <c r="G66" s="6">
        <v>1</v>
      </c>
    </row>
    <row r="67" spans="1:7" x14ac:dyDescent="0.2">
      <c r="A67" s="6" t="s">
        <v>230</v>
      </c>
      <c r="B67" s="7" t="s">
        <v>229</v>
      </c>
      <c r="C67" s="6" t="s">
        <v>159</v>
      </c>
      <c r="D67" s="6" t="s">
        <v>110</v>
      </c>
      <c r="E67" s="6" t="s">
        <v>188</v>
      </c>
      <c r="F67" s="6" t="s">
        <v>190</v>
      </c>
      <c r="G67" s="6">
        <v>1</v>
      </c>
    </row>
    <row r="68" spans="1:7" x14ac:dyDescent="0.2">
      <c r="A68" s="6" t="s">
        <v>232</v>
      </c>
      <c r="B68" s="7" t="s">
        <v>231</v>
      </c>
      <c r="C68" s="6" t="s">
        <v>159</v>
      </c>
      <c r="D68" s="6" t="s">
        <v>110</v>
      </c>
      <c r="E68" s="6" t="s">
        <v>188</v>
      </c>
      <c r="F68" s="6" t="s">
        <v>190</v>
      </c>
      <c r="G68" s="6">
        <v>1</v>
      </c>
    </row>
    <row r="69" spans="1:7" x14ac:dyDescent="0.2">
      <c r="A69" s="6" t="s">
        <v>234</v>
      </c>
      <c r="B69" s="7" t="s">
        <v>233</v>
      </c>
      <c r="C69" s="6" t="s">
        <v>159</v>
      </c>
      <c r="D69" s="6" t="s">
        <v>110</v>
      </c>
      <c r="E69" s="6" t="s">
        <v>188</v>
      </c>
      <c r="F69" s="6" t="s">
        <v>190</v>
      </c>
      <c r="G69" s="6">
        <v>1</v>
      </c>
    </row>
    <row r="70" spans="1:7" x14ac:dyDescent="0.2">
      <c r="A70" s="6" t="s">
        <v>236</v>
      </c>
      <c r="B70" s="7" t="s">
        <v>235</v>
      </c>
      <c r="C70" s="6" t="s">
        <v>159</v>
      </c>
      <c r="D70" s="6" t="s">
        <v>110</v>
      </c>
      <c r="E70" s="6" t="s">
        <v>188</v>
      </c>
      <c r="F70" s="6" t="s">
        <v>190</v>
      </c>
      <c r="G70" s="6">
        <v>1</v>
      </c>
    </row>
    <row r="71" spans="1:7" x14ac:dyDescent="0.2">
      <c r="A71" s="6" t="s">
        <v>403</v>
      </c>
      <c r="B71" s="6" t="s">
        <v>402</v>
      </c>
      <c r="C71" s="6" t="s">
        <v>138</v>
      </c>
      <c r="D71" s="6" t="s">
        <v>110</v>
      </c>
      <c r="E71" s="6" t="s">
        <v>188</v>
      </c>
      <c r="F71" s="6" t="s">
        <v>190</v>
      </c>
      <c r="G71" s="14">
        <v>1</v>
      </c>
    </row>
    <row r="72" spans="1:7" x14ac:dyDescent="0.2">
      <c r="A72" s="6" t="s">
        <v>238</v>
      </c>
      <c r="B72" s="7" t="s">
        <v>237</v>
      </c>
      <c r="C72" s="36" t="s">
        <v>84</v>
      </c>
      <c r="D72" s="6" t="s">
        <v>110</v>
      </c>
      <c r="E72" s="6" t="s">
        <v>188</v>
      </c>
      <c r="F72" s="14" t="s">
        <v>396</v>
      </c>
      <c r="G72" s="6">
        <v>1</v>
      </c>
    </row>
    <row r="73" spans="1:7" x14ac:dyDescent="0.2">
      <c r="A73" s="6" t="s">
        <v>240</v>
      </c>
      <c r="B73" s="7" t="s">
        <v>239</v>
      </c>
      <c r="C73" s="36" t="s">
        <v>84</v>
      </c>
      <c r="D73" s="6" t="s">
        <v>110</v>
      </c>
      <c r="E73" s="6" t="s">
        <v>188</v>
      </c>
      <c r="F73" s="14" t="s">
        <v>396</v>
      </c>
      <c r="G73" s="6">
        <v>1</v>
      </c>
    </row>
    <row r="74" spans="1:7" x14ac:dyDescent="0.2">
      <c r="A74" s="6" t="s">
        <v>242</v>
      </c>
      <c r="B74" s="6" t="s">
        <v>241</v>
      </c>
      <c r="C74" s="36" t="s">
        <v>84</v>
      </c>
      <c r="D74" s="6" t="s">
        <v>110</v>
      </c>
      <c r="E74" s="6" t="s">
        <v>188</v>
      </c>
      <c r="F74" s="14" t="s">
        <v>396</v>
      </c>
      <c r="G74" s="6">
        <v>1</v>
      </c>
    </row>
    <row r="75" spans="1:7" x14ac:dyDescent="0.2">
      <c r="A75" s="6" t="s">
        <v>244</v>
      </c>
      <c r="B75" s="6" t="s">
        <v>243</v>
      </c>
      <c r="C75" s="36" t="s">
        <v>84</v>
      </c>
      <c r="D75" s="6" t="s">
        <v>110</v>
      </c>
      <c r="E75" s="6" t="s">
        <v>188</v>
      </c>
      <c r="F75" s="14" t="s">
        <v>396</v>
      </c>
      <c r="G75" s="6">
        <v>1</v>
      </c>
    </row>
    <row r="76" spans="1:7" x14ac:dyDescent="0.2">
      <c r="A76" s="6" t="s">
        <v>246</v>
      </c>
      <c r="B76" s="6" t="s">
        <v>245</v>
      </c>
      <c r="C76" s="36" t="s">
        <v>84</v>
      </c>
      <c r="D76" s="6" t="s">
        <v>110</v>
      </c>
      <c r="E76" s="6" t="s">
        <v>188</v>
      </c>
      <c r="F76" s="14" t="s">
        <v>396</v>
      </c>
      <c r="G76" s="6">
        <v>1</v>
      </c>
    </row>
    <row r="77" spans="1:7" x14ac:dyDescent="0.2">
      <c r="A77" s="6" t="s">
        <v>248</v>
      </c>
      <c r="B77" s="6" t="s">
        <v>247</v>
      </c>
      <c r="C77" s="36" t="s">
        <v>84</v>
      </c>
      <c r="D77" s="6" t="s">
        <v>110</v>
      </c>
      <c r="E77" s="6" t="s">
        <v>188</v>
      </c>
      <c r="F77" s="14" t="s">
        <v>396</v>
      </c>
      <c r="G77" s="6">
        <v>1</v>
      </c>
    </row>
    <row r="78" spans="1:7" x14ac:dyDescent="0.2">
      <c r="A78" s="6" t="s">
        <v>250</v>
      </c>
      <c r="B78" s="6" t="s">
        <v>249</v>
      </c>
      <c r="C78" s="36" t="s">
        <v>84</v>
      </c>
      <c r="D78" s="6" t="s">
        <v>110</v>
      </c>
      <c r="E78" s="6" t="s">
        <v>188</v>
      </c>
      <c r="F78" s="14" t="s">
        <v>396</v>
      </c>
      <c r="G78" s="6">
        <v>1</v>
      </c>
    </row>
    <row r="79" spans="1:7" x14ac:dyDescent="0.2">
      <c r="A79" s="6" t="s">
        <v>252</v>
      </c>
      <c r="B79" s="6" t="s">
        <v>251</v>
      </c>
      <c r="C79" s="36" t="s">
        <v>84</v>
      </c>
      <c r="D79" s="6" t="s">
        <v>110</v>
      </c>
      <c r="E79" s="6" t="s">
        <v>188</v>
      </c>
      <c r="F79" s="14" t="s">
        <v>396</v>
      </c>
      <c r="G79" s="6">
        <v>1</v>
      </c>
    </row>
    <row r="80" spans="1:7" x14ac:dyDescent="0.2">
      <c r="A80" s="6" t="s">
        <v>254</v>
      </c>
      <c r="B80" s="6" t="s">
        <v>253</v>
      </c>
      <c r="C80" s="6" t="s">
        <v>96</v>
      </c>
      <c r="D80" s="6" t="s">
        <v>110</v>
      </c>
      <c r="E80" s="6" t="s">
        <v>188</v>
      </c>
      <c r="F80" s="14" t="s">
        <v>396</v>
      </c>
      <c r="G80" s="6">
        <v>1</v>
      </c>
    </row>
    <row r="81" spans="1:7" x14ac:dyDescent="0.2">
      <c r="A81" s="6" t="s">
        <v>256</v>
      </c>
      <c r="B81" s="6" t="s">
        <v>255</v>
      </c>
      <c r="C81" s="6" t="s">
        <v>96</v>
      </c>
      <c r="D81" s="6" t="s">
        <v>110</v>
      </c>
      <c r="E81" s="6" t="s">
        <v>188</v>
      </c>
      <c r="F81" s="14" t="s">
        <v>396</v>
      </c>
      <c r="G81" s="6">
        <v>1</v>
      </c>
    </row>
    <row r="82" spans="1:7" x14ac:dyDescent="0.2">
      <c r="A82" s="6" t="s">
        <v>258</v>
      </c>
      <c r="B82" s="6" t="s">
        <v>257</v>
      </c>
      <c r="C82" s="6" t="s">
        <v>96</v>
      </c>
      <c r="D82" s="6" t="s">
        <v>110</v>
      </c>
      <c r="E82" s="6" t="s">
        <v>188</v>
      </c>
      <c r="F82" s="14" t="s">
        <v>396</v>
      </c>
      <c r="G82" s="6">
        <v>1</v>
      </c>
    </row>
    <row r="83" spans="1:7" x14ac:dyDescent="0.2">
      <c r="A83" s="6" t="s">
        <v>260</v>
      </c>
      <c r="B83" s="6" t="s">
        <v>259</v>
      </c>
      <c r="C83" s="6" t="s">
        <v>96</v>
      </c>
      <c r="D83" s="6" t="s">
        <v>110</v>
      </c>
      <c r="E83" s="6" t="s">
        <v>188</v>
      </c>
      <c r="F83" s="14" t="s">
        <v>396</v>
      </c>
      <c r="G83" s="6">
        <v>1</v>
      </c>
    </row>
    <row r="84" spans="1:7" x14ac:dyDescent="0.2">
      <c r="A84" s="7" t="s">
        <v>262</v>
      </c>
      <c r="B84" s="7" t="s">
        <v>261</v>
      </c>
      <c r="C84" s="6" t="s">
        <v>96</v>
      </c>
      <c r="D84" s="6" t="s">
        <v>110</v>
      </c>
      <c r="E84" s="6" t="s">
        <v>188</v>
      </c>
      <c r="F84" s="14" t="s">
        <v>396</v>
      </c>
      <c r="G84" s="6">
        <v>1</v>
      </c>
    </row>
    <row r="85" spans="1:7" x14ac:dyDescent="0.2">
      <c r="A85" s="7" t="s">
        <v>263</v>
      </c>
      <c r="B85" s="15" t="s">
        <v>399</v>
      </c>
      <c r="C85" s="6" t="s">
        <v>96</v>
      </c>
      <c r="D85" s="6" t="s">
        <v>110</v>
      </c>
      <c r="E85" s="6" t="s">
        <v>188</v>
      </c>
      <c r="F85" s="6" t="s">
        <v>190</v>
      </c>
      <c r="G85" s="6">
        <v>1</v>
      </c>
    </row>
    <row r="86" spans="1:7" x14ac:dyDescent="0.2">
      <c r="A86" s="6" t="s">
        <v>264</v>
      </c>
      <c r="B86" s="14" t="s">
        <v>400</v>
      </c>
      <c r="C86" s="6" t="s">
        <v>96</v>
      </c>
      <c r="D86" s="6" t="s">
        <v>110</v>
      </c>
      <c r="E86" s="6" t="s">
        <v>188</v>
      </c>
      <c r="F86" s="6" t="s">
        <v>190</v>
      </c>
      <c r="G86" s="6">
        <v>1</v>
      </c>
    </row>
    <row r="87" spans="1:7" x14ac:dyDescent="0.2">
      <c r="A87" s="6" t="s">
        <v>266</v>
      </c>
      <c r="B87" s="6" t="s">
        <v>265</v>
      </c>
      <c r="C87" s="6" t="s">
        <v>91</v>
      </c>
      <c r="D87" s="6" t="s">
        <v>110</v>
      </c>
      <c r="E87" s="6" t="s">
        <v>188</v>
      </c>
      <c r="F87" s="6" t="s">
        <v>190</v>
      </c>
      <c r="G87" s="6">
        <v>1</v>
      </c>
    </row>
    <row r="88" spans="1:7" x14ac:dyDescent="0.2">
      <c r="A88" s="6" t="s">
        <v>268</v>
      </c>
      <c r="B88" s="6" t="s">
        <v>267</v>
      </c>
      <c r="C88" s="6" t="s">
        <v>91</v>
      </c>
      <c r="D88" s="6" t="s">
        <v>110</v>
      </c>
      <c r="E88" s="6" t="s">
        <v>188</v>
      </c>
      <c r="F88" s="6" t="s">
        <v>190</v>
      </c>
      <c r="G88" s="6">
        <v>1</v>
      </c>
    </row>
    <row r="89" spans="1:7" x14ac:dyDescent="0.2">
      <c r="A89" s="6" t="s">
        <v>270</v>
      </c>
      <c r="B89" s="6" t="s">
        <v>269</v>
      </c>
      <c r="C89" s="6" t="s">
        <v>91</v>
      </c>
      <c r="D89" s="6" t="s">
        <v>110</v>
      </c>
      <c r="E89" s="6" t="s">
        <v>188</v>
      </c>
      <c r="F89" s="14" t="s">
        <v>396</v>
      </c>
      <c r="G89" s="6">
        <v>1</v>
      </c>
    </row>
    <row r="90" spans="1:7" x14ac:dyDescent="0.2">
      <c r="A90" s="6" t="s">
        <v>272</v>
      </c>
      <c r="B90" s="6" t="s">
        <v>271</v>
      </c>
      <c r="C90" s="6" t="s">
        <v>84</v>
      </c>
      <c r="D90" s="6" t="s">
        <v>110</v>
      </c>
      <c r="E90" s="6" t="s">
        <v>188</v>
      </c>
      <c r="F90" s="6" t="s">
        <v>190</v>
      </c>
      <c r="G90" s="6">
        <v>1</v>
      </c>
    </row>
    <row r="91" spans="1:7" x14ac:dyDescent="0.2">
      <c r="A91" s="6" t="s">
        <v>274</v>
      </c>
      <c r="B91" s="6" t="s">
        <v>273</v>
      </c>
      <c r="C91" s="6" t="s">
        <v>84</v>
      </c>
      <c r="D91" s="6" t="s">
        <v>110</v>
      </c>
      <c r="E91" s="6" t="s">
        <v>188</v>
      </c>
      <c r="F91" s="6" t="s">
        <v>190</v>
      </c>
      <c r="G91" s="6">
        <v>1</v>
      </c>
    </row>
    <row r="92" spans="1:7" x14ac:dyDescent="0.2">
      <c r="A92" s="6" t="s">
        <v>276</v>
      </c>
      <c r="B92" s="6" t="s">
        <v>275</v>
      </c>
      <c r="C92" s="6" t="s">
        <v>84</v>
      </c>
      <c r="D92" s="6" t="s">
        <v>110</v>
      </c>
      <c r="E92" s="6" t="s">
        <v>188</v>
      </c>
      <c r="F92" s="6" t="s">
        <v>190</v>
      </c>
      <c r="G92" s="6">
        <v>1</v>
      </c>
    </row>
    <row r="93" spans="1:7" x14ac:dyDescent="0.2">
      <c r="A93" s="6" t="s">
        <v>278</v>
      </c>
      <c r="B93" s="6" t="s">
        <v>277</v>
      </c>
      <c r="C93" s="6" t="s">
        <v>84</v>
      </c>
      <c r="D93" s="6" t="s">
        <v>110</v>
      </c>
      <c r="E93" s="6" t="s">
        <v>188</v>
      </c>
      <c r="F93" s="6" t="s">
        <v>190</v>
      </c>
      <c r="G93" s="6">
        <v>1</v>
      </c>
    </row>
    <row r="94" spans="1:7" x14ac:dyDescent="0.2">
      <c r="A94" s="6" t="s">
        <v>280</v>
      </c>
      <c r="B94" s="6" t="s">
        <v>279</v>
      </c>
      <c r="C94" s="6" t="s">
        <v>84</v>
      </c>
      <c r="D94" s="6" t="s">
        <v>110</v>
      </c>
      <c r="E94" s="6" t="s">
        <v>188</v>
      </c>
      <c r="F94" s="6" t="s">
        <v>190</v>
      </c>
      <c r="G94" s="6">
        <v>1</v>
      </c>
    </row>
    <row r="95" spans="1:7" x14ac:dyDescent="0.2">
      <c r="A95" s="6" t="s">
        <v>282</v>
      </c>
      <c r="B95" s="6" t="s">
        <v>281</v>
      </c>
      <c r="C95" s="6" t="s">
        <v>84</v>
      </c>
      <c r="D95" s="6" t="s">
        <v>110</v>
      </c>
      <c r="E95" s="6" t="s">
        <v>188</v>
      </c>
      <c r="F95" s="6" t="s">
        <v>190</v>
      </c>
      <c r="G95" s="6">
        <v>1</v>
      </c>
    </row>
    <row r="96" spans="1:7" x14ac:dyDescent="0.2">
      <c r="A96" s="6" t="s">
        <v>284</v>
      </c>
      <c r="B96" s="6" t="s">
        <v>283</v>
      </c>
      <c r="C96" s="6" t="s">
        <v>84</v>
      </c>
      <c r="D96" s="6" t="s">
        <v>110</v>
      </c>
      <c r="E96" s="6" t="s">
        <v>188</v>
      </c>
      <c r="F96" s="6" t="s">
        <v>190</v>
      </c>
      <c r="G96" s="6">
        <v>1</v>
      </c>
    </row>
    <row r="97" spans="1:7" x14ac:dyDescent="0.2">
      <c r="A97" s="6" t="s">
        <v>286</v>
      </c>
      <c r="B97" s="6" t="s">
        <v>285</v>
      </c>
      <c r="C97" s="6" t="s">
        <v>84</v>
      </c>
      <c r="D97" s="6" t="s">
        <v>110</v>
      </c>
      <c r="E97" s="6" t="s">
        <v>188</v>
      </c>
      <c r="F97" s="6" t="s">
        <v>190</v>
      </c>
      <c r="G97" s="6">
        <v>1</v>
      </c>
    </row>
    <row r="98" spans="1:7" x14ac:dyDescent="0.2">
      <c r="A98" s="6" t="s">
        <v>288</v>
      </c>
      <c r="B98" s="6" t="s">
        <v>287</v>
      </c>
      <c r="C98" s="6" t="s">
        <v>84</v>
      </c>
      <c r="D98" s="6" t="s">
        <v>110</v>
      </c>
      <c r="E98" s="6" t="s">
        <v>188</v>
      </c>
      <c r="F98" s="14" t="s">
        <v>396</v>
      </c>
      <c r="G98" s="6">
        <v>1</v>
      </c>
    </row>
    <row r="99" spans="1:7" x14ac:dyDescent="0.2">
      <c r="A99" s="6" t="s">
        <v>290</v>
      </c>
      <c r="B99" s="6" t="s">
        <v>289</v>
      </c>
      <c r="C99" s="6" t="s">
        <v>84</v>
      </c>
      <c r="D99" s="6" t="s">
        <v>110</v>
      </c>
      <c r="E99" s="6" t="s">
        <v>188</v>
      </c>
      <c r="F99" s="14" t="s">
        <v>396</v>
      </c>
      <c r="G99" s="6">
        <v>1</v>
      </c>
    </row>
    <row r="100" spans="1:7" x14ac:dyDescent="0.2">
      <c r="A100" s="6" t="s">
        <v>292</v>
      </c>
      <c r="B100" s="6" t="s">
        <v>291</v>
      </c>
      <c r="C100" s="6" t="s">
        <v>84</v>
      </c>
      <c r="D100" s="6" t="s">
        <v>110</v>
      </c>
      <c r="E100" s="6" t="s">
        <v>188</v>
      </c>
      <c r="F100" s="14" t="s">
        <v>396</v>
      </c>
      <c r="G100" s="6">
        <v>1</v>
      </c>
    </row>
    <row r="101" spans="1:7" x14ac:dyDescent="0.2">
      <c r="A101" s="6" t="s">
        <v>294</v>
      </c>
      <c r="B101" s="6" t="s">
        <v>293</v>
      </c>
      <c r="C101" s="6" t="s">
        <v>84</v>
      </c>
      <c r="D101" s="6" t="s">
        <v>110</v>
      </c>
      <c r="E101" s="6" t="s">
        <v>188</v>
      </c>
      <c r="F101" s="14" t="s">
        <v>396</v>
      </c>
      <c r="G101" s="6">
        <v>1</v>
      </c>
    </row>
    <row r="102" spans="1:7" x14ac:dyDescent="0.2">
      <c r="A102" s="6" t="s">
        <v>296</v>
      </c>
      <c r="B102" s="6" t="s">
        <v>295</v>
      </c>
      <c r="C102" s="6" t="s">
        <v>84</v>
      </c>
      <c r="D102" s="6" t="s">
        <v>110</v>
      </c>
      <c r="E102" s="6" t="s">
        <v>188</v>
      </c>
      <c r="F102" s="14" t="s">
        <v>396</v>
      </c>
      <c r="G102" s="6">
        <v>1</v>
      </c>
    </row>
    <row r="103" spans="1:7" x14ac:dyDescent="0.2">
      <c r="A103" s="6" t="s">
        <v>298</v>
      </c>
      <c r="B103" s="6" t="s">
        <v>297</v>
      </c>
      <c r="C103" s="6" t="s">
        <v>84</v>
      </c>
      <c r="D103" s="6" t="s">
        <v>110</v>
      </c>
      <c r="E103" s="6" t="s">
        <v>188</v>
      </c>
      <c r="F103" s="14" t="s">
        <v>396</v>
      </c>
      <c r="G103" s="6">
        <v>1</v>
      </c>
    </row>
    <row r="104" spans="1:7" x14ac:dyDescent="0.2">
      <c r="A104" s="6" t="s">
        <v>300</v>
      </c>
      <c r="B104" s="6" t="s">
        <v>299</v>
      </c>
      <c r="C104" s="6" t="s">
        <v>84</v>
      </c>
      <c r="D104" s="6" t="s">
        <v>110</v>
      </c>
      <c r="E104" s="6" t="s">
        <v>188</v>
      </c>
      <c r="F104" s="14" t="s">
        <v>396</v>
      </c>
      <c r="G104" s="6">
        <v>1</v>
      </c>
    </row>
    <row r="105" spans="1:7" x14ac:dyDescent="0.2">
      <c r="D105" s="6"/>
    </row>
    <row r="106" spans="1:7" x14ac:dyDescent="0.2">
      <c r="D106" s="6"/>
    </row>
    <row r="107" spans="1:7" x14ac:dyDescent="0.2">
      <c r="C107" s="6"/>
      <c r="D107" s="6"/>
      <c r="E107" s="6"/>
    </row>
    <row r="108" spans="1:7" x14ac:dyDescent="0.2">
      <c r="C108" s="6"/>
      <c r="D108" s="6"/>
      <c r="E108" s="6"/>
    </row>
    <row r="109" spans="1:7" x14ac:dyDescent="0.2">
      <c r="C109" s="6"/>
      <c r="D109" s="6"/>
      <c r="E109" s="6"/>
    </row>
    <row r="110" spans="1:7" x14ac:dyDescent="0.2">
      <c r="C110" s="6"/>
      <c r="D110" s="6"/>
      <c r="E110" s="6"/>
    </row>
    <row r="111" spans="1:7" x14ac:dyDescent="0.2">
      <c r="C111" s="6"/>
      <c r="D111" s="6"/>
      <c r="E111" s="6"/>
    </row>
    <row r="112" spans="1:7" x14ac:dyDescent="0.2">
      <c r="C112" s="6"/>
      <c r="D112" s="6"/>
      <c r="E112" s="6"/>
    </row>
    <row r="113" spans="3:5" x14ac:dyDescent="0.2">
      <c r="C113" s="6"/>
      <c r="D113" s="6"/>
      <c r="E113" s="6"/>
    </row>
    <row r="114" spans="3:5" x14ac:dyDescent="0.2">
      <c r="C114" s="6"/>
      <c r="D114" s="6"/>
      <c r="E114" s="6"/>
    </row>
    <row r="115" spans="3:5" x14ac:dyDescent="0.2">
      <c r="C115" s="6"/>
      <c r="D115" s="6"/>
      <c r="E115" s="6"/>
    </row>
    <row r="116" spans="3:5" x14ac:dyDescent="0.2">
      <c r="C116" s="6"/>
      <c r="D116" s="6"/>
      <c r="E116" s="6"/>
    </row>
    <row r="117" spans="3:5" x14ac:dyDescent="0.2">
      <c r="C117" s="6"/>
      <c r="D117" s="6"/>
      <c r="E117" s="6"/>
    </row>
    <row r="118" spans="3:5" x14ac:dyDescent="0.2">
      <c r="C118" s="6"/>
      <c r="D118" s="6"/>
      <c r="E118" s="6"/>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workbookViewId="0">
      <pane ySplit="1" topLeftCell="A13" activePane="bottomLeft" state="frozen"/>
      <selection pane="bottomLeft" activeCell="D23" sqref="D23"/>
    </sheetView>
  </sheetViews>
  <sheetFormatPr baseColWidth="10" defaultColWidth="8.83203125" defaultRowHeight="15" x14ac:dyDescent="0.2"/>
  <cols>
    <col min="1" max="1" width="26.1640625" customWidth="1"/>
    <col min="2" max="2" width="10" customWidth="1"/>
    <col min="3" max="3" width="14" customWidth="1"/>
    <col min="4" max="4" width="76.6640625" customWidth="1"/>
    <col min="5" max="5" width="15.83203125" customWidth="1"/>
    <col min="6" max="6" width="10.33203125" bestFit="1" customWidth="1"/>
  </cols>
  <sheetData>
    <row r="1" spans="1:6" x14ac:dyDescent="0.2">
      <c r="A1" s="1" t="s">
        <v>315</v>
      </c>
      <c r="B1" s="1" t="s">
        <v>322</v>
      </c>
      <c r="C1" s="1" t="s">
        <v>77</v>
      </c>
      <c r="D1" s="1" t="s">
        <v>76</v>
      </c>
      <c r="E1" s="1" t="s">
        <v>417</v>
      </c>
      <c r="F1" s="1" t="s">
        <v>461</v>
      </c>
    </row>
    <row r="2" spans="1:6" x14ac:dyDescent="0.2">
      <c r="A2" t="s">
        <v>316</v>
      </c>
      <c r="B2" t="s">
        <v>92</v>
      </c>
      <c r="C2" t="s">
        <v>85</v>
      </c>
      <c r="D2" t="s">
        <v>464</v>
      </c>
      <c r="E2" t="s">
        <v>463</v>
      </c>
      <c r="F2" t="s">
        <v>463</v>
      </c>
    </row>
    <row r="3" spans="1:6" x14ac:dyDescent="0.2">
      <c r="A3" t="s">
        <v>86</v>
      </c>
      <c r="B3" t="s">
        <v>318</v>
      </c>
      <c r="C3" t="s">
        <v>87</v>
      </c>
      <c r="D3" s="36" t="s">
        <v>86</v>
      </c>
      <c r="E3" t="s">
        <v>416</v>
      </c>
      <c r="F3" t="s">
        <v>419</v>
      </c>
    </row>
    <row r="4" spans="1:6" x14ac:dyDescent="0.2">
      <c r="A4" t="s">
        <v>317</v>
      </c>
      <c r="B4" t="s">
        <v>318</v>
      </c>
      <c r="C4" t="s">
        <v>320</v>
      </c>
      <c r="D4" t="s">
        <v>317</v>
      </c>
      <c r="E4" t="s">
        <v>415</v>
      </c>
      <c r="F4" t="s">
        <v>419</v>
      </c>
    </row>
    <row r="5" spans="1:6" x14ac:dyDescent="0.2">
      <c r="A5" t="s">
        <v>321</v>
      </c>
      <c r="B5" t="s">
        <v>319</v>
      </c>
      <c r="C5" t="s">
        <v>104</v>
      </c>
      <c r="D5" s="36" t="s">
        <v>427</v>
      </c>
      <c r="E5" t="s">
        <v>415</v>
      </c>
      <c r="F5" t="s">
        <v>419</v>
      </c>
    </row>
    <row r="6" spans="1:6" x14ac:dyDescent="0.2">
      <c r="A6" t="s">
        <v>321</v>
      </c>
      <c r="B6" t="s">
        <v>319</v>
      </c>
      <c r="C6" t="s">
        <v>112</v>
      </c>
      <c r="D6" s="36" t="s">
        <v>428</v>
      </c>
      <c r="E6" t="s">
        <v>415</v>
      </c>
      <c r="F6" t="s">
        <v>419</v>
      </c>
    </row>
    <row r="7" spans="1:6" x14ac:dyDescent="0.2">
      <c r="A7" t="s">
        <v>321</v>
      </c>
      <c r="B7" t="s">
        <v>319</v>
      </c>
      <c r="C7" t="s">
        <v>114</v>
      </c>
      <c r="D7" s="36" t="s">
        <v>113</v>
      </c>
      <c r="E7" t="s">
        <v>415</v>
      </c>
      <c r="F7" t="s">
        <v>419</v>
      </c>
    </row>
    <row r="8" spans="1:6" x14ac:dyDescent="0.2">
      <c r="A8" t="s">
        <v>323</v>
      </c>
      <c r="B8" t="s">
        <v>319</v>
      </c>
      <c r="C8" t="s">
        <v>107</v>
      </c>
      <c r="D8" s="36" t="s">
        <v>429</v>
      </c>
      <c r="E8" t="s">
        <v>467</v>
      </c>
      <c r="F8" t="s">
        <v>419</v>
      </c>
    </row>
    <row r="9" spans="1:6" x14ac:dyDescent="0.2">
      <c r="A9" t="s">
        <v>323</v>
      </c>
      <c r="B9" t="s">
        <v>319</v>
      </c>
      <c r="C9" t="s">
        <v>109</v>
      </c>
      <c r="D9" s="36" t="s">
        <v>430</v>
      </c>
      <c r="E9" t="s">
        <v>467</v>
      </c>
      <c r="F9" t="s">
        <v>459</v>
      </c>
    </row>
    <row r="10" spans="1:6" x14ac:dyDescent="0.2">
      <c r="A10" t="s">
        <v>323</v>
      </c>
      <c r="B10" t="s">
        <v>319</v>
      </c>
      <c r="C10" t="s">
        <v>116</v>
      </c>
      <c r="D10" s="36" t="s">
        <v>115</v>
      </c>
      <c r="E10" t="s">
        <v>416</v>
      </c>
      <c r="F10" t="s">
        <v>460</v>
      </c>
    </row>
    <row r="11" spans="1:6" x14ac:dyDescent="0.2">
      <c r="A11" t="s">
        <v>323</v>
      </c>
      <c r="B11" t="s">
        <v>319</v>
      </c>
      <c r="C11" t="s">
        <v>186</v>
      </c>
      <c r="D11" s="36" t="s">
        <v>185</v>
      </c>
      <c r="E11" t="s">
        <v>416</v>
      </c>
      <c r="F11" t="s">
        <v>460</v>
      </c>
    </row>
    <row r="12" spans="1:6" x14ac:dyDescent="0.2">
      <c r="A12" t="s">
        <v>323</v>
      </c>
      <c r="B12" t="s">
        <v>319</v>
      </c>
      <c r="C12" t="s">
        <v>134</v>
      </c>
      <c r="D12" s="36" t="s">
        <v>431</v>
      </c>
      <c r="E12" t="s">
        <v>414</v>
      </c>
      <c r="F12" t="s">
        <v>419</v>
      </c>
    </row>
    <row r="13" spans="1:6" x14ac:dyDescent="0.2">
      <c r="A13" t="s">
        <v>323</v>
      </c>
      <c r="B13" t="s">
        <v>319</v>
      </c>
      <c r="C13" t="s">
        <v>118</v>
      </c>
      <c r="D13" s="36" t="s">
        <v>432</v>
      </c>
      <c r="E13" t="s">
        <v>416</v>
      </c>
      <c r="F13" t="s">
        <v>460</v>
      </c>
    </row>
    <row r="14" spans="1:6" x14ac:dyDescent="0.2">
      <c r="A14" t="s">
        <v>323</v>
      </c>
      <c r="B14" t="s">
        <v>319</v>
      </c>
      <c r="C14" t="s">
        <v>122</v>
      </c>
      <c r="D14" s="36" t="s">
        <v>433</v>
      </c>
      <c r="E14" t="s">
        <v>413</v>
      </c>
      <c r="F14" t="s">
        <v>418</v>
      </c>
    </row>
    <row r="15" spans="1:6" x14ac:dyDescent="0.2">
      <c r="A15" t="s">
        <v>323</v>
      </c>
      <c r="B15" t="s">
        <v>319</v>
      </c>
      <c r="C15" t="s">
        <v>120</v>
      </c>
      <c r="D15" s="36" t="s">
        <v>434</v>
      </c>
      <c r="E15" t="s">
        <v>414</v>
      </c>
      <c r="F15" t="s">
        <v>459</v>
      </c>
    </row>
    <row r="16" spans="1:6" x14ac:dyDescent="0.2">
      <c r="A16" t="s">
        <v>324</v>
      </c>
      <c r="B16" t="s">
        <v>319</v>
      </c>
      <c r="C16" t="s">
        <v>301</v>
      </c>
      <c r="D16" s="36" t="s">
        <v>435</v>
      </c>
      <c r="E16" t="s">
        <v>416</v>
      </c>
      <c r="F16" t="s">
        <v>460</v>
      </c>
    </row>
    <row r="17" spans="1:6" x14ac:dyDescent="0.2">
      <c r="A17" t="s">
        <v>324</v>
      </c>
      <c r="B17" t="s">
        <v>319</v>
      </c>
      <c r="C17" t="s">
        <v>302</v>
      </c>
      <c r="D17" s="36" t="s">
        <v>436</v>
      </c>
      <c r="E17" t="s">
        <v>416</v>
      </c>
      <c r="F17" t="s">
        <v>460</v>
      </c>
    </row>
    <row r="18" spans="1:6" x14ac:dyDescent="0.2">
      <c r="A18" t="s">
        <v>324</v>
      </c>
      <c r="B18" t="s">
        <v>319</v>
      </c>
      <c r="C18" t="s">
        <v>303</v>
      </c>
      <c r="D18" s="36" t="s">
        <v>437</v>
      </c>
      <c r="E18" t="s">
        <v>416</v>
      </c>
      <c r="F18" t="s">
        <v>460</v>
      </c>
    </row>
    <row r="19" spans="1:6" x14ac:dyDescent="0.2">
      <c r="A19" t="s">
        <v>324</v>
      </c>
      <c r="B19" t="s">
        <v>319</v>
      </c>
      <c r="C19" t="s">
        <v>411</v>
      </c>
      <c r="D19" s="36" t="s">
        <v>438</v>
      </c>
      <c r="E19" t="s">
        <v>414</v>
      </c>
      <c r="F19" t="s">
        <v>460</v>
      </c>
    </row>
    <row r="20" spans="1:6" x14ac:dyDescent="0.2">
      <c r="A20" t="s">
        <v>324</v>
      </c>
      <c r="B20" t="s">
        <v>319</v>
      </c>
      <c r="C20" t="s">
        <v>304</v>
      </c>
      <c r="D20" s="36" t="s">
        <v>439</v>
      </c>
      <c r="E20" t="s">
        <v>416</v>
      </c>
      <c r="F20" t="s">
        <v>460</v>
      </c>
    </row>
    <row r="21" spans="1:6" x14ac:dyDescent="0.2">
      <c r="A21" t="s">
        <v>324</v>
      </c>
      <c r="B21" t="s">
        <v>319</v>
      </c>
      <c r="C21" t="s">
        <v>305</v>
      </c>
      <c r="D21" s="36" t="s">
        <v>440</v>
      </c>
      <c r="E21" t="s">
        <v>416</v>
      </c>
      <c r="F21" t="s">
        <v>460</v>
      </c>
    </row>
    <row r="22" spans="1:6" x14ac:dyDescent="0.2">
      <c r="A22" t="s">
        <v>324</v>
      </c>
      <c r="B22" t="s">
        <v>319</v>
      </c>
      <c r="C22" t="s">
        <v>306</v>
      </c>
      <c r="D22" s="36" t="s">
        <v>441</v>
      </c>
      <c r="E22" t="s">
        <v>416</v>
      </c>
      <c r="F22" t="s">
        <v>460</v>
      </c>
    </row>
    <row r="23" spans="1:6" x14ac:dyDescent="0.2">
      <c r="A23" t="s">
        <v>324</v>
      </c>
      <c r="B23" t="s">
        <v>319</v>
      </c>
      <c r="C23" t="s">
        <v>307</v>
      </c>
      <c r="D23" s="36" t="s">
        <v>442</v>
      </c>
      <c r="E23" t="s">
        <v>414</v>
      </c>
      <c r="F23" t="s">
        <v>459</v>
      </c>
    </row>
    <row r="24" spans="1:6" x14ac:dyDescent="0.2">
      <c r="A24" t="s">
        <v>324</v>
      </c>
      <c r="B24" t="s">
        <v>319</v>
      </c>
      <c r="C24" t="s">
        <v>308</v>
      </c>
      <c r="D24" s="36" t="s">
        <v>443</v>
      </c>
      <c r="E24" t="s">
        <v>414</v>
      </c>
      <c r="F24" t="s">
        <v>459</v>
      </c>
    </row>
    <row r="25" spans="1:6" x14ac:dyDescent="0.2">
      <c r="A25" t="s">
        <v>324</v>
      </c>
      <c r="B25" t="s">
        <v>319</v>
      </c>
      <c r="C25" t="s">
        <v>309</v>
      </c>
      <c r="D25" s="36" t="s">
        <v>444</v>
      </c>
      <c r="E25" t="s">
        <v>414</v>
      </c>
      <c r="F25" t="s">
        <v>459</v>
      </c>
    </row>
    <row r="26" spans="1:6" x14ac:dyDescent="0.2">
      <c r="A26" t="s">
        <v>324</v>
      </c>
      <c r="B26" t="s">
        <v>319</v>
      </c>
      <c r="C26" t="s">
        <v>310</v>
      </c>
      <c r="D26" s="36" t="s">
        <v>445</v>
      </c>
      <c r="E26" t="s">
        <v>414</v>
      </c>
      <c r="F26" t="s">
        <v>459</v>
      </c>
    </row>
    <row r="27" spans="1:6" x14ac:dyDescent="0.2">
      <c r="A27" t="s">
        <v>324</v>
      </c>
      <c r="B27" t="s">
        <v>319</v>
      </c>
      <c r="C27" t="s">
        <v>311</v>
      </c>
      <c r="D27" s="36" t="s">
        <v>446</v>
      </c>
      <c r="E27" t="s">
        <v>414</v>
      </c>
      <c r="F27" t="s">
        <v>459</v>
      </c>
    </row>
    <row r="28" spans="1:6" x14ac:dyDescent="0.2">
      <c r="A28" t="s">
        <v>325</v>
      </c>
      <c r="B28" t="s">
        <v>319</v>
      </c>
      <c r="C28" t="s">
        <v>158</v>
      </c>
      <c r="D28" s="36" t="s">
        <v>157</v>
      </c>
      <c r="E28" t="s">
        <v>416</v>
      </c>
      <c r="F28" t="s">
        <v>419</v>
      </c>
    </row>
    <row r="29" spans="1:6" x14ac:dyDescent="0.2">
      <c r="A29" t="s">
        <v>325</v>
      </c>
      <c r="B29" t="s">
        <v>319</v>
      </c>
      <c r="C29" t="s">
        <v>161</v>
      </c>
      <c r="D29" s="36" t="s">
        <v>160</v>
      </c>
      <c r="E29" t="s">
        <v>416</v>
      </c>
      <c r="F29" t="s">
        <v>459</v>
      </c>
    </row>
    <row r="30" spans="1:6" x14ac:dyDescent="0.2">
      <c r="A30" t="s">
        <v>325</v>
      </c>
      <c r="B30" t="s">
        <v>319</v>
      </c>
      <c r="C30" t="s">
        <v>164</v>
      </c>
      <c r="D30" s="36" t="s">
        <v>447</v>
      </c>
      <c r="E30" t="s">
        <v>467</v>
      </c>
      <c r="F30" t="s">
        <v>419</v>
      </c>
    </row>
    <row r="31" spans="1:6" x14ac:dyDescent="0.2">
      <c r="A31" t="s">
        <v>325</v>
      </c>
      <c r="B31" t="s">
        <v>319</v>
      </c>
      <c r="C31" t="s">
        <v>166</v>
      </c>
      <c r="D31" s="36" t="s">
        <v>448</v>
      </c>
      <c r="E31" t="s">
        <v>467</v>
      </c>
      <c r="F31" t="s">
        <v>459</v>
      </c>
    </row>
    <row r="32" spans="1:6" x14ac:dyDescent="0.2">
      <c r="A32" t="s">
        <v>325</v>
      </c>
      <c r="B32" t="s">
        <v>319</v>
      </c>
      <c r="C32" t="s">
        <v>401</v>
      </c>
      <c r="D32" s="36" t="s">
        <v>162</v>
      </c>
      <c r="E32" t="s">
        <v>416</v>
      </c>
      <c r="F32" t="s">
        <v>460</v>
      </c>
    </row>
    <row r="33" spans="1:6" x14ac:dyDescent="0.2">
      <c r="A33" t="s">
        <v>326</v>
      </c>
      <c r="B33" t="s">
        <v>319</v>
      </c>
      <c r="C33" t="s">
        <v>137</v>
      </c>
      <c r="D33" s="36" t="s">
        <v>449</v>
      </c>
      <c r="E33" t="s">
        <v>416</v>
      </c>
      <c r="F33" t="s">
        <v>419</v>
      </c>
    </row>
    <row r="34" spans="1:6" x14ac:dyDescent="0.2">
      <c r="A34" t="s">
        <v>326</v>
      </c>
      <c r="B34" t="s">
        <v>319</v>
      </c>
      <c r="C34" t="s">
        <v>142</v>
      </c>
      <c r="D34" s="36" t="s">
        <v>450</v>
      </c>
      <c r="E34" t="s">
        <v>416</v>
      </c>
      <c r="F34" t="s">
        <v>419</v>
      </c>
    </row>
    <row r="35" spans="1:6" x14ac:dyDescent="0.2">
      <c r="A35" t="s">
        <v>326</v>
      </c>
      <c r="B35" t="s">
        <v>319</v>
      </c>
      <c r="C35" t="s">
        <v>145</v>
      </c>
      <c r="D35" s="36" t="s">
        <v>451</v>
      </c>
      <c r="E35" t="s">
        <v>416</v>
      </c>
      <c r="F35" t="s">
        <v>419</v>
      </c>
    </row>
    <row r="36" spans="1:6" x14ac:dyDescent="0.2">
      <c r="A36" t="s">
        <v>326</v>
      </c>
      <c r="B36" t="s">
        <v>319</v>
      </c>
      <c r="C36" t="s">
        <v>410</v>
      </c>
      <c r="D36" s="36" t="s">
        <v>452</v>
      </c>
      <c r="E36" t="s">
        <v>414</v>
      </c>
      <c r="F36" t="s">
        <v>419</v>
      </c>
    </row>
    <row r="37" spans="1:6" x14ac:dyDescent="0.2">
      <c r="A37" t="s">
        <v>326</v>
      </c>
      <c r="B37" t="s">
        <v>319</v>
      </c>
      <c r="C37" t="s">
        <v>153</v>
      </c>
      <c r="D37" s="36" t="s">
        <v>453</v>
      </c>
      <c r="E37" t="s">
        <v>414</v>
      </c>
      <c r="F37" t="s">
        <v>419</v>
      </c>
    </row>
    <row r="38" spans="1:6" x14ac:dyDescent="0.2">
      <c r="A38" t="s">
        <v>326</v>
      </c>
      <c r="B38" t="s">
        <v>319</v>
      </c>
      <c r="C38" t="s">
        <v>156</v>
      </c>
      <c r="D38" s="36" t="s">
        <v>454</v>
      </c>
      <c r="E38" t="s">
        <v>414</v>
      </c>
      <c r="F38" t="s">
        <v>419</v>
      </c>
    </row>
    <row r="39" spans="1:6" x14ac:dyDescent="0.2">
      <c r="A39" t="s">
        <v>326</v>
      </c>
      <c r="B39" t="s">
        <v>319</v>
      </c>
      <c r="C39" t="s">
        <v>125</v>
      </c>
      <c r="D39" s="36" t="s">
        <v>455</v>
      </c>
      <c r="E39" t="s">
        <v>414</v>
      </c>
      <c r="F39" t="s">
        <v>462</v>
      </c>
    </row>
    <row r="40" spans="1:6" x14ac:dyDescent="0.2">
      <c r="A40" t="s">
        <v>327</v>
      </c>
      <c r="B40" t="s">
        <v>319</v>
      </c>
      <c r="C40" t="s">
        <v>148</v>
      </c>
      <c r="D40" s="36" t="s">
        <v>456</v>
      </c>
      <c r="E40" t="s">
        <v>416</v>
      </c>
      <c r="F40" t="s">
        <v>419</v>
      </c>
    </row>
    <row r="41" spans="1:6" x14ac:dyDescent="0.2">
      <c r="A41" t="s">
        <v>327</v>
      </c>
      <c r="B41" t="s">
        <v>319</v>
      </c>
      <c r="C41" t="s">
        <v>132</v>
      </c>
      <c r="D41" s="36" t="s">
        <v>458</v>
      </c>
      <c r="E41" t="s">
        <v>414</v>
      </c>
      <c r="F41" t="s">
        <v>419</v>
      </c>
    </row>
    <row r="42" spans="1:6" x14ac:dyDescent="0.2">
      <c r="A42" t="s">
        <v>327</v>
      </c>
      <c r="B42" t="s">
        <v>319</v>
      </c>
      <c r="C42" t="s">
        <v>130</v>
      </c>
      <c r="D42" s="36" t="s">
        <v>457</v>
      </c>
      <c r="E42" t="s">
        <v>416</v>
      </c>
      <c r="F42" t="s">
        <v>460</v>
      </c>
    </row>
    <row r="43" spans="1:6" x14ac:dyDescent="0.2">
      <c r="A43" t="s">
        <v>328</v>
      </c>
      <c r="B43" t="s">
        <v>408</v>
      </c>
      <c r="C43" t="s">
        <v>312</v>
      </c>
      <c r="D43" s="36" t="s">
        <v>420</v>
      </c>
      <c r="E43" t="s">
        <v>416</v>
      </c>
      <c r="F43" t="s">
        <v>419</v>
      </c>
    </row>
    <row r="44" spans="1:6" x14ac:dyDescent="0.2">
      <c r="A44" t="s">
        <v>328</v>
      </c>
      <c r="B44" t="s">
        <v>408</v>
      </c>
      <c r="C44" t="s">
        <v>409</v>
      </c>
      <c r="D44" s="36" t="s">
        <v>421</v>
      </c>
      <c r="E44" t="s">
        <v>416</v>
      </c>
      <c r="F44" t="s">
        <v>419</v>
      </c>
    </row>
    <row r="45" spans="1:6" x14ac:dyDescent="0.2">
      <c r="A45" t="s">
        <v>328</v>
      </c>
      <c r="B45" t="s">
        <v>408</v>
      </c>
      <c r="C45" t="s">
        <v>313</v>
      </c>
      <c r="D45" s="36" t="s">
        <v>422</v>
      </c>
      <c r="E45" t="s">
        <v>416</v>
      </c>
      <c r="F45" t="s">
        <v>419</v>
      </c>
    </row>
    <row r="46" spans="1:6" x14ac:dyDescent="0.2">
      <c r="A46" t="s">
        <v>328</v>
      </c>
      <c r="B46" t="s">
        <v>408</v>
      </c>
      <c r="C46" t="s">
        <v>314</v>
      </c>
      <c r="D46" s="36" t="s">
        <v>423</v>
      </c>
      <c r="E46" t="s">
        <v>416</v>
      </c>
      <c r="F46" t="s">
        <v>419</v>
      </c>
    </row>
    <row r="47" spans="1:6" x14ac:dyDescent="0.2">
      <c r="A47" t="s">
        <v>328</v>
      </c>
      <c r="B47" t="s">
        <v>408</v>
      </c>
      <c r="C47" t="s">
        <v>102</v>
      </c>
      <c r="D47" s="36" t="s">
        <v>424</v>
      </c>
      <c r="E47" t="s">
        <v>416</v>
      </c>
      <c r="F47" t="s">
        <v>418</v>
      </c>
    </row>
    <row r="48" spans="1:6" x14ac:dyDescent="0.2">
      <c r="A48" t="s">
        <v>328</v>
      </c>
      <c r="B48" t="s">
        <v>408</v>
      </c>
      <c r="C48" t="s">
        <v>100</v>
      </c>
      <c r="D48" s="36" t="s">
        <v>425</v>
      </c>
      <c r="E48" t="s">
        <v>416</v>
      </c>
      <c r="F48" t="s">
        <v>419</v>
      </c>
    </row>
    <row r="49" spans="1:6" x14ac:dyDescent="0.2">
      <c r="A49" t="s">
        <v>328</v>
      </c>
      <c r="B49" t="s">
        <v>408</v>
      </c>
      <c r="C49" t="s">
        <v>95</v>
      </c>
      <c r="D49" s="36" t="s">
        <v>426</v>
      </c>
      <c r="E49" t="s">
        <v>416</v>
      </c>
      <c r="F49" t="s">
        <v>419</v>
      </c>
    </row>
  </sheetData>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opLeftCell="A15" workbookViewId="0">
      <selection activeCell="G43" sqref="G43"/>
    </sheetView>
  </sheetViews>
  <sheetFormatPr baseColWidth="10" defaultColWidth="8.83203125" defaultRowHeight="15" x14ac:dyDescent="0.2"/>
  <cols>
    <col min="1" max="1" width="62.5" customWidth="1"/>
    <col min="2" max="2" width="18" customWidth="1"/>
    <col min="3" max="3" width="56" customWidth="1"/>
    <col min="7" max="7" width="12" customWidth="1"/>
  </cols>
  <sheetData>
    <row r="1" spans="1:8" x14ac:dyDescent="0.2">
      <c r="A1" s="1" t="s">
        <v>329</v>
      </c>
      <c r="B1" s="1" t="s">
        <v>77</v>
      </c>
      <c r="C1" s="1" t="s">
        <v>76</v>
      </c>
      <c r="D1" s="1" t="s">
        <v>331</v>
      </c>
      <c r="E1" s="1" t="s">
        <v>332</v>
      </c>
      <c r="F1" s="1" t="s">
        <v>333</v>
      </c>
      <c r="G1" s="1" t="s">
        <v>417</v>
      </c>
      <c r="H1" s="16" t="s">
        <v>382</v>
      </c>
    </row>
    <row r="2" spans="1:8" x14ac:dyDescent="0.2">
      <c r="A2" t="s">
        <v>330</v>
      </c>
      <c r="B2" t="s">
        <v>189</v>
      </c>
      <c r="C2" s="9" t="s">
        <v>334</v>
      </c>
      <c r="D2" s="40">
        <v>4.0000000000000002E-4</v>
      </c>
      <c r="E2" s="40">
        <v>1E-4</v>
      </c>
      <c r="F2" s="40">
        <v>1.4E-3</v>
      </c>
      <c r="G2" t="s">
        <v>415</v>
      </c>
      <c r="H2" s="17" t="b">
        <f t="shared" ref="H2:H33" si="0">AND(D2&gt;=E2, D2&lt;=F2)</f>
        <v>1</v>
      </c>
    </row>
    <row r="3" spans="1:8" x14ac:dyDescent="0.2">
      <c r="A3" t="s">
        <v>330</v>
      </c>
      <c r="B3" t="s">
        <v>192</v>
      </c>
      <c r="C3" s="9" t="s">
        <v>335</v>
      </c>
      <c r="D3" s="40">
        <v>8.0000000000000004E-4</v>
      </c>
      <c r="E3" s="40">
        <v>5.9999999999999995E-4</v>
      </c>
      <c r="F3" s="40">
        <v>1.1000000000000001E-3</v>
      </c>
      <c r="G3" t="s">
        <v>415</v>
      </c>
      <c r="H3" s="17" t="b">
        <f t="shared" si="0"/>
        <v>1</v>
      </c>
    </row>
    <row r="4" spans="1:8" x14ac:dyDescent="0.2">
      <c r="A4" t="s">
        <v>330</v>
      </c>
      <c r="B4" t="s">
        <v>194</v>
      </c>
      <c r="C4" s="9" t="s">
        <v>336</v>
      </c>
      <c r="D4" s="40">
        <v>1.1000000000000001E-3</v>
      </c>
      <c r="E4" s="40">
        <v>4.0000000000000002E-4</v>
      </c>
      <c r="F4" s="40">
        <v>2.8E-3</v>
      </c>
      <c r="G4" t="s">
        <v>415</v>
      </c>
      <c r="H4" s="17" t="b">
        <f t="shared" si="0"/>
        <v>1</v>
      </c>
    </row>
    <row r="5" spans="1:8" x14ac:dyDescent="0.2">
      <c r="A5" t="s">
        <v>330</v>
      </c>
      <c r="B5" t="s">
        <v>196</v>
      </c>
      <c r="C5" s="9" t="s">
        <v>337</v>
      </c>
      <c r="D5" s="40">
        <v>1.38E-2</v>
      </c>
      <c r="E5" s="40">
        <v>1.0200000000000001E-2</v>
      </c>
      <c r="F5" s="40">
        <v>1.8599999999999998E-2</v>
      </c>
      <c r="G5" t="s">
        <v>415</v>
      </c>
      <c r="H5" s="17" t="b">
        <f t="shared" si="0"/>
        <v>1</v>
      </c>
    </row>
    <row r="6" spans="1:8" x14ac:dyDescent="0.2">
      <c r="A6" t="s">
        <v>330</v>
      </c>
      <c r="B6" t="s">
        <v>198</v>
      </c>
      <c r="C6" s="9" t="s">
        <v>338</v>
      </c>
      <c r="D6" s="40">
        <v>8.0000000000000002E-3</v>
      </c>
      <c r="E6" s="40">
        <v>6.3E-3</v>
      </c>
      <c r="F6" s="40">
        <v>2.4E-2</v>
      </c>
      <c r="G6" t="s">
        <v>415</v>
      </c>
      <c r="H6" s="17" t="b">
        <f t="shared" si="0"/>
        <v>1</v>
      </c>
    </row>
    <row r="7" spans="1:8" x14ac:dyDescent="0.2">
      <c r="A7" t="s">
        <v>330</v>
      </c>
      <c r="B7" t="s">
        <v>200</v>
      </c>
      <c r="C7" s="9" t="s">
        <v>339</v>
      </c>
      <c r="D7" s="40">
        <v>0.36699999999999999</v>
      </c>
      <c r="E7" s="40">
        <v>0.29399999999999998</v>
      </c>
      <c r="F7" s="40">
        <v>0.44</v>
      </c>
      <c r="G7" t="s">
        <v>415</v>
      </c>
      <c r="H7" s="17" t="b">
        <f t="shared" si="0"/>
        <v>1</v>
      </c>
    </row>
    <row r="8" spans="1:8" x14ac:dyDescent="0.2">
      <c r="A8" t="s">
        <v>330</v>
      </c>
      <c r="B8" t="s">
        <v>202</v>
      </c>
      <c r="C8" s="9" t="s">
        <v>340</v>
      </c>
      <c r="D8" s="40">
        <v>0.20499999999999999</v>
      </c>
      <c r="E8" s="40">
        <v>0.14000000000000001</v>
      </c>
      <c r="F8" s="40">
        <v>0.27</v>
      </c>
      <c r="G8" t="s">
        <v>415</v>
      </c>
      <c r="H8" s="17" t="b">
        <f t="shared" si="0"/>
        <v>1</v>
      </c>
    </row>
    <row r="9" spans="1:8" x14ac:dyDescent="0.2">
      <c r="A9" s="10" t="s">
        <v>381</v>
      </c>
      <c r="B9" s="3" t="s">
        <v>204</v>
      </c>
      <c r="C9" s="3" t="s">
        <v>341</v>
      </c>
      <c r="D9" s="41">
        <v>5.6</v>
      </c>
      <c r="E9" s="41">
        <v>3.3</v>
      </c>
      <c r="F9" s="41">
        <v>9.1</v>
      </c>
      <c r="G9" t="s">
        <v>413</v>
      </c>
      <c r="H9" s="17" t="b">
        <f t="shared" si="0"/>
        <v>1</v>
      </c>
    </row>
    <row r="10" spans="1:8" x14ac:dyDescent="0.2">
      <c r="A10" s="10" t="s">
        <v>381</v>
      </c>
      <c r="B10" s="3" t="s">
        <v>206</v>
      </c>
      <c r="C10" s="3" t="s">
        <v>342</v>
      </c>
      <c r="D10" s="41">
        <v>1</v>
      </c>
      <c r="E10" s="41">
        <v>1</v>
      </c>
      <c r="F10" s="41">
        <v>1</v>
      </c>
      <c r="G10" t="s">
        <v>413</v>
      </c>
      <c r="H10" s="17" t="b">
        <f t="shared" si="0"/>
        <v>1</v>
      </c>
    </row>
    <row r="11" spans="1:8" x14ac:dyDescent="0.2">
      <c r="A11" s="10" t="s">
        <v>381</v>
      </c>
      <c r="B11" s="3" t="s">
        <v>208</v>
      </c>
      <c r="C11" s="3" t="s">
        <v>343</v>
      </c>
      <c r="D11" s="41">
        <v>1</v>
      </c>
      <c r="E11" s="41">
        <v>1</v>
      </c>
      <c r="F11" s="41">
        <v>1</v>
      </c>
      <c r="G11" t="s">
        <v>413</v>
      </c>
      <c r="H11" s="17" t="b">
        <f t="shared" si="0"/>
        <v>1</v>
      </c>
    </row>
    <row r="12" spans="1:8" x14ac:dyDescent="0.2">
      <c r="A12" s="10" t="s">
        <v>381</v>
      </c>
      <c r="B12" s="3" t="s">
        <v>210</v>
      </c>
      <c r="C12" s="3" t="s">
        <v>344</v>
      </c>
      <c r="D12" s="41">
        <v>1</v>
      </c>
      <c r="E12" s="41">
        <v>1</v>
      </c>
      <c r="F12" s="41">
        <v>1</v>
      </c>
      <c r="G12" t="s">
        <v>413</v>
      </c>
      <c r="H12" s="17" t="b">
        <f t="shared" si="0"/>
        <v>1</v>
      </c>
    </row>
    <row r="13" spans="1:8" x14ac:dyDescent="0.2">
      <c r="A13" s="10" t="s">
        <v>381</v>
      </c>
      <c r="B13" s="3" t="s">
        <v>212</v>
      </c>
      <c r="C13" s="3" t="s">
        <v>345</v>
      </c>
      <c r="D13" s="41">
        <v>3.49</v>
      </c>
      <c r="E13" s="41">
        <v>1.76</v>
      </c>
      <c r="F13" s="41">
        <v>6.92</v>
      </c>
      <c r="G13" t="s">
        <v>413</v>
      </c>
      <c r="H13" s="17" t="b">
        <f t="shared" si="0"/>
        <v>1</v>
      </c>
    </row>
    <row r="14" spans="1:8" x14ac:dyDescent="0.2">
      <c r="A14" s="10" t="s">
        <v>381</v>
      </c>
      <c r="B14" s="3" t="s">
        <v>214</v>
      </c>
      <c r="C14" s="3" t="s">
        <v>346</v>
      </c>
      <c r="D14" s="41">
        <v>7.17</v>
      </c>
      <c r="E14" s="41">
        <v>3.9</v>
      </c>
      <c r="F14" s="41">
        <v>12.08</v>
      </c>
      <c r="G14" t="s">
        <v>413</v>
      </c>
      <c r="H14" s="17" t="b">
        <f t="shared" si="0"/>
        <v>1</v>
      </c>
    </row>
    <row r="15" spans="1:8" x14ac:dyDescent="0.2">
      <c r="A15" s="10" t="s">
        <v>380</v>
      </c>
      <c r="B15" s="3" t="s">
        <v>218</v>
      </c>
      <c r="C15" s="11" t="s">
        <v>347</v>
      </c>
      <c r="D15" s="41">
        <v>0.24</v>
      </c>
      <c r="E15" s="41">
        <v>0.1</v>
      </c>
      <c r="F15" s="41">
        <v>0.5</v>
      </c>
      <c r="G15" t="s">
        <v>413</v>
      </c>
      <c r="H15" s="17" t="b">
        <f t="shared" si="0"/>
        <v>1</v>
      </c>
    </row>
    <row r="16" spans="1:8" x14ac:dyDescent="0.2">
      <c r="A16" s="10" t="s">
        <v>380</v>
      </c>
      <c r="B16" s="3" t="s">
        <v>220</v>
      </c>
      <c r="C16" s="11" t="s">
        <v>343</v>
      </c>
      <c r="D16" s="41">
        <v>0.95</v>
      </c>
      <c r="E16" s="41">
        <v>0.62</v>
      </c>
      <c r="F16" s="41">
        <v>1.1599999999999999</v>
      </c>
      <c r="G16" t="s">
        <v>413</v>
      </c>
      <c r="H16" s="17" t="b">
        <f t="shared" si="0"/>
        <v>1</v>
      </c>
    </row>
    <row r="17" spans="1:8" x14ac:dyDescent="0.2">
      <c r="A17" s="10" t="s">
        <v>380</v>
      </c>
      <c r="B17" s="3" t="s">
        <v>222</v>
      </c>
      <c r="C17" s="11" t="s">
        <v>348</v>
      </c>
      <c r="D17" s="41">
        <v>3</v>
      </c>
      <c r="E17" s="41">
        <v>2.83</v>
      </c>
      <c r="F17" s="41">
        <v>3.16</v>
      </c>
      <c r="G17" t="s">
        <v>413</v>
      </c>
      <c r="H17" s="17" t="b">
        <f t="shared" si="0"/>
        <v>1</v>
      </c>
    </row>
    <row r="18" spans="1:8" x14ac:dyDescent="0.2">
      <c r="A18" s="10" t="s">
        <v>380</v>
      </c>
      <c r="B18" s="3" t="s">
        <v>224</v>
      </c>
      <c r="C18" s="11" t="s">
        <v>349</v>
      </c>
      <c r="D18" s="41">
        <v>3.74</v>
      </c>
      <c r="E18" s="41">
        <v>3.48</v>
      </c>
      <c r="F18" s="41">
        <v>4</v>
      </c>
      <c r="G18" t="s">
        <v>413</v>
      </c>
      <c r="H18" s="17" t="b">
        <f t="shared" si="0"/>
        <v>1</v>
      </c>
    </row>
    <row r="19" spans="1:8" x14ac:dyDescent="0.2">
      <c r="A19" s="10" t="s">
        <v>380</v>
      </c>
      <c r="B19" s="3" t="s">
        <v>226</v>
      </c>
      <c r="C19" s="11" t="s">
        <v>350</v>
      </c>
      <c r="D19" s="41">
        <v>1.5</v>
      </c>
      <c r="E19" s="41">
        <v>1.1299999999999999</v>
      </c>
      <c r="F19" s="41">
        <v>2.25</v>
      </c>
      <c r="G19" t="s">
        <v>413</v>
      </c>
      <c r="H19" s="17" t="b">
        <f t="shared" si="0"/>
        <v>1</v>
      </c>
    </row>
    <row r="20" spans="1:8" x14ac:dyDescent="0.2">
      <c r="A20" s="10" t="s">
        <v>379</v>
      </c>
      <c r="B20" s="3" t="s">
        <v>228</v>
      </c>
      <c r="C20" s="3" t="s">
        <v>351</v>
      </c>
      <c r="D20" s="41">
        <v>2.2000000000000002</v>
      </c>
      <c r="E20" s="41">
        <v>1.07</v>
      </c>
      <c r="F20" s="41">
        <v>7.28</v>
      </c>
      <c r="G20" t="s">
        <v>413</v>
      </c>
      <c r="H20" s="17" t="b">
        <f t="shared" si="0"/>
        <v>1</v>
      </c>
    </row>
    <row r="21" spans="1:8" x14ac:dyDescent="0.2">
      <c r="A21" s="10" t="s">
        <v>379</v>
      </c>
      <c r="B21" s="3" t="s">
        <v>230</v>
      </c>
      <c r="C21" s="3" t="s">
        <v>352</v>
      </c>
      <c r="D21" s="41">
        <v>1.42</v>
      </c>
      <c r="E21" s="41">
        <v>0.9</v>
      </c>
      <c r="F21" s="41">
        <v>3.42</v>
      </c>
      <c r="G21" t="s">
        <v>413</v>
      </c>
      <c r="H21" s="17" t="b">
        <f t="shared" si="0"/>
        <v>1</v>
      </c>
    </row>
    <row r="22" spans="1:8" x14ac:dyDescent="0.2">
      <c r="A22" s="10" t="s">
        <v>379</v>
      </c>
      <c r="B22" s="3" t="s">
        <v>232</v>
      </c>
      <c r="C22" s="3" t="s">
        <v>353</v>
      </c>
      <c r="D22" s="41">
        <v>2.14</v>
      </c>
      <c r="E22" s="41">
        <v>1.39</v>
      </c>
      <c r="F22" s="41">
        <v>3.58</v>
      </c>
      <c r="G22" t="s">
        <v>413</v>
      </c>
      <c r="H22" s="17" t="b">
        <f t="shared" si="0"/>
        <v>1</v>
      </c>
    </row>
    <row r="23" spans="1:8" x14ac:dyDescent="0.2">
      <c r="A23" s="10" t="s">
        <v>379</v>
      </c>
      <c r="B23" s="3" t="s">
        <v>234</v>
      </c>
      <c r="C23" s="3" t="s">
        <v>354</v>
      </c>
      <c r="D23" s="41">
        <v>0.66</v>
      </c>
      <c r="E23" s="41">
        <v>0.51</v>
      </c>
      <c r="F23" s="41">
        <v>0.94</v>
      </c>
      <c r="G23" t="s">
        <v>413</v>
      </c>
      <c r="H23" s="17" t="b">
        <f t="shared" si="0"/>
        <v>1</v>
      </c>
    </row>
    <row r="24" spans="1:8" x14ac:dyDescent="0.2">
      <c r="A24" s="10" t="s">
        <v>379</v>
      </c>
      <c r="B24" s="3" t="s">
        <v>236</v>
      </c>
      <c r="C24" s="3" t="s">
        <v>235</v>
      </c>
      <c r="D24" s="41">
        <v>0.2</v>
      </c>
      <c r="E24" s="41">
        <v>0.1</v>
      </c>
      <c r="F24" s="41">
        <v>0.3</v>
      </c>
      <c r="G24" t="s">
        <v>413</v>
      </c>
      <c r="H24" s="17" t="b">
        <f t="shared" si="0"/>
        <v>1</v>
      </c>
    </row>
    <row r="25" spans="1:8" x14ac:dyDescent="0.2">
      <c r="A25" s="10" t="s">
        <v>379</v>
      </c>
      <c r="B25" s="6" t="s">
        <v>403</v>
      </c>
      <c r="C25" s="3" t="s">
        <v>402</v>
      </c>
      <c r="D25" s="41">
        <v>2</v>
      </c>
      <c r="E25" s="41">
        <v>1.5</v>
      </c>
      <c r="F25" s="41">
        <v>2.5</v>
      </c>
      <c r="G25" t="s">
        <v>413</v>
      </c>
      <c r="H25" s="17" t="b">
        <f t="shared" si="0"/>
        <v>1</v>
      </c>
    </row>
    <row r="26" spans="1:8" x14ac:dyDescent="0.2">
      <c r="A26" s="12" t="s">
        <v>378</v>
      </c>
      <c r="B26" s="3" t="s">
        <v>238</v>
      </c>
      <c r="C26" s="3" t="s">
        <v>343</v>
      </c>
      <c r="D26" s="40">
        <v>2.5999999999999999E-2</v>
      </c>
      <c r="E26" s="40">
        <v>5.0000000000000001E-3</v>
      </c>
      <c r="F26" s="40">
        <v>0.27500000000000002</v>
      </c>
      <c r="G26" t="s">
        <v>414</v>
      </c>
      <c r="H26" s="17" t="b">
        <f t="shared" si="0"/>
        <v>1</v>
      </c>
    </row>
    <row r="27" spans="1:8" x14ac:dyDescent="0.2">
      <c r="A27" s="12" t="s">
        <v>378</v>
      </c>
      <c r="B27" s="3" t="s">
        <v>240</v>
      </c>
      <c r="C27" s="3" t="s">
        <v>351</v>
      </c>
      <c r="D27" s="40">
        <v>0.15</v>
      </c>
      <c r="E27" s="40">
        <v>3.7999999999999999E-2</v>
      </c>
      <c r="F27" s="40">
        <v>0.88500000000000001</v>
      </c>
      <c r="G27" t="s">
        <v>414</v>
      </c>
      <c r="H27" s="17" t="b">
        <f t="shared" si="0"/>
        <v>1</v>
      </c>
    </row>
    <row r="28" spans="1:8" x14ac:dyDescent="0.2">
      <c r="A28" s="12" t="s">
        <v>378</v>
      </c>
      <c r="B28" s="3" t="s">
        <v>242</v>
      </c>
      <c r="C28" s="3" t="s">
        <v>348</v>
      </c>
      <c r="D28" s="40">
        <v>0.1</v>
      </c>
      <c r="E28" s="40">
        <v>2.1999999999999999E-2</v>
      </c>
      <c r="F28" s="40">
        <v>0.87</v>
      </c>
      <c r="G28" t="s">
        <v>414</v>
      </c>
      <c r="H28" s="17" t="b">
        <f t="shared" si="0"/>
        <v>1</v>
      </c>
    </row>
    <row r="29" spans="1:8" x14ac:dyDescent="0.2">
      <c r="A29" s="12" t="s">
        <v>378</v>
      </c>
      <c r="B29" s="3" t="s">
        <v>244</v>
      </c>
      <c r="C29" s="3" t="s">
        <v>352</v>
      </c>
      <c r="D29" s="40">
        <v>5.2999999999999999E-2</v>
      </c>
      <c r="E29" s="40">
        <v>8.0000000000000002E-3</v>
      </c>
      <c r="F29" s="40">
        <v>0.82699999999999996</v>
      </c>
      <c r="G29" t="s">
        <v>414</v>
      </c>
      <c r="H29" s="17" t="b">
        <f t="shared" si="0"/>
        <v>1</v>
      </c>
    </row>
    <row r="30" spans="1:8" x14ac:dyDescent="0.2">
      <c r="A30" s="12" t="s">
        <v>378</v>
      </c>
      <c r="B30" s="3" t="s">
        <v>246</v>
      </c>
      <c r="C30" s="3" t="s">
        <v>349</v>
      </c>
      <c r="D30" s="40">
        <v>0.16200000000000001</v>
      </c>
      <c r="E30" s="40">
        <v>0.05</v>
      </c>
      <c r="F30" s="40">
        <v>0.86899999999999999</v>
      </c>
      <c r="G30" t="s">
        <v>414</v>
      </c>
      <c r="H30" s="17" t="b">
        <f t="shared" si="0"/>
        <v>1</v>
      </c>
    </row>
    <row r="31" spans="1:8" x14ac:dyDescent="0.2">
      <c r="A31" s="12" t="s">
        <v>378</v>
      </c>
      <c r="B31" s="3" t="s">
        <v>248</v>
      </c>
      <c r="C31" s="3" t="s">
        <v>353</v>
      </c>
      <c r="D31" s="40">
        <v>0.11700000000000001</v>
      </c>
      <c r="E31" s="40">
        <v>3.2000000000000001E-2</v>
      </c>
      <c r="F31" s="40">
        <v>0.68600000000000005</v>
      </c>
      <c r="G31" t="s">
        <v>414</v>
      </c>
      <c r="H31" s="17" t="b">
        <f t="shared" si="0"/>
        <v>1</v>
      </c>
    </row>
    <row r="32" spans="1:8" x14ac:dyDescent="0.2">
      <c r="A32" s="12" t="s">
        <v>378</v>
      </c>
      <c r="B32" s="3" t="s">
        <v>250</v>
      </c>
      <c r="C32" s="3" t="s">
        <v>350</v>
      </c>
      <c r="D32" s="40">
        <v>0.09</v>
      </c>
      <c r="E32" s="40">
        <v>1.9E-2</v>
      </c>
      <c r="F32" s="40">
        <v>0.72299999999999998</v>
      </c>
      <c r="G32" t="s">
        <v>414</v>
      </c>
      <c r="H32" s="17" t="b">
        <f t="shared" si="0"/>
        <v>1</v>
      </c>
    </row>
    <row r="33" spans="1:9" x14ac:dyDescent="0.2">
      <c r="A33" s="12" t="s">
        <v>378</v>
      </c>
      <c r="B33" s="3" t="s">
        <v>252</v>
      </c>
      <c r="C33" s="3" t="s">
        <v>354</v>
      </c>
      <c r="D33" s="40">
        <v>0.111</v>
      </c>
      <c r="E33" s="40">
        <v>4.7E-2</v>
      </c>
      <c r="F33" s="40">
        <v>0.56299999999999994</v>
      </c>
      <c r="G33" t="s">
        <v>414</v>
      </c>
      <c r="H33" s="17" t="b">
        <f t="shared" si="0"/>
        <v>1</v>
      </c>
    </row>
    <row r="34" spans="1:9" x14ac:dyDescent="0.2">
      <c r="A34" s="12" t="s">
        <v>378</v>
      </c>
      <c r="B34" s="3" t="s">
        <v>254</v>
      </c>
      <c r="C34" s="3" t="s">
        <v>253</v>
      </c>
      <c r="D34" s="40">
        <v>0.16</v>
      </c>
      <c r="E34" s="40">
        <v>0.05</v>
      </c>
      <c r="F34" s="40">
        <v>0.26</v>
      </c>
      <c r="G34" t="s">
        <v>414</v>
      </c>
      <c r="H34" s="17" t="b">
        <f t="shared" ref="H34:H59" si="1">AND(D34&gt;=E34, D34&lt;=F34)</f>
        <v>1</v>
      </c>
    </row>
    <row r="35" spans="1:9" x14ac:dyDescent="0.2">
      <c r="A35" s="10" t="s">
        <v>377</v>
      </c>
      <c r="B35" s="3" t="s">
        <v>256</v>
      </c>
      <c r="C35" s="3" t="s">
        <v>341</v>
      </c>
      <c r="D35" s="40">
        <v>3.5999999999999999E-3</v>
      </c>
      <c r="E35" s="40">
        <v>2.8999999999999998E-3</v>
      </c>
      <c r="F35" s="40">
        <v>4.4000000000000003E-3</v>
      </c>
      <c r="G35" t="s">
        <v>415</v>
      </c>
      <c r="H35" s="17" t="b">
        <f t="shared" si="1"/>
        <v>1</v>
      </c>
    </row>
    <row r="36" spans="1:9" x14ac:dyDescent="0.2">
      <c r="A36" s="10" t="s">
        <v>377</v>
      </c>
      <c r="B36" s="3" t="s">
        <v>258</v>
      </c>
      <c r="C36" s="3" t="s">
        <v>342</v>
      </c>
      <c r="D36" s="40">
        <v>3.5999999999999999E-3</v>
      </c>
      <c r="E36" s="40">
        <v>2.8999999999999998E-3</v>
      </c>
      <c r="F36" s="40">
        <v>4.4000000000000003E-3</v>
      </c>
      <c r="G36" t="s">
        <v>415</v>
      </c>
      <c r="H36" s="17" t="b">
        <f t="shared" si="1"/>
        <v>1</v>
      </c>
      <c r="I36" s="39"/>
    </row>
    <row r="37" spans="1:9" x14ac:dyDescent="0.2">
      <c r="A37" s="10" t="s">
        <v>377</v>
      </c>
      <c r="B37" s="3" t="s">
        <v>260</v>
      </c>
      <c r="C37" s="3" t="s">
        <v>355</v>
      </c>
      <c r="D37" s="40">
        <v>5.7999999999999996E-3</v>
      </c>
      <c r="E37" s="40">
        <v>4.7999999999999996E-3</v>
      </c>
      <c r="F37" s="40">
        <v>7.1000000000000004E-3</v>
      </c>
      <c r="G37" t="s">
        <v>415</v>
      </c>
      <c r="H37" s="17" t="b">
        <f t="shared" si="1"/>
        <v>1</v>
      </c>
    </row>
    <row r="38" spans="1:9" x14ac:dyDescent="0.2">
      <c r="A38" s="10" t="s">
        <v>377</v>
      </c>
      <c r="B38" s="3" t="s">
        <v>262</v>
      </c>
      <c r="C38" s="3" t="s">
        <v>344</v>
      </c>
      <c r="D38" s="40">
        <v>8.8000000000000005E-3</v>
      </c>
      <c r="E38" s="40">
        <v>7.4999999999999997E-3</v>
      </c>
      <c r="F38" s="40">
        <v>1.01E-2</v>
      </c>
      <c r="G38" t="s">
        <v>415</v>
      </c>
      <c r="H38" s="17" t="b">
        <f t="shared" si="1"/>
        <v>1</v>
      </c>
    </row>
    <row r="39" spans="1:9" x14ac:dyDescent="0.2">
      <c r="A39" s="10" t="s">
        <v>377</v>
      </c>
      <c r="B39" s="3" t="s">
        <v>263</v>
      </c>
      <c r="C39" s="3" t="s">
        <v>345</v>
      </c>
      <c r="D39" s="40">
        <v>5.8999999999999997E-2</v>
      </c>
      <c r="E39" s="40">
        <v>5.3999999999999999E-2</v>
      </c>
      <c r="F39" s="40">
        <v>7.9000000000000001E-2</v>
      </c>
      <c r="G39" t="s">
        <v>415</v>
      </c>
      <c r="H39" s="17" t="b">
        <f t="shared" si="1"/>
        <v>1</v>
      </c>
    </row>
    <row r="40" spans="1:9" x14ac:dyDescent="0.2">
      <c r="A40" s="10" t="s">
        <v>377</v>
      </c>
      <c r="B40" s="3" t="s">
        <v>264</v>
      </c>
      <c r="C40" s="3" t="s">
        <v>346</v>
      </c>
      <c r="D40" s="40">
        <v>0.32300000000000001</v>
      </c>
      <c r="E40" s="40">
        <v>0.29599999999999999</v>
      </c>
      <c r="F40" s="40">
        <v>0.432</v>
      </c>
      <c r="G40" t="s">
        <v>415</v>
      </c>
      <c r="H40" s="17" t="b">
        <f t="shared" si="1"/>
        <v>1</v>
      </c>
    </row>
    <row r="41" spans="1:9" x14ac:dyDescent="0.2">
      <c r="A41" s="10" t="s">
        <v>377</v>
      </c>
      <c r="B41" s="3" t="s">
        <v>266</v>
      </c>
      <c r="C41" s="3" t="s">
        <v>356</v>
      </c>
      <c r="D41" s="40">
        <v>0.23</v>
      </c>
      <c r="E41" s="40">
        <v>0.15</v>
      </c>
      <c r="F41" s="40">
        <v>0.3</v>
      </c>
      <c r="G41" t="s">
        <v>414</v>
      </c>
      <c r="H41" s="17" t="b">
        <f t="shared" si="1"/>
        <v>1</v>
      </c>
    </row>
    <row r="42" spans="1:9" x14ac:dyDescent="0.2">
      <c r="A42" s="10" t="s">
        <v>377</v>
      </c>
      <c r="B42" s="3" t="s">
        <v>268</v>
      </c>
      <c r="C42" s="3" t="s">
        <v>357</v>
      </c>
      <c r="D42" s="40">
        <v>0.48780000000000001</v>
      </c>
      <c r="E42" s="40">
        <v>0.28349999999999997</v>
      </c>
      <c r="F42" s="40">
        <v>0.8417</v>
      </c>
      <c r="G42" t="s">
        <v>414</v>
      </c>
      <c r="H42" s="17" t="b">
        <f t="shared" si="1"/>
        <v>1</v>
      </c>
    </row>
    <row r="43" spans="1:9" x14ac:dyDescent="0.2">
      <c r="A43" s="10" t="s">
        <v>377</v>
      </c>
      <c r="B43" s="3" t="s">
        <v>270</v>
      </c>
      <c r="C43" s="3" t="s">
        <v>358</v>
      </c>
      <c r="D43" s="40">
        <v>2.17</v>
      </c>
      <c r="E43" s="40">
        <v>1.27</v>
      </c>
      <c r="F43" s="40">
        <v>3.71</v>
      </c>
      <c r="G43" t="s">
        <v>414</v>
      </c>
      <c r="H43" s="17" t="b">
        <f t="shared" si="1"/>
        <v>1</v>
      </c>
    </row>
    <row r="44" spans="1:9" x14ac:dyDescent="0.2">
      <c r="A44" s="10" t="s">
        <v>376</v>
      </c>
      <c r="B44" s="3" t="s">
        <v>280</v>
      </c>
      <c r="C44" s="3" t="s">
        <v>359</v>
      </c>
      <c r="D44" s="42">
        <v>0.95</v>
      </c>
      <c r="E44" s="42">
        <v>0.8</v>
      </c>
      <c r="F44" s="42">
        <v>0.98</v>
      </c>
      <c r="G44" t="s">
        <v>414</v>
      </c>
      <c r="H44" s="17" t="b">
        <f t="shared" si="1"/>
        <v>1</v>
      </c>
    </row>
    <row r="45" spans="1:9" x14ac:dyDescent="0.2">
      <c r="A45" s="10" t="s">
        <v>376</v>
      </c>
      <c r="B45" s="3" t="s">
        <v>282</v>
      </c>
      <c r="C45" s="3" t="s">
        <v>360</v>
      </c>
      <c r="D45" s="42">
        <v>0.57999999999999996</v>
      </c>
      <c r="E45" s="42">
        <v>0.47</v>
      </c>
      <c r="F45" s="42">
        <v>0.67</v>
      </c>
      <c r="G45" t="s">
        <v>414</v>
      </c>
      <c r="H45" s="17" t="b">
        <f t="shared" si="1"/>
        <v>1</v>
      </c>
    </row>
    <row r="46" spans="1:9" x14ac:dyDescent="0.2">
      <c r="A46" s="10" t="s">
        <v>376</v>
      </c>
      <c r="B46" s="3" t="s">
        <v>286</v>
      </c>
      <c r="C46" s="3" t="s">
        <v>361</v>
      </c>
      <c r="D46" s="42">
        <v>0</v>
      </c>
      <c r="E46" s="42">
        <v>0</v>
      </c>
      <c r="F46" s="42">
        <v>0.68</v>
      </c>
      <c r="G46" t="s">
        <v>414</v>
      </c>
      <c r="H46" s="17" t="b">
        <f t="shared" si="1"/>
        <v>1</v>
      </c>
    </row>
    <row r="47" spans="1:9" x14ac:dyDescent="0.2">
      <c r="A47" s="10" t="s">
        <v>376</v>
      </c>
      <c r="B47" s="3" t="s">
        <v>216</v>
      </c>
      <c r="C47" s="3" t="s">
        <v>362</v>
      </c>
      <c r="D47" s="42">
        <v>2.65</v>
      </c>
      <c r="E47" s="42">
        <v>1.35</v>
      </c>
      <c r="F47" s="42">
        <v>5.19</v>
      </c>
      <c r="G47" t="s">
        <v>414</v>
      </c>
      <c r="H47" s="17" t="b">
        <f t="shared" si="1"/>
        <v>1</v>
      </c>
    </row>
    <row r="48" spans="1:9" x14ac:dyDescent="0.2">
      <c r="A48" s="10" t="s">
        <v>376</v>
      </c>
      <c r="B48" s="3" t="s">
        <v>284</v>
      </c>
      <c r="C48" s="3" t="s">
        <v>363</v>
      </c>
      <c r="D48" s="42">
        <v>0.54</v>
      </c>
      <c r="E48" s="42">
        <v>0.33</v>
      </c>
      <c r="F48" s="42">
        <v>0.68</v>
      </c>
      <c r="G48" t="s">
        <v>414</v>
      </c>
      <c r="H48" s="17" t="b">
        <f t="shared" si="1"/>
        <v>1</v>
      </c>
    </row>
    <row r="49" spans="1:8" x14ac:dyDescent="0.2">
      <c r="A49" s="10" t="s">
        <v>376</v>
      </c>
      <c r="B49" s="3" t="s">
        <v>276</v>
      </c>
      <c r="C49" s="3" t="s">
        <v>364</v>
      </c>
      <c r="D49" s="42">
        <v>0.9</v>
      </c>
      <c r="E49" s="42">
        <v>0.82</v>
      </c>
      <c r="F49" s="42">
        <v>0.93</v>
      </c>
      <c r="G49" t="s">
        <v>414</v>
      </c>
      <c r="H49" s="17" t="b">
        <f t="shared" si="1"/>
        <v>1</v>
      </c>
    </row>
    <row r="50" spans="1:8" x14ac:dyDescent="0.2">
      <c r="A50" s="10" t="s">
        <v>376</v>
      </c>
      <c r="B50" s="3" t="s">
        <v>278</v>
      </c>
      <c r="C50" s="3" t="s">
        <v>365</v>
      </c>
      <c r="D50" s="42">
        <v>0.73</v>
      </c>
      <c r="E50" s="42">
        <v>0.65</v>
      </c>
      <c r="F50" s="42">
        <v>0.8</v>
      </c>
      <c r="G50" t="s">
        <v>414</v>
      </c>
      <c r="H50" s="17" t="b">
        <f t="shared" si="1"/>
        <v>1</v>
      </c>
    </row>
    <row r="51" spans="1:8" x14ac:dyDescent="0.2">
      <c r="A51" s="10" t="s">
        <v>376</v>
      </c>
      <c r="B51" s="3" t="s">
        <v>272</v>
      </c>
      <c r="C51" s="3" t="s">
        <v>366</v>
      </c>
      <c r="D51" s="42">
        <v>0.5</v>
      </c>
      <c r="E51" s="42">
        <v>0.3</v>
      </c>
      <c r="F51" s="42">
        <v>0.8</v>
      </c>
      <c r="G51" t="s">
        <v>414</v>
      </c>
      <c r="H51" s="17" t="b">
        <f t="shared" si="1"/>
        <v>1</v>
      </c>
    </row>
    <row r="52" spans="1:8" x14ac:dyDescent="0.2">
      <c r="A52" s="10" t="s">
        <v>376</v>
      </c>
      <c r="B52" s="3" t="s">
        <v>274</v>
      </c>
      <c r="C52" s="3" t="s">
        <v>367</v>
      </c>
      <c r="D52" s="42">
        <v>0.92</v>
      </c>
      <c r="E52" s="42">
        <v>0.8</v>
      </c>
      <c r="F52" s="42">
        <v>0.95</v>
      </c>
      <c r="G52" t="s">
        <v>414</v>
      </c>
      <c r="H52" s="17" t="b">
        <f t="shared" si="1"/>
        <v>1</v>
      </c>
    </row>
    <row r="53" spans="1:8" x14ac:dyDescent="0.2">
      <c r="A53" s="3" t="s">
        <v>375</v>
      </c>
      <c r="B53" s="3" t="s">
        <v>288</v>
      </c>
      <c r="C53" s="3" t="s">
        <v>368</v>
      </c>
      <c r="D53" s="41">
        <v>0.14599999999999999</v>
      </c>
      <c r="E53" s="41">
        <v>9.6000000000000002E-2</v>
      </c>
      <c r="F53" s="41">
        <v>0.20499999999999999</v>
      </c>
      <c r="G53" t="s">
        <v>413</v>
      </c>
      <c r="H53" s="17" t="b">
        <f t="shared" si="1"/>
        <v>1</v>
      </c>
    </row>
    <row r="54" spans="1:8" x14ac:dyDescent="0.2">
      <c r="A54" s="3" t="s">
        <v>375</v>
      </c>
      <c r="B54" s="3" t="s">
        <v>290</v>
      </c>
      <c r="C54" s="3" t="s">
        <v>369</v>
      </c>
      <c r="D54" s="41">
        <v>8.0000000000000002E-3</v>
      </c>
      <c r="E54" s="41">
        <v>5.0000000000000001E-3</v>
      </c>
      <c r="F54" s="41">
        <v>1.0999999999999999E-2</v>
      </c>
      <c r="G54" t="s">
        <v>413</v>
      </c>
      <c r="H54" s="17" t="b">
        <f t="shared" si="1"/>
        <v>1</v>
      </c>
    </row>
    <row r="55" spans="1:8" x14ac:dyDescent="0.2">
      <c r="A55" s="3" t="s">
        <v>375</v>
      </c>
      <c r="B55" s="3" t="s">
        <v>292</v>
      </c>
      <c r="C55" s="3" t="s">
        <v>370</v>
      </c>
      <c r="D55" s="43">
        <v>0.02</v>
      </c>
      <c r="E55" s="41">
        <v>1.2999999999999999E-2</v>
      </c>
      <c r="F55" s="41">
        <v>2.9000000000000001E-2</v>
      </c>
      <c r="G55" t="s">
        <v>413</v>
      </c>
      <c r="H55" s="17" t="b">
        <f t="shared" si="1"/>
        <v>1</v>
      </c>
    </row>
    <row r="56" spans="1:8" x14ac:dyDescent="0.2">
      <c r="A56" s="3" t="s">
        <v>375</v>
      </c>
      <c r="B56" s="3" t="s">
        <v>294</v>
      </c>
      <c r="C56" s="3" t="s">
        <v>371</v>
      </c>
      <c r="D56" s="43">
        <v>7.0000000000000007E-2</v>
      </c>
      <c r="E56" s="41">
        <v>4.8000000000000001E-2</v>
      </c>
      <c r="F56" s="41">
        <v>9.4E-2</v>
      </c>
      <c r="G56" t="s">
        <v>413</v>
      </c>
      <c r="H56" s="17" t="b">
        <f t="shared" si="1"/>
        <v>1</v>
      </c>
    </row>
    <row r="57" spans="1:8" x14ac:dyDescent="0.2">
      <c r="A57" s="3" t="s">
        <v>375</v>
      </c>
      <c r="B57" s="3" t="s">
        <v>296</v>
      </c>
      <c r="C57" s="3" t="s">
        <v>372</v>
      </c>
      <c r="D57" s="41">
        <v>0.26500000000000001</v>
      </c>
      <c r="E57" s="41">
        <v>0.114</v>
      </c>
      <c r="F57" s="41">
        <v>0.47399999999999998</v>
      </c>
      <c r="G57" t="s">
        <v>413</v>
      </c>
      <c r="H57" s="17" t="b">
        <f t="shared" si="1"/>
        <v>1</v>
      </c>
    </row>
    <row r="58" spans="1:8" x14ac:dyDescent="0.2">
      <c r="A58" s="3" t="s">
        <v>375</v>
      </c>
      <c r="B58" s="3" t="s">
        <v>298</v>
      </c>
      <c r="C58" s="3" t="s">
        <v>373</v>
      </c>
      <c r="D58" s="41">
        <v>0.54700000000000004</v>
      </c>
      <c r="E58" s="41">
        <v>0.38200000000000001</v>
      </c>
      <c r="F58" s="41">
        <v>0.71499999999999997</v>
      </c>
      <c r="G58" t="s">
        <v>413</v>
      </c>
      <c r="H58" s="17" t="b">
        <f t="shared" si="1"/>
        <v>1</v>
      </c>
    </row>
    <row r="59" spans="1:8" x14ac:dyDescent="0.2">
      <c r="A59" s="3" t="s">
        <v>375</v>
      </c>
      <c r="B59" t="s">
        <v>300</v>
      </c>
      <c r="C59" t="s">
        <v>374</v>
      </c>
      <c r="D59" s="41">
        <v>5.2999999999999999E-2</v>
      </c>
      <c r="E59" s="41">
        <v>3.4000000000000002E-2</v>
      </c>
      <c r="F59" s="41">
        <v>7.9000000000000001E-2</v>
      </c>
      <c r="G59" t="s">
        <v>413</v>
      </c>
      <c r="H59" s="17" t="b">
        <f t="shared" si="1"/>
        <v>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Compartments</vt:lpstr>
      <vt:lpstr>Transitions</vt:lpstr>
      <vt:lpstr>Model parameters</vt:lpstr>
      <vt:lpstr>Data inputs</vt:lpstr>
      <vt:lpstr>Data constants</vt:lpstr>
    </vt:vector>
  </TitlesOfParts>
  <Company>DJKGlobal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Jacob Kedziora</dc:creator>
  <cp:lastModifiedBy>Microsoft Office User</cp:lastModifiedBy>
  <dcterms:created xsi:type="dcterms:W3CDTF">2016-09-14T12:55:27Z</dcterms:created>
  <dcterms:modified xsi:type="dcterms:W3CDTF">2017-03-29T10:24:34Z</dcterms:modified>
</cp:coreProperties>
</file>