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40" windowWidth="19440" windowHeight="12465"/>
  </bookViews>
  <sheets>
    <sheet name="čerpání finance " sheetId="1" r:id="rId1"/>
    <sheet name="výsledky" sheetId="5" r:id="rId2"/>
  </sheets>
  <definedNames>
    <definedName name="_xlnm.Print_Titles" localSheetId="0">'čerpání finance '!$4:$4</definedName>
  </definedNames>
  <calcPr calcId="145621"/>
</workbook>
</file>

<file path=xl/calcChain.xml><?xml version="1.0" encoding="utf-8"?>
<calcChain xmlns="http://schemas.openxmlformats.org/spreadsheetml/2006/main">
  <c r="K26" i="1" l="1"/>
  <c r="L26" i="1"/>
  <c r="I26" i="1" l="1"/>
  <c r="J26" i="1"/>
  <c r="D26" i="1" l="1"/>
  <c r="C28" i="5"/>
  <c r="D28" i="5"/>
  <c r="E28" i="5"/>
  <c r="F28" i="5"/>
  <c r="G28" i="5"/>
  <c r="M28" i="5"/>
  <c r="N28" i="5"/>
  <c r="O28" i="5"/>
  <c r="I28" i="5"/>
  <c r="J28" i="5"/>
  <c r="K28" i="5"/>
  <c r="L28" i="5"/>
  <c r="B28" i="5"/>
  <c r="H26" i="1" l="1"/>
  <c r="G26" i="1"/>
  <c r="F26" i="1"/>
  <c r="E26" i="1" l="1"/>
  <c r="F27" i="1" s="1"/>
  <c r="G27" i="1" l="1"/>
</calcChain>
</file>

<file path=xl/sharedStrings.xml><?xml version="1.0" encoding="utf-8"?>
<sst xmlns="http://schemas.openxmlformats.org/spreadsheetml/2006/main" count="153" uniqueCount="110">
  <si>
    <t>č.projektu</t>
  </si>
  <si>
    <t>název projektu</t>
  </si>
  <si>
    <t>řešitel</t>
  </si>
  <si>
    <t>způsobilé náklady na org.konference</t>
  </si>
  <si>
    <t>způsobilé náklady projektu celkem</t>
  </si>
  <si>
    <t>způsobilé osobní náklady celkem</t>
  </si>
  <si>
    <t>datum ukončení projektu</t>
  </si>
  <si>
    <t>disertace, diplomové práce</t>
  </si>
  <si>
    <t xml:space="preserve">    předkládány do RIV</t>
  </si>
  <si>
    <t>výsledky-počty</t>
  </si>
  <si>
    <t xml:space="preserve"> č.projektu</t>
  </si>
  <si>
    <t>CELKEM</t>
  </si>
  <si>
    <t>osobní náklady studentů (včetně stipendií) z celk. způsob. osobních nákladů</t>
  </si>
  <si>
    <t>počet členů řešitelského týmu projektu, kteří čerpali mzdové prostředky včetně stipendií ze způsobilých nákladů projektu</t>
  </si>
  <si>
    <t>Vyhodnocení SGS za rok 2013</t>
  </si>
  <si>
    <t>Jimp</t>
  </si>
  <si>
    <t>Jsc</t>
  </si>
  <si>
    <t>Jrec</t>
  </si>
  <si>
    <t xml:space="preserve">C-Kapitola v odborné knize </t>
  </si>
  <si>
    <t xml:space="preserve">Disetační práce </t>
  </si>
  <si>
    <t xml:space="preserve">Diplomové práce </t>
  </si>
  <si>
    <t xml:space="preserve">Příspěvek ve sborníku nebodovaný </t>
  </si>
  <si>
    <t xml:space="preserve">článek v časopise nebodovaný </t>
  </si>
  <si>
    <t>Jiné</t>
  </si>
  <si>
    <t>Fakulta :</t>
  </si>
  <si>
    <t xml:space="preserve"> </t>
  </si>
  <si>
    <t>přepočtený počet studentů (S) řešitelského týmu dle vzorce (1)</t>
  </si>
  <si>
    <t>přepočtený počet zaměstnanců (Z) řešitelského týmu dle vzorce (2)</t>
  </si>
  <si>
    <t xml:space="preserve">absolutní počet členů řešitelského týmu celkem </t>
  </si>
  <si>
    <t>absolutní počet členů studentů řešitelského týmu</t>
  </si>
  <si>
    <t>ostatní  výsledky aplikovaný výzkum</t>
  </si>
  <si>
    <t xml:space="preserve"> excelence (ocenění)</t>
  </si>
  <si>
    <t xml:space="preserve">   ostatní nebodované v RIV</t>
  </si>
  <si>
    <t>D - příspěvek ve sborníku v databázi WoS/Scoupus</t>
  </si>
  <si>
    <t>příspěvky na konferencích nepublikobané</t>
  </si>
  <si>
    <t xml:space="preserve">B-odborná kniha </t>
  </si>
  <si>
    <t>kde s1 až sX je počet studentů prasujících v projektu v 1. až X měsíci, kdy X značí počet měsíců řešení projektu  (s1 počet studentů pracujících v prvním měsíci řešení projektu, sX počet studenů pracujících v posledním měsící řešení projetku)</t>
  </si>
  <si>
    <t>kde z1 až zX je počet zaměstnanců prasujících v projektu v 1. až X. měsíci, kdy X značí počet měsíců řešení projektu  (z1 počet zaměstnanců  pracujících v prvním měsíci řešení projektu, zX počet zaměstnaců pracujících v posledním měsící řešení projetku)</t>
  </si>
  <si>
    <t>SP2013/70</t>
  </si>
  <si>
    <t>Zpracování a analýza rozsáhlých dat s využitím GPU 2</t>
  </si>
  <si>
    <t>SP2013/35</t>
  </si>
  <si>
    <t>Biomedicínské inženýrské systémy IX</t>
  </si>
  <si>
    <t>1xP</t>
  </si>
  <si>
    <t>SP2013/80</t>
  </si>
  <si>
    <t>Využití moderních SiC prvků pro výkonové polovodičové měniče ve středofrekvenční oblasti</t>
  </si>
  <si>
    <t>SP2013/94</t>
  </si>
  <si>
    <t>Výzkum vlivu okolního prostředí na vlastnosti rádiového kanálu a vývoj nových přístupů k hodnocení kvality služeb (QoS) multimedií v sítích 4G</t>
  </si>
  <si>
    <t>14. 12. 2013</t>
  </si>
  <si>
    <t>SP2013/167</t>
  </si>
  <si>
    <t xml:space="preserve">Analýza vzorů chování v komplexních sítích </t>
  </si>
  <si>
    <t>14.12.2013</t>
  </si>
  <si>
    <t>SP2013/145</t>
  </si>
  <si>
    <t>Nástroj pro HPC postavený na Petriho Sítích</t>
  </si>
  <si>
    <t>SP2013/47</t>
  </si>
  <si>
    <t>Vyšetřování zpětných vlivů na účinnosti elektrických zařízení, vyšetřování nepříznivých vlivů elektrické vozby, experimentální měření fyzikálních veličin</t>
  </si>
  <si>
    <t>Ing. Stanislav Rusnok</t>
  </si>
  <si>
    <t>SP2013/118</t>
  </si>
  <si>
    <t>Výzkum systémů pro rozvoj elektromobility</t>
  </si>
  <si>
    <t>Ing. Petr Šimoník, Ph.D.</t>
  </si>
  <si>
    <t xml:space="preserve">SP2013/168 </t>
  </si>
  <si>
    <t>Metody sběru a přenosu dat v distribuovaných systémech</t>
  </si>
  <si>
    <t>doc. Ing. Koziorek Jiří, Ph.D.</t>
  </si>
  <si>
    <t>SP2013/185</t>
  </si>
  <si>
    <t>Algoritmy pro zpracování obrazu v průmyslových a dopravních aplikacích</t>
  </si>
  <si>
    <t>Mgr. Ing. Michal Krumnikl</t>
  </si>
  <si>
    <t>SP2013/116</t>
  </si>
  <si>
    <t xml:space="preserve">Analýza rizik pro aplikace v průmyslu a biomedicíně </t>
  </si>
  <si>
    <t xml:space="preserve">SP2012/144 </t>
  </si>
  <si>
    <t>Závěrečná zpráva k projektu SGS SP2012/144 Testování vlastností PQA a PMU pro účely SmartGrids II</t>
  </si>
  <si>
    <t>doc.Ing. Petr Bilík, Ph.D.</t>
  </si>
  <si>
    <t xml:space="preserve">SP2013/88 </t>
  </si>
  <si>
    <t>Ing. Tomáš Novák, Ph.D.</t>
  </si>
  <si>
    <t>Výzkum využití LED a OLED světelných zdrojů ve speciálních aplikacích</t>
  </si>
  <si>
    <t>SP2013/207</t>
  </si>
  <si>
    <t>Využití umělé inteligence při získávání znalostí o procesech, jejich modelování a dolování</t>
  </si>
  <si>
    <t>SP2013/137</t>
  </si>
  <si>
    <t>Spolehlivost distribučních sítí s alternativními zdroji energie</t>
  </si>
  <si>
    <t>doc. Ing. Radomír Goňo, Ph.D.</t>
  </si>
  <si>
    <t>SP2013/191</t>
  </si>
  <si>
    <t>Paralelní řešení výpočetně náročných úloh</t>
  </si>
  <si>
    <t>SP2013/135</t>
  </si>
  <si>
    <t>Řízení technologických soustav s OAZE pro komplexní systémy</t>
  </si>
  <si>
    <t>SP2013/69</t>
  </si>
  <si>
    <t>Distribuované a bodové vláknově optické systémy</t>
  </si>
  <si>
    <t>Ing. Jan Platoš, Ph.D.</t>
  </si>
  <si>
    <t>Ing. Marek Penhaker, Ph.D.</t>
  </si>
  <si>
    <t>Ing. Petr Vaculík, Ph.D.</t>
  </si>
  <si>
    <t>Ing. Jan Skapa, Ph.D.</t>
  </si>
  <si>
    <t>Mgr. Pavla Dráždilová, Ph.D.</t>
  </si>
  <si>
    <t>Ing. Stanislav Böhm</t>
  </si>
  <si>
    <t>RNDr. Jahoda Pavel, Ph.D.</t>
  </si>
  <si>
    <t>Ing. David Ježek, Ph.D.</t>
  </si>
  <si>
    <t>prof. Ing. Tomáš Kozubek, Ph.D.</t>
  </si>
  <si>
    <t>doc. Ing. Horák Bohumil, Ph.D.</t>
  </si>
  <si>
    <t>prof. RNDr. Vladimír Vašinek, Ph.D.</t>
  </si>
  <si>
    <t>prof. Ing. Ivan Zelinka, Ph.D.</t>
  </si>
  <si>
    <t>Ing. Radim Bača, Ph.D.</t>
  </si>
  <si>
    <t>doc. Ing. Stanislav Mišák, Ph.D.</t>
  </si>
  <si>
    <t>FEI</t>
  </si>
  <si>
    <t>SP2013/42</t>
  </si>
  <si>
    <t>Efektivní implementace systému pro detekci plagiovaných dokumentů</t>
  </si>
  <si>
    <t>SP2013/114</t>
  </si>
  <si>
    <t>Nekonvenční výpočetní metody v praktických aplikacích</t>
  </si>
  <si>
    <t>SP2013/68</t>
  </si>
  <si>
    <t>Vývoj SMART systému řízení energeticky soběstačného domu</t>
  </si>
  <si>
    <t>1xUV</t>
  </si>
  <si>
    <t>Podíl [%]</t>
  </si>
  <si>
    <t>1xOT, 2xVF, 4xUV</t>
  </si>
  <si>
    <t>0,5xFV</t>
  </si>
  <si>
    <t>2xP,1xR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</si>
</sst>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6EAB6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9" fillId="0" borderId="0"/>
    <xf numFmtId="0" fontId="10" fillId="0" borderId="0"/>
  </cellStyleXfs>
  <cellXfs count="9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8" fillId="3" borderId="20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/>
    </xf>
    <xf numFmtId="3" fontId="8" fillId="0" borderId="13" xfId="0" applyNumberFormat="1" applyFont="1" applyFill="1" applyBorder="1" applyAlignment="1">
      <alignment vertical="center"/>
    </xf>
    <xf numFmtId="3" fontId="0" fillId="0" borderId="13" xfId="0" applyNumberFormat="1" applyFont="1" applyBorder="1" applyAlignment="1" applyProtection="1">
      <alignment vertical="center"/>
      <protection locked="0"/>
    </xf>
    <xf numFmtId="0" fontId="0" fillId="0" borderId="13" xfId="0" applyFont="1" applyBorder="1" applyAlignment="1" applyProtection="1">
      <alignment vertical="center"/>
      <protection locked="0"/>
    </xf>
    <xf numFmtId="0" fontId="0" fillId="0" borderId="26" xfId="0" applyFont="1" applyBorder="1" applyAlignment="1" applyProtection="1">
      <alignment vertical="center"/>
      <protection locked="0"/>
    </xf>
    <xf numFmtId="0" fontId="8" fillId="3" borderId="7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/>
    </xf>
    <xf numFmtId="3" fontId="8" fillId="0" borderId="6" xfId="0" applyNumberFormat="1" applyFont="1" applyFill="1" applyBorder="1" applyAlignment="1">
      <alignment vertical="center"/>
    </xf>
    <xf numFmtId="3" fontId="0" fillId="0" borderId="6" xfId="0" applyNumberFormat="1" applyFont="1" applyBorder="1" applyAlignment="1" applyProtection="1">
      <alignment vertical="center" wrapText="1"/>
      <protection locked="0"/>
    </xf>
    <xf numFmtId="3" fontId="0" fillId="0" borderId="6" xfId="0" applyNumberFormat="1" applyFont="1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0" borderId="27" xfId="0" applyFont="1" applyBorder="1" applyAlignment="1" applyProtection="1">
      <alignment vertical="center"/>
      <protection locked="0"/>
    </xf>
    <xf numFmtId="49" fontId="0" fillId="0" borderId="8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8" fillId="3" borderId="21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8" fillId="3" borderId="23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27" xfId="0" applyFont="1" applyBorder="1" applyAlignment="1" applyProtection="1">
      <alignment vertical="center"/>
      <protection locked="0"/>
    </xf>
    <xf numFmtId="3" fontId="8" fillId="0" borderId="6" xfId="0" applyNumberFormat="1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8" xfId="0" applyFont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3" fontId="0" fillId="2" borderId="10" xfId="0" applyNumberFormat="1" applyFont="1" applyFill="1" applyBorder="1" applyAlignment="1">
      <alignment vertical="center"/>
    </xf>
    <xf numFmtId="3" fontId="0" fillId="2" borderId="10" xfId="0" applyNumberFormat="1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 wrapText="1"/>
    </xf>
    <xf numFmtId="3" fontId="0" fillId="4" borderId="27" xfId="0" applyNumberFormat="1" applyFill="1" applyBorder="1" applyAlignment="1">
      <alignment horizontal="right" vertical="center"/>
    </xf>
    <xf numFmtId="0" fontId="12" fillId="0" borderId="24" xfId="0" applyFont="1" applyFill="1" applyBorder="1" applyAlignment="1">
      <alignment vertical="center"/>
    </xf>
    <xf numFmtId="3" fontId="12" fillId="0" borderId="24" xfId="0" applyNumberFormat="1" applyFont="1" applyFill="1" applyBorder="1" applyAlignment="1">
      <alignment vertical="center"/>
    </xf>
    <xf numFmtId="3" fontId="11" fillId="0" borderId="24" xfId="0" applyNumberFormat="1" applyFont="1" applyBorder="1" applyAlignment="1" applyProtection="1">
      <alignment vertical="center" wrapText="1"/>
      <protection locked="0"/>
    </xf>
    <xf numFmtId="3" fontId="11" fillId="0" borderId="24" xfId="0" applyNumberFormat="1" applyFont="1" applyBorder="1" applyAlignment="1" applyProtection="1">
      <alignment vertical="center"/>
      <protection locked="0"/>
    </xf>
    <xf numFmtId="0" fontId="11" fillId="0" borderId="24" xfId="0" applyFont="1" applyBorder="1" applyAlignment="1" applyProtection="1">
      <alignment vertical="center"/>
      <protection locked="0"/>
    </xf>
    <xf numFmtId="0" fontId="11" fillId="0" borderId="31" xfId="0" applyFont="1" applyBorder="1" applyAlignment="1" applyProtection="1">
      <alignment vertical="center"/>
      <protection locked="0"/>
    </xf>
    <xf numFmtId="4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8" fillId="3" borderId="22" xfId="0" applyFont="1" applyFill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" fontId="0" fillId="0" borderId="8" xfId="0" applyNumberFormat="1" applyFont="1" applyBorder="1" applyAlignment="1" applyProtection="1">
      <alignment horizontal="right" vertical="top" wrapText="1"/>
      <protection locked="0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</cellXfs>
  <cellStyles count="4">
    <cellStyle name="Normal 2" xfId="2"/>
    <cellStyle name="Normální" xfId="0" builtinId="0"/>
    <cellStyle name="Normální 2" xfId="1"/>
    <cellStyle name="TableStyleLight1" xfId="3"/>
  </cellStyles>
  <dxfs count="0"/>
  <tableStyles count="0" defaultTableStyle="TableStyleMedium2" defaultPivotStyle="PivotStyleLight16"/>
  <colors>
    <mruColors>
      <color rgb="FFB6EAB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1175038</xdr:colOff>
      <xdr:row>3</xdr:row>
      <xdr:rowOff>1274618</xdr:rowOff>
    </xdr:from>
    <xdr:ext cx="1916257" cy="331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/>
            <xdr:cNvSpPr txBox="1"/>
          </xdr:nvSpPr>
          <xdr:spPr>
            <a:xfrm>
              <a:off x="13566197" y="2088573"/>
              <a:ext cx="1916257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cs-CZ" sz="1100" b="0" i="1">
                      <a:latin typeface="Cambria Math"/>
                    </a:rPr>
                    <m:t>𝑆</m:t>
                  </m:r>
                  <m:r>
                    <a:rPr lang="cs-CZ" sz="1100" b="0" i="1">
                      <a:latin typeface="Cambria Math"/>
                    </a:rPr>
                    <m:t>= </m:t>
                  </m:r>
                  <m:f>
                    <m:fPr>
                      <m:ctrlPr>
                        <a:rPr lang="cs-CZ" sz="1100" b="0" i="1">
                          <a:latin typeface="Cambria Math"/>
                        </a:rPr>
                      </m:ctrlPr>
                    </m:fPr>
                    <m:num>
                      <m:r>
                        <a:rPr lang="cs-CZ" sz="1100" b="0" i="1">
                          <a:latin typeface="Cambria Math"/>
                        </a:rPr>
                        <m:t>𝑠</m:t>
                      </m:r>
                      <m:r>
                        <a:rPr lang="cs-CZ" sz="1100" b="0" i="1">
                          <a:latin typeface="Cambria Math"/>
                        </a:rPr>
                        <m:t>1+</m:t>
                      </m:r>
                      <m:r>
                        <a:rPr lang="cs-CZ" sz="1100" b="0" i="1">
                          <a:latin typeface="Cambria Math"/>
                        </a:rPr>
                        <m:t>𝑠</m:t>
                      </m:r>
                      <m:r>
                        <a:rPr lang="cs-CZ" sz="1100" b="0" i="1">
                          <a:latin typeface="Cambria Math"/>
                        </a:rPr>
                        <m:t>2 …+</m:t>
                      </m:r>
                      <m:r>
                        <a:rPr lang="cs-CZ" sz="1100" b="0" i="1">
                          <a:latin typeface="Cambria Math"/>
                        </a:rPr>
                        <m:t>𝑠𝑋</m:t>
                      </m:r>
                    </m:num>
                    <m:den>
                      <m:r>
                        <a:rPr lang="cs-CZ" sz="1100" b="0" i="1">
                          <a:latin typeface="Cambria Math"/>
                        </a:rPr>
                        <m:t>𝑋</m:t>
                      </m:r>
                    </m:den>
                  </m:f>
                </m:oMath>
              </a14:m>
              <a:r>
                <a:rPr lang="cs-CZ" sz="1100"/>
                <a:t>                    (1)</a:t>
              </a:r>
            </a:p>
          </xdr:txBody>
        </xdr:sp>
      </mc:Choice>
      <mc:Fallback xmlns="">
        <xdr:sp macro="" textlink="">
          <xdr:nvSpPr>
            <xdr:cNvPr id="2" name="TextovéPole 1"/>
            <xdr:cNvSpPr txBox="1"/>
          </xdr:nvSpPr>
          <xdr:spPr>
            <a:xfrm>
              <a:off x="13566197" y="2088573"/>
              <a:ext cx="1916257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𝑆=  (𝑠1+𝑠2 …+𝑠𝑋)/𝑋</a:t>
              </a:r>
              <a:r>
                <a:rPr lang="cs-CZ" sz="1100"/>
                <a:t>                    (1)</a:t>
              </a:r>
            </a:p>
          </xdr:txBody>
        </xdr:sp>
      </mc:Fallback>
    </mc:AlternateContent>
    <xdr:clientData/>
  </xdr:oneCellAnchor>
  <xdr:oneCellAnchor>
    <xdr:from>
      <xdr:col>14</xdr:col>
      <xdr:colOff>6062</xdr:colOff>
      <xdr:row>9</xdr:row>
      <xdr:rowOff>27711</xdr:rowOff>
    </xdr:from>
    <xdr:ext cx="1959552" cy="331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/>
            <xdr:cNvSpPr txBox="1"/>
          </xdr:nvSpPr>
          <xdr:spPr>
            <a:xfrm>
              <a:off x="13574857" y="3093029"/>
              <a:ext cx="1959552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cs-CZ" sz="1100" b="0" i="1">
                      <a:latin typeface="Cambria Math"/>
                    </a:rPr>
                    <m:t>𝑍</m:t>
                  </m:r>
                  <m:r>
                    <a:rPr lang="cs-CZ" sz="1100" b="0" i="1">
                      <a:latin typeface="Cambria Math"/>
                    </a:rPr>
                    <m:t>= </m:t>
                  </m:r>
                  <m:f>
                    <m:fPr>
                      <m:ctrlPr>
                        <a:rPr lang="cs-CZ" sz="1100" b="0" i="1">
                          <a:latin typeface="Cambria Math"/>
                        </a:rPr>
                      </m:ctrlPr>
                    </m:fPr>
                    <m:num>
                      <m:r>
                        <a:rPr lang="cs-CZ" sz="1100" b="0" i="1">
                          <a:latin typeface="Cambria Math"/>
                        </a:rPr>
                        <m:t>𝑧</m:t>
                      </m:r>
                      <m:r>
                        <a:rPr lang="cs-CZ" sz="1100" b="0" i="1">
                          <a:latin typeface="Cambria Math"/>
                        </a:rPr>
                        <m:t>1+</m:t>
                      </m:r>
                      <m:r>
                        <a:rPr lang="cs-CZ" sz="1100" b="0" i="1">
                          <a:latin typeface="Cambria Math"/>
                        </a:rPr>
                        <m:t>𝑧</m:t>
                      </m:r>
                      <m:r>
                        <a:rPr lang="cs-CZ" sz="1100" b="0" i="1">
                          <a:latin typeface="Cambria Math"/>
                        </a:rPr>
                        <m:t>2…+</m:t>
                      </m:r>
                      <m:r>
                        <a:rPr lang="cs-CZ" sz="1100" b="0" i="1">
                          <a:latin typeface="Cambria Math"/>
                        </a:rPr>
                        <m:t>𝑧𝑋</m:t>
                      </m:r>
                    </m:num>
                    <m:den>
                      <m:r>
                        <a:rPr lang="cs-CZ" sz="1100" b="0" i="1">
                          <a:latin typeface="Cambria Math"/>
                        </a:rPr>
                        <m:t>𝑋</m:t>
                      </m:r>
                    </m:den>
                  </m:f>
                </m:oMath>
              </a14:m>
              <a:r>
                <a:rPr lang="cs-CZ" sz="1100"/>
                <a:t> </a:t>
              </a:r>
              <a:r>
                <a:rPr lang="cs-CZ" sz="1100" baseline="0"/>
                <a:t>                     </a:t>
              </a:r>
              <a:r>
                <a:rPr lang="cs-CZ" sz="1100"/>
                <a:t>(2)</a:t>
              </a:r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13574857" y="3093029"/>
              <a:ext cx="1959552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𝑍=  (𝑧1+𝑧2…+𝑧𝑋)/𝑋</a:t>
              </a:r>
              <a:r>
                <a:rPr lang="cs-CZ" sz="1100"/>
                <a:t> </a:t>
              </a:r>
              <a:r>
                <a:rPr lang="cs-CZ" sz="1100" baseline="0"/>
                <a:t>                     </a:t>
              </a:r>
              <a:r>
                <a:rPr lang="cs-CZ" sz="1100"/>
                <a:t>(2)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13" zoomScale="110" zoomScaleNormal="110" workbookViewId="0">
      <selection activeCell="D26" sqref="D26:L26"/>
    </sheetView>
  </sheetViews>
  <sheetFormatPr defaultRowHeight="15" x14ac:dyDescent="0.25"/>
  <cols>
    <col min="1" max="1" width="11.140625" style="3" customWidth="1"/>
    <col min="2" max="2" width="34.28515625" style="3" customWidth="1"/>
    <col min="3" max="3" width="21.140625" style="3" customWidth="1"/>
    <col min="4" max="4" width="11" style="3" customWidth="1"/>
    <col min="5" max="5" width="11.42578125" style="3" customWidth="1"/>
    <col min="6" max="6" width="10" style="4" customWidth="1"/>
    <col min="7" max="7" width="15.140625" style="3" customWidth="1"/>
    <col min="8" max="9" width="18" style="3" customWidth="1"/>
    <col min="10" max="12" width="12.5703125" style="3" customWidth="1"/>
    <col min="13" max="13" width="14.7109375" style="3" customWidth="1"/>
    <col min="14" max="14" width="17.7109375" style="3" customWidth="1"/>
    <col min="15" max="15" width="67.28515625" style="3" customWidth="1"/>
    <col min="16" max="16" width="50" style="3" customWidth="1"/>
    <col min="17" max="17" width="18.140625" style="3" customWidth="1"/>
    <col min="18" max="16384" width="9.140625" style="3"/>
  </cols>
  <sheetData>
    <row r="1" spans="1:18" x14ac:dyDescent="0.25">
      <c r="C1" s="24" t="s">
        <v>24</v>
      </c>
      <c r="D1" s="3" t="s">
        <v>98</v>
      </c>
    </row>
    <row r="2" spans="1:18" ht="18.75" x14ac:dyDescent="0.25">
      <c r="A2" s="2" t="s">
        <v>14</v>
      </c>
    </row>
    <row r="3" spans="1:18" ht="30" customHeight="1" thickBot="1" x14ac:dyDescent="0.3">
      <c r="H3" s="1"/>
      <c r="I3" s="1"/>
      <c r="J3" s="1"/>
      <c r="K3" s="1"/>
      <c r="L3" s="1"/>
    </row>
    <row r="4" spans="1:18" ht="102.75" customHeight="1" thickBot="1" x14ac:dyDescent="0.3">
      <c r="A4" s="15" t="s">
        <v>0</v>
      </c>
      <c r="B4" s="15" t="s">
        <v>1</v>
      </c>
      <c r="C4" s="16" t="s">
        <v>2</v>
      </c>
      <c r="D4" s="17" t="s">
        <v>3</v>
      </c>
      <c r="E4" s="17" t="s">
        <v>4</v>
      </c>
      <c r="F4" s="17" t="s">
        <v>5</v>
      </c>
      <c r="G4" s="17" t="s">
        <v>12</v>
      </c>
      <c r="H4" s="17" t="s">
        <v>28</v>
      </c>
      <c r="I4" s="17" t="s">
        <v>29</v>
      </c>
      <c r="J4" s="17" t="s">
        <v>13</v>
      </c>
      <c r="K4" s="17" t="s">
        <v>26</v>
      </c>
      <c r="L4" s="17" t="s">
        <v>27</v>
      </c>
      <c r="M4" s="17" t="s">
        <v>6</v>
      </c>
      <c r="N4" s="5"/>
      <c r="O4" s="6"/>
      <c r="P4" s="6"/>
      <c r="Q4" s="6"/>
      <c r="R4" s="6"/>
    </row>
    <row r="5" spans="1:18" ht="30" x14ac:dyDescent="0.25">
      <c r="A5" s="28" t="s">
        <v>38</v>
      </c>
      <c r="B5" s="29" t="s">
        <v>39</v>
      </c>
      <c r="C5" s="29" t="s">
        <v>84</v>
      </c>
      <c r="D5" s="30">
        <v>0</v>
      </c>
      <c r="E5" s="31">
        <v>1200000</v>
      </c>
      <c r="F5" s="31">
        <v>580218.92000000004</v>
      </c>
      <c r="G5" s="32">
        <v>399000</v>
      </c>
      <c r="H5" s="33">
        <v>20</v>
      </c>
      <c r="I5" s="33">
        <v>13</v>
      </c>
      <c r="J5" s="33">
        <v>17</v>
      </c>
      <c r="K5" s="34">
        <v>12.44</v>
      </c>
      <c r="L5" s="34">
        <v>5.4</v>
      </c>
      <c r="M5" s="43" t="s">
        <v>47</v>
      </c>
    </row>
    <row r="6" spans="1:18" ht="30" x14ac:dyDescent="0.25">
      <c r="A6" s="35" t="s">
        <v>40</v>
      </c>
      <c r="B6" s="36" t="s">
        <v>41</v>
      </c>
      <c r="C6" s="36" t="s">
        <v>85</v>
      </c>
      <c r="D6" s="37">
        <v>0</v>
      </c>
      <c r="E6" s="38">
        <v>1490000</v>
      </c>
      <c r="F6" s="39">
        <v>300000</v>
      </c>
      <c r="G6" s="40">
        <v>300000</v>
      </c>
      <c r="H6" s="41">
        <v>26</v>
      </c>
      <c r="I6" s="41">
        <v>18</v>
      </c>
      <c r="J6" s="41">
        <v>15</v>
      </c>
      <c r="K6" s="42">
        <v>7.8</v>
      </c>
      <c r="L6" s="42">
        <v>6</v>
      </c>
      <c r="M6" s="43" t="s">
        <v>47</v>
      </c>
    </row>
    <row r="7" spans="1:18" ht="46.5" customHeight="1" x14ac:dyDescent="0.25">
      <c r="A7" s="35" t="s">
        <v>43</v>
      </c>
      <c r="B7" s="36" t="s">
        <v>44</v>
      </c>
      <c r="C7" s="36" t="s">
        <v>86</v>
      </c>
      <c r="D7" s="37">
        <v>0</v>
      </c>
      <c r="E7" s="38">
        <v>450000</v>
      </c>
      <c r="F7" s="39">
        <v>324000</v>
      </c>
      <c r="G7" s="40">
        <v>324000</v>
      </c>
      <c r="H7" s="41">
        <v>12</v>
      </c>
      <c r="I7" s="41">
        <v>9</v>
      </c>
      <c r="J7" s="41">
        <v>9</v>
      </c>
      <c r="K7" s="42">
        <v>8.5</v>
      </c>
      <c r="L7" s="42">
        <v>3</v>
      </c>
      <c r="M7" s="43" t="s">
        <v>47</v>
      </c>
      <c r="O7" s="86" t="s">
        <v>36</v>
      </c>
      <c r="P7" s="86"/>
    </row>
    <row r="8" spans="1:18" ht="60" x14ac:dyDescent="0.25">
      <c r="A8" s="35" t="s">
        <v>45</v>
      </c>
      <c r="B8" s="36" t="s">
        <v>46</v>
      </c>
      <c r="C8" s="36" t="s">
        <v>87</v>
      </c>
      <c r="D8" s="37">
        <v>0</v>
      </c>
      <c r="E8" s="38">
        <v>700000</v>
      </c>
      <c r="F8" s="39">
        <v>270000</v>
      </c>
      <c r="G8" s="40">
        <v>270000</v>
      </c>
      <c r="H8" s="41">
        <v>25</v>
      </c>
      <c r="I8" s="41">
        <v>14</v>
      </c>
      <c r="J8" s="41">
        <v>11</v>
      </c>
      <c r="K8" s="42">
        <v>14</v>
      </c>
      <c r="L8" s="42">
        <v>11</v>
      </c>
      <c r="M8" s="43" t="s">
        <v>47</v>
      </c>
      <c r="O8" s="86"/>
      <c r="P8" s="86"/>
    </row>
    <row r="9" spans="1:18" ht="30" x14ac:dyDescent="0.25">
      <c r="A9" s="35" t="s">
        <v>48</v>
      </c>
      <c r="B9" s="36" t="s">
        <v>49</v>
      </c>
      <c r="C9" s="36" t="s">
        <v>88</v>
      </c>
      <c r="D9" s="37">
        <v>0</v>
      </c>
      <c r="E9" s="38">
        <v>210000</v>
      </c>
      <c r="F9" s="39">
        <v>70000</v>
      </c>
      <c r="G9" s="40">
        <v>70000</v>
      </c>
      <c r="H9" s="41">
        <v>11</v>
      </c>
      <c r="I9" s="41">
        <v>7</v>
      </c>
      <c r="J9" s="41">
        <v>4</v>
      </c>
      <c r="K9" s="42">
        <v>5.25</v>
      </c>
      <c r="L9" s="42">
        <v>4</v>
      </c>
      <c r="M9" s="43" t="s">
        <v>50</v>
      </c>
    </row>
    <row r="10" spans="1:18" ht="30" x14ac:dyDescent="0.25">
      <c r="A10" s="35" t="s">
        <v>51</v>
      </c>
      <c r="B10" s="36" t="s">
        <v>52</v>
      </c>
      <c r="C10" s="36" t="s">
        <v>89</v>
      </c>
      <c r="D10" s="37"/>
      <c r="E10" s="38">
        <v>226000</v>
      </c>
      <c r="F10" s="39">
        <v>160200</v>
      </c>
      <c r="G10" s="40">
        <v>120000</v>
      </c>
      <c r="H10" s="41">
        <v>10</v>
      </c>
      <c r="I10" s="41">
        <v>6</v>
      </c>
      <c r="J10" s="41">
        <v>9</v>
      </c>
      <c r="K10" s="42">
        <v>4</v>
      </c>
      <c r="L10" s="42">
        <v>3</v>
      </c>
      <c r="M10" s="43" t="s">
        <v>47</v>
      </c>
      <c r="N10" s="7"/>
      <c r="O10" s="7"/>
    </row>
    <row r="11" spans="1:18" ht="75" x14ac:dyDescent="0.25">
      <c r="A11" s="35" t="s">
        <v>53</v>
      </c>
      <c r="B11" s="36" t="s">
        <v>54</v>
      </c>
      <c r="C11" s="36" t="s">
        <v>55</v>
      </c>
      <c r="D11" s="37">
        <v>0</v>
      </c>
      <c r="E11" s="38">
        <v>450000</v>
      </c>
      <c r="F11" s="39">
        <v>173600</v>
      </c>
      <c r="G11" s="40">
        <v>120000</v>
      </c>
      <c r="H11" s="58">
        <v>23</v>
      </c>
      <c r="I11" s="58">
        <v>13</v>
      </c>
      <c r="J11" s="58">
        <v>6</v>
      </c>
      <c r="K11" s="59">
        <v>13</v>
      </c>
      <c r="L11" s="59">
        <v>10</v>
      </c>
      <c r="M11" s="43" t="s">
        <v>47</v>
      </c>
      <c r="N11" s="7"/>
      <c r="O11" s="7"/>
    </row>
    <row r="12" spans="1:18" ht="30" x14ac:dyDescent="0.25">
      <c r="A12" s="35" t="s">
        <v>56</v>
      </c>
      <c r="B12" s="36" t="s">
        <v>57</v>
      </c>
      <c r="C12" s="36" t="s">
        <v>58</v>
      </c>
      <c r="D12" s="37">
        <v>0</v>
      </c>
      <c r="E12" s="38">
        <v>350000</v>
      </c>
      <c r="F12" s="39">
        <v>252000</v>
      </c>
      <c r="G12" s="40">
        <v>252000</v>
      </c>
      <c r="H12" s="58">
        <v>11</v>
      </c>
      <c r="I12" s="58">
        <v>9</v>
      </c>
      <c r="J12" s="58">
        <v>8</v>
      </c>
      <c r="K12" s="59">
        <v>6.4</v>
      </c>
      <c r="L12" s="59">
        <v>2</v>
      </c>
      <c r="M12" s="43" t="s">
        <v>47</v>
      </c>
      <c r="N12" s="7"/>
      <c r="O12" s="86" t="s">
        <v>37</v>
      </c>
      <c r="P12" s="86"/>
    </row>
    <row r="13" spans="1:18" ht="30" x14ac:dyDescent="0.25">
      <c r="A13" s="35" t="s">
        <v>59</v>
      </c>
      <c r="B13" s="36" t="s">
        <v>60</v>
      </c>
      <c r="C13" s="36" t="s">
        <v>61</v>
      </c>
      <c r="D13" s="37">
        <v>0</v>
      </c>
      <c r="E13" s="38">
        <v>1220000</v>
      </c>
      <c r="F13" s="39">
        <v>453600</v>
      </c>
      <c r="G13" s="40">
        <v>400000</v>
      </c>
      <c r="H13" s="41">
        <v>27</v>
      </c>
      <c r="I13" s="41">
        <v>16</v>
      </c>
      <c r="J13" s="41">
        <v>27</v>
      </c>
      <c r="K13" s="42">
        <v>16</v>
      </c>
      <c r="L13" s="42">
        <v>11</v>
      </c>
      <c r="M13" s="43" t="s">
        <v>47</v>
      </c>
      <c r="N13" s="7"/>
      <c r="O13" s="86"/>
      <c r="P13" s="86"/>
    </row>
    <row r="14" spans="1:18" ht="45" x14ac:dyDescent="0.25">
      <c r="A14" s="35" t="s">
        <v>62</v>
      </c>
      <c r="B14" s="36" t="s">
        <v>63</v>
      </c>
      <c r="C14" s="36" t="s">
        <v>64</v>
      </c>
      <c r="D14" s="37">
        <v>0</v>
      </c>
      <c r="E14" s="38">
        <v>150000</v>
      </c>
      <c r="F14" s="39">
        <v>30000</v>
      </c>
      <c r="G14" s="40">
        <v>30000</v>
      </c>
      <c r="H14" s="41">
        <v>8</v>
      </c>
      <c r="I14" s="41">
        <v>4</v>
      </c>
      <c r="J14" s="41">
        <v>4</v>
      </c>
      <c r="K14" s="42">
        <v>3.4</v>
      </c>
      <c r="L14" s="42">
        <v>3.2</v>
      </c>
      <c r="M14" s="43" t="s">
        <v>47</v>
      </c>
      <c r="N14" s="7"/>
      <c r="O14" s="7"/>
    </row>
    <row r="15" spans="1:18" ht="30" x14ac:dyDescent="0.25">
      <c r="A15" s="35" t="s">
        <v>65</v>
      </c>
      <c r="B15" s="36" t="s">
        <v>66</v>
      </c>
      <c r="C15" s="36" t="s">
        <v>90</v>
      </c>
      <c r="D15" s="37">
        <v>0</v>
      </c>
      <c r="E15" s="38">
        <v>315000</v>
      </c>
      <c r="F15" s="39">
        <v>263858</v>
      </c>
      <c r="G15" s="40">
        <v>223300</v>
      </c>
      <c r="H15" s="41">
        <v>15</v>
      </c>
      <c r="I15" s="41">
        <v>8</v>
      </c>
      <c r="J15" s="41">
        <v>10</v>
      </c>
      <c r="K15" s="42">
        <v>4.33</v>
      </c>
      <c r="L15" s="42">
        <v>1.25</v>
      </c>
      <c r="M15" s="43" t="s">
        <v>47</v>
      </c>
      <c r="N15" s="7"/>
      <c r="O15" s="7"/>
    </row>
    <row r="16" spans="1:18" ht="45" x14ac:dyDescent="0.25">
      <c r="A16" s="35" t="s">
        <v>67</v>
      </c>
      <c r="B16" s="36" t="s">
        <v>68</v>
      </c>
      <c r="C16" s="36" t="s">
        <v>69</v>
      </c>
      <c r="D16" s="37">
        <v>0</v>
      </c>
      <c r="E16" s="38">
        <v>500000</v>
      </c>
      <c r="F16" s="39">
        <v>172500</v>
      </c>
      <c r="G16" s="60">
        <v>172500</v>
      </c>
      <c r="H16" s="41">
        <v>14</v>
      </c>
      <c r="I16" s="41">
        <v>11</v>
      </c>
      <c r="J16" s="41">
        <v>11</v>
      </c>
      <c r="K16" s="42">
        <v>4.375</v>
      </c>
      <c r="L16" s="42">
        <v>1.375</v>
      </c>
      <c r="M16" s="43" t="s">
        <v>47</v>
      </c>
      <c r="N16" s="7"/>
      <c r="O16" s="7"/>
    </row>
    <row r="17" spans="1:15" ht="45" x14ac:dyDescent="0.25">
      <c r="A17" s="35" t="s">
        <v>70</v>
      </c>
      <c r="B17" s="36" t="s">
        <v>72</v>
      </c>
      <c r="C17" s="36" t="s">
        <v>71</v>
      </c>
      <c r="D17" s="37">
        <v>0</v>
      </c>
      <c r="E17" s="38">
        <v>423000</v>
      </c>
      <c r="F17" s="39">
        <v>174700</v>
      </c>
      <c r="G17" s="39">
        <v>168000</v>
      </c>
      <c r="H17" s="41">
        <v>23</v>
      </c>
      <c r="I17" s="41">
        <v>17</v>
      </c>
      <c r="J17" s="41">
        <v>12</v>
      </c>
      <c r="K17" s="42">
        <v>12</v>
      </c>
      <c r="L17" s="42">
        <v>4</v>
      </c>
      <c r="M17" s="43" t="s">
        <v>47</v>
      </c>
      <c r="N17" s="7"/>
      <c r="O17" s="7"/>
    </row>
    <row r="18" spans="1:15" ht="45" x14ac:dyDescent="0.25">
      <c r="A18" s="35" t="s">
        <v>73</v>
      </c>
      <c r="B18" s="36" t="s">
        <v>74</v>
      </c>
      <c r="C18" s="36" t="s">
        <v>91</v>
      </c>
      <c r="D18" s="37">
        <v>0</v>
      </c>
      <c r="E18" s="38">
        <v>384000</v>
      </c>
      <c r="F18" s="63">
        <v>117200</v>
      </c>
      <c r="G18" s="41">
        <v>77000</v>
      </c>
      <c r="H18" s="58">
        <v>13</v>
      </c>
      <c r="I18" s="58">
        <v>8</v>
      </c>
      <c r="J18" s="58">
        <v>12</v>
      </c>
      <c r="K18" s="59">
        <v>7.75</v>
      </c>
      <c r="L18" s="59">
        <v>5</v>
      </c>
      <c r="M18" s="43" t="s">
        <v>47</v>
      </c>
      <c r="N18" s="7"/>
      <c r="O18" s="7"/>
    </row>
    <row r="19" spans="1:15" s="61" customFormat="1" ht="30" x14ac:dyDescent="0.25">
      <c r="A19" s="35" t="s">
        <v>75</v>
      </c>
      <c r="B19" s="36" t="s">
        <v>76</v>
      </c>
      <c r="C19" s="36" t="s">
        <v>77</v>
      </c>
      <c r="D19" s="37">
        <v>0</v>
      </c>
      <c r="E19" s="38">
        <v>850000</v>
      </c>
      <c r="F19" s="63">
        <v>263600</v>
      </c>
      <c r="G19" s="41">
        <v>210000</v>
      </c>
      <c r="H19" s="58">
        <v>31</v>
      </c>
      <c r="I19" s="58">
        <v>19</v>
      </c>
      <c r="J19" s="58">
        <v>21</v>
      </c>
      <c r="K19" s="59">
        <v>19</v>
      </c>
      <c r="L19" s="59">
        <v>12</v>
      </c>
      <c r="M19" s="43" t="s">
        <v>47</v>
      </c>
      <c r="N19" s="62"/>
      <c r="O19" s="62"/>
    </row>
    <row r="20" spans="1:15" s="61" customFormat="1" ht="30" x14ac:dyDescent="0.25">
      <c r="A20" s="35" t="s">
        <v>78</v>
      </c>
      <c r="B20" s="36" t="s">
        <v>79</v>
      </c>
      <c r="C20" s="36" t="s">
        <v>92</v>
      </c>
      <c r="D20" s="37">
        <v>0</v>
      </c>
      <c r="E20" s="38">
        <v>1070000</v>
      </c>
      <c r="F20" s="63">
        <v>768700</v>
      </c>
      <c r="G20" s="41">
        <v>634700</v>
      </c>
      <c r="H20" s="58">
        <v>41</v>
      </c>
      <c r="I20" s="58">
        <v>26</v>
      </c>
      <c r="J20" s="58">
        <v>37</v>
      </c>
      <c r="K20" s="59">
        <v>21.3</v>
      </c>
      <c r="L20" s="59">
        <v>15</v>
      </c>
      <c r="M20" s="43" t="s">
        <v>47</v>
      </c>
      <c r="N20" s="62"/>
      <c r="O20" s="62"/>
    </row>
    <row r="21" spans="1:15" s="61" customFormat="1" ht="30" x14ac:dyDescent="0.25">
      <c r="A21" s="35" t="s">
        <v>80</v>
      </c>
      <c r="B21" s="36" t="s">
        <v>81</v>
      </c>
      <c r="C21" s="36" t="s">
        <v>93</v>
      </c>
      <c r="D21" s="37"/>
      <c r="E21" s="38">
        <v>500000</v>
      </c>
      <c r="F21" s="63">
        <v>160000</v>
      </c>
      <c r="G21" s="40">
        <v>160000</v>
      </c>
      <c r="H21" s="58">
        <v>15</v>
      </c>
      <c r="I21" s="58">
        <v>12</v>
      </c>
      <c r="J21" s="58">
        <v>12</v>
      </c>
      <c r="K21" s="59">
        <v>12</v>
      </c>
      <c r="L21" s="59">
        <v>3</v>
      </c>
      <c r="M21" s="43" t="s">
        <v>47</v>
      </c>
      <c r="N21" s="62"/>
      <c r="O21" s="62"/>
    </row>
    <row r="22" spans="1:15" s="61" customFormat="1" ht="30" x14ac:dyDescent="0.25">
      <c r="A22" s="35" t="s">
        <v>82</v>
      </c>
      <c r="B22" s="36" t="s">
        <v>83</v>
      </c>
      <c r="C22" s="36" t="s">
        <v>94</v>
      </c>
      <c r="D22" s="37">
        <v>0</v>
      </c>
      <c r="E22" s="38">
        <v>750000</v>
      </c>
      <c r="F22" s="63">
        <v>297000</v>
      </c>
      <c r="G22" s="41">
        <v>297000</v>
      </c>
      <c r="H22" s="58">
        <v>18</v>
      </c>
      <c r="I22" s="58">
        <v>14</v>
      </c>
      <c r="J22" s="58">
        <v>14</v>
      </c>
      <c r="K22" s="59">
        <v>8.6999999999999993</v>
      </c>
      <c r="L22" s="59">
        <v>4</v>
      </c>
      <c r="M22" s="43" t="s">
        <v>47</v>
      </c>
      <c r="N22" s="62"/>
      <c r="O22" s="62"/>
    </row>
    <row r="23" spans="1:15" s="61" customFormat="1" ht="30" x14ac:dyDescent="0.25">
      <c r="A23" s="35" t="s">
        <v>101</v>
      </c>
      <c r="B23" s="36" t="s">
        <v>102</v>
      </c>
      <c r="C23" s="36" t="s">
        <v>95</v>
      </c>
      <c r="D23" s="37">
        <v>0</v>
      </c>
      <c r="E23" s="72">
        <v>330000</v>
      </c>
      <c r="F23" s="63">
        <v>96000</v>
      </c>
      <c r="G23" s="41">
        <v>96000</v>
      </c>
      <c r="H23" s="58">
        <v>17</v>
      </c>
      <c r="I23" s="58">
        <v>12</v>
      </c>
      <c r="J23" s="58">
        <v>12</v>
      </c>
      <c r="K23" s="59">
        <v>12</v>
      </c>
      <c r="L23" s="59">
        <v>5</v>
      </c>
      <c r="M23" s="43" t="s">
        <v>47</v>
      </c>
      <c r="N23" s="62"/>
      <c r="O23" s="62"/>
    </row>
    <row r="24" spans="1:15" ht="30" x14ac:dyDescent="0.25">
      <c r="A24" s="35" t="s">
        <v>99</v>
      </c>
      <c r="B24" s="36" t="s">
        <v>100</v>
      </c>
      <c r="C24" s="36" t="s">
        <v>96</v>
      </c>
      <c r="D24" s="37">
        <v>0</v>
      </c>
      <c r="E24" s="38">
        <v>230000</v>
      </c>
      <c r="F24" s="40">
        <v>126800</v>
      </c>
      <c r="G24" s="40">
        <v>100000</v>
      </c>
      <c r="H24" s="58">
        <v>8</v>
      </c>
      <c r="I24" s="58">
        <v>5</v>
      </c>
      <c r="J24" s="58">
        <v>7</v>
      </c>
      <c r="K24" s="59">
        <v>4.3</v>
      </c>
      <c r="L24" s="58">
        <v>3</v>
      </c>
      <c r="M24" s="43" t="s">
        <v>47</v>
      </c>
      <c r="N24" s="7"/>
      <c r="O24" s="7"/>
    </row>
    <row r="25" spans="1:15" ht="30.75" thickBot="1" x14ac:dyDescent="0.3">
      <c r="A25" s="71" t="s">
        <v>103</v>
      </c>
      <c r="B25" s="65" t="s">
        <v>104</v>
      </c>
      <c r="C25" s="65" t="s">
        <v>97</v>
      </c>
      <c r="D25" s="73">
        <v>0</v>
      </c>
      <c r="E25" s="74">
        <v>810000</v>
      </c>
      <c r="F25" s="75">
        <v>240000</v>
      </c>
      <c r="G25" s="76">
        <v>240000</v>
      </c>
      <c r="H25" s="77">
        <v>14</v>
      </c>
      <c r="I25" s="77">
        <v>10</v>
      </c>
      <c r="J25" s="77">
        <v>10</v>
      </c>
      <c r="K25" s="78">
        <v>8.4</v>
      </c>
      <c r="L25" s="78">
        <v>2.25</v>
      </c>
      <c r="M25" s="43" t="s">
        <v>47</v>
      </c>
    </row>
    <row r="26" spans="1:15" ht="15.75" thickBot="1" x14ac:dyDescent="0.3">
      <c r="A26" s="66" t="s">
        <v>11</v>
      </c>
      <c r="B26" s="67"/>
      <c r="C26" s="67"/>
      <c r="D26" s="68">
        <f t="shared" ref="D26:H26" si="0">SUM(D5:D25)</f>
        <v>0</v>
      </c>
      <c r="E26" s="68">
        <f t="shared" si="0"/>
        <v>12608000</v>
      </c>
      <c r="F26" s="69">
        <f t="shared" si="0"/>
        <v>5293976.92</v>
      </c>
      <c r="G26" s="69">
        <f t="shared" si="0"/>
        <v>4663500</v>
      </c>
      <c r="H26" s="67">
        <f t="shared" si="0"/>
        <v>382</v>
      </c>
      <c r="I26" s="67">
        <f t="shared" ref="I26" si="1">SUM(I5:I25)</f>
        <v>251</v>
      </c>
      <c r="J26" s="67">
        <f t="shared" ref="J26:L26" si="2">SUM(J5:J25)</f>
        <v>268</v>
      </c>
      <c r="K26" s="67">
        <f t="shared" si="2"/>
        <v>204.94500000000002</v>
      </c>
      <c r="L26" s="67">
        <f t="shared" si="2"/>
        <v>114.47499999999999</v>
      </c>
      <c r="M26" s="70"/>
    </row>
    <row r="27" spans="1:15" x14ac:dyDescent="0.25">
      <c r="E27" s="80" t="s">
        <v>106</v>
      </c>
      <c r="F27" s="79">
        <f>((F26/E26)*100)</f>
        <v>41.989030139593908</v>
      </c>
      <c r="G27" s="79">
        <f>((G26/E26)*100)</f>
        <v>36.98842005076142</v>
      </c>
    </row>
    <row r="28" spans="1:15" x14ac:dyDescent="0.25">
      <c r="H28" s="3" t="s">
        <v>25</v>
      </c>
    </row>
    <row r="29" spans="1:15" x14ac:dyDescent="0.25">
      <c r="B29" s="8"/>
    </row>
    <row r="32" spans="1:15" x14ac:dyDescent="0.25">
      <c r="B32" s="4"/>
    </row>
  </sheetData>
  <mergeCells count="2">
    <mergeCell ref="O12:P13"/>
    <mergeCell ref="O7:P8"/>
  </mergeCells>
  <pageMargins left="0.25" right="0.25" top="0.75" bottom="0.75" header="0.3" footer="0.3"/>
  <pageSetup paperSize="9" scale="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zoomScaleNormal="100" workbookViewId="0">
      <selection activeCell="G31" sqref="G31"/>
    </sheetView>
  </sheetViews>
  <sheetFormatPr defaultRowHeight="15" x14ac:dyDescent="0.25"/>
  <cols>
    <col min="1" max="1" width="19.42578125" style="3" customWidth="1"/>
    <col min="2" max="2" width="9" style="3" customWidth="1"/>
    <col min="3" max="3" width="8.5703125" style="3" customWidth="1"/>
    <col min="4" max="4" width="9" style="3" customWidth="1"/>
    <col min="5" max="5" width="12.42578125" style="3" customWidth="1"/>
    <col min="6" max="6" width="12.140625" style="3" customWidth="1"/>
    <col min="7" max="7" width="14.85546875" style="3" customWidth="1"/>
    <col min="8" max="8" width="24.5703125" style="3" customWidth="1"/>
    <col min="9" max="9" width="16.5703125" style="3" customWidth="1"/>
    <col min="10" max="10" width="15.7109375" style="3" customWidth="1"/>
    <col min="11" max="11" width="20.140625" style="3" customWidth="1"/>
    <col min="12" max="12" width="27.5703125" style="3" customWidth="1"/>
    <col min="13" max="13" width="15.85546875" style="3" customWidth="1"/>
    <col min="14" max="14" width="17.140625" style="3" customWidth="1"/>
    <col min="15" max="15" width="19" style="3" customWidth="1"/>
    <col min="16" max="16384" width="9.140625" style="3"/>
  </cols>
  <sheetData>
    <row r="2" spans="1:15" ht="18.75" x14ac:dyDescent="0.25">
      <c r="A2" s="2" t="s">
        <v>14</v>
      </c>
    </row>
    <row r="3" spans="1:15" ht="15.75" thickBot="1" x14ac:dyDescent="0.3"/>
    <row r="4" spans="1:15" ht="15.75" thickBot="1" x14ac:dyDescent="0.3">
      <c r="A4" s="90" t="s">
        <v>10</v>
      </c>
      <c r="B4" s="87" t="s">
        <v>9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8"/>
    </row>
    <row r="5" spans="1:15" ht="15.75" thickBot="1" x14ac:dyDescent="0.3">
      <c r="A5" s="91"/>
      <c r="B5" s="87" t="s">
        <v>8</v>
      </c>
      <c r="C5" s="87"/>
      <c r="D5" s="87"/>
      <c r="E5" s="87"/>
      <c r="F5" s="87"/>
      <c r="G5" s="87"/>
      <c r="H5" s="88"/>
      <c r="I5" s="93" t="s">
        <v>32</v>
      </c>
      <c r="J5" s="94"/>
      <c r="K5" s="94"/>
      <c r="L5" s="95"/>
      <c r="M5" s="89" t="s">
        <v>7</v>
      </c>
      <c r="N5" s="88"/>
      <c r="O5" s="15"/>
    </row>
    <row r="6" spans="1:15" ht="60.75" thickBot="1" x14ac:dyDescent="0.3">
      <c r="A6" s="92"/>
      <c r="B6" s="18" t="s">
        <v>15</v>
      </c>
      <c r="C6" s="19" t="s">
        <v>16</v>
      </c>
      <c r="D6" s="19" t="s">
        <v>17</v>
      </c>
      <c r="E6" s="20" t="s">
        <v>35</v>
      </c>
      <c r="F6" s="20" t="s">
        <v>18</v>
      </c>
      <c r="G6" s="20" t="s">
        <v>33</v>
      </c>
      <c r="H6" s="20" t="s">
        <v>30</v>
      </c>
      <c r="I6" s="20" t="s">
        <v>21</v>
      </c>
      <c r="J6" s="20" t="s">
        <v>34</v>
      </c>
      <c r="K6" s="20" t="s">
        <v>22</v>
      </c>
      <c r="L6" s="21" t="s">
        <v>23</v>
      </c>
      <c r="M6" s="19" t="s">
        <v>19</v>
      </c>
      <c r="N6" s="19" t="s">
        <v>20</v>
      </c>
      <c r="O6" s="19" t="s">
        <v>31</v>
      </c>
    </row>
    <row r="7" spans="1:15" x14ac:dyDescent="0.25">
      <c r="A7" s="27" t="s">
        <v>38</v>
      </c>
      <c r="B7" s="25">
        <v>1</v>
      </c>
      <c r="C7" s="26">
        <v>1.5</v>
      </c>
      <c r="D7" s="26"/>
      <c r="E7" s="26"/>
      <c r="F7" s="26"/>
      <c r="G7" s="26">
        <v>15</v>
      </c>
      <c r="H7" s="13"/>
      <c r="I7" s="13"/>
      <c r="J7" s="13"/>
      <c r="K7" s="13"/>
      <c r="L7" s="14"/>
      <c r="M7" s="13"/>
      <c r="N7" s="13"/>
      <c r="O7" s="13"/>
    </row>
    <row r="8" spans="1:15" x14ac:dyDescent="0.25">
      <c r="A8" s="35" t="s">
        <v>40</v>
      </c>
      <c r="B8" s="44">
        <v>6</v>
      </c>
      <c r="C8" s="45">
        <v>28</v>
      </c>
      <c r="D8" s="45">
        <v>0</v>
      </c>
      <c r="E8" s="45">
        <v>0</v>
      </c>
      <c r="F8" s="45">
        <v>0</v>
      </c>
      <c r="G8" s="45">
        <v>23</v>
      </c>
      <c r="H8" s="45" t="s">
        <v>42</v>
      </c>
      <c r="I8" s="45">
        <v>0</v>
      </c>
      <c r="J8" s="45">
        <v>0</v>
      </c>
      <c r="K8" s="45">
        <v>0</v>
      </c>
      <c r="L8" s="46">
        <v>14</v>
      </c>
      <c r="M8" s="45">
        <v>0</v>
      </c>
      <c r="N8" s="45">
        <v>7</v>
      </c>
      <c r="O8" s="45">
        <v>1</v>
      </c>
    </row>
    <row r="9" spans="1:15" x14ac:dyDescent="0.25">
      <c r="A9" s="53" t="s">
        <v>43</v>
      </c>
      <c r="B9" s="48"/>
      <c r="C9" s="49">
        <v>2</v>
      </c>
      <c r="D9" s="49"/>
      <c r="E9" s="49"/>
      <c r="F9" s="49"/>
      <c r="G9" s="49">
        <v>6</v>
      </c>
      <c r="H9" s="49"/>
      <c r="I9" s="49">
        <v>8</v>
      </c>
      <c r="J9" s="10"/>
      <c r="K9" s="10"/>
      <c r="L9" s="12"/>
      <c r="M9" s="10"/>
      <c r="N9" s="10"/>
      <c r="O9" s="10"/>
    </row>
    <row r="10" spans="1:15" x14ac:dyDescent="0.25">
      <c r="A10" s="52" t="s">
        <v>45</v>
      </c>
      <c r="B10" s="50"/>
      <c r="C10" s="51">
        <v>6</v>
      </c>
      <c r="D10" s="51"/>
      <c r="E10" s="51"/>
      <c r="F10" s="51">
        <v>1</v>
      </c>
      <c r="G10" s="10"/>
      <c r="H10" s="10"/>
      <c r="I10" s="10"/>
      <c r="J10" s="10"/>
      <c r="K10" s="10"/>
      <c r="L10" s="12"/>
      <c r="M10" s="10"/>
      <c r="N10" s="10"/>
      <c r="O10" s="10"/>
    </row>
    <row r="11" spans="1:15" x14ac:dyDescent="0.25">
      <c r="A11" s="35" t="s">
        <v>48</v>
      </c>
      <c r="B11" s="54">
        <v>1</v>
      </c>
      <c r="C11" s="55"/>
      <c r="D11" s="55"/>
      <c r="E11" s="55"/>
      <c r="F11" s="55"/>
      <c r="G11" s="55">
        <v>6</v>
      </c>
      <c r="H11" s="55"/>
      <c r="I11" s="55"/>
      <c r="J11" s="55">
        <v>1</v>
      </c>
      <c r="K11" s="55"/>
      <c r="L11" s="56"/>
      <c r="M11" s="55">
        <v>1</v>
      </c>
      <c r="N11" s="55">
        <v>3</v>
      </c>
      <c r="O11" s="55"/>
    </row>
    <row r="12" spans="1:15" x14ac:dyDescent="0.25">
      <c r="A12" s="47" t="s">
        <v>51</v>
      </c>
      <c r="B12" s="48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57">
        <v>0</v>
      </c>
      <c r="M12" s="49">
        <v>0.3</v>
      </c>
      <c r="N12" s="49"/>
      <c r="O12" s="49"/>
    </row>
    <row r="13" spans="1:15" x14ac:dyDescent="0.25">
      <c r="A13" s="47" t="s">
        <v>53</v>
      </c>
      <c r="B13" s="48">
        <v>0</v>
      </c>
      <c r="C13" s="49">
        <v>7</v>
      </c>
      <c r="D13" s="49">
        <v>0</v>
      </c>
      <c r="E13" s="49">
        <v>0</v>
      </c>
      <c r="F13" s="49">
        <v>0</v>
      </c>
      <c r="G13" s="49">
        <v>12</v>
      </c>
      <c r="H13" s="49">
        <v>0</v>
      </c>
      <c r="I13" s="49">
        <v>11</v>
      </c>
      <c r="J13" s="49">
        <v>0</v>
      </c>
      <c r="K13" s="49">
        <v>0</v>
      </c>
      <c r="L13" s="57">
        <v>0</v>
      </c>
      <c r="M13" s="49">
        <v>0</v>
      </c>
      <c r="N13" s="49">
        <v>0</v>
      </c>
      <c r="O13" s="49">
        <v>0</v>
      </c>
    </row>
    <row r="14" spans="1:15" x14ac:dyDescent="0.25">
      <c r="A14" s="47" t="s">
        <v>56</v>
      </c>
      <c r="B14" s="48">
        <v>0.5</v>
      </c>
      <c r="C14" s="49">
        <v>2.5</v>
      </c>
      <c r="D14" s="49"/>
      <c r="E14" s="49"/>
      <c r="F14" s="49"/>
      <c r="G14" s="49">
        <v>1.5</v>
      </c>
      <c r="H14" s="49"/>
      <c r="I14" s="49">
        <v>3</v>
      </c>
      <c r="J14" s="49"/>
      <c r="K14" s="49"/>
      <c r="L14" s="57"/>
      <c r="M14" s="49">
        <v>2</v>
      </c>
      <c r="N14" s="49"/>
      <c r="O14" s="49"/>
    </row>
    <row r="15" spans="1:15" x14ac:dyDescent="0.25">
      <c r="A15" s="47" t="s">
        <v>59</v>
      </c>
      <c r="B15" s="48">
        <v>1.5</v>
      </c>
      <c r="C15" s="49">
        <v>11</v>
      </c>
      <c r="D15" s="49"/>
      <c r="E15" s="49"/>
      <c r="F15" s="49"/>
      <c r="G15" s="49">
        <v>8</v>
      </c>
      <c r="H15" s="49" t="s">
        <v>107</v>
      </c>
      <c r="I15" s="49">
        <v>2</v>
      </c>
      <c r="J15" s="49"/>
      <c r="K15" s="49"/>
      <c r="L15" s="57"/>
      <c r="M15" s="49"/>
      <c r="N15" s="49">
        <v>6</v>
      </c>
      <c r="O15" s="49"/>
    </row>
    <row r="16" spans="1:15" x14ac:dyDescent="0.25">
      <c r="A16" s="47" t="s">
        <v>62</v>
      </c>
      <c r="B16" s="48">
        <v>0</v>
      </c>
      <c r="C16" s="49">
        <v>0</v>
      </c>
      <c r="D16" s="49">
        <v>0</v>
      </c>
      <c r="E16" s="49">
        <v>0</v>
      </c>
      <c r="F16" s="49">
        <v>0</v>
      </c>
      <c r="G16" s="49">
        <v>9</v>
      </c>
      <c r="H16" s="49">
        <v>0</v>
      </c>
      <c r="I16" s="49">
        <v>0</v>
      </c>
      <c r="J16" s="49">
        <v>0</v>
      </c>
      <c r="K16" s="49">
        <v>0</v>
      </c>
      <c r="L16" s="57">
        <v>0</v>
      </c>
      <c r="M16" s="49">
        <v>0</v>
      </c>
      <c r="N16" s="49">
        <v>0</v>
      </c>
      <c r="O16" s="49">
        <v>0</v>
      </c>
    </row>
    <row r="17" spans="1:15" x14ac:dyDescent="0.25">
      <c r="A17" s="47" t="s">
        <v>65</v>
      </c>
      <c r="B17" s="48"/>
      <c r="C17" s="49">
        <v>1</v>
      </c>
      <c r="D17" s="49"/>
      <c r="E17" s="49"/>
      <c r="F17" s="49"/>
      <c r="G17" s="49">
        <v>1</v>
      </c>
      <c r="H17" s="49"/>
      <c r="I17" s="49"/>
      <c r="J17" s="49">
        <v>1</v>
      </c>
      <c r="K17" s="49"/>
      <c r="L17" s="57"/>
      <c r="M17" s="49">
        <v>1</v>
      </c>
      <c r="N17" s="49">
        <v>1</v>
      </c>
      <c r="O17" s="49"/>
    </row>
    <row r="18" spans="1:15" x14ac:dyDescent="0.25">
      <c r="A18" s="47" t="s">
        <v>67</v>
      </c>
      <c r="B18" s="48"/>
      <c r="C18" s="49">
        <v>1</v>
      </c>
      <c r="D18" s="49">
        <v>1</v>
      </c>
      <c r="E18" s="49">
        <v>0</v>
      </c>
      <c r="F18" s="49">
        <v>0</v>
      </c>
      <c r="G18" s="49">
        <v>3</v>
      </c>
      <c r="H18" s="49">
        <v>0</v>
      </c>
      <c r="I18" s="49">
        <v>5</v>
      </c>
      <c r="J18" s="49">
        <v>0</v>
      </c>
      <c r="K18" s="49">
        <v>1</v>
      </c>
      <c r="L18" s="57">
        <v>0</v>
      </c>
      <c r="M18" s="49">
        <v>0</v>
      </c>
      <c r="N18" s="49">
        <v>0</v>
      </c>
      <c r="O18" s="49">
        <v>0</v>
      </c>
    </row>
    <row r="19" spans="1:15" x14ac:dyDescent="0.25">
      <c r="A19" s="47" t="s">
        <v>70</v>
      </c>
      <c r="B19" s="48">
        <v>1</v>
      </c>
      <c r="C19" s="49">
        <v>4</v>
      </c>
      <c r="D19" s="49">
        <v>4</v>
      </c>
      <c r="E19" s="49">
        <v>0</v>
      </c>
      <c r="F19" s="49">
        <v>0</v>
      </c>
      <c r="G19" s="49">
        <v>10</v>
      </c>
      <c r="H19" s="49">
        <v>0</v>
      </c>
      <c r="I19" s="49">
        <v>22</v>
      </c>
      <c r="J19" s="49">
        <v>0</v>
      </c>
      <c r="K19" s="49">
        <v>1</v>
      </c>
      <c r="L19" s="57">
        <v>0</v>
      </c>
      <c r="M19" s="49">
        <v>1</v>
      </c>
      <c r="N19" s="49">
        <v>6</v>
      </c>
      <c r="O19" s="49">
        <v>1</v>
      </c>
    </row>
    <row r="20" spans="1:15" x14ac:dyDescent="0.25">
      <c r="A20" s="47" t="s">
        <v>73</v>
      </c>
      <c r="B20" s="48">
        <v>4</v>
      </c>
      <c r="C20" s="49">
        <v>1</v>
      </c>
      <c r="D20" s="49">
        <v>0</v>
      </c>
      <c r="E20" s="49">
        <v>0</v>
      </c>
      <c r="F20" s="49">
        <v>1</v>
      </c>
      <c r="G20" s="49">
        <v>10</v>
      </c>
      <c r="H20" s="49">
        <v>0</v>
      </c>
      <c r="I20" s="49">
        <v>0</v>
      </c>
      <c r="J20" s="49">
        <v>0</v>
      </c>
      <c r="K20" s="49">
        <v>0</v>
      </c>
      <c r="L20" s="57">
        <v>0</v>
      </c>
      <c r="M20" s="49">
        <v>0</v>
      </c>
      <c r="N20" s="49">
        <v>1</v>
      </c>
      <c r="O20" s="49">
        <v>0</v>
      </c>
    </row>
    <row r="21" spans="1:15" s="61" customFormat="1" x14ac:dyDescent="0.25">
      <c r="A21" s="47" t="s">
        <v>75</v>
      </c>
      <c r="B21" s="48">
        <v>0</v>
      </c>
      <c r="C21" s="49">
        <v>2.97</v>
      </c>
      <c r="D21" s="49">
        <v>0</v>
      </c>
      <c r="E21" s="49">
        <v>0</v>
      </c>
      <c r="F21" s="49">
        <v>0</v>
      </c>
      <c r="G21" s="49">
        <v>7.8000000000000007</v>
      </c>
      <c r="H21" s="49" t="s">
        <v>108</v>
      </c>
      <c r="I21" s="49">
        <v>6.1300000000000008</v>
      </c>
      <c r="J21" s="49">
        <v>0</v>
      </c>
      <c r="K21" s="49">
        <v>0</v>
      </c>
      <c r="L21" s="57">
        <v>0</v>
      </c>
      <c r="M21" s="49">
        <v>0.5</v>
      </c>
      <c r="N21" s="49">
        <v>6</v>
      </c>
      <c r="O21" s="49">
        <v>0</v>
      </c>
    </row>
    <row r="22" spans="1:15" s="61" customFormat="1" x14ac:dyDescent="0.25">
      <c r="A22" s="47" t="s">
        <v>78</v>
      </c>
      <c r="B22" s="48">
        <v>4</v>
      </c>
      <c r="C22" s="49"/>
      <c r="D22" s="49"/>
      <c r="E22" s="49"/>
      <c r="F22" s="49"/>
      <c r="G22" s="49">
        <v>4</v>
      </c>
      <c r="H22" s="49"/>
      <c r="I22" s="49"/>
      <c r="J22" s="49"/>
      <c r="K22" s="49"/>
      <c r="L22" s="64"/>
      <c r="M22" s="49"/>
      <c r="N22" s="49">
        <v>3</v>
      </c>
      <c r="O22" s="49"/>
    </row>
    <row r="23" spans="1:15" s="61" customFormat="1" x14ac:dyDescent="0.25">
      <c r="A23" s="47" t="s">
        <v>80</v>
      </c>
      <c r="B23" s="48"/>
      <c r="C23" s="49">
        <v>4</v>
      </c>
      <c r="D23" s="49"/>
      <c r="E23" s="49"/>
      <c r="F23" s="49"/>
      <c r="G23" s="49"/>
      <c r="H23" s="49" t="s">
        <v>42</v>
      </c>
      <c r="I23" s="49">
        <v>7</v>
      </c>
      <c r="J23" s="49"/>
      <c r="K23" s="49"/>
      <c r="L23" s="57">
        <v>9</v>
      </c>
      <c r="M23" s="49"/>
      <c r="N23" s="49">
        <v>8</v>
      </c>
      <c r="O23" s="49">
        <v>9</v>
      </c>
    </row>
    <row r="24" spans="1:15" s="61" customFormat="1" x14ac:dyDescent="0.25">
      <c r="A24" s="47" t="s">
        <v>82</v>
      </c>
      <c r="B24" s="48">
        <v>1</v>
      </c>
      <c r="C24" s="49">
        <v>2</v>
      </c>
      <c r="D24" s="49"/>
      <c r="E24" s="49"/>
      <c r="F24" s="49"/>
      <c r="G24" s="49">
        <v>9</v>
      </c>
      <c r="H24" s="49" t="s">
        <v>105</v>
      </c>
      <c r="I24" s="49">
        <v>6</v>
      </c>
      <c r="J24" s="49"/>
      <c r="K24" s="49"/>
      <c r="L24" s="57"/>
      <c r="M24" s="49">
        <v>1</v>
      </c>
      <c r="N24" s="49">
        <v>19</v>
      </c>
      <c r="O24" s="49">
        <v>1</v>
      </c>
    </row>
    <row r="25" spans="1:15" s="61" customFormat="1" ht="18" customHeight="1" x14ac:dyDescent="0.25">
      <c r="A25" s="47" t="s">
        <v>101</v>
      </c>
      <c r="B25" s="48">
        <v>1.5</v>
      </c>
      <c r="C25" s="49"/>
      <c r="D25" s="49"/>
      <c r="E25" s="49"/>
      <c r="F25" s="49">
        <v>0.5</v>
      </c>
      <c r="G25" s="49">
        <v>7.1999999999999993</v>
      </c>
      <c r="H25" s="49"/>
      <c r="I25" s="49"/>
      <c r="J25" s="49"/>
      <c r="K25" s="49"/>
      <c r="L25" s="85">
        <v>2</v>
      </c>
      <c r="M25" s="49"/>
      <c r="N25" s="49"/>
      <c r="O25" s="49"/>
    </row>
    <row r="26" spans="1:15" x14ac:dyDescent="0.25">
      <c r="A26" s="35" t="s">
        <v>99</v>
      </c>
      <c r="B26" s="11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2">
        <v>0</v>
      </c>
      <c r="M26" s="10">
        <v>1</v>
      </c>
      <c r="N26" s="10">
        <v>4</v>
      </c>
      <c r="O26" s="10">
        <v>0</v>
      </c>
    </row>
    <row r="27" spans="1:15" ht="15.75" thickBot="1" x14ac:dyDescent="0.3">
      <c r="A27" s="81" t="s">
        <v>103</v>
      </c>
      <c r="B27" s="82">
        <v>1</v>
      </c>
      <c r="C27" s="83">
        <v>10</v>
      </c>
      <c r="D27" s="83">
        <v>0</v>
      </c>
      <c r="E27" s="83">
        <v>0</v>
      </c>
      <c r="F27" s="83">
        <v>0</v>
      </c>
      <c r="G27" s="83">
        <v>14</v>
      </c>
      <c r="H27" s="83" t="s">
        <v>109</v>
      </c>
      <c r="I27" s="83">
        <v>6</v>
      </c>
      <c r="J27" s="83">
        <v>0</v>
      </c>
      <c r="K27" s="83">
        <v>1</v>
      </c>
      <c r="L27" s="84">
        <v>0</v>
      </c>
      <c r="M27" s="83">
        <v>1</v>
      </c>
      <c r="N27" s="83">
        <v>2</v>
      </c>
      <c r="O27" s="83">
        <v>1</v>
      </c>
    </row>
    <row r="28" spans="1:15" ht="15.75" thickBot="1" x14ac:dyDescent="0.3">
      <c r="A28" s="22" t="s">
        <v>11</v>
      </c>
      <c r="B28" s="23">
        <f t="shared" ref="B28:G28" si="0">SUM(B7:B27)</f>
        <v>22.5</v>
      </c>
      <c r="C28" s="23">
        <f t="shared" si="0"/>
        <v>83.97</v>
      </c>
      <c r="D28" s="23">
        <f t="shared" si="0"/>
        <v>5</v>
      </c>
      <c r="E28" s="23">
        <f t="shared" si="0"/>
        <v>0</v>
      </c>
      <c r="F28" s="23">
        <f t="shared" si="0"/>
        <v>2.5</v>
      </c>
      <c r="G28" s="23">
        <f t="shared" si="0"/>
        <v>146.5</v>
      </c>
      <c r="H28" s="23">
        <v>13.5</v>
      </c>
      <c r="I28" s="23">
        <f t="shared" ref="I28:O28" si="1">SUM(I7:I27)</f>
        <v>76.13</v>
      </c>
      <c r="J28" s="23">
        <f t="shared" si="1"/>
        <v>2</v>
      </c>
      <c r="K28" s="23">
        <f t="shared" si="1"/>
        <v>3</v>
      </c>
      <c r="L28" s="23">
        <f t="shared" si="1"/>
        <v>25</v>
      </c>
      <c r="M28" s="23">
        <f t="shared" si="1"/>
        <v>8.8000000000000007</v>
      </c>
      <c r="N28" s="23">
        <f t="shared" si="1"/>
        <v>66</v>
      </c>
      <c r="O28" s="23">
        <f t="shared" si="1"/>
        <v>13</v>
      </c>
    </row>
    <row r="30" spans="1:15" s="9" customFormat="1" ht="36.75" customHeight="1" x14ac:dyDescent="0.25"/>
  </sheetData>
  <mergeCells count="5">
    <mergeCell ref="B4:O4"/>
    <mergeCell ref="M5:N5"/>
    <mergeCell ref="A4:A6"/>
    <mergeCell ref="B5:H5"/>
    <mergeCell ref="I5:L5"/>
  </mergeCells>
  <pageMargins left="0.23622047244094491" right="0.23622047244094491" top="0.15748031496062992" bottom="0.15748031496062992" header="0.31496062992125984" footer="0.31496062992125984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čerpání finance </vt:lpstr>
      <vt:lpstr>výsledky</vt:lpstr>
      <vt:lpstr>'čerpání finance '!Názvy_tisku</vt:lpstr>
    </vt:vector>
  </TitlesOfParts>
  <Company>VŠB-TUO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Gazdová Vlasta</dc:creator>
  <cp:lastModifiedBy>cup032</cp:lastModifiedBy>
  <cp:lastPrinted>2012-01-31T09:15:09Z</cp:lastPrinted>
  <dcterms:created xsi:type="dcterms:W3CDTF">2011-01-12T08:08:50Z</dcterms:created>
  <dcterms:modified xsi:type="dcterms:W3CDTF">2014-02-06T15:07:27Z</dcterms:modified>
</cp:coreProperties>
</file>