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1840" windowHeight="13740" tabRatio="500" activeTab="3"/>
  </bookViews>
  <sheets>
    <sheet name="čistá mzda - výpočet" sheetId="3" r:id="rId1"/>
    <sheet name="čistá mzda - řešení" sheetId="1" r:id="rId2"/>
    <sheet name="ZP,SSZ-zadání" sheetId="5" r:id="rId3"/>
    <sheet name="ZP,SSZ-řešení" sheetId="4" r:id="rId4"/>
  </sheets>
  <definedNames>
    <definedName name="Daně" localSheetId="2">'ZP,SSZ-zadání'!$C$19:$C$22</definedName>
    <definedName name="Daně">'ZP,SSZ-řešení'!$C$19:$C$22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/>
  <c r="G9"/>
  <c r="G10"/>
  <c r="G11"/>
  <c r="G7"/>
  <c r="E7"/>
  <c r="F7"/>
  <c r="H7"/>
  <c r="I7"/>
  <c r="J7"/>
  <c r="E8"/>
  <c r="F8"/>
  <c r="H8"/>
  <c r="I8"/>
  <c r="J8"/>
  <c r="E9"/>
  <c r="F9"/>
  <c r="H9"/>
  <c r="I9"/>
  <c r="J9"/>
  <c r="E10"/>
  <c r="F10"/>
  <c r="H10"/>
  <c r="I10"/>
  <c r="J10"/>
  <c r="E11"/>
  <c r="F11"/>
  <c r="H11"/>
  <c r="I11"/>
  <c r="J11"/>
  <c r="B27" i="1"/>
  <c r="D27"/>
  <c r="B23"/>
  <c r="D7"/>
  <c r="C23"/>
  <c r="D12"/>
  <c r="B16"/>
  <c r="D16"/>
  <c r="B19"/>
  <c r="D19"/>
  <c r="D23"/>
  <c r="E23"/>
</calcChain>
</file>

<file path=xl/sharedStrings.xml><?xml version="1.0" encoding="utf-8"?>
<sst xmlns="http://schemas.openxmlformats.org/spreadsheetml/2006/main" count="156" uniqueCount="78">
  <si>
    <t>Příklad: Výpočet čisté mzdy</t>
  </si>
  <si>
    <r>
      <t xml:space="preserve">Zaměstnanec si vydělal za měsíc leden hrubou mzdu </t>
    </r>
    <r>
      <rPr>
        <b/>
        <sz val="14"/>
        <color theme="1"/>
        <rFont val="Calibri"/>
        <scheme val="minor"/>
      </rPr>
      <t>22 000 Kč</t>
    </r>
    <r>
      <rPr>
        <sz val="14"/>
        <color theme="1"/>
        <rFont val="Calibri"/>
        <scheme val="minor"/>
      </rPr>
      <t>. Tento zaměstnanec je svobodný a má slevu na dani sám na sebe 2070 Kč.</t>
    </r>
  </si>
  <si>
    <t>1. SaZP za zaměstnance:</t>
  </si>
  <si>
    <t>hrubá mzda</t>
  </si>
  <si>
    <t>sazba SaZP</t>
  </si>
  <si>
    <t>2. Měsíční záloha na daň z příjmu zaměstnance:</t>
  </si>
  <si>
    <t>sazba daně z příjmu</t>
  </si>
  <si>
    <t>superhrubá mzda</t>
  </si>
  <si>
    <t>a. SUPERHRUBÁ MZDA:</t>
  </si>
  <si>
    <t>procenta</t>
  </si>
  <si>
    <r>
      <t xml:space="preserve"> </t>
    </r>
    <r>
      <rPr>
        <sz val="12"/>
        <color rgb="FF008000"/>
        <rFont val="Calibri"/>
        <scheme val="minor"/>
      </rPr>
      <t>= SaZP za zaměstnance</t>
    </r>
  </si>
  <si>
    <r>
      <t xml:space="preserve"> </t>
    </r>
    <r>
      <rPr>
        <sz val="12"/>
        <color rgb="FF660066"/>
        <rFont val="Calibri"/>
        <scheme val="minor"/>
      </rPr>
      <t>= superhrubá mzda</t>
    </r>
  </si>
  <si>
    <r>
      <t xml:space="preserve"> </t>
    </r>
    <r>
      <rPr>
        <sz val="12"/>
        <color theme="7" tint="-0.249977111117893"/>
        <rFont val="Calibri"/>
        <scheme val="minor"/>
      </rPr>
      <t>= záloha na daň z příjmu</t>
    </r>
  </si>
  <si>
    <t>b. Záloha na daň z příjmu</t>
  </si>
  <si>
    <t>záloha na daň z příjmu</t>
  </si>
  <si>
    <t xml:space="preserve"> = záloha na daň placená</t>
  </si>
  <si>
    <r>
      <t>3. Měsíční čistá mzda</t>
    </r>
    <r>
      <rPr>
        <sz val="12"/>
        <color theme="1"/>
        <rFont val="Calibri"/>
        <family val="2"/>
        <scheme val="minor"/>
      </rPr>
      <t xml:space="preserve"> = hrubá mzda – SaZP – záloha na daň</t>
    </r>
  </si>
  <si>
    <t>SaZP</t>
  </si>
  <si>
    <t>záloha</t>
  </si>
  <si>
    <t>c. Záloha na daň z příjmu po slevě</t>
  </si>
  <si>
    <t>sleva na dani</t>
  </si>
  <si>
    <t>ČISTÁ MZDA</t>
  </si>
  <si>
    <r>
      <t xml:space="preserve">4. </t>
    </r>
    <r>
      <rPr>
        <b/>
        <sz val="12"/>
        <color theme="1"/>
        <rFont val="Calibri"/>
        <family val="2"/>
        <scheme val="minor"/>
      </rPr>
      <t>Zákonné sociální pojištění</t>
    </r>
    <r>
      <rPr>
        <sz val="12"/>
        <color theme="1"/>
        <rFont val="Calibri"/>
        <family val="2"/>
        <scheme val="minor"/>
      </rPr>
      <t xml:space="preserve"> hrazené firmou</t>
    </r>
  </si>
  <si>
    <t>sazba</t>
  </si>
  <si>
    <t>SaZP hrazené firmou (zaměstnavatelem)</t>
  </si>
  <si>
    <t>vodorovný součet ve sloupci H a I</t>
  </si>
  <si>
    <t>suma</t>
  </si>
  <si>
    <r>
      <t>c</t>
    </r>
    <r>
      <rPr>
        <vertAlign val="subscript"/>
        <sz val="10"/>
        <color indexed="17"/>
        <rFont val="Arial CE"/>
      </rPr>
      <t>Z =</t>
    </r>
  </si>
  <si>
    <t>vodorovný součet ve sloupci E a F</t>
  </si>
  <si>
    <r>
      <t>c</t>
    </r>
    <r>
      <rPr>
        <vertAlign val="subscript"/>
        <sz val="10"/>
        <color indexed="17"/>
        <rFont val="Arial CE"/>
      </rPr>
      <t>z =</t>
    </r>
  </si>
  <si>
    <t>svislý součet ve sloupci D</t>
  </si>
  <si>
    <t>Celkem =</t>
  </si>
  <si>
    <r>
      <t xml:space="preserve">HM*9% </t>
    </r>
    <r>
      <rPr>
        <sz val="10"/>
        <color indexed="10"/>
        <rFont val="Arial CE"/>
      </rPr>
      <t>Fix</t>
    </r>
  </si>
  <si>
    <r>
      <t>ZP</t>
    </r>
    <r>
      <rPr>
        <vertAlign val="subscript"/>
        <sz val="10"/>
        <color indexed="17"/>
        <rFont val="Arial CE"/>
      </rPr>
      <t>Z =</t>
    </r>
  </si>
  <si>
    <r>
      <t xml:space="preserve">HM*25% </t>
    </r>
    <r>
      <rPr>
        <sz val="10"/>
        <color indexed="10"/>
        <rFont val="Arial CE"/>
      </rPr>
      <t>Fix</t>
    </r>
  </si>
  <si>
    <r>
      <t>SP</t>
    </r>
    <r>
      <rPr>
        <vertAlign val="subscript"/>
        <sz val="10"/>
        <color indexed="17"/>
        <rFont val="Arial CE"/>
      </rPr>
      <t>Z =</t>
    </r>
  </si>
  <si>
    <r>
      <t xml:space="preserve">HM*4,5% </t>
    </r>
    <r>
      <rPr>
        <sz val="10"/>
        <color indexed="10"/>
        <rFont val="Arial CE"/>
      </rPr>
      <t>Fix</t>
    </r>
  </si>
  <si>
    <r>
      <t>ZP</t>
    </r>
    <r>
      <rPr>
        <vertAlign val="subscript"/>
        <sz val="10"/>
        <color indexed="17"/>
        <rFont val="Arial CE"/>
      </rPr>
      <t>z =</t>
    </r>
  </si>
  <si>
    <t>Fix = klávesa F4</t>
  </si>
  <si>
    <r>
      <t xml:space="preserve">HM*6,5% </t>
    </r>
    <r>
      <rPr>
        <sz val="10"/>
        <color indexed="10"/>
        <rFont val="Arial CE"/>
      </rPr>
      <t>Fix</t>
    </r>
  </si>
  <si>
    <r>
      <t>SP</t>
    </r>
    <r>
      <rPr>
        <vertAlign val="subscript"/>
        <sz val="10"/>
        <color indexed="17"/>
        <rFont val="Arial CE"/>
      </rPr>
      <t>z =</t>
    </r>
  </si>
  <si>
    <t>Vzorce:</t>
  </si>
  <si>
    <t>Celkem</t>
  </si>
  <si>
    <t>Miroslava</t>
  </si>
  <si>
    <t>Slaná</t>
  </si>
  <si>
    <t>Marek</t>
  </si>
  <si>
    <t>Zelený</t>
  </si>
  <si>
    <t>Filip</t>
  </si>
  <si>
    <t>Pokorný</t>
  </si>
  <si>
    <t>Václav</t>
  </si>
  <si>
    <t>Tichý</t>
  </si>
  <si>
    <t>Jiřina</t>
  </si>
  <si>
    <t>Novotná</t>
  </si>
  <si>
    <t>celkem</t>
  </si>
  <si>
    <t>ZP</t>
  </si>
  <si>
    <t>SP</t>
  </si>
  <si>
    <t>Zaměstnavatel</t>
  </si>
  <si>
    <t>Zaměstnanec</t>
  </si>
  <si>
    <t>Hrubá mzda</t>
  </si>
  <si>
    <t>Jméno</t>
  </si>
  <si>
    <t>Příjmení</t>
  </si>
  <si>
    <t>Poř.</t>
  </si>
  <si>
    <r>
      <t>c</t>
    </r>
    <r>
      <rPr>
        <vertAlign val="subscript"/>
        <sz val="10"/>
        <color indexed="17"/>
        <rFont val="Arial CE"/>
      </rPr>
      <t>Z</t>
    </r>
  </si>
  <si>
    <r>
      <t>ZP</t>
    </r>
    <r>
      <rPr>
        <vertAlign val="subscript"/>
        <sz val="10"/>
        <color indexed="17"/>
        <rFont val="Arial CE"/>
      </rPr>
      <t>Z</t>
    </r>
  </si>
  <si>
    <r>
      <t>SP</t>
    </r>
    <r>
      <rPr>
        <vertAlign val="subscript"/>
        <sz val="10"/>
        <color indexed="17"/>
        <rFont val="Arial CE"/>
      </rPr>
      <t>Z</t>
    </r>
  </si>
  <si>
    <r>
      <t>c</t>
    </r>
    <r>
      <rPr>
        <vertAlign val="subscript"/>
        <sz val="10"/>
        <color indexed="17"/>
        <rFont val="Arial CE"/>
      </rPr>
      <t>z</t>
    </r>
  </si>
  <si>
    <r>
      <t>ZP</t>
    </r>
    <r>
      <rPr>
        <vertAlign val="subscript"/>
        <sz val="10"/>
        <color indexed="17"/>
        <rFont val="Arial CE"/>
      </rPr>
      <t>z</t>
    </r>
  </si>
  <si>
    <r>
      <t>SP</t>
    </r>
    <r>
      <rPr>
        <vertAlign val="subscript"/>
        <sz val="10"/>
        <color indexed="17"/>
        <rFont val="Arial CE"/>
      </rPr>
      <t>z</t>
    </r>
  </si>
  <si>
    <t>HM</t>
  </si>
  <si>
    <t>Výpočet záloh na zdravotní a sociální pojištění</t>
  </si>
  <si>
    <t>Nováková</t>
  </si>
  <si>
    <t>Jarmila</t>
  </si>
  <si>
    <t>Ondřej</t>
  </si>
  <si>
    <t>Opršálek</t>
  </si>
  <si>
    <t>Martin</t>
  </si>
  <si>
    <t>Zelenka</t>
  </si>
  <si>
    <t>Slaninová</t>
  </si>
  <si>
    <t>Andrea</t>
  </si>
</sst>
</file>

<file path=xl/styles.xml><?xml version="1.0" encoding="utf-8"?>
<styleSheet xmlns="http://schemas.openxmlformats.org/spreadsheetml/2006/main">
  <numFmts count="1">
    <numFmt numFmtId="164" formatCode="0.0%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Calibri"/>
      <scheme val="minor"/>
    </font>
    <font>
      <sz val="12"/>
      <color rgb="FF0000FF"/>
      <name val="Calibri"/>
      <scheme val="minor"/>
    </font>
    <font>
      <sz val="12"/>
      <color rgb="FF008000"/>
      <name val="Calibri"/>
      <scheme val="minor"/>
    </font>
    <font>
      <sz val="12"/>
      <color rgb="FF660066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0"/>
      <name val="Arial CE"/>
    </font>
    <font>
      <sz val="10"/>
      <color indexed="17"/>
      <name val="Arial CE"/>
    </font>
    <font>
      <vertAlign val="subscript"/>
      <sz val="10"/>
      <color indexed="17"/>
      <name val="Arial CE"/>
    </font>
    <font>
      <sz val="10"/>
      <color indexed="10"/>
      <name val="Arial CE"/>
    </font>
    <font>
      <i/>
      <sz val="10"/>
      <color indexed="17"/>
      <name val="Arial CE"/>
    </font>
    <font>
      <b/>
      <sz val="10"/>
      <name val="Arial CE"/>
      <family val="2"/>
    </font>
    <font>
      <b/>
      <sz val="14"/>
      <name val="Arial CE"/>
      <family val="2"/>
    </font>
    <font>
      <sz val="10"/>
      <color rgb="FFFF0000"/>
      <name val="Arial C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9" fontId="0" fillId="0" borderId="0" xfId="1" applyFont="1"/>
    <xf numFmtId="0" fontId="6" fillId="0" borderId="0" xfId="0" applyFont="1"/>
    <xf numFmtId="0" fontId="10" fillId="0" borderId="0" xfId="0" applyFont="1"/>
    <xf numFmtId="1" fontId="0" fillId="0" borderId="1" xfId="0" applyNumberFormat="1" applyBorder="1"/>
    <xf numFmtId="0" fontId="0" fillId="0" borderId="1" xfId="0" applyBorder="1"/>
    <xf numFmtId="0" fontId="0" fillId="0" borderId="3" xfId="0" applyBorder="1"/>
    <xf numFmtId="1" fontId="0" fillId="2" borderId="2" xfId="0" applyNumberFormat="1" applyFill="1" applyBorder="1"/>
    <xf numFmtId="0" fontId="10" fillId="0" borderId="2" xfId="0" applyFont="1" applyBorder="1"/>
    <xf numFmtId="0" fontId="8" fillId="0" borderId="1" xfId="0" applyFont="1" applyBorder="1"/>
    <xf numFmtId="0" fontId="9" fillId="0" borderId="1" xfId="0" applyFont="1" applyBorder="1"/>
    <xf numFmtId="9" fontId="0" fillId="0" borderId="3" xfId="1" applyFont="1" applyBorder="1"/>
    <xf numFmtId="0" fontId="9" fillId="0" borderId="2" xfId="0" applyFont="1" applyBorder="1"/>
    <xf numFmtId="0" fontId="8" fillId="0" borderId="2" xfId="0" applyFont="1" applyBorder="1"/>
    <xf numFmtId="0" fontId="0" fillId="0" borderId="2" xfId="0" applyBorder="1"/>
    <xf numFmtId="1" fontId="7" fillId="0" borderId="2" xfId="0" applyNumberFormat="1" applyFont="1" applyBorder="1"/>
    <xf numFmtId="0" fontId="11" fillId="0" borderId="0" xfId="2"/>
    <xf numFmtId="0" fontId="12" fillId="0" borderId="0" xfId="2" applyFont="1"/>
    <xf numFmtId="0" fontId="12" fillId="0" borderId="0" xfId="2" applyFont="1" applyAlignment="1">
      <alignment vertical="center"/>
    </xf>
    <xf numFmtId="0" fontId="12" fillId="0" borderId="0" xfId="2" applyFont="1" applyAlignment="1">
      <alignment horizontal="right"/>
    </xf>
    <xf numFmtId="0" fontId="12" fillId="0" borderId="0" xfId="2" applyFont="1" applyAlignment="1">
      <alignment horizontal="right" vertical="center"/>
    </xf>
    <xf numFmtId="0" fontId="11" fillId="0" borderId="0" xfId="2" applyAlignment="1">
      <alignment vertical="center"/>
    </xf>
    <xf numFmtId="0" fontId="11" fillId="0" borderId="0" xfId="2" applyBorder="1"/>
    <xf numFmtId="0" fontId="14" fillId="0" borderId="0" xfId="2" applyFont="1"/>
    <xf numFmtId="0" fontId="15" fillId="0" borderId="0" xfId="2" applyFont="1"/>
    <xf numFmtId="3" fontId="11" fillId="0" borderId="9" xfId="2" applyNumberFormat="1" applyFont="1" applyBorder="1" applyAlignment="1">
      <alignment horizontal="right"/>
    </xf>
    <xf numFmtId="0" fontId="11" fillId="0" borderId="9" xfId="2" applyFont="1" applyBorder="1"/>
    <xf numFmtId="0" fontId="11" fillId="0" borderId="10" xfId="2" applyBorder="1"/>
    <xf numFmtId="3" fontId="11" fillId="0" borderId="1" xfId="2" applyNumberFormat="1" applyFont="1" applyBorder="1" applyAlignment="1">
      <alignment horizontal="right"/>
    </xf>
    <xf numFmtId="0" fontId="11" fillId="0" borderId="1" xfId="2" applyFont="1" applyBorder="1"/>
    <xf numFmtId="0" fontId="11" fillId="0" borderId="11" xfId="2" applyBorder="1"/>
    <xf numFmtId="0" fontId="11" fillId="3" borderId="1" xfId="2" applyFill="1" applyBorder="1" applyAlignment="1">
      <alignment horizontal="center" vertical="center" wrapText="1"/>
    </xf>
    <xf numFmtId="0" fontId="12" fillId="0" borderId="0" xfId="2" applyFont="1" applyAlignment="1">
      <alignment horizontal="center"/>
    </xf>
    <xf numFmtId="0" fontId="11" fillId="0" borderId="0" xfId="2" applyAlignment="1"/>
    <xf numFmtId="0" fontId="17" fillId="0" borderId="0" xfId="2" applyFont="1" applyAlignment="1"/>
    <xf numFmtId="3" fontId="16" fillId="0" borderId="5" xfId="2" applyNumberFormat="1" applyFont="1" applyFill="1" applyBorder="1" applyAlignment="1"/>
    <xf numFmtId="3" fontId="11" fillId="0" borderId="16" xfId="2" applyNumberFormat="1" applyFill="1" applyBorder="1"/>
    <xf numFmtId="3" fontId="16" fillId="0" borderId="4" xfId="2" applyNumberFormat="1" applyFont="1" applyFill="1" applyBorder="1" applyAlignment="1"/>
    <xf numFmtId="0" fontId="11" fillId="0" borderId="13" xfId="2" applyFill="1" applyBorder="1"/>
    <xf numFmtId="0" fontId="11" fillId="0" borderId="6" xfId="2" applyFont="1" applyFill="1" applyBorder="1"/>
    <xf numFmtId="3" fontId="11" fillId="0" borderId="6" xfId="2" applyNumberFormat="1" applyFont="1" applyFill="1" applyBorder="1" applyAlignment="1">
      <alignment horizontal="right"/>
    </xf>
    <xf numFmtId="3" fontId="11" fillId="0" borderId="5" xfId="2" applyNumberFormat="1" applyFill="1" applyBorder="1"/>
    <xf numFmtId="0" fontId="11" fillId="4" borderId="1" xfId="2" applyFill="1" applyBorder="1" applyAlignment="1">
      <alignment horizontal="center" vertical="center" wrapText="1"/>
    </xf>
    <xf numFmtId="3" fontId="11" fillId="5" borderId="6" xfId="2" applyNumberFormat="1" applyFill="1" applyBorder="1"/>
    <xf numFmtId="3" fontId="11" fillId="5" borderId="12" xfId="2" applyNumberFormat="1" applyFill="1" applyBorder="1"/>
    <xf numFmtId="3" fontId="11" fillId="5" borderId="8" xfId="2" applyNumberFormat="1" applyFill="1" applyBorder="1"/>
    <xf numFmtId="3" fontId="11" fillId="6" borderId="6" xfId="2" applyNumberFormat="1" applyFill="1" applyBorder="1"/>
    <xf numFmtId="9" fontId="18" fillId="4" borderId="15" xfId="2" applyNumberFormat="1" applyFont="1" applyFill="1" applyBorder="1" applyAlignment="1">
      <alignment horizontal="center" vertical="center" wrapText="1"/>
    </xf>
    <xf numFmtId="164" fontId="18" fillId="3" borderId="15" xfId="2" applyNumberFormat="1" applyFont="1" applyFill="1" applyBorder="1" applyAlignment="1">
      <alignment horizontal="center" vertical="center" wrapText="1"/>
    </xf>
    <xf numFmtId="0" fontId="18" fillId="0" borderId="0" xfId="2" applyFont="1"/>
    <xf numFmtId="3" fontId="11" fillId="7" borderId="6" xfId="2" applyNumberFormat="1" applyFill="1" applyBorder="1"/>
    <xf numFmtId="3" fontId="11" fillId="7" borderId="15" xfId="2" applyNumberFormat="1" applyFill="1" applyBorder="1"/>
    <xf numFmtId="3" fontId="11" fillId="8" borderId="12" xfId="2" applyNumberFormat="1" applyFill="1" applyBorder="1"/>
    <xf numFmtId="3" fontId="11" fillId="8" borderId="8" xfId="2" applyNumberFormat="1" applyFill="1" applyBorder="1"/>
    <xf numFmtId="0" fontId="3" fillId="0" borderId="0" xfId="0" applyFont="1" applyAlignment="1">
      <alignment horizontal="center" wrapText="1"/>
    </xf>
    <xf numFmtId="0" fontId="16" fillId="0" borderId="7" xfId="2" applyFont="1" applyFill="1" applyBorder="1" applyAlignment="1">
      <alignment horizontal="left"/>
    </xf>
    <xf numFmtId="0" fontId="16" fillId="0" borderId="5" xfId="2" applyFont="1" applyFill="1" applyBorder="1" applyAlignment="1">
      <alignment horizontal="left"/>
    </xf>
    <xf numFmtId="0" fontId="11" fillId="0" borderId="23" xfId="2" applyBorder="1" applyAlignment="1">
      <alignment horizontal="center" vertical="center" wrapText="1"/>
    </xf>
    <xf numFmtId="0" fontId="11" fillId="0" borderId="11" xfId="2" applyBorder="1" applyAlignment="1">
      <alignment horizontal="center" vertical="center" wrapText="1"/>
    </xf>
    <xf numFmtId="0" fontId="11" fillId="0" borderId="17" xfId="2" applyBorder="1" applyAlignment="1">
      <alignment horizontal="center" vertical="center" wrapText="1"/>
    </xf>
    <xf numFmtId="0" fontId="11" fillId="0" borderId="19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1" fillId="0" borderId="15" xfId="2" applyFont="1" applyBorder="1" applyAlignment="1">
      <alignment horizontal="center" vertical="center" wrapText="1"/>
    </xf>
    <xf numFmtId="0" fontId="11" fillId="3" borderId="22" xfId="2" applyFill="1" applyBorder="1" applyAlignment="1">
      <alignment horizontal="center" vertical="center" wrapText="1"/>
    </xf>
    <xf numFmtId="0" fontId="11" fillId="3" borderId="21" xfId="2" applyFill="1" applyBorder="1" applyAlignment="1">
      <alignment horizontal="center" vertical="center" wrapText="1"/>
    </xf>
    <xf numFmtId="0" fontId="11" fillId="3" borderId="20" xfId="2" applyFill="1" applyBorder="1" applyAlignment="1">
      <alignment horizontal="center" vertical="center" wrapText="1"/>
    </xf>
    <xf numFmtId="0" fontId="11" fillId="4" borderId="19" xfId="2" applyFill="1" applyBorder="1" applyAlignment="1">
      <alignment horizontal="center" vertical="center" wrapText="1"/>
    </xf>
    <xf numFmtId="0" fontId="11" fillId="4" borderId="18" xfId="2" applyFill="1" applyBorder="1" applyAlignment="1">
      <alignment horizontal="center" vertical="center" wrapText="1"/>
    </xf>
    <xf numFmtId="0" fontId="11" fillId="3" borderId="9" xfId="2" applyFill="1" applyBorder="1" applyAlignment="1">
      <alignment horizontal="center" vertical="center" wrapText="1"/>
    </xf>
    <xf numFmtId="0" fontId="11" fillId="3" borderId="16" xfId="2" applyFill="1" applyBorder="1" applyAlignment="1">
      <alignment horizontal="center" vertical="center" wrapText="1"/>
    </xf>
    <xf numFmtId="0" fontId="11" fillId="4" borderId="8" xfId="2" applyFill="1" applyBorder="1" applyAlignment="1">
      <alignment horizontal="center" vertical="center" wrapText="1"/>
    </xf>
    <xf numFmtId="0" fontId="11" fillId="4" borderId="14" xfId="2" applyFill="1" applyBorder="1" applyAlignment="1">
      <alignment horizontal="center" vertical="center" wrapText="1"/>
    </xf>
    <xf numFmtId="0" fontId="16" fillId="3" borderId="22" xfId="2" applyFont="1" applyFill="1" applyBorder="1" applyAlignment="1">
      <alignment horizontal="center" vertical="center" wrapText="1"/>
    </xf>
    <xf numFmtId="0" fontId="16" fillId="3" borderId="21" xfId="2" applyFont="1" applyFill="1" applyBorder="1" applyAlignment="1">
      <alignment horizontal="center" vertical="center" wrapText="1"/>
    </xf>
    <xf numFmtId="0" fontId="16" fillId="3" borderId="20" xfId="2" applyFont="1" applyFill="1" applyBorder="1" applyAlignment="1">
      <alignment horizontal="center" vertical="center" wrapText="1"/>
    </xf>
    <xf numFmtId="0" fontId="16" fillId="4" borderId="19" xfId="2" applyFont="1" applyFill="1" applyBorder="1" applyAlignment="1">
      <alignment horizontal="center" vertical="center" wrapText="1"/>
    </xf>
    <xf numFmtId="0" fontId="16" fillId="4" borderId="18" xfId="2" applyFont="1" applyFill="1" applyBorder="1" applyAlignment="1">
      <alignment horizontal="center" vertical="center" wrapText="1"/>
    </xf>
  </cellXfs>
  <cellStyles count="5">
    <cellStyle name="Hypertextový odkaz" xfId="3" builtinId="8" hidden="1"/>
    <cellStyle name="Normal 2" xfId="2"/>
    <cellStyle name="normální" xfId="0" builtinId="0"/>
    <cellStyle name="procent" xfId="1" builtinId="5"/>
    <cellStyle name="Sledovaný hypertextový odkaz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zoomScale="125" zoomScaleNormal="125" zoomScalePageLayoutView="125" workbookViewId="0">
      <selection activeCell="H18" sqref="H18"/>
    </sheetView>
  </sheetViews>
  <sheetFormatPr defaultColWidth="11" defaultRowHeight="15.75"/>
  <sheetData>
    <row r="1" spans="1:8" ht="23.25">
      <c r="A1" s="3" t="s">
        <v>0</v>
      </c>
    </row>
    <row r="3" spans="1:8" ht="39.950000000000003" customHeight="1">
      <c r="A3" s="57" t="s">
        <v>1</v>
      </c>
      <c r="B3" s="57"/>
      <c r="C3" s="57"/>
      <c r="D3" s="57"/>
      <c r="E3" s="57"/>
      <c r="F3" s="57"/>
      <c r="G3" s="57"/>
      <c r="H3" s="57"/>
    </row>
    <row r="5" spans="1:8">
      <c r="A5" s="1" t="s">
        <v>2</v>
      </c>
    </row>
    <row r="6" spans="1:8" ht="16.5" thickBot="1">
      <c r="B6" t="s">
        <v>3</v>
      </c>
      <c r="C6" t="s">
        <v>4</v>
      </c>
      <c r="D6" t="s">
        <v>10</v>
      </c>
    </row>
    <row r="7" spans="1:8" ht="16.5" thickBot="1">
      <c r="B7" s="7"/>
      <c r="C7" s="14"/>
      <c r="D7" s="18"/>
    </row>
    <row r="9" spans="1:8">
      <c r="A9" s="1" t="s">
        <v>5</v>
      </c>
    </row>
    <row r="10" spans="1:8">
      <c r="A10" t="s">
        <v>8</v>
      </c>
    </row>
    <row r="11" spans="1:8" ht="16.5" thickBot="1">
      <c r="B11" t="s">
        <v>3</v>
      </c>
      <c r="C11" s="2" t="s">
        <v>9</v>
      </c>
      <c r="D11" t="s">
        <v>11</v>
      </c>
    </row>
    <row r="12" spans="1:8" ht="16.5" thickBot="1">
      <c r="B12" s="8"/>
      <c r="C12" s="14"/>
      <c r="D12" s="16"/>
    </row>
    <row r="13" spans="1:8">
      <c r="C13" s="4"/>
      <c r="D13" s="5"/>
    </row>
    <row r="14" spans="1:8">
      <c r="A14" t="s">
        <v>13</v>
      </c>
    </row>
    <row r="15" spans="1:8" ht="32.25" thickBot="1">
      <c r="B15" s="2" t="s">
        <v>7</v>
      </c>
      <c r="C15" s="2" t="s">
        <v>6</v>
      </c>
      <c r="D15" t="s">
        <v>12</v>
      </c>
    </row>
    <row r="16" spans="1:8" ht="16.5" thickBot="1">
      <c r="B16" s="12"/>
      <c r="C16" s="14"/>
      <c r="D16" s="15"/>
    </row>
    <row r="17" spans="1:5">
      <c r="A17" t="s">
        <v>19</v>
      </c>
    </row>
    <row r="18" spans="1:5" ht="32.25" thickBot="1">
      <c r="B18" s="2" t="s">
        <v>14</v>
      </c>
      <c r="C18" t="s">
        <v>20</v>
      </c>
      <c r="D18" s="6" t="s">
        <v>15</v>
      </c>
    </row>
    <row r="19" spans="1:5" ht="16.5" thickBot="1">
      <c r="B19" s="8"/>
      <c r="C19" s="9"/>
      <c r="D19" s="11"/>
    </row>
    <row r="21" spans="1:5">
      <c r="A21" s="1" t="s">
        <v>16</v>
      </c>
    </row>
    <row r="22" spans="1:5" ht="16.5" thickBot="1">
      <c r="B22" t="s">
        <v>3</v>
      </c>
      <c r="C22" t="s">
        <v>17</v>
      </c>
      <c r="D22" t="s">
        <v>18</v>
      </c>
      <c r="E22" s="1" t="s">
        <v>21</v>
      </c>
    </row>
    <row r="23" spans="1:5" ht="16.5" thickBot="1">
      <c r="B23" s="7"/>
      <c r="C23" s="7"/>
      <c r="D23" s="9"/>
      <c r="E23" s="10"/>
    </row>
    <row r="25" spans="1:5">
      <c r="A25" t="s">
        <v>22</v>
      </c>
    </row>
    <row r="26" spans="1:5" ht="16.5" thickBot="1">
      <c r="B26" t="s">
        <v>3</v>
      </c>
      <c r="C26" t="s">
        <v>23</v>
      </c>
      <c r="D26" t="s">
        <v>24</v>
      </c>
    </row>
    <row r="27" spans="1:5" ht="16.5" thickBot="1">
      <c r="B27" s="7"/>
      <c r="C27" s="14"/>
      <c r="D27" s="17"/>
    </row>
  </sheetData>
  <mergeCells count="1">
    <mergeCell ref="A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zoomScale="125" zoomScaleNormal="125" zoomScalePageLayoutView="125" workbookViewId="0">
      <selection activeCell="D16" sqref="D16"/>
    </sheetView>
  </sheetViews>
  <sheetFormatPr defaultColWidth="11" defaultRowHeight="15.75"/>
  <sheetData>
    <row r="1" spans="1:8" ht="23.25">
      <c r="A1" s="3" t="s">
        <v>0</v>
      </c>
    </row>
    <row r="3" spans="1:8" ht="39.950000000000003" customHeight="1">
      <c r="A3" s="57" t="s">
        <v>1</v>
      </c>
      <c r="B3" s="57"/>
      <c r="C3" s="57"/>
      <c r="D3" s="57"/>
      <c r="E3" s="57"/>
      <c r="F3" s="57"/>
      <c r="G3" s="57"/>
      <c r="H3" s="57"/>
    </row>
    <row r="5" spans="1:8">
      <c r="A5" s="1" t="s">
        <v>2</v>
      </c>
    </row>
    <row r="6" spans="1:8" ht="16.5" thickBot="1">
      <c r="B6" t="s">
        <v>3</v>
      </c>
      <c r="C6" t="s">
        <v>4</v>
      </c>
      <c r="D6" t="s">
        <v>10</v>
      </c>
    </row>
    <row r="7" spans="1:8" ht="16.5" thickBot="1">
      <c r="B7" s="7">
        <v>22000</v>
      </c>
      <c r="C7" s="14">
        <v>0.11</v>
      </c>
      <c r="D7" s="18">
        <f>B7*C7</f>
        <v>2420</v>
      </c>
    </row>
    <row r="9" spans="1:8">
      <c r="A9" s="1" t="s">
        <v>5</v>
      </c>
    </row>
    <row r="10" spans="1:8">
      <c r="A10" t="s">
        <v>8</v>
      </c>
    </row>
    <row r="11" spans="1:8" ht="16.5" thickBot="1">
      <c r="B11" t="s">
        <v>3</v>
      </c>
      <c r="C11" s="2" t="s">
        <v>9</v>
      </c>
      <c r="D11" t="s">
        <v>11</v>
      </c>
    </row>
    <row r="12" spans="1:8" ht="16.5" thickBot="1">
      <c r="B12" s="8">
        <v>22000</v>
      </c>
      <c r="C12" s="14">
        <v>1.34</v>
      </c>
      <c r="D12" s="16">
        <f>B12*C12</f>
        <v>29480</v>
      </c>
    </row>
    <row r="13" spans="1:8">
      <c r="C13" s="4"/>
      <c r="D13" s="5"/>
    </row>
    <row r="14" spans="1:8">
      <c r="A14" t="s">
        <v>13</v>
      </c>
    </row>
    <row r="15" spans="1:8" ht="32.25" thickBot="1">
      <c r="B15" s="2" t="s">
        <v>7</v>
      </c>
      <c r="C15" s="2" t="s">
        <v>6</v>
      </c>
      <c r="D15" t="s">
        <v>12</v>
      </c>
    </row>
    <row r="16" spans="1:8" ht="16.5" thickBot="1">
      <c r="B16" s="12">
        <f>D12</f>
        <v>29480</v>
      </c>
      <c r="C16" s="14">
        <v>0.15</v>
      </c>
      <c r="D16" s="15">
        <f>B16*C16</f>
        <v>4422</v>
      </c>
    </row>
    <row r="17" spans="1:5">
      <c r="A17" t="s">
        <v>19</v>
      </c>
    </row>
    <row r="18" spans="1:5" ht="32.25" thickBot="1">
      <c r="B18" s="2" t="s">
        <v>14</v>
      </c>
      <c r="C18" t="s">
        <v>20</v>
      </c>
      <c r="D18" s="6" t="s">
        <v>15</v>
      </c>
    </row>
    <row r="19" spans="1:5" ht="16.5" thickBot="1">
      <c r="B19" s="13">
        <f>D16</f>
        <v>4422</v>
      </c>
      <c r="C19" s="9">
        <v>2070</v>
      </c>
      <c r="D19" s="11">
        <f>B19-C19</f>
        <v>2352</v>
      </c>
    </row>
    <row r="21" spans="1:5">
      <c r="A21" s="1" t="s">
        <v>16</v>
      </c>
    </row>
    <row r="22" spans="1:5" ht="16.5" thickBot="1">
      <c r="B22" t="s">
        <v>3</v>
      </c>
      <c r="C22" t="s">
        <v>17</v>
      </c>
      <c r="D22" t="s">
        <v>18</v>
      </c>
      <c r="E22" s="1" t="s">
        <v>21</v>
      </c>
    </row>
    <row r="23" spans="1:5" ht="16.5" thickBot="1">
      <c r="B23" s="7">
        <f>B7</f>
        <v>22000</v>
      </c>
      <c r="C23" s="7">
        <f>D7</f>
        <v>2420</v>
      </c>
      <c r="D23" s="9">
        <f>D19</f>
        <v>2352</v>
      </c>
      <c r="E23" s="10">
        <f>B23-C23-D23</f>
        <v>17228</v>
      </c>
    </row>
    <row r="25" spans="1:5">
      <c r="A25" t="s">
        <v>22</v>
      </c>
    </row>
    <row r="26" spans="1:5" ht="16.5" thickBot="1">
      <c r="B26" t="s">
        <v>3</v>
      </c>
      <c r="C26" t="s">
        <v>23</v>
      </c>
      <c r="D26" t="s">
        <v>24</v>
      </c>
    </row>
    <row r="27" spans="1:5" ht="16.5" thickBot="1">
      <c r="B27" s="7">
        <f>B7</f>
        <v>22000</v>
      </c>
      <c r="C27" s="14">
        <v>0.34</v>
      </c>
      <c r="D27" s="17">
        <f>B27*C27</f>
        <v>7480.0000000000009</v>
      </c>
    </row>
  </sheetData>
  <mergeCells count="1">
    <mergeCell ref="A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zoomScale="200" workbookViewId="0">
      <selection activeCell="J15" sqref="J15"/>
    </sheetView>
  </sheetViews>
  <sheetFormatPr defaultColWidth="10.125" defaultRowHeight="12.75"/>
  <cols>
    <col min="1" max="1" width="5.5" style="19" customWidth="1"/>
    <col min="2" max="2" width="10.5" style="19" customWidth="1"/>
    <col min="3" max="3" width="11.375" style="19" customWidth="1"/>
    <col min="4" max="4" width="10.125" style="19" customWidth="1"/>
    <col min="5" max="9" width="9" style="19" customWidth="1"/>
    <col min="10" max="10" width="8.125" style="19" customWidth="1"/>
    <col min="11" max="16384" width="10.125" style="19"/>
  </cols>
  <sheetData>
    <row r="1" spans="1:10" ht="18">
      <c r="B1" s="37" t="s">
        <v>69</v>
      </c>
      <c r="C1" s="36"/>
      <c r="D1" s="36"/>
    </row>
    <row r="3" spans="1:10" ht="16.5" thickBot="1">
      <c r="D3" s="35" t="s">
        <v>68</v>
      </c>
      <c r="E3" s="35" t="s">
        <v>67</v>
      </c>
      <c r="F3" s="35" t="s">
        <v>66</v>
      </c>
      <c r="G3" s="35" t="s">
        <v>65</v>
      </c>
      <c r="H3" s="35" t="s">
        <v>64</v>
      </c>
      <c r="I3" s="35" t="s">
        <v>63</v>
      </c>
      <c r="J3" s="35" t="s">
        <v>62</v>
      </c>
    </row>
    <row r="4" spans="1:10" ht="18" customHeight="1">
      <c r="A4" s="60" t="s">
        <v>61</v>
      </c>
      <c r="B4" s="63" t="s">
        <v>60</v>
      </c>
      <c r="C4" s="63" t="s">
        <v>59</v>
      </c>
      <c r="D4" s="63" t="s">
        <v>58</v>
      </c>
      <c r="E4" s="66" t="s">
        <v>57</v>
      </c>
      <c r="F4" s="67"/>
      <c r="G4" s="68"/>
      <c r="H4" s="69" t="s">
        <v>56</v>
      </c>
      <c r="I4" s="69"/>
      <c r="J4" s="70"/>
    </row>
    <row r="5" spans="1:10" ht="14.25" customHeight="1">
      <c r="A5" s="61"/>
      <c r="B5" s="64"/>
      <c r="C5" s="64"/>
      <c r="D5" s="64"/>
      <c r="E5" s="34" t="s">
        <v>55</v>
      </c>
      <c r="F5" s="34" t="s">
        <v>54</v>
      </c>
      <c r="G5" s="71" t="s">
        <v>53</v>
      </c>
      <c r="H5" s="45" t="s">
        <v>55</v>
      </c>
      <c r="I5" s="45" t="s">
        <v>54</v>
      </c>
      <c r="J5" s="73" t="s">
        <v>53</v>
      </c>
    </row>
    <row r="6" spans="1:10" ht="13.5" thickBot="1">
      <c r="A6" s="62"/>
      <c r="B6" s="65"/>
      <c r="C6" s="65"/>
      <c r="D6" s="65"/>
      <c r="E6" s="51"/>
      <c r="F6" s="51"/>
      <c r="G6" s="72"/>
      <c r="H6" s="50"/>
      <c r="I6" s="50"/>
      <c r="J6" s="74"/>
    </row>
    <row r="7" spans="1:10">
      <c r="A7" s="41">
        <v>1</v>
      </c>
      <c r="B7" s="42" t="s">
        <v>70</v>
      </c>
      <c r="C7" s="42" t="s">
        <v>71</v>
      </c>
      <c r="D7" s="43">
        <v>15000</v>
      </c>
      <c r="E7" s="49"/>
      <c r="F7" s="49"/>
      <c r="G7" s="53"/>
      <c r="H7" s="46"/>
      <c r="I7" s="46"/>
      <c r="J7" s="55"/>
    </row>
    <row r="8" spans="1:10">
      <c r="A8" s="33">
        <v>2</v>
      </c>
      <c r="B8" s="32" t="s">
        <v>50</v>
      </c>
      <c r="C8" s="32" t="s">
        <v>72</v>
      </c>
      <c r="D8" s="31">
        <v>16500</v>
      </c>
      <c r="E8" s="49"/>
      <c r="F8" s="49"/>
      <c r="G8" s="53"/>
      <c r="H8" s="46"/>
      <c r="I8" s="46"/>
      <c r="J8" s="56"/>
    </row>
    <row r="9" spans="1:10">
      <c r="A9" s="33">
        <v>3</v>
      </c>
      <c r="B9" s="32" t="s">
        <v>73</v>
      </c>
      <c r="C9" s="32" t="s">
        <v>47</v>
      </c>
      <c r="D9" s="31">
        <v>21000</v>
      </c>
      <c r="E9" s="49"/>
      <c r="F9" s="49"/>
      <c r="G9" s="53"/>
      <c r="H9" s="46"/>
      <c r="I9" s="46"/>
      <c r="J9" s="56"/>
    </row>
    <row r="10" spans="1:10">
      <c r="A10" s="33">
        <v>4</v>
      </c>
      <c r="B10" s="32" t="s">
        <v>75</v>
      </c>
      <c r="C10" s="32" t="s">
        <v>74</v>
      </c>
      <c r="D10" s="31">
        <v>18000</v>
      </c>
      <c r="E10" s="49"/>
      <c r="F10" s="49"/>
      <c r="G10" s="53"/>
      <c r="H10" s="46"/>
      <c r="I10" s="46"/>
      <c r="J10" s="56"/>
    </row>
    <row r="11" spans="1:10" ht="13.5" thickBot="1">
      <c r="A11" s="30">
        <v>5</v>
      </c>
      <c r="B11" s="29" t="s">
        <v>76</v>
      </c>
      <c r="C11" s="29" t="s">
        <v>77</v>
      </c>
      <c r="D11" s="28">
        <v>14000</v>
      </c>
      <c r="E11" s="49"/>
      <c r="F11" s="49"/>
      <c r="G11" s="54"/>
      <c r="H11" s="46"/>
      <c r="I11" s="46"/>
      <c r="J11" s="56"/>
    </row>
    <row r="12" spans="1:10" ht="13.5" thickBot="1">
      <c r="A12" s="58" t="s">
        <v>42</v>
      </c>
      <c r="B12" s="59"/>
      <c r="C12" s="59"/>
      <c r="D12" s="38"/>
      <c r="E12" s="38"/>
      <c r="F12" s="38"/>
      <c r="G12" s="39"/>
      <c r="H12" s="38"/>
      <c r="I12" s="38"/>
      <c r="J12" s="40"/>
    </row>
    <row r="14" spans="1:10">
      <c r="B14" s="27" t="s">
        <v>41</v>
      </c>
    </row>
    <row r="15" spans="1:10" ht="15.75">
      <c r="B15" s="23" t="s">
        <v>40</v>
      </c>
      <c r="C15" s="21" t="s">
        <v>39</v>
      </c>
      <c r="D15" s="24"/>
      <c r="E15" s="26" t="s">
        <v>38</v>
      </c>
    </row>
    <row r="16" spans="1:10" ht="15.75">
      <c r="B16" s="23" t="s">
        <v>37</v>
      </c>
      <c r="C16" s="21" t="s">
        <v>36</v>
      </c>
      <c r="D16" s="24"/>
      <c r="I16" s="25"/>
    </row>
    <row r="17" spans="2:4" ht="15.75">
      <c r="B17" s="23" t="s">
        <v>35</v>
      </c>
      <c r="C17" s="21" t="s">
        <v>34</v>
      </c>
      <c r="D17" s="24"/>
    </row>
    <row r="18" spans="2:4" ht="15.75">
      <c r="B18" s="23" t="s">
        <v>33</v>
      </c>
      <c r="C18" s="21" t="s">
        <v>32</v>
      </c>
      <c r="D18" s="24"/>
    </row>
    <row r="19" spans="2:4">
      <c r="B19" s="23" t="s">
        <v>31</v>
      </c>
      <c r="C19" s="21" t="s">
        <v>26</v>
      </c>
      <c r="D19" s="20" t="s">
        <v>30</v>
      </c>
    </row>
    <row r="20" spans="2:4" ht="15.75">
      <c r="B20" s="22" t="s">
        <v>29</v>
      </c>
      <c r="C20" s="21" t="s">
        <v>26</v>
      </c>
      <c r="D20" s="20" t="s">
        <v>28</v>
      </c>
    </row>
    <row r="21" spans="2:4" ht="15.75">
      <c r="B21" s="22" t="s">
        <v>27</v>
      </c>
      <c r="C21" s="21" t="s">
        <v>26</v>
      </c>
      <c r="D21" s="20" t="s">
        <v>25</v>
      </c>
    </row>
  </sheetData>
  <mergeCells count="9">
    <mergeCell ref="E4:G4"/>
    <mergeCell ref="H4:J4"/>
    <mergeCell ref="G5:G6"/>
    <mergeCell ref="J5:J6"/>
    <mergeCell ref="A12:C12"/>
    <mergeCell ref="A4:A6"/>
    <mergeCell ref="B4:B6"/>
    <mergeCell ref="C4:C6"/>
    <mergeCell ref="D4:D6"/>
  </mergeCells>
  <pageMargins left="0.78740157499999996" right="0.78740157499999996" top="0.984251969" bottom="0.984251969" header="0.4921259845" footer="0.4921259845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tabSelected="1" zoomScale="200" workbookViewId="0">
      <selection activeCell="G14" sqref="G14"/>
    </sheetView>
  </sheetViews>
  <sheetFormatPr defaultColWidth="10.125" defaultRowHeight="12.75"/>
  <cols>
    <col min="1" max="1" width="5.5" style="19" customWidth="1"/>
    <col min="2" max="2" width="10.5" style="19" customWidth="1"/>
    <col min="3" max="3" width="11.375" style="19" customWidth="1"/>
    <col min="4" max="4" width="10.125" style="19" customWidth="1"/>
    <col min="5" max="9" width="9" style="19" customWidth="1"/>
    <col min="10" max="10" width="8.125" style="19" customWidth="1"/>
    <col min="11" max="16384" width="10.125" style="19"/>
  </cols>
  <sheetData>
    <row r="1" spans="1:10" ht="18">
      <c r="B1" s="37" t="s">
        <v>69</v>
      </c>
      <c r="C1" s="36"/>
      <c r="D1" s="36"/>
    </row>
    <row r="3" spans="1:10" ht="16.5" thickBot="1">
      <c r="D3" s="35" t="s">
        <v>68</v>
      </c>
      <c r="E3" s="35" t="s">
        <v>67</v>
      </c>
      <c r="F3" s="35" t="s">
        <v>66</v>
      </c>
      <c r="G3" s="35" t="s">
        <v>65</v>
      </c>
      <c r="H3" s="35" t="s">
        <v>64</v>
      </c>
      <c r="I3" s="35" t="s">
        <v>63</v>
      </c>
      <c r="J3" s="35" t="s">
        <v>62</v>
      </c>
    </row>
    <row r="4" spans="1:10" ht="18" customHeight="1">
      <c r="A4" s="60" t="s">
        <v>61</v>
      </c>
      <c r="B4" s="63" t="s">
        <v>60</v>
      </c>
      <c r="C4" s="63" t="s">
        <v>59</v>
      </c>
      <c r="D4" s="63" t="s">
        <v>58</v>
      </c>
      <c r="E4" s="75" t="s">
        <v>57</v>
      </c>
      <c r="F4" s="76"/>
      <c r="G4" s="77"/>
      <c r="H4" s="78" t="s">
        <v>56</v>
      </c>
      <c r="I4" s="78"/>
      <c r="J4" s="79"/>
    </row>
    <row r="5" spans="1:10" ht="14.25" customHeight="1">
      <c r="A5" s="61"/>
      <c r="B5" s="64"/>
      <c r="C5" s="64"/>
      <c r="D5" s="64"/>
      <c r="E5" s="34" t="s">
        <v>55</v>
      </c>
      <c r="F5" s="34" t="s">
        <v>54</v>
      </c>
      <c r="G5" s="71" t="s">
        <v>53</v>
      </c>
      <c r="H5" s="45" t="s">
        <v>55</v>
      </c>
      <c r="I5" s="45" t="s">
        <v>54</v>
      </c>
      <c r="J5" s="73" t="s">
        <v>53</v>
      </c>
    </row>
    <row r="6" spans="1:10" ht="13.5" thickBot="1">
      <c r="A6" s="62"/>
      <c r="B6" s="65"/>
      <c r="C6" s="65"/>
      <c r="D6" s="65"/>
      <c r="E6" s="51">
        <v>6.5000000000000002E-2</v>
      </c>
      <c r="F6" s="51">
        <v>4.4999999999999998E-2</v>
      </c>
      <c r="G6" s="72"/>
      <c r="H6" s="50">
        <v>0.25</v>
      </c>
      <c r="I6" s="50">
        <v>0.09</v>
      </c>
      <c r="J6" s="74"/>
    </row>
    <row r="7" spans="1:10">
      <c r="A7" s="41">
        <v>1</v>
      </c>
      <c r="B7" s="42" t="s">
        <v>52</v>
      </c>
      <c r="C7" s="42" t="s">
        <v>51</v>
      </c>
      <c r="D7" s="43">
        <v>15000</v>
      </c>
      <c r="E7" s="49">
        <f>D7*$E$6</f>
        <v>975</v>
      </c>
      <c r="F7" s="49">
        <f>D7*$F$6</f>
        <v>675</v>
      </c>
      <c r="G7" s="49">
        <f>E7+F7</f>
        <v>1650</v>
      </c>
      <c r="H7" s="46">
        <f>D7*$H$6</f>
        <v>3750</v>
      </c>
      <c r="I7" s="46">
        <f>D7*$I$6</f>
        <v>1350</v>
      </c>
      <c r="J7" s="47">
        <f>SUM(H7:I7)</f>
        <v>5100</v>
      </c>
    </row>
    <row r="8" spans="1:10">
      <c r="A8" s="33">
        <v>2</v>
      </c>
      <c r="B8" s="32" t="s">
        <v>50</v>
      </c>
      <c r="C8" s="32" t="s">
        <v>49</v>
      </c>
      <c r="D8" s="31">
        <v>16500</v>
      </c>
      <c r="E8" s="49">
        <f>D8*$E$6</f>
        <v>1072.5</v>
      </c>
      <c r="F8" s="49">
        <f>D8*$F$6</f>
        <v>742.5</v>
      </c>
      <c r="G8" s="49">
        <f t="shared" ref="G8:G11" si="0">E8+F8</f>
        <v>1815</v>
      </c>
      <c r="H8" s="46">
        <f>D8*$H$6</f>
        <v>4125</v>
      </c>
      <c r="I8" s="46">
        <f>D8*$I$6</f>
        <v>1485</v>
      </c>
      <c r="J8" s="48">
        <f>SUM(H8:I8)</f>
        <v>5610</v>
      </c>
    </row>
    <row r="9" spans="1:10">
      <c r="A9" s="33">
        <v>3</v>
      </c>
      <c r="B9" s="32" t="s">
        <v>48</v>
      </c>
      <c r="C9" s="32" t="s">
        <v>47</v>
      </c>
      <c r="D9" s="31">
        <v>21000</v>
      </c>
      <c r="E9" s="49">
        <f>D9*$E$6</f>
        <v>1365</v>
      </c>
      <c r="F9" s="49">
        <f>D9*$F$6</f>
        <v>945</v>
      </c>
      <c r="G9" s="49">
        <f t="shared" si="0"/>
        <v>2310</v>
      </c>
      <c r="H9" s="46">
        <f>D9*$H$6</f>
        <v>5250</v>
      </c>
      <c r="I9" s="46">
        <f>D9*$I$6</f>
        <v>1890</v>
      </c>
      <c r="J9" s="48">
        <f>SUM(H9:I9)</f>
        <v>7140</v>
      </c>
    </row>
    <row r="10" spans="1:10">
      <c r="A10" s="33">
        <v>4</v>
      </c>
      <c r="B10" s="32" t="s">
        <v>46</v>
      </c>
      <c r="C10" s="32" t="s">
        <v>45</v>
      </c>
      <c r="D10" s="31">
        <v>18000</v>
      </c>
      <c r="E10" s="49">
        <f>D10*$E$6</f>
        <v>1170</v>
      </c>
      <c r="F10" s="49">
        <f>D10*$F$6</f>
        <v>810</v>
      </c>
      <c r="G10" s="49">
        <f t="shared" si="0"/>
        <v>1980</v>
      </c>
      <c r="H10" s="46">
        <f>D10*$H$6</f>
        <v>4500</v>
      </c>
      <c r="I10" s="46">
        <f>D10*$I$6</f>
        <v>1620</v>
      </c>
      <c r="J10" s="48">
        <f>SUM(H10:I10)</f>
        <v>6120</v>
      </c>
    </row>
    <row r="11" spans="1:10" ht="13.5" thickBot="1">
      <c r="A11" s="30">
        <v>5</v>
      </c>
      <c r="B11" s="29" t="s">
        <v>44</v>
      </c>
      <c r="C11" s="29" t="s">
        <v>43</v>
      </c>
      <c r="D11" s="28">
        <v>14000</v>
      </c>
      <c r="E11" s="49">
        <f>D11*$E$6</f>
        <v>910</v>
      </c>
      <c r="F11" s="49">
        <f>D11*$F$6</f>
        <v>630</v>
      </c>
      <c r="G11" s="49">
        <f t="shared" si="0"/>
        <v>1540</v>
      </c>
      <c r="H11" s="46">
        <f>D11*$H$6</f>
        <v>3500</v>
      </c>
      <c r="I11" s="46">
        <f>D11*$I$6</f>
        <v>1260</v>
      </c>
      <c r="J11" s="48">
        <f>SUM(H11:I11)</f>
        <v>4760</v>
      </c>
    </row>
    <row r="12" spans="1:10" ht="13.5" thickBot="1">
      <c r="A12" s="58" t="s">
        <v>42</v>
      </c>
      <c r="B12" s="59"/>
      <c r="C12" s="59"/>
      <c r="D12" s="38"/>
      <c r="E12" s="38"/>
      <c r="F12" s="38"/>
      <c r="G12" s="44"/>
      <c r="H12" s="38"/>
      <c r="I12" s="38"/>
      <c r="J12" s="40"/>
    </row>
    <row r="14" spans="1:10">
      <c r="B14" s="27" t="s">
        <v>41</v>
      </c>
    </row>
    <row r="15" spans="1:10" ht="15.75">
      <c r="B15" s="23" t="s">
        <v>40</v>
      </c>
      <c r="C15" s="21" t="s">
        <v>39</v>
      </c>
      <c r="D15" s="24"/>
      <c r="E15" s="52" t="s">
        <v>38</v>
      </c>
    </row>
    <row r="16" spans="1:10" ht="15.75">
      <c r="B16" s="23" t="s">
        <v>37</v>
      </c>
      <c r="C16" s="21" t="s">
        <v>36</v>
      </c>
      <c r="D16" s="24"/>
      <c r="I16" s="25"/>
    </row>
    <row r="17" spans="2:4" ht="15.75">
      <c r="B17" s="23" t="s">
        <v>35</v>
      </c>
      <c r="C17" s="21" t="s">
        <v>34</v>
      </c>
      <c r="D17" s="24"/>
    </row>
    <row r="18" spans="2:4" ht="15.75">
      <c r="B18" s="23" t="s">
        <v>33</v>
      </c>
      <c r="C18" s="21" t="s">
        <v>32</v>
      </c>
      <c r="D18" s="24"/>
    </row>
    <row r="19" spans="2:4">
      <c r="B19" s="23" t="s">
        <v>31</v>
      </c>
      <c r="C19" s="21" t="s">
        <v>26</v>
      </c>
      <c r="D19" s="20" t="s">
        <v>30</v>
      </c>
    </row>
    <row r="20" spans="2:4" ht="15.75">
      <c r="B20" s="22" t="s">
        <v>29</v>
      </c>
      <c r="C20" s="21" t="s">
        <v>26</v>
      </c>
      <c r="D20" s="20" t="s">
        <v>28</v>
      </c>
    </row>
    <row r="21" spans="2:4" ht="15.75">
      <c r="B21" s="22" t="s">
        <v>27</v>
      </c>
      <c r="C21" s="21" t="s">
        <v>26</v>
      </c>
      <c r="D21" s="20" t="s">
        <v>25</v>
      </c>
    </row>
  </sheetData>
  <mergeCells count="9">
    <mergeCell ref="J5:J6"/>
    <mergeCell ref="A12:C12"/>
    <mergeCell ref="A4:A6"/>
    <mergeCell ref="B4:B6"/>
    <mergeCell ref="C4:C6"/>
    <mergeCell ref="D4:D6"/>
    <mergeCell ref="E4:G4"/>
    <mergeCell ref="H4:J4"/>
    <mergeCell ref="G5:G6"/>
  </mergeCells>
  <pageMargins left="0.78740157499999996" right="0.78740157499999996" top="0.984251969" bottom="0.984251969" header="0.4921259845" footer="0.4921259845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2</vt:i4>
      </vt:variant>
    </vt:vector>
  </HeadingPairs>
  <TitlesOfParts>
    <vt:vector size="6" baseType="lpstr">
      <vt:lpstr>čistá mzda - výpočet</vt:lpstr>
      <vt:lpstr>čistá mzda - řešení</vt:lpstr>
      <vt:lpstr>ZP,SSZ-zadání</vt:lpstr>
      <vt:lpstr>ZP,SSZ-řešení</vt:lpstr>
      <vt:lpstr>'ZP,SSZ-zadání'!Daně</vt:lpstr>
      <vt:lpstr>Daně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Kateřina Pinkasová</dc:creator>
  <cp:lastModifiedBy>katerina.pinkasova</cp:lastModifiedBy>
  <dcterms:created xsi:type="dcterms:W3CDTF">2015-01-25T20:54:19Z</dcterms:created>
  <dcterms:modified xsi:type="dcterms:W3CDTF">2015-02-16T07:56:10Z</dcterms:modified>
</cp:coreProperties>
</file>