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sergeevich/Jupyter/Homework/Statistics/second/"/>
    </mc:Choice>
  </mc:AlternateContent>
  <xr:revisionPtr revIDLastSave="0" documentId="13_ncr:1_{88F663D5-DCCA-DE42-BA46-EFF2401A300A}" xr6:coauthVersionLast="47" xr6:coauthVersionMax="47" xr10:uidLastSave="{00000000-0000-0000-0000-000000000000}"/>
  <bookViews>
    <workbookView xWindow="0" yWindow="500" windowWidth="25600" windowHeight="13980" activeTab="2" xr2:uid="{47C748E5-2D97-8B45-A743-2355246469B0}"/>
  </bookViews>
  <sheets>
    <sheet name="Sheet1" sheetId="1" state="hidden" r:id="rId1"/>
    <sheet name="Sheet2" sheetId="2" state="hidden" r:id="rId2"/>
    <sheet name="задание 2" sheetId="3" r:id="rId3"/>
  </sheets>
  <definedNames>
    <definedName name="_ftn1" localSheetId="0">Sheet1!#REF!</definedName>
    <definedName name="_ftnref1" localSheetId="0">Sheet1!#REF!</definedName>
    <definedName name="_xlchart.v1.0" hidden="1">'задание 2'!$A$3:$A$8</definedName>
    <definedName name="_xlchart.v1.1" hidden="1">'задание 2'!$C$3:$C$8</definedName>
    <definedName name="_xlchart.v1.10" hidden="1">'задание 2'!$A$3:$A$8</definedName>
    <definedName name="_xlchart.v1.11" hidden="1">'задание 2'!$C$3:$C$8</definedName>
    <definedName name="_xlchart.v1.12" hidden="1">'задание 2'!$A$3:$A$8</definedName>
    <definedName name="_xlchart.v1.13" hidden="1">'задание 2'!$C$3:$C$8</definedName>
    <definedName name="_xlchart.v1.2" hidden="1">'задание 2'!$A$3:$A$8</definedName>
    <definedName name="_xlchart.v1.3" hidden="1">'задание 2'!$C$3:$C$8</definedName>
    <definedName name="_xlchart.v1.4" hidden="1">'задание 2'!$A$3:$A$8</definedName>
    <definedName name="_xlchart.v1.5" hidden="1">'задание 2'!$C$3:$C$8</definedName>
    <definedName name="_xlchart.v1.6" hidden="1">'задание 2'!$A$3:$A$8</definedName>
    <definedName name="_xlchart.v1.7" hidden="1">'задание 2'!$C$3:$C$8</definedName>
    <definedName name="_xlchart.v1.8" hidden="1">'задание 2'!$A$3:$A$8</definedName>
    <definedName name="_xlchart.v1.9" hidden="1">'задание 2'!$C$3:$C$8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5" i="3" l="1"/>
  <c r="C4" i="3"/>
  <c r="C9" i="3" l="1"/>
  <c r="C7" i="3"/>
  <c r="C3" i="3"/>
  <c r="C8" i="3"/>
  <c r="C6" i="3"/>
  <c r="F7" i="2"/>
  <c r="M52" i="1"/>
  <c r="L52" i="1"/>
  <c r="N50" i="1"/>
  <c r="J50" i="1"/>
  <c r="N52" i="1" l="1"/>
  <c r="N51" i="1" s="1"/>
</calcChain>
</file>

<file path=xl/sharedStrings.xml><?xml version="1.0" encoding="utf-8"?>
<sst xmlns="http://schemas.openxmlformats.org/spreadsheetml/2006/main" count="46" uniqueCount="22">
  <si>
    <t>1 квартал</t>
  </si>
  <si>
    <t>2 квартал</t>
  </si>
  <si>
    <t>3 квартал</t>
  </si>
  <si>
    <t>4 квартал</t>
  </si>
  <si>
    <t>Год</t>
  </si>
  <si>
    <t>рублей в месяц</t>
  </si>
  <si>
    <t>год</t>
  </si>
  <si>
    <t>квартал</t>
  </si>
  <si>
    <t>Рублей в месяц</t>
  </si>
  <si>
    <t>CAGR</t>
  </si>
  <si>
    <t>Filip</t>
  </si>
  <si>
    <t>Samzunh</t>
  </si>
  <si>
    <t>Widek</t>
  </si>
  <si>
    <t>Zanudsi</t>
  </si>
  <si>
    <t>Paranoic</t>
  </si>
  <si>
    <t>year</t>
  </si>
  <si>
    <t>company</t>
  </si>
  <si>
    <t>Brenni</t>
  </si>
  <si>
    <t>revenue, $M</t>
  </si>
  <si>
    <t>others</t>
  </si>
  <si>
    <t>TOTAL</t>
  </si>
  <si>
    <t>share,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</si>
</sst>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6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3-E14E-9DE7-A8ABA13E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98639"/>
        <c:axId val="1713608927"/>
      </c:lineChart>
      <c:catAx>
        <c:axId val="17212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KZ"/>
          </a:p>
        </c:txPr>
        <c:crossAx val="1713608927"/>
        <c:crosses val="autoZero"/>
        <c:auto val="1"/>
        <c:lblAlgn val="ctr"/>
        <c:lblOffset val="100"/>
        <c:noMultiLvlLbl val="0"/>
      </c:catAx>
      <c:valAx>
        <c:axId val="1713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KZ"/>
          </a:p>
        </c:txPr>
        <c:crossAx val="17212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 компаний-лидеров рынка</a:t>
            </a:r>
            <a:r>
              <a:rPr lang="en-US"/>
              <a:t>,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Share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4A-3C43-A3F3-6E8F1281023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4A-3C43-A3F3-6E8F1281023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54A-3C43-A3F3-6E8F1281023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54A-3C43-A3F3-6E8F1281023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54A-3C43-A3F3-6E8F1281023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54A-3C43-A3F3-6E8F12810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2'!$A$3:$A$8</c:f>
              <c:strCache>
                <c:ptCount val="6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</c:strCache>
            </c:strRef>
          </c:cat>
          <c:val>
            <c:numRef>
              <c:f>'задание 2'!$C$3:$C$8</c:f>
              <c:numCache>
                <c:formatCode>0.0%</c:formatCode>
                <c:ptCount val="6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0548-A540-25D56946BE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6406927"/>
        <c:axId val="1076574719"/>
      </c:barChart>
      <c:catAx>
        <c:axId val="10764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76574719"/>
        <c:auto val="1"/>
        <c:lblAlgn val="ctr"/>
        <c:lblOffset val="100"/>
        <c:noMultiLvlLbl val="0"/>
      </c:catAx>
      <c:valAx>
        <c:axId val="10765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76406927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</c:dTable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38100</xdr:rowOff>
    </xdr:from>
    <xdr:to>
      <xdr:col>13</xdr:col>
      <xdr:colOff>749300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C25AA-7D89-4C47-854F-1D99AD9F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215900</xdr:colOff>
      <xdr:row>16</xdr:row>
      <xdr:rowOff>25400</xdr:rowOff>
    </xdr:from>
    <xdr:to>
      <xdr:col>16</xdr:col>
      <xdr:colOff>665661</xdr:colOff>
      <xdr:row>41</xdr:row>
      <xdr:rowOff>8467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A59B36-E721-8840-99EE-CEA224CD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3276600"/>
          <a:ext cx="7879261" cy="506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50800</xdr:rowOff>
    </xdr:from>
    <xdr:to>
      <xdr:col>7</xdr:col>
      <xdr:colOff>304800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78C3D-AB0E-E149-A3A5-EF53C39A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9D4B-165F-3842-B432-C7BC42139463}">
  <dimension ref="B2:N52"/>
  <sheetViews>
    <sheetView showGridLines="0" zoomScale="88" workbookViewId="0">
      <selection activeCell="B7" sqref="B7"/>
    </sheetView>
  </sheetViews>
  <sheetFormatPr baseColWidth="10" defaultRowHeight="16" x14ac:dyDescent="0.2"/>
  <cols>
    <col min="1" max="1" width="3.1640625" style="5" customWidth="1"/>
    <col min="2" max="2" width="11" style="5" bestFit="1" customWidth="1"/>
    <col min="3" max="3" width="10.83203125" style="5"/>
    <col min="4" max="4" width="15.83203125" style="5" bestFit="1" customWidth="1"/>
    <col min="5" max="5" width="10.83203125" style="5"/>
    <col min="6" max="6" width="5.83203125" style="5" bestFit="1" customWidth="1"/>
    <col min="7" max="7" width="14.5" style="5" bestFit="1" customWidth="1"/>
    <col min="8" max="16384" width="10.83203125" style="5"/>
  </cols>
  <sheetData>
    <row r="2" spans="2:7" s="6" customFormat="1" x14ac:dyDescent="0.2">
      <c r="B2" s="2" t="s">
        <v>6</v>
      </c>
      <c r="C2" s="2" t="s">
        <v>7</v>
      </c>
      <c r="D2" s="2" t="s">
        <v>5</v>
      </c>
      <c r="F2" s="6" t="s">
        <v>4</v>
      </c>
      <c r="G2" s="6" t="s">
        <v>8</v>
      </c>
    </row>
    <row r="3" spans="2:7" x14ac:dyDescent="0.2">
      <c r="B3" s="1">
        <v>2013</v>
      </c>
      <c r="C3" s="3" t="s">
        <v>0</v>
      </c>
      <c r="D3" s="4">
        <v>21800</v>
      </c>
      <c r="F3" s="5">
        <v>2013</v>
      </c>
      <c r="G3" s="7">
        <v>25713</v>
      </c>
    </row>
    <row r="4" spans="2:7" x14ac:dyDescent="0.2">
      <c r="B4" s="1">
        <v>2013</v>
      </c>
      <c r="C4" s="3" t="s">
        <v>1</v>
      </c>
      <c r="D4" s="4">
        <v>24990.400000000001</v>
      </c>
      <c r="F4" s="5">
        <v>2014</v>
      </c>
      <c r="G4" s="7">
        <v>27441.5</v>
      </c>
    </row>
    <row r="5" spans="2:7" x14ac:dyDescent="0.2">
      <c r="B5" s="1">
        <v>2013</v>
      </c>
      <c r="C5" s="3" t="s">
        <v>2</v>
      </c>
      <c r="D5" s="4">
        <v>25528.7</v>
      </c>
      <c r="F5" s="5">
        <v>2015</v>
      </c>
      <c r="G5" s="7">
        <v>30283.100000000002</v>
      </c>
    </row>
    <row r="6" spans="2:7" x14ac:dyDescent="0.2">
      <c r="B6" s="1">
        <v>2013</v>
      </c>
      <c r="C6" s="3" t="s">
        <v>3</v>
      </c>
      <c r="D6" s="4">
        <v>30532.9</v>
      </c>
      <c r="F6" s="5">
        <v>2016</v>
      </c>
      <c r="G6" s="7">
        <v>30892.3</v>
      </c>
    </row>
    <row r="7" spans="2:7" x14ac:dyDescent="0.2">
      <c r="B7" s="1">
        <v>2014</v>
      </c>
      <c r="C7" s="3" t="s">
        <v>0</v>
      </c>
      <c r="D7" s="4">
        <v>22457.1</v>
      </c>
      <c r="F7" s="5">
        <v>2017</v>
      </c>
      <c r="G7" s="7">
        <v>31904.775000000001</v>
      </c>
    </row>
    <row r="8" spans="2:7" x14ac:dyDescent="0.2">
      <c r="B8" s="1">
        <v>2014</v>
      </c>
      <c r="C8" s="3" t="s">
        <v>1</v>
      </c>
      <c r="D8" s="4">
        <v>27059.3</v>
      </c>
      <c r="F8" s="5">
        <v>2018</v>
      </c>
      <c r="G8" s="7">
        <v>33166.85</v>
      </c>
    </row>
    <row r="9" spans="2:7" x14ac:dyDescent="0.2">
      <c r="B9" s="1">
        <v>2014</v>
      </c>
      <c r="C9" s="3" t="s">
        <v>2</v>
      </c>
      <c r="D9" s="4">
        <v>27964.6</v>
      </c>
      <c r="F9" s="5">
        <v>2019</v>
      </c>
      <c r="G9" s="7">
        <v>35187.800000000003</v>
      </c>
    </row>
    <row r="10" spans="2:7" x14ac:dyDescent="0.2">
      <c r="B10" s="1">
        <v>2014</v>
      </c>
      <c r="C10" s="3" t="s">
        <v>3</v>
      </c>
      <c r="D10" s="4">
        <v>32285</v>
      </c>
    </row>
    <row r="11" spans="2:7" x14ac:dyDescent="0.2">
      <c r="B11" s="1">
        <v>2015</v>
      </c>
      <c r="C11" s="3" t="s">
        <v>0</v>
      </c>
      <c r="D11" s="4">
        <v>25364</v>
      </c>
    </row>
    <row r="12" spans="2:7" x14ac:dyDescent="0.2">
      <c r="B12" s="1">
        <v>2015</v>
      </c>
      <c r="C12" s="3" t="s">
        <v>1</v>
      </c>
      <c r="D12" s="4">
        <v>29723.1</v>
      </c>
    </row>
    <row r="13" spans="2:7" x14ac:dyDescent="0.2">
      <c r="B13" s="1">
        <v>2015</v>
      </c>
      <c r="C13" s="3" t="s">
        <v>2</v>
      </c>
      <c r="D13" s="4">
        <v>29945.5</v>
      </c>
    </row>
    <row r="14" spans="2:7" x14ac:dyDescent="0.2">
      <c r="B14" s="1">
        <v>2015</v>
      </c>
      <c r="C14" s="3" t="s">
        <v>3</v>
      </c>
      <c r="D14" s="4">
        <v>36099.800000000003</v>
      </c>
    </row>
    <row r="15" spans="2:7" x14ac:dyDescent="0.2">
      <c r="B15" s="1">
        <v>2016</v>
      </c>
      <c r="C15" s="3" t="s">
        <v>0</v>
      </c>
      <c r="D15" s="4">
        <v>26646.2</v>
      </c>
    </row>
    <row r="16" spans="2:7" x14ac:dyDescent="0.2">
      <c r="B16" s="1">
        <v>2016</v>
      </c>
      <c r="C16" s="3" t="s">
        <v>1</v>
      </c>
      <c r="D16" s="4">
        <v>30234</v>
      </c>
    </row>
    <row r="17" spans="2:9" x14ac:dyDescent="0.2">
      <c r="B17" s="1">
        <v>2016</v>
      </c>
      <c r="C17" s="3" t="s">
        <v>2</v>
      </c>
      <c r="D17" s="4">
        <v>30539.5</v>
      </c>
    </row>
    <row r="18" spans="2:9" x14ac:dyDescent="0.2">
      <c r="B18" s="1">
        <v>2016</v>
      </c>
      <c r="C18" s="3" t="s">
        <v>3</v>
      </c>
      <c r="D18" s="4">
        <v>36149.5</v>
      </c>
    </row>
    <row r="19" spans="2:9" x14ac:dyDescent="0.2">
      <c r="B19" s="1">
        <v>2017</v>
      </c>
      <c r="C19" s="3" t="s">
        <v>0</v>
      </c>
      <c r="D19" s="4">
        <v>27762.9</v>
      </c>
    </row>
    <row r="20" spans="2:9" x14ac:dyDescent="0.2">
      <c r="B20" s="1">
        <v>2017</v>
      </c>
      <c r="C20" s="3" t="s">
        <v>1</v>
      </c>
      <c r="D20" s="4">
        <v>31306.6</v>
      </c>
      <c r="I20"/>
    </row>
    <row r="21" spans="2:9" x14ac:dyDescent="0.2">
      <c r="B21" s="1">
        <v>2017</v>
      </c>
      <c r="C21" s="3" t="s">
        <v>2</v>
      </c>
      <c r="D21" s="4">
        <v>31325</v>
      </c>
    </row>
    <row r="22" spans="2:9" x14ac:dyDescent="0.2">
      <c r="B22" s="1">
        <v>2017</v>
      </c>
      <c r="C22" s="3" t="s">
        <v>3</v>
      </c>
      <c r="D22" s="4">
        <v>37224.6</v>
      </c>
    </row>
    <row r="23" spans="2:9" x14ac:dyDescent="0.2">
      <c r="B23" s="1">
        <v>2018</v>
      </c>
      <c r="C23" s="3" t="s">
        <v>0</v>
      </c>
      <c r="D23" s="4">
        <v>28937.200000000001</v>
      </c>
    </row>
    <row r="24" spans="2:9" x14ac:dyDescent="0.2">
      <c r="B24" s="1">
        <v>2018</v>
      </c>
      <c r="C24" s="3" t="s">
        <v>1</v>
      </c>
      <c r="D24" s="4">
        <v>32371</v>
      </c>
    </row>
    <row r="25" spans="2:9" x14ac:dyDescent="0.2">
      <c r="B25" s="1">
        <v>2018</v>
      </c>
      <c r="C25" s="3" t="s">
        <v>2</v>
      </c>
      <c r="D25" s="4">
        <v>32511.5</v>
      </c>
    </row>
    <row r="26" spans="2:9" x14ac:dyDescent="0.2">
      <c r="B26" s="1">
        <v>2018</v>
      </c>
      <c r="C26" s="3" t="s">
        <v>3</v>
      </c>
      <c r="D26" s="4">
        <v>38847.699999999997</v>
      </c>
    </row>
    <row r="27" spans="2:9" x14ac:dyDescent="0.2">
      <c r="B27" s="1">
        <v>2019</v>
      </c>
      <c r="C27" s="3" t="s">
        <v>0</v>
      </c>
      <c r="D27" s="4">
        <v>30191.7</v>
      </c>
    </row>
    <row r="28" spans="2:9" x14ac:dyDescent="0.2">
      <c r="B28" s="1">
        <v>2019</v>
      </c>
      <c r="C28" s="3" t="s">
        <v>1</v>
      </c>
      <c r="D28" s="4">
        <v>34521.800000000003</v>
      </c>
    </row>
    <row r="29" spans="2:9" x14ac:dyDescent="0.2">
      <c r="B29" s="1">
        <v>2019</v>
      </c>
      <c r="C29" s="3" t="s">
        <v>2</v>
      </c>
      <c r="D29" s="4">
        <v>35161.699999999997</v>
      </c>
    </row>
    <row r="30" spans="2:9" x14ac:dyDescent="0.2">
      <c r="B30" s="1">
        <v>2019</v>
      </c>
      <c r="C30" s="3" t="s">
        <v>3</v>
      </c>
      <c r="D30" s="4">
        <v>40876</v>
      </c>
    </row>
    <row r="50" spans="8:14" s="8" customFormat="1" x14ac:dyDescent="0.2">
      <c r="H50" s="8">
        <v>6.6699999999999995E-2</v>
      </c>
      <c r="I50" s="8">
        <v>2.86E-2</v>
      </c>
      <c r="J50" s="8">
        <f>AVERAGE(H50:I50)</f>
        <v>4.7649999999999998E-2</v>
      </c>
      <c r="L50" s="8">
        <v>6.25E-2</v>
      </c>
      <c r="M50" s="8">
        <v>2.5000000000000001E-2</v>
      </c>
      <c r="N50" s="8">
        <f>AVERAGE(L50:M50)</f>
        <v>4.3749999999999997E-2</v>
      </c>
    </row>
    <row r="51" spans="8:14" x14ac:dyDescent="0.2">
      <c r="K51" s="5">
        <v>5000</v>
      </c>
      <c r="L51" s="5">
        <v>1500</v>
      </c>
      <c r="M51" s="5">
        <v>3500</v>
      </c>
      <c r="N51" s="5">
        <f>N52/K51</f>
        <v>3.6249999999999998E-2</v>
      </c>
    </row>
    <row r="52" spans="8:14" x14ac:dyDescent="0.2">
      <c r="L52" s="5">
        <f>L51*L50</f>
        <v>93.75</v>
      </c>
      <c r="M52" s="5">
        <f>M51*M50</f>
        <v>87.5</v>
      </c>
      <c r="N52" s="5">
        <f>SUM(L52:M52)</f>
        <v>181.25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376E-9B09-6349-B68B-DEBF3A046911}">
  <dimension ref="A3:F7"/>
  <sheetViews>
    <sheetView workbookViewId="0">
      <selection activeCell="B7" sqref="B7"/>
    </sheetView>
  </sheetViews>
  <sheetFormatPr baseColWidth="10" defaultRowHeight="16" x14ac:dyDescent="0.2"/>
  <cols>
    <col min="1" max="1" width="7" customWidth="1"/>
  </cols>
  <sheetData>
    <row r="3" spans="1:6" x14ac:dyDescent="0.2">
      <c r="A3">
        <v>1</v>
      </c>
      <c r="B3">
        <v>100</v>
      </c>
    </row>
    <row r="4" spans="1:6" x14ac:dyDescent="0.2">
      <c r="A4">
        <v>2</v>
      </c>
      <c r="B4">
        <v>300</v>
      </c>
    </row>
    <row r="5" spans="1:6" x14ac:dyDescent="0.2">
      <c r="A5">
        <v>3</v>
      </c>
      <c r="B5">
        <v>280</v>
      </c>
    </row>
    <row r="6" spans="1:6" x14ac:dyDescent="0.2">
      <c r="A6">
        <v>4</v>
      </c>
      <c r="B6">
        <v>240</v>
      </c>
    </row>
    <row r="7" spans="1:6" x14ac:dyDescent="0.2">
      <c r="E7" t="s">
        <v>9</v>
      </c>
      <c r="F7">
        <f>((B6/B3)^(1/3))-1</f>
        <v>0.33886590016433904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953-0050-224F-9D31-BDC58CF1E9CF}">
  <dimension ref="A1:S46"/>
  <sheetViews>
    <sheetView showGridLines="0" tabSelected="1" topLeftCell="A2" workbookViewId="0">
      <selection activeCell="I13" sqref="I13"/>
    </sheetView>
  </sheetViews>
  <sheetFormatPr baseColWidth="10" defaultRowHeight="16" x14ac:dyDescent="0.2"/>
  <cols>
    <col min="1" max="1" width="10" bestFit="1" customWidth="1"/>
    <col min="2" max="2" width="12.83203125" bestFit="1" customWidth="1"/>
    <col min="3" max="3" width="9.5" bestFit="1" customWidth="1"/>
    <col min="4" max="4" width="7.33203125" customWidth="1"/>
  </cols>
  <sheetData>
    <row r="1" spans="1:19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6" t="s">
        <v>16</v>
      </c>
      <c r="B2" s="6" t="s">
        <v>18</v>
      </c>
      <c r="C2" s="6" t="s">
        <v>21</v>
      </c>
      <c r="D2" s="6" t="s">
        <v>15</v>
      </c>
      <c r="E2" s="5"/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" t="s">
        <v>10</v>
      </c>
      <c r="B3" s="5">
        <v>109</v>
      </c>
      <c r="C3" s="10">
        <f>B3/$B$11</f>
        <v>8.2952815829528154E-2</v>
      </c>
      <c r="D3" s="5">
        <v>2019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6" customHeight="1" x14ac:dyDescent="0.2">
      <c r="A4" s="5" t="s">
        <v>12</v>
      </c>
      <c r="B4" s="5">
        <v>100</v>
      </c>
      <c r="C4" s="10">
        <f t="shared" ref="C4:C9" si="0">B4/$B$11</f>
        <v>7.6103500761035003E-2</v>
      </c>
      <c r="D4" s="5">
        <v>2019</v>
      </c>
      <c r="E4" s="5"/>
      <c r="F4" s="5"/>
      <c r="G4" s="5"/>
      <c r="H4" s="5"/>
      <c r="I4" s="5"/>
      <c r="J4" s="11"/>
      <c r="K4" s="11"/>
      <c r="L4" s="11"/>
      <c r="M4" s="11"/>
      <c r="N4" s="11"/>
      <c r="O4" s="11"/>
      <c r="P4" s="11"/>
      <c r="Q4" s="11"/>
      <c r="R4" s="5"/>
      <c r="S4" s="5"/>
    </row>
    <row r="5" spans="1:19" x14ac:dyDescent="0.2">
      <c r="A5" s="5" t="s">
        <v>13</v>
      </c>
      <c r="B5" s="5">
        <v>80</v>
      </c>
      <c r="C5" s="10">
        <f t="shared" si="0"/>
        <v>6.0882800608828003E-2</v>
      </c>
      <c r="D5" s="5">
        <v>2019</v>
      </c>
      <c r="E5" s="5"/>
      <c r="F5" s="5"/>
      <c r="G5" s="5"/>
      <c r="H5" s="5"/>
      <c r="I5" s="5"/>
      <c r="J5" s="11"/>
      <c r="K5" s="11"/>
      <c r="L5" s="11"/>
      <c r="M5" s="11"/>
      <c r="N5" s="11"/>
      <c r="O5" s="11"/>
      <c r="P5" s="11"/>
      <c r="Q5" s="11"/>
      <c r="R5" s="5"/>
      <c r="S5" s="5"/>
    </row>
    <row r="6" spans="1:19" x14ac:dyDescent="0.2">
      <c r="A6" s="5" t="s">
        <v>11</v>
      </c>
      <c r="B6" s="5">
        <v>77</v>
      </c>
      <c r="C6" s="10">
        <f t="shared" si="0"/>
        <v>5.8599695585996953E-2</v>
      </c>
      <c r="D6" s="5">
        <v>2019</v>
      </c>
      <c r="E6" s="5"/>
      <c r="F6" s="5"/>
      <c r="G6" s="5"/>
      <c r="H6" s="5"/>
      <c r="I6" s="5"/>
      <c r="J6" s="11"/>
      <c r="K6" s="11"/>
      <c r="L6" s="11"/>
      <c r="M6" s="11"/>
      <c r="N6" s="11"/>
      <c r="O6" s="11"/>
      <c r="P6" s="11"/>
      <c r="Q6" s="11"/>
      <c r="R6" s="5"/>
      <c r="S6" s="5"/>
    </row>
    <row r="7" spans="1:19" x14ac:dyDescent="0.2">
      <c r="A7" s="5" t="s">
        <v>14</v>
      </c>
      <c r="B7" s="5">
        <v>77</v>
      </c>
      <c r="C7" s="10">
        <f t="shared" si="0"/>
        <v>5.8599695585996953E-2</v>
      </c>
      <c r="D7" s="5">
        <v>2019</v>
      </c>
      <c r="E7" s="5"/>
      <c r="F7" s="5"/>
      <c r="G7" s="5"/>
      <c r="H7" s="5"/>
      <c r="I7" s="5"/>
      <c r="J7" s="11"/>
      <c r="K7" s="11"/>
      <c r="L7" s="11"/>
      <c r="M7" s="11"/>
      <c r="N7" s="11"/>
      <c r="O7" s="11"/>
      <c r="P7" s="11"/>
      <c r="Q7" s="11"/>
      <c r="R7" s="5"/>
      <c r="S7" s="5"/>
    </row>
    <row r="8" spans="1:19" x14ac:dyDescent="0.2">
      <c r="A8" s="5" t="s">
        <v>17</v>
      </c>
      <c r="B8" s="5">
        <v>60</v>
      </c>
      <c r="C8" s="10">
        <f t="shared" si="0"/>
        <v>4.5662100456621002E-2</v>
      </c>
      <c r="D8" s="5">
        <v>2019</v>
      </c>
      <c r="E8" s="5"/>
      <c r="F8" s="5"/>
      <c r="G8" s="5"/>
      <c r="H8" s="5"/>
      <c r="I8" s="5"/>
      <c r="J8" s="11"/>
      <c r="K8" s="11"/>
      <c r="L8" s="11"/>
      <c r="M8" s="11"/>
      <c r="N8" s="11"/>
      <c r="O8" s="11"/>
      <c r="P8" s="11"/>
      <c r="Q8" s="11"/>
      <c r="R8" s="5"/>
      <c r="S8" s="5"/>
    </row>
    <row r="9" spans="1:19" x14ac:dyDescent="0.2">
      <c r="A9" s="5" t="s">
        <v>19</v>
      </c>
      <c r="B9" s="5">
        <v>811</v>
      </c>
      <c r="C9" s="10">
        <f t="shared" si="0"/>
        <v>0.61719939117199396</v>
      </c>
      <c r="D9" s="5">
        <v>2019</v>
      </c>
      <c r="E9" s="5"/>
      <c r="F9" s="5"/>
      <c r="G9" s="5"/>
      <c r="H9" s="5"/>
      <c r="I9" s="5"/>
      <c r="J9" s="11"/>
      <c r="K9" s="11"/>
      <c r="L9" s="11"/>
      <c r="M9" s="11"/>
      <c r="N9" s="11"/>
      <c r="O9" s="11"/>
      <c r="P9" s="11"/>
      <c r="Q9" s="11"/>
      <c r="R9" s="5"/>
      <c r="S9" s="5"/>
    </row>
    <row r="10" spans="1:19" x14ac:dyDescent="0.2">
      <c r="A10" s="5"/>
      <c r="B10" s="5"/>
      <c r="C10" s="5"/>
      <c r="D10" s="5"/>
      <c r="E10" s="5"/>
      <c r="F10" s="5"/>
      <c r="G10" s="5"/>
      <c r="H10" s="5"/>
      <c r="I10" s="5"/>
      <c r="J10" s="11"/>
      <c r="K10" s="11"/>
      <c r="L10" s="11"/>
      <c r="M10" s="11"/>
      <c r="N10" s="11"/>
      <c r="O10" s="11"/>
      <c r="P10" s="11"/>
      <c r="Q10" s="11"/>
      <c r="R10" s="5"/>
      <c r="S10" s="5"/>
    </row>
    <row r="11" spans="1:19" x14ac:dyDescent="0.2">
      <c r="A11" s="5" t="s">
        <v>20</v>
      </c>
      <c r="B11" s="5">
        <f>SUM(B3:B9)</f>
        <v>1314</v>
      </c>
      <c r="C11" s="5"/>
      <c r="D11" s="5"/>
      <c r="E11" s="5"/>
      <c r="F11" s="5"/>
      <c r="G11" s="5"/>
      <c r="H11" s="5"/>
      <c r="I11" s="5"/>
      <c r="J11" s="11"/>
      <c r="K11" s="11"/>
      <c r="L11" s="11"/>
      <c r="M11" s="11"/>
      <c r="N11" s="11"/>
      <c r="O11" s="11"/>
      <c r="P11" s="11"/>
      <c r="Q11" s="11"/>
      <c r="R11" s="5"/>
      <c r="S11" s="5"/>
    </row>
    <row r="12" spans="1:19" x14ac:dyDescent="0.2">
      <c r="A12" s="5"/>
      <c r="B12" s="5"/>
      <c r="C12" s="5"/>
      <c r="D12" s="5"/>
      <c r="E12" s="5"/>
      <c r="F12" s="5"/>
      <c r="G12" s="5"/>
      <c r="H12" s="5"/>
      <c r="I12" s="5"/>
      <c r="J12" s="11"/>
      <c r="K12" s="11"/>
      <c r="L12" s="11"/>
      <c r="M12" s="11"/>
      <c r="N12" s="11"/>
      <c r="O12" s="11"/>
      <c r="P12" s="11"/>
      <c r="Q12" s="11"/>
      <c r="R12" s="5"/>
      <c r="S12" s="5"/>
    </row>
    <row r="13" spans="1:19" s="9" customFormat="1" x14ac:dyDescent="0.2">
      <c r="A13" s="6"/>
      <c r="B13" s="6"/>
      <c r="C13" s="6"/>
      <c r="D13" s="6"/>
      <c r="E13" s="6"/>
      <c r="F13" s="6"/>
      <c r="G13" s="6"/>
      <c r="H13" s="6"/>
      <c r="I13" s="6"/>
      <c r="J13" s="11"/>
      <c r="K13" s="11"/>
      <c r="L13" s="11"/>
      <c r="M13" s="11"/>
      <c r="N13" s="11"/>
      <c r="O13" s="11"/>
      <c r="P13" s="11"/>
      <c r="Q13" s="11"/>
      <c r="R13" s="6"/>
      <c r="S13" s="6"/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11"/>
      <c r="K14" s="11"/>
      <c r="L14" s="11"/>
      <c r="M14" s="11"/>
      <c r="N14" s="11"/>
      <c r="O14" s="11"/>
      <c r="P14" s="11"/>
      <c r="Q14" s="11"/>
      <c r="R14" s="5"/>
      <c r="S14" s="5"/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11"/>
      <c r="K15" s="11"/>
      <c r="L15" s="11"/>
      <c r="M15" s="11"/>
      <c r="N15" s="11"/>
      <c r="O15" s="11"/>
      <c r="P15" s="11"/>
      <c r="Q15" s="11"/>
      <c r="R15" s="5"/>
      <c r="S15" s="5"/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11"/>
      <c r="K16" s="11"/>
      <c r="L16" s="11"/>
      <c r="M16" s="11"/>
      <c r="N16" s="11"/>
      <c r="O16" s="11"/>
      <c r="P16" s="11"/>
      <c r="Q16" s="11"/>
      <c r="R16" s="5"/>
      <c r="S16" s="5"/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11"/>
      <c r="K17" s="11"/>
      <c r="L17" s="11"/>
      <c r="M17" s="11"/>
      <c r="N17" s="11"/>
      <c r="O17" s="11"/>
      <c r="P17" s="11"/>
      <c r="Q17" s="11"/>
      <c r="R17" s="5"/>
      <c r="S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11"/>
      <c r="K18" s="11"/>
      <c r="L18" s="11"/>
      <c r="M18" s="11"/>
      <c r="N18" s="11"/>
      <c r="O18" s="11"/>
      <c r="P18" s="11"/>
      <c r="Q18" s="11"/>
      <c r="R18" s="5"/>
      <c r="S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</sheetData>
  <sortState xmlns:xlrd2="http://schemas.microsoft.com/office/spreadsheetml/2017/richdata2" ref="B3:B8">
    <sortCondition descending="1" ref="B3"/>
  </sortState>
  <mergeCells count="1">
    <mergeCell ref="J4:Q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2020-02-24T15:18:59Z</dcterms:created>
  <dcterms:modified xsi:type="dcterms:W3CDTF">2023-12-01T15:53:54Z</dcterms:modified>
</cp:coreProperties>
</file>