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8FC1120C-085D-44F2-B08C-CD9918AAD59B}" xr6:coauthVersionLast="45" xr6:coauthVersionMax="45" xr10:uidLastSave="{00000000-0000-0000-0000-000000000000}"/>
  <bookViews>
    <workbookView xWindow="0" yWindow="0" windowWidth="19200" windowHeight="10200" tabRatio="818" firstSheet="20" activeTab="22"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_micro" sheetId="16" r:id="rId14"/>
    <sheet name="m4_q_industry" sheetId="18" r:id="rId15"/>
    <sheet name="m4_q_macro" sheetId="19" r:id="rId16"/>
    <sheet name="m4_q_finance" sheetId="20" r:id="rId17"/>
    <sheet name="m4_q_demographic" sheetId="21" r:id="rId18"/>
    <sheet name="m4_q_other" sheetId="22" r:id="rId19"/>
    <sheet name="m4_m_micro" sheetId="24" r:id="rId20"/>
    <sheet name="m4_m_industry" sheetId="25" r:id="rId21"/>
    <sheet name="m4_m_macro" sheetId="26" r:id="rId22"/>
    <sheet name="m4_m_finance" sheetId="27" r:id="rId23"/>
    <sheet name="m4_m_demographic" sheetId="28" r:id="rId24"/>
    <sheet name="m4_m_other" sheetId="29" r:id="rId25"/>
    <sheet name="traffic" sheetId="7" r:id="rId26"/>
    <sheet name="electricity" sheetId="2" r:id="rId2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5" i="27" l="1"/>
  <c r="O34" i="27"/>
  <c r="O33" i="27"/>
  <c r="O32" i="27"/>
  <c r="O31" i="27"/>
  <c r="O30" i="27"/>
  <c r="O29" i="27"/>
  <c r="O28" i="27"/>
  <c r="O27" i="27"/>
  <c r="O26" i="27"/>
  <c r="F37" i="27"/>
  <c r="E37" i="27"/>
  <c r="D37" i="27"/>
  <c r="F36" i="27"/>
  <c r="E36" i="27"/>
  <c r="D36" i="27"/>
  <c r="D35" i="27"/>
  <c r="D34" i="27"/>
  <c r="D33" i="27"/>
  <c r="D32" i="27"/>
  <c r="D31" i="27"/>
  <c r="D30" i="27"/>
  <c r="D29" i="27"/>
  <c r="D28" i="27"/>
  <c r="D27" i="27"/>
  <c r="D26" i="27"/>
  <c r="F61" i="28"/>
  <c r="E61" i="28"/>
  <c r="D61" i="28"/>
  <c r="F60" i="28"/>
  <c r="E60" i="28"/>
  <c r="D60" i="28"/>
  <c r="D59" i="28"/>
  <c r="D58" i="28"/>
  <c r="D57" i="28"/>
  <c r="D56" i="28"/>
  <c r="D55" i="28"/>
  <c r="D54" i="28"/>
  <c r="D53" i="28"/>
  <c r="D52" i="28"/>
  <c r="D51" i="28"/>
  <c r="D50" i="28"/>
  <c r="F106" i="27"/>
  <c r="E106" i="27"/>
  <c r="D106" i="27"/>
  <c r="F105" i="27"/>
  <c r="E105" i="27"/>
  <c r="D105" i="27"/>
  <c r="D104" i="27"/>
  <c r="D103" i="27"/>
  <c r="D102" i="27"/>
  <c r="D101" i="27"/>
  <c r="D100" i="27"/>
  <c r="D99" i="27"/>
  <c r="D98" i="27"/>
  <c r="D97" i="27"/>
  <c r="D96" i="27"/>
  <c r="D95" i="27"/>
  <c r="D82" i="27"/>
  <c r="D83" i="27"/>
  <c r="D92" i="27" s="1"/>
  <c r="D84" i="27"/>
  <c r="D85" i="27"/>
  <c r="D86" i="27"/>
  <c r="D87" i="27"/>
  <c r="D88" i="27"/>
  <c r="D89" i="27"/>
  <c r="D90" i="27"/>
  <c r="D91" i="27"/>
  <c r="D4" i="27"/>
  <c r="F93" i="27"/>
  <c r="E93" i="27"/>
  <c r="D93" i="27"/>
  <c r="F92" i="27"/>
  <c r="E92" i="27"/>
  <c r="F121" i="28"/>
  <c r="E121" i="28"/>
  <c r="D121" i="28"/>
  <c r="F120" i="28"/>
  <c r="E120" i="28"/>
  <c r="D120" i="28"/>
  <c r="D119" i="28"/>
  <c r="D118" i="28"/>
  <c r="D117" i="28"/>
  <c r="D116" i="28"/>
  <c r="D115" i="28"/>
  <c r="D114" i="28"/>
  <c r="D113" i="28"/>
  <c r="D112" i="28"/>
  <c r="D111" i="28"/>
  <c r="D110" i="28"/>
  <c r="F108" i="28"/>
  <c r="E108" i="28"/>
  <c r="D108" i="28"/>
  <c r="F107" i="28"/>
  <c r="E107" i="28"/>
  <c r="D107" i="28"/>
  <c r="D106" i="28"/>
  <c r="D105" i="28"/>
  <c r="D104" i="28"/>
  <c r="D103" i="28"/>
  <c r="D102" i="28"/>
  <c r="D101" i="28"/>
  <c r="D100" i="28"/>
  <c r="D99" i="28"/>
  <c r="D98" i="28"/>
  <c r="D97" i="28"/>
  <c r="F95" i="28"/>
  <c r="E95" i="28"/>
  <c r="D95" i="28"/>
  <c r="F94" i="28"/>
  <c r="E94" i="28"/>
  <c r="D94" i="28"/>
  <c r="D93" i="28"/>
  <c r="D92" i="28"/>
  <c r="D91" i="28"/>
  <c r="D90" i="28"/>
  <c r="D89" i="28"/>
  <c r="D88" i="28"/>
  <c r="D87" i="28"/>
  <c r="D86" i="28"/>
  <c r="D85" i="28"/>
  <c r="D84" i="28"/>
  <c r="D2" i="28" l="1"/>
  <c r="F48" i="28"/>
  <c r="E48" i="28"/>
  <c r="F47" i="28"/>
  <c r="E47" i="28"/>
  <c r="D46" i="28" l="1"/>
  <c r="D45" i="28"/>
  <c r="D44" i="28"/>
  <c r="D43" i="28"/>
  <c r="D42" i="28"/>
  <c r="D41" i="28"/>
  <c r="D40" i="28"/>
  <c r="D39" i="28"/>
  <c r="D38" i="28"/>
  <c r="D37" i="28"/>
  <c r="D47" i="28" l="1"/>
  <c r="D48" i="28"/>
  <c r="F35" i="28"/>
  <c r="E35" i="28"/>
  <c r="F34" i="28"/>
  <c r="E34" i="28"/>
  <c r="D33" i="28"/>
  <c r="D32" i="28"/>
  <c r="D31" i="28"/>
  <c r="D30" i="28"/>
  <c r="D29" i="28"/>
  <c r="D28" i="28"/>
  <c r="D27" i="28"/>
  <c r="D26" i="28"/>
  <c r="D25" i="28"/>
  <c r="D24" i="28"/>
  <c r="D35" i="28" l="1"/>
  <c r="D34"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08" i="24" s="1"/>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70" i="24" l="1"/>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E51" i="4"/>
  <c r="D58" i="24" l="1"/>
  <c r="D57" i="24"/>
  <c r="D30" i="24"/>
  <c r="D31" i="24"/>
  <c r="D44" i="24"/>
  <c r="D45" i="24"/>
  <c r="E50" i="4" l="1"/>
  <c r="E49" i="4"/>
  <c r="E48" i="4"/>
  <c r="E47" i="4"/>
  <c r="E46" i="4"/>
  <c r="E45" i="4"/>
  <c r="E44" i="4"/>
  <c r="E43" i="4"/>
  <c r="E42" i="4"/>
  <c r="D80" i="1" l="1"/>
  <c r="D79" i="1"/>
  <c r="D78" i="1"/>
  <c r="D77" i="1"/>
  <c r="D76" i="1"/>
  <c r="D75" i="1"/>
  <c r="D74" i="1"/>
  <c r="D73" i="1"/>
  <c r="D72" i="1"/>
  <c r="F82" i="5"/>
  <c r="E82" i="5"/>
  <c r="D82" i="5"/>
  <c r="F81" i="5"/>
  <c r="E81" i="5"/>
  <c r="D81" i="5"/>
  <c r="D80" i="5"/>
  <c r="D79" i="5"/>
  <c r="D78" i="5"/>
  <c r="D77" i="5" l="1"/>
  <c r="D76" i="5" l="1"/>
  <c r="D75" i="5"/>
  <c r="D73" i="5" l="1"/>
  <c r="D72" i="5"/>
  <c r="D71" i="5"/>
  <c r="F70" i="1" l="1"/>
  <c r="E70" i="1"/>
  <c r="F69" i="1"/>
  <c r="E69" i="1"/>
  <c r="D68" i="1"/>
  <c r="D67" i="1"/>
  <c r="D66" i="1"/>
  <c r="D65" i="1"/>
  <c r="D64" i="1"/>
  <c r="D63" i="1"/>
  <c r="D62" i="1"/>
  <c r="D61" i="1"/>
  <c r="D60" i="1"/>
  <c r="D59" i="1"/>
  <c r="G40" i="4"/>
  <c r="F40" i="4"/>
  <c r="G39" i="4"/>
  <c r="F39" i="4"/>
  <c r="E38" i="4"/>
  <c r="E37" i="4"/>
  <c r="E36" i="4"/>
  <c r="E35" i="4"/>
  <c r="E34" i="4"/>
  <c r="E33" i="4"/>
  <c r="E32" i="4"/>
  <c r="E31" i="4"/>
  <c r="E30" i="4"/>
  <c r="E29" i="4"/>
  <c r="E39" i="4" s="1"/>
  <c r="G27" i="4"/>
  <c r="F27" i="4"/>
  <c r="G26" i="4"/>
  <c r="F26" i="4"/>
  <c r="E17" i="4"/>
  <c r="E18" i="4"/>
  <c r="E19" i="4"/>
  <c r="E20" i="4"/>
  <c r="E21" i="4"/>
  <c r="E22" i="4"/>
  <c r="E23" i="4"/>
  <c r="E24" i="4"/>
  <c r="E25" i="4"/>
  <c r="E16" i="4"/>
  <c r="E27" i="4" s="1"/>
  <c r="O60" i="4"/>
  <c r="E60" i="4"/>
  <c r="D59" i="13"/>
  <c r="D58" i="13"/>
  <c r="D57" i="13"/>
  <c r="D56" i="13"/>
  <c r="D55" i="13"/>
  <c r="D54" i="13"/>
  <c r="D53" i="13"/>
  <c r="D52" i="13"/>
  <c r="D51" i="13"/>
  <c r="F57" i="1"/>
  <c r="E57" i="1"/>
  <c r="F56" i="1"/>
  <c r="E56" i="1"/>
  <c r="D55" i="1"/>
  <c r="D54" i="1"/>
  <c r="D53" i="1"/>
  <c r="D52" i="1"/>
  <c r="D51" i="1"/>
  <c r="D50" i="1"/>
  <c r="D49" i="1"/>
  <c r="D48" i="1"/>
  <c r="D47" i="1"/>
  <c r="D46" i="1"/>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D69" i="1" l="1"/>
  <c r="D70" i="1"/>
  <c r="D56" i="1"/>
  <c r="D57" i="1"/>
  <c r="E40" i="4"/>
  <c r="E26" i="4"/>
  <c r="F35" i="1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F96" i="6"/>
  <c r="E96" i="6"/>
  <c r="D96" i="6"/>
  <c r="F95" i="6"/>
  <c r="E95" i="6"/>
  <c r="D95" i="6"/>
  <c r="F83" i="6"/>
  <c r="E83" i="6"/>
  <c r="D83" i="6"/>
  <c r="F82" i="6"/>
  <c r="E82" i="6"/>
  <c r="D82" i="6"/>
  <c r="F70" i="6"/>
  <c r="E70" i="6"/>
  <c r="D70" i="6"/>
  <c r="F69" i="6"/>
  <c r="E69" i="6"/>
  <c r="D69" i="6"/>
  <c r="F57" i="6"/>
  <c r="E57" i="6"/>
  <c r="D57" i="6"/>
  <c r="F56" i="6"/>
  <c r="E56" i="6"/>
  <c r="D56" i="6"/>
  <c r="F44" i="6"/>
  <c r="E44" i="6"/>
  <c r="D44" i="6"/>
  <c r="F43" i="6"/>
  <c r="E43" i="6"/>
  <c r="D43" i="6"/>
  <c r="F31" i="6"/>
  <c r="E31" i="6"/>
  <c r="D31" i="6"/>
  <c r="F30" i="6"/>
  <c r="E30" i="6"/>
  <c r="D30" i="6"/>
  <c r="D94" i="6"/>
  <c r="D93" i="6"/>
  <c r="D92" i="6"/>
  <c r="D91" i="6"/>
  <c r="D90" i="6"/>
  <c r="D89" i="6"/>
  <c r="D88" i="6"/>
  <c r="D87" i="6"/>
  <c r="D86" i="6"/>
  <c r="D85" i="6"/>
  <c r="D81" i="6"/>
  <c r="D80" i="6"/>
  <c r="D79" i="6"/>
  <c r="D78" i="6"/>
  <c r="D77" i="6"/>
  <c r="D76" i="6"/>
  <c r="D75" i="6"/>
  <c r="D74" i="6"/>
  <c r="D73" i="6"/>
  <c r="D72"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22" i="13" l="1"/>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38" i="26" l="1"/>
  <c r="E38" i="26"/>
  <c r="F33" i="26"/>
  <c r="E33" i="26"/>
  <c r="F28" i="26"/>
  <c r="E28" i="26"/>
  <c r="F37" i="25"/>
  <c r="E37" i="25"/>
  <c r="D37" i="25"/>
  <c r="F155" i="24"/>
  <c r="E155" i="24"/>
  <c r="D154" i="24"/>
  <c r="F150" i="24"/>
  <c r="E150" i="24"/>
  <c r="F145" i="24"/>
  <c r="E145" i="24"/>
  <c r="F140" i="24"/>
  <c r="E140" i="24"/>
  <c r="F134" i="24"/>
  <c r="E134" i="24"/>
  <c r="F129" i="24"/>
  <c r="E129" i="24"/>
  <c r="F28" i="22"/>
  <c r="E28" i="22"/>
  <c r="D28" i="22"/>
  <c r="E23" i="22"/>
  <c r="F23" i="22"/>
  <c r="D23" i="22"/>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209" i="1"/>
  <c r="E209" i="1"/>
  <c r="F204" i="1"/>
  <c r="E204" i="1"/>
  <c r="F199" i="1"/>
  <c r="E199" i="1"/>
  <c r="F194" i="1"/>
  <c r="E194" i="1"/>
  <c r="F189" i="1"/>
  <c r="E189" i="1"/>
  <c r="F184" i="1"/>
  <c r="E184" i="1"/>
  <c r="F179" i="1"/>
  <c r="E179" i="1"/>
  <c r="F174" i="1"/>
  <c r="E174" i="1"/>
  <c r="F169" i="1"/>
  <c r="E169" i="1"/>
  <c r="F164" i="1"/>
  <c r="E164" i="1"/>
  <c r="F159" i="1"/>
  <c r="E159" i="1"/>
  <c r="F154" i="1"/>
  <c r="E154" i="1"/>
  <c r="F149" i="1"/>
  <c r="E149" i="1"/>
  <c r="E144" i="1"/>
  <c r="F144" i="1"/>
  <c r="D221" i="1"/>
  <c r="D220" i="1"/>
  <c r="D219" i="1"/>
  <c r="D218" i="1"/>
  <c r="D217" i="1"/>
  <c r="D216" i="1"/>
  <c r="D214" i="1"/>
  <c r="D213" i="1"/>
  <c r="D212" i="1"/>
  <c r="D211" i="1"/>
  <c r="D208" i="1"/>
  <c r="D207" i="1"/>
  <c r="D209" i="1" s="1"/>
  <c r="D203" i="1"/>
  <c r="D202" i="1"/>
  <c r="D201" i="1"/>
  <c r="D198" i="1"/>
  <c r="D197" i="1"/>
  <c r="D196" i="1"/>
  <c r="D199" i="1" s="1"/>
  <c r="D193" i="1"/>
  <c r="D192" i="1"/>
  <c r="D191" i="1"/>
  <c r="D194" i="1" s="1"/>
  <c r="D188" i="1"/>
  <c r="D187" i="1"/>
  <c r="D186" i="1"/>
  <c r="D183" i="1"/>
  <c r="D182" i="1"/>
  <c r="D181" i="1"/>
  <c r="D178" i="1"/>
  <c r="D177" i="1"/>
  <c r="D176" i="1"/>
  <c r="D179" i="1" s="1"/>
  <c r="D173" i="1"/>
  <c r="D172" i="1"/>
  <c r="D171" i="1"/>
  <c r="D174" i="1" s="1"/>
  <c r="D168" i="1"/>
  <c r="D167" i="1"/>
  <c r="D166" i="1"/>
  <c r="D163" i="1"/>
  <c r="D162" i="1"/>
  <c r="D161" i="1"/>
  <c r="D158" i="1"/>
  <c r="D157" i="1"/>
  <c r="D156" i="1"/>
  <c r="D159" i="1" s="1"/>
  <c r="D153" i="1"/>
  <c r="D152" i="1"/>
  <c r="D151" i="1"/>
  <c r="D148" i="1"/>
  <c r="D147" i="1"/>
  <c r="D146" i="1"/>
  <c r="D143" i="1"/>
  <c r="D142" i="1"/>
  <c r="D141" i="1"/>
  <c r="D137" i="1"/>
  <c r="E135" i="1"/>
  <c r="F135" i="1"/>
  <c r="D134" i="1"/>
  <c r="D133" i="1"/>
  <c r="D132" i="1"/>
  <c r="D130" i="1"/>
  <c r="D129" i="1"/>
  <c r="D128" i="1"/>
  <c r="D127" i="1"/>
  <c r="N99" i="1"/>
  <c r="N98" i="1"/>
  <c r="N95" i="1"/>
  <c r="N94" i="1"/>
  <c r="N93" i="1"/>
  <c r="F124" i="1"/>
  <c r="E124" i="1"/>
  <c r="D123" i="1"/>
  <c r="D122" i="1"/>
  <c r="D121" i="1"/>
  <c r="F119" i="1"/>
  <c r="E119" i="1"/>
  <c r="D118" i="1"/>
  <c r="D117" i="1"/>
  <c r="D116" i="1"/>
  <c r="F114" i="1"/>
  <c r="E114" i="1"/>
  <c r="D113" i="1"/>
  <c r="D112" i="1"/>
  <c r="D111" i="1"/>
  <c r="F109" i="1"/>
  <c r="E109" i="1"/>
  <c r="D108" i="1"/>
  <c r="D107" i="1"/>
  <c r="D106" i="1"/>
  <c r="F104" i="1"/>
  <c r="E104" i="1"/>
  <c r="D103" i="1"/>
  <c r="D102" i="1"/>
  <c r="D101" i="1"/>
  <c r="E96" i="1"/>
  <c r="F96" i="1"/>
  <c r="D99" i="1"/>
  <c r="D98" i="1"/>
  <c r="D95" i="1"/>
  <c r="D94" i="1"/>
  <c r="D93" i="1"/>
  <c r="D91" i="1"/>
  <c r="N91" i="1"/>
  <c r="N42" i="1"/>
  <c r="N41" i="1"/>
  <c r="N40" i="1"/>
  <c r="N39" i="1"/>
  <c r="N38" i="1"/>
  <c r="N37" i="1"/>
  <c r="N36" i="1"/>
  <c r="N35" i="1"/>
  <c r="N34" i="1"/>
  <c r="N33" i="1"/>
  <c r="N29" i="1"/>
  <c r="N28" i="1"/>
  <c r="N27" i="1"/>
  <c r="N26" i="1"/>
  <c r="N25" i="1"/>
  <c r="N24" i="1"/>
  <c r="N23" i="1"/>
  <c r="N22" i="1"/>
  <c r="N21" i="1"/>
  <c r="N20" i="1"/>
  <c r="F190" i="5"/>
  <c r="E190" i="5"/>
  <c r="F185" i="5"/>
  <c r="E185" i="5"/>
  <c r="E180" i="5"/>
  <c r="F180" i="5"/>
  <c r="D184" i="5"/>
  <c r="D183" i="5"/>
  <c r="D179" i="5"/>
  <c r="D178" i="5"/>
  <c r="F232" i="5"/>
  <c r="E232" i="5"/>
  <c r="F227" i="5"/>
  <c r="E227" i="5"/>
  <c r="F222" i="5"/>
  <c r="E222" i="5"/>
  <c r="F217" i="5"/>
  <c r="E217" i="5"/>
  <c r="F212" i="5"/>
  <c r="E212" i="5"/>
  <c r="F207" i="5"/>
  <c r="E207" i="5"/>
  <c r="E202" i="5"/>
  <c r="F202" i="5"/>
  <c r="F167" i="5"/>
  <c r="E167" i="5"/>
  <c r="F153" i="5"/>
  <c r="E153" i="5"/>
  <c r="F148" i="5"/>
  <c r="E148" i="5"/>
  <c r="F143" i="5"/>
  <c r="E143" i="5"/>
  <c r="F138" i="5"/>
  <c r="E138" i="5"/>
  <c r="F133" i="5"/>
  <c r="E133" i="5"/>
  <c r="F128" i="5"/>
  <c r="E128" i="5"/>
  <c r="E123" i="5"/>
  <c r="F123" i="5"/>
  <c r="E118" i="5"/>
  <c r="F118" i="5"/>
  <c r="F110" i="5"/>
  <c r="E110" i="5"/>
  <c r="F105" i="5"/>
  <c r="E105" i="5"/>
  <c r="F100" i="5"/>
  <c r="E100" i="5"/>
  <c r="F95" i="5"/>
  <c r="E95" i="5"/>
  <c r="E90" i="5"/>
  <c r="F90" i="5"/>
  <c r="E63" i="4"/>
  <c r="G130" i="4"/>
  <c r="F130" i="4"/>
  <c r="G125" i="4"/>
  <c r="F125" i="4"/>
  <c r="G120" i="4"/>
  <c r="F120" i="4"/>
  <c r="G115" i="4"/>
  <c r="F115" i="4"/>
  <c r="F110" i="4"/>
  <c r="G110" i="4"/>
  <c r="E109" i="4"/>
  <c r="E108" i="4"/>
  <c r="E107" i="4"/>
  <c r="G90" i="4"/>
  <c r="F90" i="4"/>
  <c r="G85" i="4"/>
  <c r="F85" i="4"/>
  <c r="G80" i="4"/>
  <c r="F80" i="4"/>
  <c r="G75" i="4"/>
  <c r="F75" i="4"/>
  <c r="F70" i="4"/>
  <c r="G70" i="4"/>
  <c r="E68" i="4"/>
  <c r="O65" i="4"/>
  <c r="E65" i="4"/>
  <c r="F98" i="4"/>
  <c r="G98"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189" i="1" l="1"/>
  <c r="D169" i="1"/>
  <c r="D164" i="1"/>
  <c r="D184" i="1"/>
  <c r="D204" i="1"/>
  <c r="D36" i="9"/>
  <c r="D35" i="9"/>
  <c r="D154" i="1"/>
  <c r="D149" i="1"/>
  <c r="D144" i="1"/>
  <c r="D135" i="1"/>
  <c r="D104" i="1"/>
  <c r="D124" i="1"/>
  <c r="D96" i="1"/>
  <c r="D119" i="1"/>
  <c r="D114" i="1"/>
  <c r="D109" i="1"/>
  <c r="E110"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D26" i="14"/>
  <c r="D27" i="14"/>
  <c r="D28" i="14"/>
  <c r="D29" i="14"/>
  <c r="D30" i="14"/>
  <c r="D31" i="14"/>
  <c r="D32" i="14"/>
  <c r="D33" i="14"/>
  <c r="D34" i="14"/>
  <c r="D35" i="14" l="1"/>
  <c r="D36" i="14"/>
  <c r="D30" i="1"/>
  <c r="D31" i="1"/>
  <c r="D59" i="9"/>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69" i="4"/>
  <c r="E67" i="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55" i="9" l="1"/>
  <c r="D60" i="9"/>
  <c r="E70" i="4"/>
  <c r="D14" i="15"/>
  <c r="D19" i="15"/>
  <c r="D27" i="26"/>
  <c r="D26" i="26"/>
  <c r="D35" i="25" l="1"/>
  <c r="D34" i="25"/>
  <c r="O36" i="25"/>
  <c r="O35" i="25"/>
  <c r="O34" i="25"/>
  <c r="F32" i="25"/>
  <c r="E32" i="25"/>
  <c r="D32" i="25"/>
  <c r="D133" i="24"/>
  <c r="D132" i="24"/>
  <c r="D131" i="24"/>
  <c r="D134" i="24" s="1"/>
  <c r="O133" i="24"/>
  <c r="O132" i="24"/>
  <c r="O131" i="24"/>
  <c r="O154" i="24"/>
  <c r="O153" i="24"/>
  <c r="O152" i="24"/>
  <c r="D153" i="24"/>
  <c r="D152" i="24"/>
  <c r="D155" i="24" s="1"/>
  <c r="D128" i="24"/>
  <c r="D127" i="24"/>
  <c r="D126" i="24"/>
  <c r="O128" i="24"/>
  <c r="O127" i="24"/>
  <c r="O126" i="24"/>
  <c r="D149" i="24"/>
  <c r="D148" i="24"/>
  <c r="D147" i="24"/>
  <c r="O149" i="24"/>
  <c r="O148" i="24"/>
  <c r="O147" i="24"/>
  <c r="D144" i="24"/>
  <c r="D143" i="24"/>
  <c r="D142" i="24"/>
  <c r="D139" i="24"/>
  <c r="D138" i="24"/>
  <c r="D137" i="24"/>
  <c r="D31" i="25"/>
  <c r="D30" i="25"/>
  <c r="D29" i="25"/>
  <c r="O31" i="25"/>
  <c r="O30" i="25"/>
  <c r="O29" i="25"/>
  <c r="O144" i="24"/>
  <c r="O143" i="24"/>
  <c r="O142" i="24"/>
  <c r="O139" i="24"/>
  <c r="O138" i="24"/>
  <c r="O137"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81" i="24"/>
  <c r="E81" i="24"/>
  <c r="O80" i="24"/>
  <c r="O79" i="24"/>
  <c r="O78" i="24"/>
  <c r="O75" i="24"/>
  <c r="O74" i="24"/>
  <c r="O52" i="25"/>
  <c r="O51" i="25"/>
  <c r="O50" i="25"/>
  <c r="D25" i="25"/>
  <c r="D24" i="25"/>
  <c r="D27" i="25" s="1"/>
  <c r="O26" i="25"/>
  <c r="O25" i="25"/>
  <c r="O24" i="25"/>
  <c r="O47" i="25"/>
  <c r="O46" i="25"/>
  <c r="O45" i="25"/>
  <c r="O42" i="25"/>
  <c r="O41" i="25"/>
  <c r="O40" i="25"/>
  <c r="O21" i="25"/>
  <c r="O20" i="25"/>
  <c r="O19" i="25"/>
  <c r="D37" i="26"/>
  <c r="D36" i="26"/>
  <c r="D35" i="26"/>
  <c r="D38" i="26" s="1"/>
  <c r="D32" i="26"/>
  <c r="D31" i="26"/>
  <c r="D30" i="26"/>
  <c r="O37" i="26"/>
  <c r="O36" i="26"/>
  <c r="O35" i="26"/>
  <c r="O32" i="26"/>
  <c r="O31" i="26"/>
  <c r="O30" i="26"/>
  <c r="O27" i="26"/>
  <c r="O26" i="26"/>
  <c r="O25" i="26"/>
  <c r="O38" i="19"/>
  <c r="O37" i="19"/>
  <c r="O36" i="19"/>
  <c r="F17" i="26"/>
  <c r="E17" i="26"/>
  <c r="F22" i="26"/>
  <c r="E22" i="26"/>
  <c r="D25" i="26"/>
  <c r="D28" i="26" s="1"/>
  <c r="F80" i="27"/>
  <c r="E80" i="27"/>
  <c r="O79" i="27"/>
  <c r="D79" i="27"/>
  <c r="O78" i="27"/>
  <c r="D78" i="27"/>
  <c r="O77" i="27"/>
  <c r="D77" i="27"/>
  <c r="F75" i="27"/>
  <c r="E75" i="27"/>
  <c r="F70" i="27"/>
  <c r="E70" i="27"/>
  <c r="D67" i="27"/>
  <c r="D74" i="27"/>
  <c r="D73" i="27"/>
  <c r="O74" i="27"/>
  <c r="O73" i="27"/>
  <c r="O72" i="27"/>
  <c r="D72" i="27"/>
  <c r="D68" i="27"/>
  <c r="D69" i="27"/>
  <c r="O69" i="27"/>
  <c r="O68" i="27"/>
  <c r="O67" i="27"/>
  <c r="D150" i="24" l="1"/>
  <c r="D145" i="24"/>
  <c r="D129" i="24"/>
  <c r="D140" i="24"/>
  <c r="D70" i="27"/>
  <c r="D75" i="27"/>
  <c r="D33" i="26"/>
  <c r="D80" i="27"/>
  <c r="F65" i="27"/>
  <c r="E65" i="27"/>
  <c r="F60" i="27"/>
  <c r="E60" i="27"/>
  <c r="F24" i="27"/>
  <c r="E24" i="27"/>
  <c r="F19" i="27"/>
  <c r="E19" i="27"/>
  <c r="D64" i="27"/>
  <c r="D63" i="27"/>
  <c r="D62" i="27"/>
  <c r="O64" i="27"/>
  <c r="O63" i="27"/>
  <c r="O62" i="27"/>
  <c r="D59" i="27"/>
  <c r="D58" i="27"/>
  <c r="D57" i="27"/>
  <c r="O59" i="27"/>
  <c r="O58" i="27"/>
  <c r="O57" i="27"/>
  <c r="F77" i="28"/>
  <c r="E77" i="28"/>
  <c r="D76" i="28"/>
  <c r="D75" i="28"/>
  <c r="D74" i="28"/>
  <c r="F82" i="28"/>
  <c r="E82" i="28"/>
  <c r="F72" i="28"/>
  <c r="E72" i="28"/>
  <c r="D81" i="28"/>
  <c r="D80" i="28"/>
  <c r="D79" i="28"/>
  <c r="D71" i="28"/>
  <c r="D70" i="28"/>
  <c r="D69" i="28"/>
  <c r="F67" i="28"/>
  <c r="E67" i="28"/>
  <c r="D66" i="28"/>
  <c r="D65" i="28"/>
  <c r="D21" i="25"/>
  <c r="D20" i="25"/>
  <c r="D19" i="25"/>
  <c r="D22" i="25" s="1"/>
  <c r="D16" i="25"/>
  <c r="D15" i="25"/>
  <c r="D14" i="25"/>
  <c r="D17" i="25" s="1"/>
  <c r="D18" i="27"/>
  <c r="D17" i="27"/>
  <c r="D16" i="27"/>
  <c r="D23" i="27"/>
  <c r="D22" i="27"/>
  <c r="D21" i="27"/>
  <c r="D16" i="28"/>
  <c r="D15" i="28"/>
  <c r="D14" i="28"/>
  <c r="D21" i="28"/>
  <c r="D20" i="28"/>
  <c r="D19" i="28"/>
  <c r="D64" i="28"/>
  <c r="D67" i="28" s="1"/>
  <c r="F44" i="29"/>
  <c r="E44" i="29"/>
  <c r="D43" i="29"/>
  <c r="D42" i="29"/>
  <c r="D41" i="29"/>
  <c r="D44" i="29" s="1"/>
  <c r="P43" i="29"/>
  <c r="P42" i="29"/>
  <c r="P41" i="29"/>
  <c r="F39" i="29"/>
  <c r="E39" i="29"/>
  <c r="F34" i="29"/>
  <c r="E34" i="29"/>
  <c r="P38" i="29"/>
  <c r="P37" i="29"/>
  <c r="P36" i="29"/>
  <c r="D38" i="29"/>
  <c r="D37" i="29"/>
  <c r="D36" i="29"/>
  <c r="D33" i="29"/>
  <c r="D32" i="29"/>
  <c r="P21" i="29"/>
  <c r="P22" i="29"/>
  <c r="P25" i="29"/>
  <c r="P26" i="29"/>
  <c r="P27" i="29"/>
  <c r="P31" i="29"/>
  <c r="P32" i="29"/>
  <c r="P33" i="29"/>
  <c r="P20" i="29"/>
  <c r="D31" i="29"/>
  <c r="F28" i="29"/>
  <c r="F23" i="29"/>
  <c r="E28" i="29"/>
  <c r="E23" i="29"/>
  <c r="D82" i="28" l="1"/>
  <c r="D77" i="28"/>
  <c r="D60" i="27"/>
  <c r="D65" i="27"/>
  <c r="D24" i="27"/>
  <c r="D19" i="27"/>
  <c r="D72" i="28"/>
  <c r="D39" i="29"/>
  <c r="D34" i="29"/>
  <c r="E33" i="19"/>
  <c r="F33" i="19"/>
  <c r="E28" i="19"/>
  <c r="F28" i="19"/>
  <c r="E23" i="19"/>
  <c r="F23" i="19"/>
  <c r="D32" i="19"/>
  <c r="D31" i="19"/>
  <c r="D30" i="19"/>
  <c r="D33" i="19" s="1"/>
  <c r="E22" i="28"/>
  <c r="F22" i="28"/>
  <c r="D22" i="28"/>
  <c r="E17" i="28"/>
  <c r="F17" i="28"/>
  <c r="D17" i="28"/>
  <c r="D21" i="29"/>
  <c r="D22" i="29"/>
  <c r="D25" i="29"/>
  <c r="D26" i="29"/>
  <c r="D27" i="29"/>
  <c r="D20" i="29"/>
  <c r="E27" i="21"/>
  <c r="F27" i="21"/>
  <c r="E22" i="21"/>
  <c r="F22" i="21"/>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1" i="26"/>
  <c r="D20" i="26"/>
  <c r="D22" i="26" s="1"/>
  <c r="D19" i="26"/>
  <c r="O21" i="26"/>
  <c r="O20" i="26"/>
  <c r="O19" i="26"/>
  <c r="D81" i="24" l="1"/>
  <c r="D76" i="24"/>
  <c r="D28" i="29"/>
  <c r="D23" i="29"/>
  <c r="D33" i="16"/>
  <c r="O29" i="20"/>
  <c r="O30" i="20"/>
  <c r="O31" i="20"/>
  <c r="O20" i="20"/>
  <c r="O21" i="20"/>
  <c r="O19" i="20"/>
  <c r="O30" i="19"/>
  <c r="O31" i="19"/>
  <c r="O32" i="19"/>
  <c r="O29" i="18"/>
  <c r="O30" i="18"/>
  <c r="O31" i="18"/>
  <c r="O20" i="18"/>
  <c r="O21" i="18"/>
  <c r="O24" i="18"/>
  <c r="O25" i="18"/>
  <c r="O26" i="18"/>
  <c r="O19" i="18"/>
  <c r="D7" i="5" l="1"/>
  <c r="D8" i="5"/>
  <c r="D9" i="5"/>
  <c r="D11" i="5"/>
  <c r="D12" i="5"/>
  <c r="D13" i="5"/>
  <c r="D14" i="5"/>
  <c r="D16" i="5"/>
  <c r="D87" i="5"/>
  <c r="D88" i="5"/>
  <c r="D89" i="5"/>
  <c r="D92" i="5"/>
  <c r="D93" i="5"/>
  <c r="D94" i="5"/>
  <c r="D97" i="5"/>
  <c r="D98" i="5"/>
  <c r="D99" i="5"/>
  <c r="D102" i="5"/>
  <c r="D103" i="5"/>
  <c r="D104" i="5"/>
  <c r="D107" i="5"/>
  <c r="D108" i="5"/>
  <c r="D109" i="5"/>
  <c r="D112" i="5"/>
  <c r="D113" i="5"/>
  <c r="D115" i="5"/>
  <c r="D116" i="5"/>
  <c r="D117" i="5"/>
  <c r="D120" i="5"/>
  <c r="D121" i="5"/>
  <c r="D122" i="5"/>
  <c r="D125" i="5"/>
  <c r="D126" i="5"/>
  <c r="D127" i="5"/>
  <c r="D130" i="5"/>
  <c r="D131" i="5"/>
  <c r="D132" i="5"/>
  <c r="D135" i="5"/>
  <c r="D136" i="5"/>
  <c r="D137" i="5"/>
  <c r="D140" i="5"/>
  <c r="D141" i="5"/>
  <c r="D142" i="5"/>
  <c r="D145" i="5"/>
  <c r="D146" i="5"/>
  <c r="D147" i="5"/>
  <c r="D150" i="5"/>
  <c r="D151" i="5"/>
  <c r="D152" i="5"/>
  <c r="D155" i="5"/>
  <c r="D161" i="5"/>
  <c r="D164" i="5"/>
  <c r="D165" i="5"/>
  <c r="D166" i="5"/>
  <c r="D169" i="5"/>
  <c r="D175" i="5"/>
  <c r="D177" i="5"/>
  <c r="D180" i="5" s="1"/>
  <c r="D182" i="5"/>
  <c r="D185" i="5" s="1"/>
  <c r="D187" i="5"/>
  <c r="D188" i="5"/>
  <c r="D189" i="5"/>
  <c r="D192" i="5"/>
  <c r="D196" i="5"/>
  <c r="D199" i="5"/>
  <c r="D200" i="5"/>
  <c r="D201" i="5"/>
  <c r="D204" i="5"/>
  <c r="D205" i="5"/>
  <c r="D206" i="5"/>
  <c r="D209" i="5"/>
  <c r="D210" i="5"/>
  <c r="D211" i="5"/>
  <c r="D214" i="5"/>
  <c r="D215" i="5"/>
  <c r="D216" i="5"/>
  <c r="D219" i="5"/>
  <c r="D220" i="5"/>
  <c r="D221" i="5"/>
  <c r="D224" i="5"/>
  <c r="D225" i="5"/>
  <c r="D226" i="5"/>
  <c r="D229" i="5"/>
  <c r="D230" i="5"/>
  <c r="D231" i="5"/>
  <c r="D4" i="5"/>
  <c r="D5" i="5"/>
  <c r="D3" i="5"/>
  <c r="D190" i="5" l="1"/>
  <c r="D222" i="5"/>
  <c r="D202" i="5"/>
  <c r="D227" i="5"/>
  <c r="D207" i="5"/>
  <c r="D232" i="5"/>
  <c r="D212" i="5"/>
  <c r="D217" i="5"/>
  <c r="D167" i="5"/>
  <c r="D148" i="5"/>
  <c r="D153" i="5"/>
  <c r="D138" i="5"/>
  <c r="D143" i="5"/>
  <c r="D133" i="5"/>
  <c r="D118" i="5"/>
  <c r="D128" i="5"/>
  <c r="D123" i="5"/>
  <c r="D105" i="5"/>
  <c r="D110" i="5"/>
  <c r="D95" i="5"/>
  <c r="D100" i="5"/>
  <c r="D90" i="5"/>
  <c r="O77" i="4"/>
  <c r="O78" i="4"/>
  <c r="O79" i="4"/>
  <c r="O82" i="4"/>
  <c r="O83" i="4"/>
  <c r="O84" i="4"/>
  <c r="O87" i="4"/>
  <c r="O88" i="4"/>
  <c r="O89" i="4"/>
  <c r="O93" i="4"/>
  <c r="O95" i="4"/>
  <c r="O96" i="4"/>
  <c r="O97" i="4"/>
  <c r="O100" i="4"/>
  <c r="O104" i="4"/>
  <c r="O105" i="4"/>
  <c r="O107" i="4"/>
  <c r="O108" i="4"/>
  <c r="O109" i="4"/>
  <c r="O112" i="4"/>
  <c r="O113" i="4"/>
  <c r="O114" i="4"/>
  <c r="O117" i="4"/>
  <c r="O118" i="4"/>
  <c r="O119" i="4"/>
  <c r="O122" i="4"/>
  <c r="O123" i="4"/>
  <c r="O124" i="4"/>
  <c r="O127" i="4"/>
  <c r="O128" i="4"/>
  <c r="O129" i="4"/>
  <c r="O132" i="4"/>
  <c r="O133" i="4"/>
  <c r="O134" i="4"/>
  <c r="O135" i="4"/>
  <c r="O136" i="4"/>
  <c r="O61" i="4"/>
  <c r="O63" i="4"/>
  <c r="O67" i="4"/>
  <c r="O68" i="4"/>
  <c r="O69" i="4"/>
  <c r="O72" i="4"/>
  <c r="O73" i="4"/>
  <c r="O74" i="4"/>
  <c r="E72" i="4"/>
  <c r="E61" i="4"/>
  <c r="E73" i="4"/>
  <c r="E74" i="4"/>
  <c r="E77" i="4"/>
  <c r="E78" i="4"/>
  <c r="E79" i="4"/>
  <c r="E82" i="4"/>
  <c r="E83" i="4"/>
  <c r="E84" i="4"/>
  <c r="E87" i="4"/>
  <c r="E88" i="4"/>
  <c r="E89" i="4"/>
  <c r="E93" i="4"/>
  <c r="E95" i="4"/>
  <c r="E96" i="4"/>
  <c r="E97" i="4"/>
  <c r="E100" i="4"/>
  <c r="E104" i="4"/>
  <c r="E112" i="4"/>
  <c r="E113" i="4"/>
  <c r="E114" i="4"/>
  <c r="E117" i="4"/>
  <c r="E118" i="4"/>
  <c r="E119" i="4"/>
  <c r="E122" i="4"/>
  <c r="E123" i="4"/>
  <c r="E124" i="4"/>
  <c r="E127" i="4"/>
  <c r="E128" i="4"/>
  <c r="E129" i="4"/>
  <c r="E132" i="4"/>
  <c r="E133" i="4"/>
  <c r="E134" i="4"/>
  <c r="E135" i="4"/>
  <c r="E136" i="4"/>
  <c r="E4" i="4"/>
  <c r="E5" i="4"/>
  <c r="E7" i="4"/>
  <c r="E8" i="4"/>
  <c r="E10" i="4"/>
  <c r="E11" i="4"/>
  <c r="E13" i="4"/>
  <c r="E3" i="4"/>
  <c r="D4" i="9"/>
  <c r="D5" i="9"/>
  <c r="D6" i="9"/>
  <c r="D7" i="9"/>
  <c r="D8" i="9"/>
  <c r="D9" i="9"/>
  <c r="D10" i="9"/>
  <c r="D11" i="9"/>
  <c r="D3" i="9"/>
  <c r="D12" i="12"/>
  <c r="D13" i="12"/>
  <c r="D65" i="12"/>
  <c r="D66" i="12"/>
  <c r="D67" i="12"/>
  <c r="D11" i="12"/>
  <c r="O22" i="27"/>
  <c r="O23" i="27"/>
  <c r="D14" i="12" l="1"/>
  <c r="D68" i="12"/>
  <c r="D63" i="12"/>
  <c r="E130" i="4"/>
  <c r="E115" i="4"/>
  <c r="E120" i="4"/>
  <c r="E125" i="4"/>
  <c r="E80" i="4"/>
  <c r="E85" i="4"/>
  <c r="E90" i="4"/>
  <c r="E75" i="4"/>
  <c r="E98" i="4"/>
  <c r="O21" i="27"/>
  <c r="O15" i="26"/>
  <c r="O16" i="26"/>
  <c r="O14" i="26"/>
  <c r="D15" i="26"/>
  <c r="D16" i="26"/>
  <c r="D14" i="26"/>
  <c r="O15" i="25"/>
  <c r="O16" i="25"/>
  <c r="O14" i="25"/>
  <c r="O17" i="27"/>
  <c r="O18" i="27"/>
  <c r="O16" i="27"/>
  <c r="D17" i="26" l="1"/>
  <c r="O21" i="22"/>
  <c r="O22" i="22"/>
  <c r="O20" i="22"/>
  <c r="D22" i="22"/>
  <c r="D21" i="22"/>
  <c r="D20" i="22"/>
  <c r="D20" i="21"/>
  <c r="D21" i="21"/>
  <c r="D19" i="21"/>
  <c r="O21" i="21"/>
  <c r="O20" i="21"/>
  <c r="O19" i="21"/>
  <c r="D25" i="21"/>
  <c r="D26" i="21"/>
  <c r="D24" i="21"/>
  <c r="D22" i="19"/>
  <c r="D20" i="20"/>
  <c r="D21" i="20"/>
  <c r="D24" i="20"/>
  <c r="D27" i="20" s="1"/>
  <c r="D25" i="20"/>
  <c r="D26" i="20"/>
  <c r="D19" i="20"/>
  <c r="D22" i="20" s="1"/>
  <c r="D25" i="19"/>
  <c r="D26" i="19"/>
  <c r="D27" i="19"/>
  <c r="D21" i="19"/>
  <c r="D23" i="19" s="1"/>
  <c r="D20" i="19"/>
  <c r="O21" i="19"/>
  <c r="O22" i="19"/>
  <c r="O25" i="19"/>
  <c r="O26" i="19"/>
  <c r="O27" i="19"/>
  <c r="O20" i="19"/>
  <c r="D28" i="19" l="1"/>
  <c r="D22" i="21"/>
  <c r="D27" i="2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26" i="21"/>
  <c r="O25" i="21"/>
  <c r="O24" i="21"/>
  <c r="N65" i="12" l="1"/>
  <c r="N66" i="12"/>
  <c r="N67" i="12"/>
  <c r="N60" i="12"/>
  <c r="N61" i="12"/>
  <c r="N62" i="12"/>
  <c r="N55" i="12"/>
  <c r="N56" i="12"/>
  <c r="N57" i="12"/>
  <c r="N12" i="12"/>
  <c r="N13" i="12"/>
  <c r="N11" i="12"/>
</calcChain>
</file>

<file path=xl/sharedStrings.xml><?xml version="1.0" encoding="utf-8"?>
<sst xmlns="http://schemas.openxmlformats.org/spreadsheetml/2006/main" count="5559" uniqueCount="422">
  <si>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</si>
  <si>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</si>
  <si>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</si>
  <si>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</si>
  <si>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</si>
  <si>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</si>
  <si>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</si>
  <si>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</si>
  <si>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</si>
  <si>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</si>
  <si>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</si>
  <si>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</si>
  <si>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</si>
  <si>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</si>
  <si>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</si>
  <si>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</si>
  <si>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</si>
  <si>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</si>
  <si>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</si>
  <si>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</si>
  <si>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</si>
  <si>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</si>
  <si>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</si>
  <si>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</si>
  <si>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</si>
  <si>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</si>
  <si>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</si>
  <si>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</si>
  <si>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</si>
  <si>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</si>
  <si>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</si>
  <si>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</si>
  <si>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</si>
  <si>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</si>
  <si>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</si>
  <si>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</si>
  <si>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</si>
  <si>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</si>
  <si>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</si>
  <si>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</si>
  <si>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</si>
  <si>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</si>
  <si>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</si>
  <si>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</si>
  <si>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</si>
  <si>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</si>
  <si>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</si>
  <si>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</si>
  <si>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</si>
  <si>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</si>
  <si>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</si>
  <si>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</si>
  <si>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</si>
  <si>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</si>
  <si>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</si>
  <si>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</si>
  <si>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</si>
  <si>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</si>
  <si>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</si>
  <si>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</si>
  <si>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</si>
  <si>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</si>
  <si>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</si>
  <si>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</si>
  <si>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</si>
  <si>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</si>
  <si>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</si>
  <si>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</si>
  <si>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</si>
  <si>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</si>
  <si>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</si>
  <si>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</si>
  <si>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</si>
  <si>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</si>
  <si>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</si>
  <si>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</si>
  <si>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</si>
  <si>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</si>
  <si>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</si>
  <si>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</si>
  <si>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</si>
  <si>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</si>
  <si>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</si>
  <si>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</si>
  <si>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</si>
  <si>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</si>
  <si>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</si>
  <si>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</si>
  <si>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</si>
  <si>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</si>
  <si>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</si>
  <si>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</si>
  <si>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</si>
  <si>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</si>
  <si>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</si>
  <si>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</si>
  <si>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</si>
  <si>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</si>
  <si>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</si>
  <si>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</si>
  <si>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</si>
  <si>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</si>
  <si>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</si>
  <si>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</si>
  <si>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</si>
  <si>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</si>
  <si>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</si>
  <si>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</si>
  <si>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</si>
  <si>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</si>
  <si>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</si>
  <si>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</si>
  <si>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</si>
  <si>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</si>
  <si>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</si>
  <si>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</si>
  <si>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</si>
  <si>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</si>
  <si>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</si>
  <si>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</si>
  <si>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</si>
  <si>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</si>
  <si>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</si>
  <si>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</si>
  <si>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</si>
  <si>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</si>
  <si>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</si>
  <si>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</si>
  <si>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</si>
  <si>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</si>
  <si>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</si>
  <si>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</si>
  <si>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</si>
  <si>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</si>
  <si>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</si>
  <si>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</si>
  <si>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</si>
  <si>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</si>
  <si>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</si>
  <si>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</si>
  <si>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</si>
  <si>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</si>
  <si>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</si>
  <si>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</si>
  <si>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</si>
  <si>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</si>
  <si>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</si>
  <si>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</si>
  <si>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</si>
  <si>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</si>
  <si>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</si>
  <si>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</si>
  <si>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</si>
  <si>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</si>
  <si>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</si>
  <si>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</si>
  <si>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</si>
  <si>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</si>
  <si>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</si>
  <si>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</si>
  <si>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</si>
  <si>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</si>
  <si>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</si>
  <si>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</si>
  <si>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</si>
  <si>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</si>
  <si>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</si>
  <si>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</si>
  <si>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</si>
  <si>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</si>
  <si>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</si>
  <si>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</si>
  <si>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</si>
  <si>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</si>
  <si>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</si>
  <si>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</si>
  <si>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</si>
  <si>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</si>
  <si>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</si>
  <si>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</si>
  <si>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</si>
  <si>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</si>
  <si>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</si>
  <si>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</si>
  <si>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</si>
  <si>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</si>
  <si>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</si>
  <si>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</si>
  <si>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</si>
  <si>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</si>
  <si>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</si>
  <si>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</si>
  <si>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</si>
  <si>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</si>
  <si>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</si>
  <si>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</si>
  <si>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</si>
  <si>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</si>
  <si>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</si>
  <si>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</si>
  <si>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</si>
  <si>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</si>
  <si>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</si>
  <si>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</si>
  <si>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</si>
  <si>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</si>
  <si>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</si>
  <si>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</si>
  <si>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</si>
  <si>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</si>
  <si>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</si>
  <si>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</si>
  <si>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</si>
  <si>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</si>
  <si>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</si>
  <si>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</si>
  <si>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</si>
  <si>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</si>
  <si>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</si>
  <si>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</si>
  <si>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</si>
  <si>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</si>
  <si>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</si>
  <si>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</si>
  <si>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</si>
  <si>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</si>
  <si>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</si>
  <si>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</si>
  <si>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</si>
  <si>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</si>
  <si>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</si>
  <si>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</si>
  <si>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</si>
  <si>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</si>
  <si>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</si>
  <si>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</si>
  <si>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</si>
  <si>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</si>
  <si>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</si>
  <si>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</si>
  <si>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</si>
  <si>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</si>
  <si>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</si>
  <si>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</si>
  <si>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</si>
  <si>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</si>
  <si>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</si>
  <si>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</si>
  <si>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</si>
  <si>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</si>
  <si>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</si>
  <si>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</si>
  <si>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</si>
  <si>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</si>
  <si>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</si>
  <si>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</si>
  <si>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</si>
  <si>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</si>
  <si>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</si>
  <si>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</si>
  <si>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</si>
  <si>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</si>
  <si>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</si>
  <si>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</si>
  <si>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</si>
  <si>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</si>
  <si>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</si>
  <si>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</si>
  <si>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</si>
  <si>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</si>
  <si>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</si>
  <si>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</si>
  <si>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</si>
  <si>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</si>
  <si>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</si>
  <si>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</si>
  <si>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</si>
  <si>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</si>
  <si>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</si>
  <si>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</si>
  <si>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</si>
  <si>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</si>
  <si>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</si>
  <si>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</si>
  <si>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</si>
  <si>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</si>
  <si>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</si>
  <si>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</si>
  <si>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</si>
  <si>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</si>
  <si>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</si>
  <si>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</si>
  <si>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</si>
  <si>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</si>
  <si>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</si>
  <si>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</si>
  <si>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</si>
  <si>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</si>
  <si>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</si>
  <si>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</si>
  <si>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</si>
  <si>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</si>
  <si>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</si>
  <si>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</si>
  <si>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</si>
  <si>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</si>
  <si>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</si>
  <si>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</si>
  <si>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</si>
  <si>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</si>
  <si>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</si>
  <si>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</si>
  <si>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</si>
  <si>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</si>
  <si>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</si>
  <si>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</si>
  <si>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</si>
  <si>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</si>
  <si>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</si>
  <si>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</si>
  <si>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</si>
  <si>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</si>
  <si>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</si>
  <si>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</si>
  <si>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</si>
  <si>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</si>
  <si>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</si>
  <si>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</si>
  <si>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</si>
  <si>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</si>
  <si>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</si>
  <si>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</si>
  <si>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</si>
  <si>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</si>
  <si>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</si>
  <si>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</si>
  <si>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</si>
  <si>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</si>
  <si>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</si>
  <si>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</si>
  <si>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</si>
  <si>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</si>
  <si>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</si>
  <si>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</si>
  <si>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</si>
  <si>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</si>
  <si>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</si>
  <si>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</si>
  <si>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</si>
  <si>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</si>
  <si>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</si>
  <si>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</si>
  <si>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</si>
  <si>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</si>
  <si>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</si>
  <si>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</si>
  <si>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</si>
  <si>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</si>
  <si>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</si>
  <si>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</si>
  <si>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</si>
  <si>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</si>
  <si>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</si>
  <si>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</si>
  <si>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</si>
  <si>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</si>
  <si>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</si>
  <si>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</si>
  <si>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</si>
  <si>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</si>
  <si>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</si>
  <si>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</si>
  <si>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</si>
  <si>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</si>
  <si>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</si>
  <si>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</si>
  <si>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</si>
  <si>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</si>
  <si>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</si>
  <si>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</si>
  <si>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</si>
  <si>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</si>
  <si>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</si>
  <si>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</si>
  <si>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</si>
  <si>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</si>
  <si>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</si>
  <si>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</si>
  <si>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</si>
  <si>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</si>
  <si>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</si>
  <si>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</si>
  <si>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</si>
  <si>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</si>
  <si>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</si>
  <si>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</si>
  <si>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</si>
  <si>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</si>
  <si>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</si>
  <si>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</si>
  <si>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</si>
  <si>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</si>
  <si>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</si>
  <si>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</si>
  <si>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</si>
  <si>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</si>
  <si>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</si>
  <si>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</si>
  <si>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</si>
  <si>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</si>
  <si>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</si>
  <si>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</si>
  <si>
    <t>different approach</t>
  </si>
  <si>
    <t>Benchmarks</t>
  </si>
  <si>
    <t>OWA m4</t>
  </si>
  <si>
    <t>wQL[0.5]</t>
  </si>
  <si>
    <t>wQL[0.9]</t>
  </si>
  <si>
    <t>weighted quantile loss (0.5)</t>
  </si>
  <si>
    <t>weighted quantile loss (0.9)</t>
  </si>
  <si>
    <t>Smyl*</t>
  </si>
  <si>
    <t>different implementation</t>
  </si>
  <si>
    <t>deepstate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</si>
</sst>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m4_weekly!$K$72:$K$80</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m4_weekly!$D$72:$D$80</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388938</xdr:colOff>
      <xdr:row>70</xdr:row>
      <xdr:rowOff>33338</xdr:rowOff>
    </xdr:from>
    <xdr:to>
      <xdr:col>16</xdr:col>
      <xdr:colOff>3167063</xdr:colOff>
      <xdr:row>84</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316</v>
      </c>
      <c r="C2" s="81"/>
      <c r="D2" s="82"/>
    </row>
    <row r="3" spans="2:4" ht="24" customHeight="1" x14ac:dyDescent="0.35">
      <c r="B3" s="33" t="s">
        <v>269</v>
      </c>
      <c r="C3" s="53" t="s">
        <v>270</v>
      </c>
      <c r="D3" s="48" t="s">
        <v>356</v>
      </c>
    </row>
    <row r="4" spans="2:4" ht="58" x14ac:dyDescent="0.35">
      <c r="B4" s="34" t="s">
        <v>11</v>
      </c>
      <c r="C4" s="43" t="s">
        <v>289</v>
      </c>
      <c r="D4" s="49" t="s">
        <v>357</v>
      </c>
    </row>
    <row r="5" spans="2:4" x14ac:dyDescent="0.35">
      <c r="B5" s="34" t="s">
        <v>12</v>
      </c>
      <c r="C5" s="43" t="s">
        <v>288</v>
      </c>
      <c r="D5" s="49"/>
    </row>
    <row r="6" spans="2:4" x14ac:dyDescent="0.35">
      <c r="B6" s="34" t="s">
        <v>14</v>
      </c>
      <c r="C6" s="43" t="s">
        <v>290</v>
      </c>
      <c r="D6" s="49"/>
    </row>
    <row r="7" spans="2:4" x14ac:dyDescent="0.35">
      <c r="B7" s="34" t="s">
        <v>13</v>
      </c>
      <c r="C7" s="43" t="s">
        <v>291</v>
      </c>
      <c r="D7" s="49"/>
    </row>
    <row r="8" spans="2:4" x14ac:dyDescent="0.35">
      <c r="B8" s="34" t="s">
        <v>180</v>
      </c>
      <c r="C8" s="43" t="s">
        <v>293</v>
      </c>
      <c r="D8" s="49"/>
    </row>
    <row r="9" spans="2:4" x14ac:dyDescent="0.35">
      <c r="B9" s="35" t="s">
        <v>182</v>
      </c>
      <c r="C9" s="54" t="s">
        <v>292</v>
      </c>
      <c r="D9" s="50"/>
    </row>
    <row r="10" spans="2:4" x14ac:dyDescent="0.35">
      <c r="B10" s="34" t="s">
        <v>271</v>
      </c>
      <c r="C10" s="43" t="s">
        <v>294</v>
      </c>
      <c r="D10" s="49"/>
    </row>
    <row r="11" spans="2:4" x14ac:dyDescent="0.35">
      <c r="B11" s="34" t="s">
        <v>272</v>
      </c>
      <c r="C11" s="43" t="s">
        <v>295</v>
      </c>
      <c r="D11" s="49"/>
    </row>
    <row r="12" spans="2:4" x14ac:dyDescent="0.35">
      <c r="B12" s="34" t="s">
        <v>273</v>
      </c>
      <c r="C12" s="43" t="s">
        <v>296</v>
      </c>
      <c r="D12" s="49"/>
    </row>
    <row r="13" spans="2:4" x14ac:dyDescent="0.35">
      <c r="B13" s="34" t="s">
        <v>274</v>
      </c>
      <c r="C13" s="43" t="s">
        <v>297</v>
      </c>
      <c r="D13" s="49"/>
    </row>
    <row r="14" spans="2:4" x14ac:dyDescent="0.35">
      <c r="B14" s="34" t="s">
        <v>275</v>
      </c>
      <c r="C14" s="43" t="s">
        <v>298</v>
      </c>
      <c r="D14" s="49"/>
    </row>
    <row r="15" spans="2:4" x14ac:dyDescent="0.35">
      <c r="B15" s="34" t="s">
        <v>276</v>
      </c>
      <c r="C15" s="43" t="s">
        <v>299</v>
      </c>
      <c r="D15" s="49"/>
    </row>
    <row r="16" spans="2:4" x14ac:dyDescent="0.35">
      <c r="B16" s="34" t="s">
        <v>283</v>
      </c>
      <c r="C16" s="43" t="s">
        <v>300</v>
      </c>
      <c r="D16" s="49"/>
    </row>
    <row r="17" spans="2:5" x14ac:dyDescent="0.35">
      <c r="B17" s="34" t="s">
        <v>284</v>
      </c>
      <c r="C17" s="43" t="s">
        <v>301</v>
      </c>
      <c r="D17" s="49"/>
    </row>
    <row r="18" spans="2:5" x14ac:dyDescent="0.35">
      <c r="B18" s="34" t="s">
        <v>285</v>
      </c>
      <c r="C18" s="43" t="s">
        <v>302</v>
      </c>
      <c r="D18" s="49"/>
    </row>
    <row r="19" spans="2:5" x14ac:dyDescent="0.35">
      <c r="B19" s="34" t="s">
        <v>286</v>
      </c>
      <c r="C19" s="43" t="s">
        <v>303</v>
      </c>
      <c r="D19" s="49"/>
    </row>
    <row r="20" spans="2:5" x14ac:dyDescent="0.35">
      <c r="B20" s="34" t="s">
        <v>287</v>
      </c>
      <c r="C20" s="43" t="s">
        <v>304</v>
      </c>
      <c r="D20" s="49"/>
    </row>
    <row r="21" spans="2:5" x14ac:dyDescent="0.35">
      <c r="B21" s="34" t="s">
        <v>311</v>
      </c>
      <c r="C21" s="43" t="s">
        <v>312</v>
      </c>
      <c r="D21" s="49"/>
    </row>
    <row r="22" spans="2:5" x14ac:dyDescent="0.35">
      <c r="B22" s="34" t="s">
        <v>277</v>
      </c>
      <c r="C22" s="43" t="s">
        <v>306</v>
      </c>
      <c r="D22" s="49"/>
    </row>
    <row r="23" spans="2:5" x14ac:dyDescent="0.35">
      <c r="B23" s="34" t="s">
        <v>278</v>
      </c>
      <c r="C23" s="43" t="s">
        <v>307</v>
      </c>
      <c r="D23" s="49"/>
    </row>
    <row r="24" spans="2:5" x14ac:dyDescent="0.35">
      <c r="B24" s="34" t="s">
        <v>279</v>
      </c>
      <c r="C24" s="43" t="s">
        <v>308</v>
      </c>
      <c r="D24" s="49"/>
    </row>
    <row r="25" spans="2:5" x14ac:dyDescent="0.35">
      <c r="B25" s="34" t="s">
        <v>280</v>
      </c>
      <c r="C25" s="43" t="s">
        <v>309</v>
      </c>
      <c r="D25" s="49"/>
    </row>
    <row r="26" spans="2:5" x14ac:dyDescent="0.35">
      <c r="B26" s="34" t="s">
        <v>281</v>
      </c>
      <c r="C26" s="43" t="s">
        <v>310</v>
      </c>
      <c r="D26" s="49"/>
    </row>
    <row r="27" spans="2:5" ht="15" thickBot="1" x14ac:dyDescent="0.4">
      <c r="B27" s="36" t="s">
        <v>282</v>
      </c>
      <c r="C27" s="47" t="s">
        <v>305</v>
      </c>
      <c r="D27" s="51"/>
    </row>
    <row r="28" spans="2:5" ht="15" thickBot="1" x14ac:dyDescent="0.4"/>
    <row r="29" spans="2:5" ht="18.5" x14ac:dyDescent="0.45">
      <c r="B29" s="37" t="s">
        <v>317</v>
      </c>
      <c r="C29" s="55"/>
    </row>
    <row r="30" spans="2:5" ht="31" customHeight="1" x14ac:dyDescent="0.35">
      <c r="B30" s="83" t="s">
        <v>318</v>
      </c>
      <c r="C30" s="84"/>
      <c r="E30" s="32"/>
    </row>
    <row r="31" spans="2:5" ht="22.5" customHeight="1" x14ac:dyDescent="0.35">
      <c r="B31" s="33" t="s">
        <v>319</v>
      </c>
      <c r="C31" s="48" t="s">
        <v>314</v>
      </c>
    </row>
    <row r="32" spans="2:5" ht="58" x14ac:dyDescent="0.35">
      <c r="B32" s="38" t="s">
        <v>320</v>
      </c>
      <c r="C32" s="39" t="s">
        <v>321</v>
      </c>
    </row>
    <row r="33" spans="2:4" ht="29" x14ac:dyDescent="0.35">
      <c r="B33" s="42" t="s">
        <v>383</v>
      </c>
      <c r="C33" s="65" t="s">
        <v>384</v>
      </c>
    </row>
    <row r="34" spans="2:4" ht="44" thickBot="1" x14ac:dyDescent="0.4">
      <c r="B34" s="40" t="s">
        <v>322</v>
      </c>
      <c r="C34" s="41" t="s">
        <v>323</v>
      </c>
    </row>
    <row r="35" spans="2:4" ht="15" thickBot="1" x14ac:dyDescent="0.4"/>
    <row r="36" spans="2:4" ht="18.5" x14ac:dyDescent="0.45">
      <c r="B36" s="80" t="s">
        <v>324</v>
      </c>
      <c r="C36" s="81"/>
      <c r="D36" s="82"/>
    </row>
    <row r="37" spans="2:4" ht="26" customHeight="1" x14ac:dyDescent="0.35">
      <c r="B37" s="33" t="s">
        <v>313</v>
      </c>
      <c r="C37" s="53" t="s">
        <v>314</v>
      </c>
      <c r="D37" s="48" t="s">
        <v>315</v>
      </c>
    </row>
    <row r="38" spans="2:4" ht="58" x14ac:dyDescent="0.35">
      <c r="B38" s="42" t="s">
        <v>266</v>
      </c>
      <c r="C38" s="43" t="s">
        <v>325</v>
      </c>
      <c r="D38" s="52" t="s">
        <v>326</v>
      </c>
    </row>
    <row r="39" spans="2:4" x14ac:dyDescent="0.35">
      <c r="B39" s="34" t="s">
        <v>5</v>
      </c>
      <c r="C39" s="43" t="s">
        <v>327</v>
      </c>
      <c r="D39" s="49" t="s">
        <v>329</v>
      </c>
    </row>
    <row r="40" spans="2:4" ht="29" x14ac:dyDescent="0.35">
      <c r="B40" s="34" t="s">
        <v>17</v>
      </c>
      <c r="C40" s="43" t="s">
        <v>328</v>
      </c>
      <c r="D40" s="49" t="s">
        <v>326</v>
      </c>
    </row>
    <row r="41" spans="2:4" x14ac:dyDescent="0.35">
      <c r="B41" s="34" t="s">
        <v>42</v>
      </c>
      <c r="C41" s="43" t="s">
        <v>330</v>
      </c>
      <c r="D41" s="49" t="s">
        <v>329</v>
      </c>
    </row>
    <row r="42" spans="2:4" ht="72.5" x14ac:dyDescent="0.35">
      <c r="B42" s="34" t="s">
        <v>234</v>
      </c>
      <c r="C42" s="43" t="s">
        <v>332</v>
      </c>
      <c r="D42" s="49" t="s">
        <v>331</v>
      </c>
    </row>
    <row r="43" spans="2:4" ht="29" x14ac:dyDescent="0.35">
      <c r="B43" s="34" t="s">
        <v>1</v>
      </c>
      <c r="C43" s="43" t="s">
        <v>333</v>
      </c>
      <c r="D43" s="49" t="s">
        <v>331</v>
      </c>
    </row>
    <row r="44" spans="2:4" ht="43.5" x14ac:dyDescent="0.35">
      <c r="B44" s="34" t="s">
        <v>2</v>
      </c>
      <c r="C44" s="43" t="s">
        <v>334</v>
      </c>
      <c r="D44" s="49" t="s">
        <v>331</v>
      </c>
    </row>
    <row r="45" spans="2:4" ht="29" x14ac:dyDescent="0.35">
      <c r="B45" s="44" t="s">
        <v>4</v>
      </c>
      <c r="C45" s="43" t="s">
        <v>335</v>
      </c>
      <c r="D45" s="49" t="s">
        <v>331</v>
      </c>
    </row>
    <row r="46" spans="2:4" x14ac:dyDescent="0.35">
      <c r="B46" s="45" t="s">
        <v>415</v>
      </c>
      <c r="C46" s="43" t="s">
        <v>417</v>
      </c>
      <c r="D46" s="49" t="s">
        <v>331</v>
      </c>
    </row>
    <row r="47" spans="2:4" x14ac:dyDescent="0.35">
      <c r="B47" s="45" t="s">
        <v>416</v>
      </c>
      <c r="C47" s="43" t="s">
        <v>418</v>
      </c>
      <c r="D47" s="49" t="s">
        <v>331</v>
      </c>
    </row>
    <row r="48" spans="2:4" ht="130.5" x14ac:dyDescent="0.35">
      <c r="B48" s="45" t="s">
        <v>30</v>
      </c>
      <c r="C48" s="43" t="s">
        <v>388</v>
      </c>
      <c r="D48" s="49" t="s">
        <v>326</v>
      </c>
    </row>
    <row r="49" spans="2:4" ht="29" x14ac:dyDescent="0.35">
      <c r="B49" s="44" t="s">
        <v>0</v>
      </c>
      <c r="C49" s="43" t="s">
        <v>336</v>
      </c>
      <c r="D49" s="49" t="s">
        <v>326</v>
      </c>
    </row>
    <row r="50" spans="2:4" ht="43.5" x14ac:dyDescent="0.35">
      <c r="B50" s="45" t="s">
        <v>229</v>
      </c>
      <c r="C50" s="43" t="s">
        <v>338</v>
      </c>
      <c r="D50" s="49" t="s">
        <v>326</v>
      </c>
    </row>
    <row r="51" spans="2:4" ht="174" x14ac:dyDescent="0.35">
      <c r="B51" s="45" t="s">
        <v>230</v>
      </c>
      <c r="C51" s="43" t="s">
        <v>391</v>
      </c>
      <c r="D51" s="49" t="s">
        <v>337</v>
      </c>
    </row>
    <row r="52" spans="2:4" ht="116" x14ac:dyDescent="0.35">
      <c r="B52" s="45" t="s">
        <v>200</v>
      </c>
      <c r="C52" s="43" t="s">
        <v>339</v>
      </c>
      <c r="D52" s="49" t="s">
        <v>331</v>
      </c>
    </row>
    <row r="53" spans="2:4" x14ac:dyDescent="0.35">
      <c r="B53" s="45" t="s">
        <v>21</v>
      </c>
      <c r="C53" s="43" t="s">
        <v>340</v>
      </c>
      <c r="D53" s="49" t="s">
        <v>329</v>
      </c>
    </row>
    <row r="54" spans="2:4" ht="29" x14ac:dyDescent="0.35">
      <c r="B54" s="45" t="s">
        <v>50</v>
      </c>
      <c r="C54" s="43" t="s">
        <v>341</v>
      </c>
      <c r="D54" s="49" t="s">
        <v>331</v>
      </c>
    </row>
    <row r="55" spans="2:4" ht="116" x14ac:dyDescent="0.35">
      <c r="B55" s="45" t="s">
        <v>267</v>
      </c>
      <c r="C55" s="43" t="s">
        <v>342</v>
      </c>
      <c r="D55" s="49" t="s">
        <v>326</v>
      </c>
    </row>
    <row r="56" spans="2:4" ht="29" x14ac:dyDescent="0.35">
      <c r="B56" s="45" t="s">
        <v>151</v>
      </c>
      <c r="C56" s="43" t="s">
        <v>343</v>
      </c>
      <c r="D56" s="49" t="s">
        <v>326</v>
      </c>
    </row>
    <row r="57" spans="2:4" ht="15" thickBot="1" x14ac:dyDescent="0.4">
      <c r="B57" s="46" t="s">
        <v>18</v>
      </c>
      <c r="C57" s="47" t="s">
        <v>344</v>
      </c>
      <c r="D57" s="51" t="s">
        <v>326</v>
      </c>
    </row>
    <row r="58" spans="2:4" ht="15" thickBot="1" x14ac:dyDescent="0.4">
      <c r="B58" s="16"/>
      <c r="C58" s="43"/>
      <c r="D58" s="43"/>
    </row>
    <row r="59" spans="2:4" ht="55.5" x14ac:dyDescent="0.45">
      <c r="B59" s="61" t="s">
        <v>360</v>
      </c>
      <c r="C59" s="62"/>
      <c r="D59" s="43"/>
    </row>
    <row r="60" spans="2:4" ht="72.5" x14ac:dyDescent="0.35">
      <c r="B60" s="63" t="s">
        <v>126</v>
      </c>
      <c r="C60" s="49" t="s">
        <v>361</v>
      </c>
      <c r="D60" s="43"/>
    </row>
    <row r="61" spans="2:4" ht="43.5" x14ac:dyDescent="0.35">
      <c r="B61" s="45" t="s">
        <v>363</v>
      </c>
      <c r="C61" s="49" t="s">
        <v>364</v>
      </c>
      <c r="D61" s="43"/>
    </row>
    <row r="62" spans="2:4" ht="29.5" thickBot="1" x14ac:dyDescent="0.4">
      <c r="B62" s="46" t="s">
        <v>362</v>
      </c>
      <c r="C62" s="51" t="s">
        <v>365</v>
      </c>
      <c r="D62" s="43"/>
    </row>
    <row r="63" spans="2:4" ht="15" thickBot="1" x14ac:dyDescent="0.4"/>
    <row r="64" spans="2:4" ht="37" customHeight="1" x14ac:dyDescent="0.45">
      <c r="B64" s="85" t="s">
        <v>351</v>
      </c>
      <c r="C64" s="86"/>
    </row>
    <row r="65" spans="2:3" x14ac:dyDescent="0.35">
      <c r="B65" s="56" t="s">
        <v>269</v>
      </c>
      <c r="C65" s="57" t="s">
        <v>349</v>
      </c>
    </row>
    <row r="66" spans="2:3" ht="87" x14ac:dyDescent="0.35">
      <c r="B66" s="42" t="s">
        <v>345</v>
      </c>
      <c r="C66" s="52" t="s">
        <v>353</v>
      </c>
    </row>
    <row r="67" spans="2:3" ht="43.5" x14ac:dyDescent="0.35">
      <c r="B67" s="42" t="s">
        <v>346</v>
      </c>
      <c r="C67" s="49" t="s">
        <v>352</v>
      </c>
    </row>
    <row r="68" spans="2:3" ht="72.5" x14ac:dyDescent="0.35">
      <c r="B68" s="42" t="s">
        <v>348</v>
      </c>
      <c r="C68" s="49" t="s">
        <v>387</v>
      </c>
    </row>
    <row r="69" spans="2:3" x14ac:dyDescent="0.35">
      <c r="B69" s="34" t="s">
        <v>347</v>
      </c>
      <c r="C69" s="49" t="s">
        <v>354</v>
      </c>
    </row>
    <row r="70" spans="2:3" ht="29.5" thickBot="1" x14ac:dyDescent="0.4">
      <c r="B70" s="36" t="s">
        <v>350</v>
      </c>
      <c r="C70" s="51" t="s">
        <v>355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86"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17</v>
      </c>
      <c r="C1" s="2" t="s">
        <v>42</v>
      </c>
      <c r="D1" s="2" t="s">
        <v>369</v>
      </c>
      <c r="E1" s="2" t="s">
        <v>1</v>
      </c>
      <c r="F1" s="18" t="s">
        <v>2</v>
      </c>
      <c r="G1" s="18" t="s">
        <v>4</v>
      </c>
      <c r="H1" s="18" t="s">
        <v>415</v>
      </c>
      <c r="I1" s="18" t="s">
        <v>416</v>
      </c>
      <c r="J1" s="2" t="s">
        <v>30</v>
      </c>
      <c r="K1" s="2" t="s">
        <v>0</v>
      </c>
      <c r="L1" s="2" t="s">
        <v>184</v>
      </c>
      <c r="M1" s="2" t="s">
        <v>185</v>
      </c>
      <c r="N1" s="2" t="s">
        <v>200</v>
      </c>
    </row>
    <row r="2" spans="1:14" s="2" customFormat="1" x14ac:dyDescent="0.35">
      <c r="F2" s="18"/>
      <c r="G2" s="18"/>
      <c r="H2" s="18"/>
      <c r="I2" s="18"/>
    </row>
    <row r="3" spans="1:14" s="2" customFormat="1" x14ac:dyDescent="0.35">
      <c r="C3" s="2" t="s">
        <v>419</v>
      </c>
      <c r="E3" s="18">
        <v>3.0114000000000001</v>
      </c>
      <c r="F3" s="18">
        <v>0.1371</v>
      </c>
      <c r="G3" s="18"/>
      <c r="H3" s="18"/>
      <c r="I3" s="18"/>
    </row>
    <row r="4" spans="1:14" x14ac:dyDescent="0.35">
      <c r="A4" t="s">
        <v>263</v>
      </c>
      <c r="B4">
        <v>3903</v>
      </c>
      <c r="C4" t="s">
        <v>192</v>
      </c>
      <c r="D4">
        <v>1</v>
      </c>
      <c r="E4" s="17">
        <v>3.9237000000000002</v>
      </c>
      <c r="F4" s="17">
        <v>0.16622199999999998</v>
      </c>
      <c r="G4" s="17"/>
      <c r="H4" s="17"/>
      <c r="I4" s="17"/>
    </row>
    <row r="5" spans="1:14" x14ac:dyDescent="0.35">
      <c r="A5" t="s">
        <v>263</v>
      </c>
      <c r="B5">
        <v>3903</v>
      </c>
      <c r="C5" t="s">
        <v>189</v>
      </c>
      <c r="D5" s="17">
        <v>0.90620000000000001</v>
      </c>
      <c r="E5" s="17">
        <v>3.383</v>
      </c>
      <c r="F5" s="17">
        <v>0.15793499999999999</v>
      </c>
      <c r="G5" s="17"/>
      <c r="H5" s="17"/>
      <c r="I5" s="17"/>
    </row>
    <row r="6" spans="1:14" x14ac:dyDescent="0.35">
      <c r="A6" t="s">
        <v>263</v>
      </c>
      <c r="B6">
        <v>3903</v>
      </c>
      <c r="C6" t="s">
        <v>190</v>
      </c>
      <c r="D6" s="17">
        <v>0.89770000000000005</v>
      </c>
      <c r="E6" s="17">
        <v>3.3612000000000002</v>
      </c>
      <c r="F6" s="17">
        <v>0.15604100000000001</v>
      </c>
      <c r="G6" s="17"/>
      <c r="H6" s="17"/>
      <c r="I6" s="17"/>
    </row>
    <row r="7" spans="1:14" x14ac:dyDescent="0.35">
      <c r="A7" t="s">
        <v>263</v>
      </c>
      <c r="B7">
        <v>3903</v>
      </c>
      <c r="C7" t="s">
        <v>194</v>
      </c>
      <c r="D7" s="17">
        <v>0.87939999999999996</v>
      </c>
      <c r="E7" s="17">
        <v>3.2991000000000001</v>
      </c>
      <c r="F7" s="17">
        <v>0.152584</v>
      </c>
      <c r="G7" s="17"/>
      <c r="H7" s="17"/>
      <c r="I7" s="17"/>
    </row>
    <row r="8" spans="1:14" x14ac:dyDescent="0.35">
      <c r="A8" t="s">
        <v>263</v>
      </c>
      <c r="B8">
        <v>3903</v>
      </c>
      <c r="C8" t="s">
        <v>188</v>
      </c>
      <c r="D8" s="17">
        <v>0.81040000000000001</v>
      </c>
      <c r="E8" s="17">
        <v>3.0589</v>
      </c>
      <c r="F8" s="17">
        <v>0.13982</v>
      </c>
      <c r="G8" s="17"/>
      <c r="H8" s="17"/>
      <c r="I8" s="17"/>
    </row>
    <row r="9" spans="1:14" x14ac:dyDescent="0.35">
      <c r="D9" s="17"/>
      <c r="E9" s="17"/>
      <c r="F9" s="17"/>
      <c r="G9" s="17"/>
      <c r="H9" s="17"/>
      <c r="I9" s="17"/>
    </row>
    <row r="10" spans="1:14" ht="18.5" x14ac:dyDescent="0.45">
      <c r="A10" s="89" t="s">
        <v>6</v>
      </c>
      <c r="B10" s="89"/>
      <c r="C10" s="89"/>
      <c r="D10" s="89"/>
      <c r="E10" s="89"/>
      <c r="F10" s="89"/>
      <c r="G10" s="89"/>
      <c r="H10" s="89"/>
      <c r="I10" s="89"/>
      <c r="J10" s="89"/>
      <c r="K10" s="89"/>
      <c r="L10" s="89"/>
      <c r="M10" s="89"/>
      <c r="N10" s="89"/>
    </row>
    <row r="11" spans="1:14" x14ac:dyDescent="0.35">
      <c r="A11" t="s">
        <v>263</v>
      </c>
      <c r="B11">
        <v>3903</v>
      </c>
      <c r="C11" t="s">
        <v>6</v>
      </c>
      <c r="D11" s="17">
        <f>((E11/$E$4)+(F11/$F$4))/2</f>
        <v>0.83360122178707718</v>
      </c>
      <c r="E11" s="17">
        <v>3.1811690000000001</v>
      </c>
      <c r="F11" s="17">
        <v>0.14235999999999999</v>
      </c>
      <c r="G11" s="17">
        <v>45.482044999999999</v>
      </c>
      <c r="H11" s="17">
        <v>0.136264</v>
      </c>
      <c r="I11" s="17">
        <v>7.8781000000000004E-2</v>
      </c>
      <c r="J11">
        <v>42</v>
      </c>
      <c r="K11">
        <v>100</v>
      </c>
      <c r="L11">
        <v>50</v>
      </c>
      <c r="M11" t="s">
        <v>31</v>
      </c>
      <c r="N11" s="22">
        <f>(32*K11*L11)/B11</f>
        <v>40.994107097104788</v>
      </c>
    </row>
    <row r="12" spans="1:14" x14ac:dyDescent="0.35">
      <c r="A12" t="s">
        <v>263</v>
      </c>
      <c r="B12">
        <v>3903</v>
      </c>
      <c r="C12" t="s">
        <v>6</v>
      </c>
      <c r="D12" s="17">
        <f t="shared" ref="D12:D67" si="0">((E12/$E$4)+(F12/$F$4))/2</f>
        <v>0.85443453907254852</v>
      </c>
      <c r="E12" s="17">
        <v>3.2727550000000001</v>
      </c>
      <c r="F12" s="17">
        <v>0.14540600000000001</v>
      </c>
      <c r="G12" s="17">
        <v>44.428761999999999</v>
      </c>
      <c r="H12" s="17">
        <v>0.13916600000000001</v>
      </c>
      <c r="I12" s="17">
        <v>7.8996999999999998E-2</v>
      </c>
      <c r="J12">
        <v>43</v>
      </c>
      <c r="K12">
        <v>100</v>
      </c>
      <c r="L12">
        <v>50</v>
      </c>
      <c r="M12" t="s">
        <v>31</v>
      </c>
      <c r="N12" s="22">
        <f>(32*K12*L12)/B12</f>
        <v>40.994107097104788</v>
      </c>
    </row>
    <row r="13" spans="1:14" x14ac:dyDescent="0.35">
      <c r="A13" t="s">
        <v>263</v>
      </c>
      <c r="B13">
        <v>3903</v>
      </c>
      <c r="C13" t="s">
        <v>6</v>
      </c>
      <c r="D13" s="17">
        <f t="shared" si="0"/>
        <v>0.86300358491404228</v>
      </c>
      <c r="E13" s="17">
        <v>3.257358</v>
      </c>
      <c r="F13" s="17">
        <v>0.14890700000000001</v>
      </c>
      <c r="G13" s="17">
        <v>41.481808000000001</v>
      </c>
      <c r="H13" s="17">
        <v>0.14094300000000001</v>
      </c>
      <c r="I13" s="17">
        <v>7.7733999999999998E-2</v>
      </c>
      <c r="J13">
        <v>43</v>
      </c>
      <c r="K13">
        <v>100</v>
      </c>
      <c r="L13">
        <v>50</v>
      </c>
      <c r="M13" t="s">
        <v>31</v>
      </c>
      <c r="N13" s="22">
        <f>(32*K13*L13)/B13</f>
        <v>40.994107097104788</v>
      </c>
    </row>
    <row r="14" spans="1:14" x14ac:dyDescent="0.35">
      <c r="D14" s="58">
        <f>AVERAGE(D11:D13)</f>
        <v>0.85034644859122255</v>
      </c>
      <c r="E14" s="58">
        <f>AVERAGE(E11:E13)</f>
        <v>3.2370940000000004</v>
      </c>
      <c r="F14" s="58">
        <f>AVERAGE(F11:F13)</f>
        <v>0.14555766666666667</v>
      </c>
      <c r="G14" s="17"/>
      <c r="H14" s="17"/>
      <c r="I14" s="17"/>
      <c r="N14" s="22"/>
    </row>
    <row r="15" spans="1:14" x14ac:dyDescent="0.35">
      <c r="D15" s="17"/>
      <c r="E15" s="17"/>
      <c r="F15" s="17"/>
      <c r="G15" s="17"/>
      <c r="H15" s="17"/>
      <c r="I15" s="17"/>
      <c r="N15" s="22"/>
    </row>
    <row r="16" spans="1:14" x14ac:dyDescent="0.35">
      <c r="A16" t="s">
        <v>263</v>
      </c>
      <c r="B16">
        <v>3903</v>
      </c>
      <c r="C16" t="s">
        <v>6</v>
      </c>
      <c r="D16" s="17">
        <f t="shared" ref="D16:D25" si="1">((E16/$E$4)+(F16/$F$4))/2</f>
        <v>0.88565285764804469</v>
      </c>
      <c r="E16" s="17">
        <v>3.4373619999999998</v>
      </c>
      <c r="F16" s="17">
        <v>0.148811</v>
      </c>
      <c r="G16" s="17">
        <v>52.149867</v>
      </c>
      <c r="H16" s="17">
        <v>0.13966200000000001</v>
      </c>
      <c r="I16" s="17">
        <v>7.5971999999999998E-2</v>
      </c>
      <c r="J16">
        <v>42</v>
      </c>
      <c r="K16">
        <v>100</v>
      </c>
      <c r="L16">
        <v>50</v>
      </c>
      <c r="M16" t="s">
        <v>31</v>
      </c>
      <c r="N16" s="22"/>
    </row>
    <row r="17" spans="1:14" x14ac:dyDescent="0.35">
      <c r="A17" t="s">
        <v>263</v>
      </c>
      <c r="B17">
        <v>3903</v>
      </c>
      <c r="C17" t="s">
        <v>6</v>
      </c>
      <c r="D17" s="17">
        <f t="shared" si="1"/>
        <v>0.87275584592056465</v>
      </c>
      <c r="E17" s="17">
        <v>3.340757</v>
      </c>
      <c r="F17" s="17">
        <v>0.148616</v>
      </c>
      <c r="G17" s="17">
        <v>50.252645999999999</v>
      </c>
      <c r="H17" s="17">
        <v>0.13967599999999999</v>
      </c>
      <c r="I17" s="17">
        <v>7.6893000000000003E-2</v>
      </c>
      <c r="J17">
        <v>43</v>
      </c>
      <c r="K17">
        <v>100</v>
      </c>
      <c r="L17">
        <v>50</v>
      </c>
      <c r="M17" t="s">
        <v>31</v>
      </c>
      <c r="N17" s="22"/>
    </row>
    <row r="18" spans="1:14" x14ac:dyDescent="0.35">
      <c r="A18" t="s">
        <v>263</v>
      </c>
      <c r="B18">
        <v>3903</v>
      </c>
      <c r="C18" t="s">
        <v>6</v>
      </c>
      <c r="D18" s="17">
        <f t="shared" si="1"/>
        <v>0.87953218361448815</v>
      </c>
      <c r="E18" s="17">
        <v>3.3427340000000001</v>
      </c>
      <c r="F18" s="17">
        <v>0.150785</v>
      </c>
      <c r="G18" s="17">
        <v>51.060721000000001</v>
      </c>
      <c r="H18" s="17">
        <v>0.14052100000000001</v>
      </c>
      <c r="I18" s="17">
        <v>7.5930999999999998E-2</v>
      </c>
      <c r="J18">
        <v>44</v>
      </c>
      <c r="K18">
        <v>100</v>
      </c>
      <c r="L18">
        <v>50</v>
      </c>
      <c r="M18" t="s">
        <v>31</v>
      </c>
      <c r="N18" s="22"/>
    </row>
    <row r="19" spans="1:14" x14ac:dyDescent="0.35">
      <c r="A19" t="s">
        <v>263</v>
      </c>
      <c r="B19">
        <v>3903</v>
      </c>
      <c r="C19" t="s">
        <v>6</v>
      </c>
      <c r="D19" s="17">
        <f t="shared" si="1"/>
        <v>0.94371282823110325</v>
      </c>
      <c r="E19" s="17">
        <v>3.737943</v>
      </c>
      <c r="F19" s="17">
        <v>0.15537899999999999</v>
      </c>
      <c r="G19" s="17">
        <v>59.399251999999997</v>
      </c>
      <c r="H19" s="17">
        <v>0.14643999999999999</v>
      </c>
      <c r="I19" s="17">
        <v>7.7844999999999998E-2</v>
      </c>
      <c r="J19">
        <v>45</v>
      </c>
      <c r="K19">
        <v>100</v>
      </c>
      <c r="L19">
        <v>50</v>
      </c>
      <c r="M19" t="s">
        <v>31</v>
      </c>
      <c r="N19" s="22"/>
    </row>
    <row r="20" spans="1:14" x14ac:dyDescent="0.35">
      <c r="A20" t="s">
        <v>263</v>
      </c>
      <c r="B20">
        <v>3903</v>
      </c>
      <c r="C20" t="s">
        <v>6</v>
      </c>
      <c r="D20" s="17">
        <f t="shared" si="1"/>
        <v>0.99095161683404354</v>
      </c>
      <c r="E20" s="17">
        <v>3.9943719999999998</v>
      </c>
      <c r="F20" s="17">
        <v>0.16022</v>
      </c>
      <c r="G20" s="17">
        <v>73.299026999999995</v>
      </c>
      <c r="H20" s="17">
        <v>0.150425</v>
      </c>
      <c r="I20" s="17">
        <v>7.7823000000000003E-2</v>
      </c>
      <c r="J20">
        <v>46</v>
      </c>
      <c r="K20">
        <v>100</v>
      </c>
      <c r="L20">
        <v>50</v>
      </c>
      <c r="M20" t="s">
        <v>31</v>
      </c>
      <c r="N20" s="22"/>
    </row>
    <row r="21" spans="1:14" x14ac:dyDescent="0.35">
      <c r="A21" t="s">
        <v>263</v>
      </c>
      <c r="B21">
        <v>3903</v>
      </c>
      <c r="C21" t="s">
        <v>6</v>
      </c>
      <c r="D21" s="17">
        <f t="shared" si="1"/>
        <v>0.86725139770698578</v>
      </c>
      <c r="E21" s="17">
        <v>3.3632309999999999</v>
      </c>
      <c r="F21" s="17">
        <v>0.14583399999999999</v>
      </c>
      <c r="G21" s="17">
        <v>44.888052000000002</v>
      </c>
      <c r="H21" s="17">
        <v>0.14092399999999999</v>
      </c>
      <c r="I21" s="17">
        <v>7.9771999999999996E-2</v>
      </c>
      <c r="J21">
        <v>47</v>
      </c>
      <c r="K21">
        <v>100</v>
      </c>
      <c r="L21">
        <v>50</v>
      </c>
      <c r="M21" t="s">
        <v>31</v>
      </c>
      <c r="N21" s="22"/>
    </row>
    <row r="22" spans="1:14" x14ac:dyDescent="0.35">
      <c r="A22" t="s">
        <v>263</v>
      </c>
      <c r="B22">
        <v>3903</v>
      </c>
      <c r="C22" t="s">
        <v>6</v>
      </c>
      <c r="D22" s="17">
        <f t="shared" si="1"/>
        <v>0.98151678549307708</v>
      </c>
      <c r="E22" s="17">
        <v>3.883391</v>
      </c>
      <c r="F22" s="17">
        <v>0.16178500000000001</v>
      </c>
      <c r="G22" s="17">
        <v>65.685671999999997</v>
      </c>
      <c r="H22" s="17">
        <v>0.15157899999999999</v>
      </c>
      <c r="I22" s="17">
        <v>7.7575000000000005E-2</v>
      </c>
      <c r="J22">
        <v>48</v>
      </c>
      <c r="K22">
        <v>100</v>
      </c>
      <c r="L22">
        <v>50</v>
      </c>
      <c r="M22" t="s">
        <v>31</v>
      </c>
      <c r="N22" s="22"/>
    </row>
    <row r="23" spans="1:14" x14ac:dyDescent="0.35">
      <c r="A23" t="s">
        <v>263</v>
      </c>
      <c r="B23">
        <v>3903</v>
      </c>
      <c r="C23" t="s">
        <v>6</v>
      </c>
      <c r="D23" s="17">
        <f t="shared" si="1"/>
        <v>1.0582954316366391</v>
      </c>
      <c r="E23" s="17">
        <v>4.3566890000000003</v>
      </c>
      <c r="F23" s="17">
        <v>0.16725899999999999</v>
      </c>
      <c r="G23" s="17">
        <v>82.256186999999997</v>
      </c>
      <c r="H23" s="17">
        <v>0.15949099999999999</v>
      </c>
      <c r="I23" s="17">
        <v>7.8328999999999996E-2</v>
      </c>
      <c r="J23">
        <v>49</v>
      </c>
      <c r="K23">
        <v>100</v>
      </c>
      <c r="L23">
        <v>50</v>
      </c>
      <c r="M23" t="s">
        <v>31</v>
      </c>
      <c r="N23" s="22"/>
    </row>
    <row r="24" spans="1:14" x14ac:dyDescent="0.35">
      <c r="A24" t="s">
        <v>263</v>
      </c>
      <c r="B24">
        <v>3903</v>
      </c>
      <c r="C24" t="s">
        <v>6</v>
      </c>
      <c r="D24" s="17">
        <f t="shared" si="1"/>
        <v>0.89075599136526695</v>
      </c>
      <c r="E24" s="17">
        <v>3.423022</v>
      </c>
      <c r="F24" s="17">
        <v>0.151115</v>
      </c>
      <c r="G24" s="17">
        <v>53.967326</v>
      </c>
      <c r="H24" s="17">
        <v>0.14227100000000001</v>
      </c>
      <c r="I24" s="17">
        <v>7.8492999999999993E-2</v>
      </c>
      <c r="J24">
        <v>50</v>
      </c>
      <c r="K24">
        <v>100</v>
      </c>
      <c r="L24">
        <v>50</v>
      </c>
      <c r="M24" t="s">
        <v>31</v>
      </c>
      <c r="N24" s="22"/>
    </row>
    <row r="25" spans="1:14" x14ac:dyDescent="0.35">
      <c r="A25" t="s">
        <v>263</v>
      </c>
      <c r="B25">
        <v>3903</v>
      </c>
      <c r="C25" t="s">
        <v>6</v>
      </c>
      <c r="D25" s="17">
        <f t="shared" si="1"/>
        <v>0.85551790837024977</v>
      </c>
      <c r="E25" s="17">
        <v>3.2373509999999999</v>
      </c>
      <c r="F25" s="17">
        <v>0.14726600000000001</v>
      </c>
      <c r="G25" s="17">
        <v>48.879860999999998</v>
      </c>
      <c r="H25" s="17">
        <v>0.138575</v>
      </c>
      <c r="I25" s="17">
        <v>7.8337000000000004E-2</v>
      </c>
      <c r="J25">
        <v>51</v>
      </c>
      <c r="K25">
        <v>100</v>
      </c>
      <c r="L25">
        <v>50</v>
      </c>
      <c r="M25" t="s">
        <v>31</v>
      </c>
      <c r="N25" s="22"/>
    </row>
    <row r="26" spans="1:14" x14ac:dyDescent="0.35">
      <c r="D26" s="58">
        <f>AVERAGE(D16:D25)</f>
        <v>0.9225942846820463</v>
      </c>
      <c r="E26" s="58">
        <f>AVERAGE(E16:E25)</f>
        <v>3.6116851999999993</v>
      </c>
      <c r="F26" s="58">
        <f>AVERAGE(F16:F25)</f>
        <v>0.15370700000000004</v>
      </c>
      <c r="G26" s="17"/>
      <c r="H26" s="17"/>
      <c r="I26" s="17"/>
      <c r="N26" s="22"/>
    </row>
    <row r="27" spans="1:14" x14ac:dyDescent="0.35">
      <c r="D27" s="58">
        <f>MEDIAN(D16:D25)</f>
        <v>0.88820442450665582</v>
      </c>
      <c r="E27" s="58">
        <f>MEDIAN(E16:E25)</f>
        <v>3.4301919999999999</v>
      </c>
      <c r="F27" s="58">
        <f>MEDIAN(F16:F25)</f>
        <v>0.15095</v>
      </c>
      <c r="G27" s="17"/>
      <c r="H27" s="17"/>
      <c r="I27" s="17"/>
      <c r="N27" s="22"/>
    </row>
    <row r="28" spans="1:14" x14ac:dyDescent="0.35">
      <c r="D28" s="17"/>
      <c r="E28" s="17"/>
      <c r="F28" s="17"/>
      <c r="G28" s="17"/>
      <c r="H28" s="17"/>
      <c r="I28" s="17"/>
      <c r="N28" s="22"/>
    </row>
    <row r="29" spans="1:14" x14ac:dyDescent="0.35">
      <c r="A29" t="s">
        <v>263</v>
      </c>
      <c r="B29">
        <v>3903</v>
      </c>
      <c r="C29" t="s">
        <v>6</v>
      </c>
      <c r="D29" s="17">
        <f t="shared" ref="D29:D38" si="2">((E29/$E$4)+(F29/$F$4))/2</f>
        <v>0.84763726044820298</v>
      </c>
      <c r="E29" s="17">
        <v>3.214693</v>
      </c>
      <c r="F29" s="17">
        <v>0.14560600000000001</v>
      </c>
      <c r="G29" s="17">
        <v>47.607290999999996</v>
      </c>
      <c r="H29" s="17">
        <v>0.13993</v>
      </c>
      <c r="I29" s="17">
        <v>8.1768999999999994E-2</v>
      </c>
      <c r="J29">
        <v>42</v>
      </c>
      <c r="K29">
        <v>100</v>
      </c>
      <c r="L29">
        <v>100</v>
      </c>
      <c r="M29" t="s">
        <v>31</v>
      </c>
      <c r="N29" s="22"/>
    </row>
    <row r="30" spans="1:14" x14ac:dyDescent="0.35">
      <c r="A30" t="s">
        <v>263</v>
      </c>
      <c r="B30">
        <v>3903</v>
      </c>
      <c r="C30" t="s">
        <v>6</v>
      </c>
      <c r="D30" s="17">
        <f t="shared" si="2"/>
        <v>0.85007298122664299</v>
      </c>
      <c r="E30" s="17">
        <v>3.2033800000000001</v>
      </c>
      <c r="F30" s="17">
        <v>0.146895</v>
      </c>
      <c r="G30" s="17">
        <v>50.530560000000001</v>
      </c>
      <c r="H30" s="17">
        <v>0.140183</v>
      </c>
      <c r="I30" s="17">
        <v>8.4792000000000006E-2</v>
      </c>
      <c r="J30">
        <v>43</v>
      </c>
      <c r="K30">
        <v>100</v>
      </c>
      <c r="L30">
        <v>100</v>
      </c>
      <c r="M30" t="s">
        <v>31</v>
      </c>
      <c r="N30" s="22"/>
    </row>
    <row r="31" spans="1:14" x14ac:dyDescent="0.35">
      <c r="A31" t="s">
        <v>263</v>
      </c>
      <c r="B31">
        <v>3903</v>
      </c>
      <c r="C31" t="s">
        <v>6</v>
      </c>
      <c r="D31" s="17">
        <f t="shared" si="2"/>
        <v>0.86086826969593044</v>
      </c>
      <c r="E31" s="17">
        <v>3.2217880000000001</v>
      </c>
      <c r="F31" s="17">
        <v>0.149704</v>
      </c>
      <c r="G31" s="17">
        <v>46.251629000000001</v>
      </c>
      <c r="H31" s="17">
        <v>0.14099900000000001</v>
      </c>
      <c r="I31" s="17">
        <v>8.0137E-2</v>
      </c>
      <c r="J31">
        <v>44</v>
      </c>
      <c r="K31">
        <v>100</v>
      </c>
      <c r="L31">
        <v>100</v>
      </c>
      <c r="M31" t="s">
        <v>31</v>
      </c>
      <c r="N31" s="22"/>
    </row>
    <row r="32" spans="1:14" x14ac:dyDescent="0.35">
      <c r="A32" t="s">
        <v>263</v>
      </c>
      <c r="B32">
        <v>3903</v>
      </c>
      <c r="C32" t="s">
        <v>6</v>
      </c>
      <c r="D32" s="17">
        <f t="shared" si="2"/>
        <v>0.86654512312249188</v>
      </c>
      <c r="E32" s="17">
        <v>3.2994309999999998</v>
      </c>
      <c r="F32" s="17">
        <v>0.14830199999999999</v>
      </c>
      <c r="G32" s="17">
        <v>47.480758999999999</v>
      </c>
      <c r="H32" s="17">
        <v>0.14197599999999999</v>
      </c>
      <c r="I32" s="17">
        <v>7.9069E-2</v>
      </c>
      <c r="J32">
        <v>45</v>
      </c>
      <c r="K32">
        <v>100</v>
      </c>
      <c r="L32">
        <v>100</v>
      </c>
      <c r="M32" t="s">
        <v>31</v>
      </c>
      <c r="N32" s="22"/>
    </row>
    <row r="33" spans="1:14" x14ac:dyDescent="0.35">
      <c r="A33" t="s">
        <v>263</v>
      </c>
      <c r="B33">
        <v>3903</v>
      </c>
      <c r="C33" t="s">
        <v>6</v>
      </c>
      <c r="D33" s="17">
        <f t="shared" si="2"/>
        <v>0.85768429195471674</v>
      </c>
      <c r="E33" s="17">
        <v>3.2704029999999999</v>
      </c>
      <c r="F33" s="17">
        <v>0.14658599999999999</v>
      </c>
      <c r="G33" s="17">
        <v>49.014288999999998</v>
      </c>
      <c r="H33" s="17">
        <v>0.13941600000000001</v>
      </c>
      <c r="I33" s="17">
        <v>7.6633000000000007E-2</v>
      </c>
      <c r="J33">
        <v>46</v>
      </c>
      <c r="K33">
        <v>100</v>
      </c>
      <c r="L33">
        <v>100</v>
      </c>
      <c r="M33" t="s">
        <v>31</v>
      </c>
      <c r="N33" s="22"/>
    </row>
    <row r="34" spans="1:14" x14ac:dyDescent="0.35">
      <c r="A34" t="s">
        <v>263</v>
      </c>
      <c r="B34">
        <v>3903</v>
      </c>
      <c r="C34" t="s">
        <v>6</v>
      </c>
      <c r="D34" s="17">
        <f t="shared" si="2"/>
        <v>0.87299017985352301</v>
      </c>
      <c r="E34" s="17">
        <v>3.3621409999999998</v>
      </c>
      <c r="F34" s="17">
        <v>0.147788</v>
      </c>
      <c r="G34" s="17">
        <v>48.797330000000002</v>
      </c>
      <c r="H34" s="17">
        <v>0.14075599999999999</v>
      </c>
      <c r="I34" s="17">
        <v>7.7490000000000003E-2</v>
      </c>
      <c r="J34">
        <v>47</v>
      </c>
      <c r="K34">
        <v>100</v>
      </c>
      <c r="L34">
        <v>100</v>
      </c>
      <c r="M34" t="s">
        <v>31</v>
      </c>
      <c r="N34" s="22"/>
    </row>
    <row r="35" spans="1:14" x14ac:dyDescent="0.35">
      <c r="A35" t="s">
        <v>263</v>
      </c>
      <c r="B35">
        <v>3903</v>
      </c>
      <c r="C35" t="s">
        <v>6</v>
      </c>
      <c r="D35" s="17">
        <f t="shared" si="2"/>
        <v>0.87659123853397358</v>
      </c>
      <c r="E35" s="17">
        <v>3.2803290000000001</v>
      </c>
      <c r="F35" s="17">
        <v>0.152451</v>
      </c>
      <c r="G35" s="17">
        <v>48.741951999999998</v>
      </c>
      <c r="H35" s="17">
        <v>0.14514199999999999</v>
      </c>
      <c r="I35" s="17">
        <v>8.6041999999999993E-2</v>
      </c>
      <c r="J35">
        <v>48</v>
      </c>
      <c r="K35">
        <v>100</v>
      </c>
      <c r="L35">
        <v>100</v>
      </c>
      <c r="M35" t="s">
        <v>31</v>
      </c>
      <c r="N35" s="22"/>
    </row>
    <row r="36" spans="1:14" x14ac:dyDescent="0.35">
      <c r="A36" t="s">
        <v>263</v>
      </c>
      <c r="B36">
        <v>3903</v>
      </c>
      <c r="C36" t="s">
        <v>6</v>
      </c>
      <c r="D36" s="17">
        <f t="shared" si="2"/>
        <v>0.82476417990147788</v>
      </c>
      <c r="E36" s="17">
        <v>3.1081859999999999</v>
      </c>
      <c r="F36" s="17">
        <v>0.142514</v>
      </c>
      <c r="G36" s="17">
        <v>45.017885</v>
      </c>
      <c r="H36" s="17">
        <v>0.135601</v>
      </c>
      <c r="I36" s="17">
        <v>7.8398999999999996E-2</v>
      </c>
      <c r="J36">
        <v>49</v>
      </c>
      <c r="K36">
        <v>100</v>
      </c>
      <c r="L36">
        <v>100</v>
      </c>
      <c r="M36" t="s">
        <v>31</v>
      </c>
      <c r="N36" s="22"/>
    </row>
    <row r="37" spans="1:14" x14ac:dyDescent="0.35">
      <c r="A37" t="s">
        <v>263</v>
      </c>
      <c r="B37">
        <v>3903</v>
      </c>
      <c r="C37" t="s">
        <v>6</v>
      </c>
      <c r="D37" s="17">
        <f t="shared" si="2"/>
        <v>0.85207188380096688</v>
      </c>
      <c r="E37" s="17">
        <v>3.2054459999999998</v>
      </c>
      <c r="F37" s="17">
        <v>0.14747199999999999</v>
      </c>
      <c r="G37" s="17">
        <v>46.991627999999999</v>
      </c>
      <c r="H37" s="17">
        <v>0.13889099999999999</v>
      </c>
      <c r="I37" s="17">
        <v>8.1129999999999994E-2</v>
      </c>
      <c r="J37">
        <v>50</v>
      </c>
      <c r="K37">
        <v>100</v>
      </c>
      <c r="L37">
        <v>100</v>
      </c>
      <c r="M37" t="s">
        <v>31</v>
      </c>
      <c r="N37" s="22"/>
    </row>
    <row r="38" spans="1:14" x14ac:dyDescent="0.35">
      <c r="A38" t="s">
        <v>263</v>
      </c>
      <c r="B38">
        <v>3903</v>
      </c>
      <c r="C38" t="s">
        <v>6</v>
      </c>
      <c r="D38" s="17">
        <f t="shared" si="2"/>
        <v>0.85069061943633062</v>
      </c>
      <c r="E38" s="17">
        <v>3.2189199999999998</v>
      </c>
      <c r="F38" s="17">
        <v>0.14644199999999999</v>
      </c>
      <c r="G38" s="17">
        <v>43.064096999999997</v>
      </c>
      <c r="H38" s="17">
        <v>0.14029</v>
      </c>
      <c r="I38" s="17">
        <v>8.0898999999999999E-2</v>
      </c>
      <c r="J38">
        <v>51</v>
      </c>
      <c r="K38">
        <v>100</v>
      </c>
      <c r="L38">
        <v>100</v>
      </c>
      <c r="M38" t="s">
        <v>31</v>
      </c>
      <c r="N38" s="22"/>
    </row>
    <row r="39" spans="1:14" x14ac:dyDescent="0.35">
      <c r="D39" s="58">
        <f>AVERAGE(D29:D38)</f>
        <v>0.8559916027974257</v>
      </c>
      <c r="E39" s="58">
        <f>AVERAGE(E29:E38)</f>
        <v>3.2384716999999994</v>
      </c>
      <c r="F39" s="58">
        <f>AVERAGE(F29:F38)</f>
        <v>0.14737600000000001</v>
      </c>
      <c r="G39" s="17"/>
      <c r="H39" s="17"/>
      <c r="I39" s="17"/>
      <c r="N39" s="22"/>
    </row>
    <row r="40" spans="1:14" x14ac:dyDescent="0.35">
      <c r="D40" s="58">
        <f>MEDIAN(D29:D38)</f>
        <v>0.85487808787784181</v>
      </c>
      <c r="E40" s="58">
        <f>MEDIAN(E29:E38)</f>
        <v>3.2203539999999999</v>
      </c>
      <c r="F40" s="58">
        <f>MEDIAN(F29:F38)</f>
        <v>0.14718349999999999</v>
      </c>
      <c r="G40" s="17"/>
      <c r="H40" s="17"/>
      <c r="I40" s="17"/>
      <c r="N40" s="22"/>
    </row>
    <row r="41" spans="1:14" x14ac:dyDescent="0.35">
      <c r="D41" s="17"/>
      <c r="E41" s="17"/>
      <c r="F41" s="17"/>
      <c r="G41" s="17"/>
      <c r="H41" s="17"/>
      <c r="I41" s="17"/>
      <c r="N41" s="22"/>
    </row>
    <row r="42" spans="1:14" x14ac:dyDescent="0.35">
      <c r="A42" t="s">
        <v>263</v>
      </c>
      <c r="B42">
        <v>3903</v>
      </c>
      <c r="C42" t="s">
        <v>6</v>
      </c>
      <c r="D42" s="17">
        <f t="shared" ref="D42:D51" si="3">((E42/$E$4)+(F42/$F$4))/2</f>
        <v>0.95022047222172268</v>
      </c>
      <c r="E42" s="17">
        <v>3.7393930000000002</v>
      </c>
      <c r="F42" s="17">
        <v>0.15748100000000001</v>
      </c>
      <c r="G42" s="17">
        <v>58.937855999999996</v>
      </c>
      <c r="H42" s="17">
        <v>0.15284700000000001</v>
      </c>
      <c r="I42" s="17">
        <v>7.8245999999999996E-2</v>
      </c>
      <c r="J42">
        <v>42</v>
      </c>
      <c r="K42">
        <v>200</v>
      </c>
      <c r="L42">
        <v>100</v>
      </c>
      <c r="M42" t="s">
        <v>31</v>
      </c>
      <c r="N42" s="22"/>
    </row>
    <row r="43" spans="1:14" x14ac:dyDescent="0.35">
      <c r="A43" t="s">
        <v>263</v>
      </c>
      <c r="B43">
        <v>3903</v>
      </c>
      <c r="C43" t="s">
        <v>6</v>
      </c>
      <c r="D43" s="17">
        <f t="shared" si="3"/>
        <v>0.86322263298748669</v>
      </c>
      <c r="E43" s="17">
        <v>3.2620040000000001</v>
      </c>
      <c r="F43" s="17">
        <v>0.148783</v>
      </c>
      <c r="G43" s="17">
        <v>47.174872999999998</v>
      </c>
      <c r="H43" s="17">
        <v>0.14364199999999999</v>
      </c>
      <c r="I43" s="17">
        <v>7.8672000000000006E-2</v>
      </c>
      <c r="J43">
        <v>43</v>
      </c>
      <c r="K43">
        <v>200</v>
      </c>
      <c r="L43">
        <v>100</v>
      </c>
      <c r="M43" t="s">
        <v>31</v>
      </c>
      <c r="N43" s="22"/>
    </row>
    <row r="44" spans="1:14" x14ac:dyDescent="0.35">
      <c r="A44" t="s">
        <v>263</v>
      </c>
      <c r="B44">
        <v>3903</v>
      </c>
      <c r="C44" t="s">
        <v>6</v>
      </c>
      <c r="D44" s="17">
        <f t="shared" si="3"/>
        <v>0.87556608333886721</v>
      </c>
      <c r="E44" s="17">
        <v>3.2832370000000002</v>
      </c>
      <c r="F44" s="17">
        <v>0.15198700000000001</v>
      </c>
      <c r="G44" s="17">
        <v>46.587431000000002</v>
      </c>
      <c r="H44" s="17">
        <v>0.14485700000000001</v>
      </c>
      <c r="I44" s="17">
        <v>7.9194000000000001E-2</v>
      </c>
      <c r="J44">
        <v>44</v>
      </c>
      <c r="K44">
        <v>200</v>
      </c>
      <c r="L44">
        <v>100</v>
      </c>
      <c r="M44" t="s">
        <v>31</v>
      </c>
      <c r="N44" s="22"/>
    </row>
    <row r="45" spans="1:14" x14ac:dyDescent="0.35">
      <c r="A45" t="s">
        <v>263</v>
      </c>
      <c r="B45">
        <v>3903</v>
      </c>
      <c r="C45" t="s">
        <v>6</v>
      </c>
      <c r="D45" s="17">
        <f t="shared" si="3"/>
        <v>0.905633103385449</v>
      </c>
      <c r="E45" s="17">
        <v>3.4784660000000001</v>
      </c>
      <c r="F45" s="17">
        <v>0.15371199999999999</v>
      </c>
      <c r="G45" s="17">
        <v>51.457318000000001</v>
      </c>
      <c r="H45" s="17">
        <v>0.14956800000000001</v>
      </c>
      <c r="I45" s="17">
        <v>7.9996999999999999E-2</v>
      </c>
      <c r="J45">
        <v>45</v>
      </c>
      <c r="K45">
        <v>200</v>
      </c>
      <c r="L45">
        <v>100</v>
      </c>
      <c r="M45" t="s">
        <v>31</v>
      </c>
      <c r="N45" s="22"/>
    </row>
    <row r="46" spans="1:14" x14ac:dyDescent="0.35">
      <c r="A46" t="s">
        <v>263</v>
      </c>
      <c r="B46">
        <v>3903</v>
      </c>
      <c r="C46" t="s">
        <v>6</v>
      </c>
      <c r="D46" s="17">
        <f t="shared" si="3"/>
        <v>0.84586113865103507</v>
      </c>
      <c r="E46" s="17">
        <v>3.1886220000000001</v>
      </c>
      <c r="F46" s="17">
        <v>0.14612</v>
      </c>
      <c r="G46" s="17">
        <v>47.415934999999998</v>
      </c>
      <c r="H46" s="17">
        <v>0.13827700000000001</v>
      </c>
      <c r="I46" s="17">
        <v>7.8063999999999995E-2</v>
      </c>
      <c r="J46">
        <v>46</v>
      </c>
      <c r="K46">
        <v>200</v>
      </c>
      <c r="L46">
        <v>100</v>
      </c>
      <c r="M46" t="s">
        <v>31</v>
      </c>
      <c r="N46" s="22"/>
    </row>
    <row r="47" spans="1:14" x14ac:dyDescent="0.35">
      <c r="A47" t="s">
        <v>263</v>
      </c>
      <c r="B47">
        <v>3903</v>
      </c>
      <c r="C47" t="s">
        <v>6</v>
      </c>
      <c r="D47" s="17">
        <f t="shared" si="3"/>
        <v>0.83353888676863108</v>
      </c>
      <c r="E47" s="17">
        <v>3.1632120000000001</v>
      </c>
      <c r="F47" s="17">
        <v>0.1431</v>
      </c>
      <c r="G47" s="17">
        <v>45.918092999999999</v>
      </c>
      <c r="H47" s="17">
        <v>0.13631299999999999</v>
      </c>
      <c r="I47" s="17">
        <v>7.6924000000000006E-2</v>
      </c>
      <c r="J47">
        <v>47</v>
      </c>
      <c r="K47">
        <v>200</v>
      </c>
      <c r="L47">
        <v>100</v>
      </c>
      <c r="M47" t="s">
        <v>31</v>
      </c>
      <c r="N47" s="22"/>
    </row>
    <row r="48" spans="1:14" x14ac:dyDescent="0.35">
      <c r="A48" t="s">
        <v>263</v>
      </c>
      <c r="B48">
        <v>3903</v>
      </c>
      <c r="C48" t="s">
        <v>6</v>
      </c>
      <c r="D48" s="17">
        <f t="shared" si="3"/>
        <v>0.90399808251071567</v>
      </c>
      <c r="E48" s="17">
        <v>3.4422190000000001</v>
      </c>
      <c r="F48" s="17">
        <v>0.15470400000000001</v>
      </c>
      <c r="G48" s="17">
        <v>49.037919000000002</v>
      </c>
      <c r="H48" s="17">
        <v>0.15060599999999999</v>
      </c>
      <c r="I48" s="17">
        <v>8.2255999999999996E-2</v>
      </c>
      <c r="J48">
        <v>48</v>
      </c>
      <c r="K48">
        <v>200</v>
      </c>
      <c r="L48">
        <v>100</v>
      </c>
      <c r="M48" t="s">
        <v>31</v>
      </c>
      <c r="N48" s="22"/>
    </row>
    <row r="49" spans="1:14" x14ac:dyDescent="0.35">
      <c r="A49" t="s">
        <v>263</v>
      </c>
      <c r="B49">
        <v>3903</v>
      </c>
      <c r="C49" t="s">
        <v>6</v>
      </c>
      <c r="D49" s="17">
        <f t="shared" si="3"/>
        <v>0.85327098841003002</v>
      </c>
      <c r="E49" s="17">
        <v>3.2474310000000002</v>
      </c>
      <c r="F49" s="17">
        <v>0.146092</v>
      </c>
      <c r="G49" s="17">
        <v>47.768501000000001</v>
      </c>
      <c r="H49" s="17">
        <v>0.13963400000000001</v>
      </c>
      <c r="I49" s="17">
        <v>7.7671000000000004E-2</v>
      </c>
      <c r="J49">
        <v>49</v>
      </c>
      <c r="K49">
        <v>200</v>
      </c>
      <c r="L49">
        <v>100</v>
      </c>
      <c r="M49" t="s">
        <v>31</v>
      </c>
      <c r="N49" s="22"/>
    </row>
    <row r="50" spans="1:14" x14ac:dyDescent="0.35">
      <c r="A50" t="s">
        <v>263</v>
      </c>
      <c r="B50">
        <v>3903</v>
      </c>
      <c r="C50" t="s">
        <v>6</v>
      </c>
      <c r="D50" s="17">
        <f t="shared" si="3"/>
        <v>0.85843670880573497</v>
      </c>
      <c r="E50" s="17">
        <v>3.2219920000000002</v>
      </c>
      <c r="F50" s="17">
        <v>0.14888699999999999</v>
      </c>
      <c r="G50" s="17">
        <v>48.566315000000003</v>
      </c>
      <c r="H50" s="17">
        <v>0.13992399999999999</v>
      </c>
      <c r="I50" s="17">
        <v>8.0301999999999998E-2</v>
      </c>
      <c r="J50">
        <v>50</v>
      </c>
      <c r="K50">
        <v>200</v>
      </c>
      <c r="L50">
        <v>100</v>
      </c>
      <c r="M50" t="s">
        <v>31</v>
      </c>
      <c r="N50" s="22"/>
    </row>
    <row r="51" spans="1:14" x14ac:dyDescent="0.35">
      <c r="A51" t="s">
        <v>263</v>
      </c>
      <c r="B51">
        <v>3903</v>
      </c>
      <c r="C51" t="s">
        <v>6</v>
      </c>
      <c r="D51" s="17">
        <f t="shared" si="3"/>
        <v>0.87644073083369944</v>
      </c>
      <c r="E51" s="17">
        <v>3.2896049999999999</v>
      </c>
      <c r="F51" s="17">
        <v>0.152008</v>
      </c>
      <c r="G51" s="17">
        <v>48.525593999999998</v>
      </c>
      <c r="H51" s="17">
        <v>0.146698</v>
      </c>
      <c r="I51" s="17">
        <v>7.9417000000000001E-2</v>
      </c>
      <c r="J51">
        <v>51</v>
      </c>
      <c r="K51">
        <v>200</v>
      </c>
      <c r="L51">
        <v>100</v>
      </c>
      <c r="M51" t="s">
        <v>31</v>
      </c>
      <c r="N51" s="22"/>
    </row>
    <row r="52" spans="1:14" x14ac:dyDescent="0.35">
      <c r="D52" s="58">
        <f>AVERAGE(D42:D51)</f>
        <v>0.87661888279133715</v>
      </c>
      <c r="E52" s="58">
        <f>AVERAGE(E42:E51)</f>
        <v>3.3316181</v>
      </c>
      <c r="F52" s="58">
        <f>AVERAGE(F42:F51)</f>
        <v>0.15028740000000002</v>
      </c>
      <c r="G52" s="17"/>
      <c r="H52" s="17"/>
      <c r="I52" s="17"/>
      <c r="N52" s="22"/>
    </row>
    <row r="53" spans="1:14" x14ac:dyDescent="0.35">
      <c r="D53" s="58">
        <f>MEDIAN(D42:D51)</f>
        <v>0.86939435816317689</v>
      </c>
      <c r="E53" s="58">
        <f>MEDIAN(E42:E51)</f>
        <v>3.2726205000000004</v>
      </c>
      <c r="F53" s="58">
        <f>MEDIAN(F42:F51)</f>
        <v>0.15043699999999999</v>
      </c>
      <c r="G53" s="17"/>
      <c r="H53" s="17"/>
      <c r="I53" s="17"/>
      <c r="N53" s="22"/>
    </row>
    <row r="54" spans="1:14" x14ac:dyDescent="0.35">
      <c r="D54" s="17"/>
      <c r="E54" s="17"/>
      <c r="F54" s="17"/>
      <c r="G54" s="17"/>
      <c r="H54" s="17"/>
      <c r="I54" s="17"/>
      <c r="N54" s="22"/>
    </row>
    <row r="55" spans="1:14" x14ac:dyDescent="0.35">
      <c r="A55" t="s">
        <v>263</v>
      </c>
      <c r="B55">
        <v>3903</v>
      </c>
      <c r="C55" t="s">
        <v>6</v>
      </c>
      <c r="D55" s="17">
        <f t="shared" si="0"/>
        <v>0.8300169703644773</v>
      </c>
      <c r="E55" s="17">
        <v>3.1377929999999998</v>
      </c>
      <c r="F55" s="17">
        <v>0.14300599999999999</v>
      </c>
      <c r="G55" s="17">
        <v>47.701864</v>
      </c>
      <c r="H55" s="17">
        <v>0.138096</v>
      </c>
      <c r="I55" s="17">
        <v>8.1174999999999997E-2</v>
      </c>
      <c r="J55">
        <v>42</v>
      </c>
      <c r="K55">
        <v>100</v>
      </c>
      <c r="L55">
        <v>100</v>
      </c>
      <c r="M55" t="s">
        <v>31</v>
      </c>
      <c r="N55" s="22">
        <f>(32*K55*L55)/B55</f>
        <v>81.988214194209576</v>
      </c>
    </row>
    <row r="56" spans="1:14" x14ac:dyDescent="0.35">
      <c r="A56" t="s">
        <v>263</v>
      </c>
      <c r="B56">
        <v>3903</v>
      </c>
      <c r="C56" t="s">
        <v>6</v>
      </c>
      <c r="D56" s="17">
        <f t="shared" si="0"/>
        <v>0.84080743746664899</v>
      </c>
      <c r="E56" s="17">
        <v>3.1654399999999998</v>
      </c>
      <c r="F56" s="17">
        <v>0.145422</v>
      </c>
      <c r="G56" s="17">
        <v>48.284962999999998</v>
      </c>
      <c r="H56" s="17">
        <v>0.13839499999999999</v>
      </c>
      <c r="I56" s="17">
        <v>8.2589999999999997E-2</v>
      </c>
      <c r="J56">
        <v>43</v>
      </c>
      <c r="K56">
        <v>100</v>
      </c>
      <c r="L56">
        <v>100</v>
      </c>
      <c r="M56" t="s">
        <v>31</v>
      </c>
      <c r="N56" s="22">
        <f>(32*K56*L56)/B56</f>
        <v>81.988214194209576</v>
      </c>
    </row>
    <row r="57" spans="1:14" x14ac:dyDescent="0.35">
      <c r="A57" t="s">
        <v>263</v>
      </c>
      <c r="B57">
        <v>3903</v>
      </c>
      <c r="C57" t="s">
        <v>6</v>
      </c>
      <c r="D57" s="17">
        <f t="shared" si="0"/>
        <v>0.90926881344382848</v>
      </c>
      <c r="E57" s="17">
        <v>3.4857049999999998</v>
      </c>
      <c r="F57" s="17">
        <v>0.154614</v>
      </c>
      <c r="G57" s="17">
        <v>55.278523999999997</v>
      </c>
      <c r="H57" s="17">
        <v>0.14880599999999999</v>
      </c>
      <c r="I57" s="17">
        <v>7.9686000000000007E-2</v>
      </c>
      <c r="J57">
        <v>44</v>
      </c>
      <c r="K57">
        <v>100</v>
      </c>
      <c r="L57">
        <v>100</v>
      </c>
      <c r="M57" t="s">
        <v>31</v>
      </c>
      <c r="N57" s="22">
        <f>(32*K57*L57)/B57</f>
        <v>81.988214194209576</v>
      </c>
    </row>
    <row r="58" spans="1:14" x14ac:dyDescent="0.35">
      <c r="D58" s="58">
        <f>AVERAGE(D55:D57)</f>
        <v>0.86003107375831822</v>
      </c>
      <c r="E58" s="58">
        <f>AVERAGE(E55:E57)</f>
        <v>3.2629793333333335</v>
      </c>
      <c r="F58" s="58">
        <f>AVERAGE(F55:F57)</f>
        <v>0.14768066666666668</v>
      </c>
      <c r="G58" s="17"/>
      <c r="H58" s="17"/>
      <c r="I58" s="17"/>
      <c r="N58" s="22"/>
    </row>
    <row r="59" spans="1:14" x14ac:dyDescent="0.35">
      <c r="D59" s="17"/>
      <c r="N59" s="22"/>
    </row>
    <row r="60" spans="1:14" x14ac:dyDescent="0.35">
      <c r="A60" t="s">
        <v>263</v>
      </c>
      <c r="B60">
        <v>3903</v>
      </c>
      <c r="C60" t="s">
        <v>6</v>
      </c>
      <c r="D60" s="17">
        <f t="shared" si="0"/>
        <v>0.83419803785103297</v>
      </c>
      <c r="E60" s="17">
        <v>3.1363759999999998</v>
      </c>
      <c r="F60" s="17">
        <v>0.144456</v>
      </c>
      <c r="G60" s="17">
        <v>47.090949999999999</v>
      </c>
      <c r="H60" s="17">
        <v>0.139042</v>
      </c>
      <c r="I60" s="17">
        <v>8.1096000000000001E-2</v>
      </c>
      <c r="J60">
        <v>42</v>
      </c>
      <c r="K60">
        <v>200</v>
      </c>
      <c r="L60">
        <v>100</v>
      </c>
      <c r="M60" t="s">
        <v>31</v>
      </c>
      <c r="N60" s="22">
        <f>(32*K60*L60)/B60</f>
        <v>163.97642838841915</v>
      </c>
    </row>
    <row r="61" spans="1:14" x14ac:dyDescent="0.35">
      <c r="A61" t="s">
        <v>263</v>
      </c>
      <c r="B61">
        <v>3903</v>
      </c>
      <c r="C61" t="s">
        <v>6</v>
      </c>
      <c r="D61" s="17">
        <f t="shared" si="0"/>
        <v>0.84935792492519746</v>
      </c>
      <c r="E61" s="17">
        <v>3.178318</v>
      </c>
      <c r="F61" s="17">
        <v>0.14771899999999999</v>
      </c>
      <c r="G61" s="17">
        <v>49.625715999999997</v>
      </c>
      <c r="H61" s="17">
        <v>0.14020299999999999</v>
      </c>
      <c r="I61" s="17">
        <v>8.2832000000000003E-2</v>
      </c>
      <c r="J61">
        <v>43</v>
      </c>
      <c r="K61">
        <v>200</v>
      </c>
      <c r="L61">
        <v>100</v>
      </c>
      <c r="M61" t="s">
        <v>31</v>
      </c>
      <c r="N61" s="22">
        <f>(32*K61*L61)/B61</f>
        <v>163.97642838841915</v>
      </c>
    </row>
    <row r="62" spans="1:14" x14ac:dyDescent="0.35">
      <c r="A62" t="s">
        <v>263</v>
      </c>
      <c r="B62">
        <v>3903</v>
      </c>
      <c r="C62" t="s">
        <v>6</v>
      </c>
      <c r="D62" s="17">
        <f t="shared" si="0"/>
        <v>0.87524280180699576</v>
      </c>
      <c r="E62" s="17">
        <v>3.2958310000000002</v>
      </c>
      <c r="F62" s="17">
        <v>0.15134600000000001</v>
      </c>
      <c r="G62" s="17">
        <v>49.869959000000001</v>
      </c>
      <c r="H62" s="17">
        <v>0.145647</v>
      </c>
      <c r="I62" s="17">
        <v>7.9214999999999994E-2</v>
      </c>
      <c r="J62">
        <v>44</v>
      </c>
      <c r="K62">
        <v>200</v>
      </c>
      <c r="L62">
        <v>100</v>
      </c>
      <c r="M62" t="s">
        <v>31</v>
      </c>
      <c r="N62" s="22">
        <f>(32*K62*L62)/B62</f>
        <v>163.97642838841915</v>
      </c>
    </row>
    <row r="63" spans="1:14" x14ac:dyDescent="0.35">
      <c r="D63" s="58">
        <f>AVERAGE(D60:D62)</f>
        <v>0.85293292152774214</v>
      </c>
      <c r="E63" s="58">
        <f>AVERAGE(E60:E62)</f>
        <v>3.2035083333333332</v>
      </c>
      <c r="F63" s="58">
        <f>AVERAGE(F60:F62)</f>
        <v>0.14784033333333332</v>
      </c>
      <c r="G63" s="17"/>
      <c r="H63" s="17"/>
      <c r="I63" s="17"/>
      <c r="N63" s="22"/>
    </row>
    <row r="64" spans="1:14" x14ac:dyDescent="0.35">
      <c r="D64" s="17"/>
      <c r="E64" s="17"/>
      <c r="F64" s="17"/>
      <c r="G64" s="17"/>
      <c r="H64" s="17"/>
      <c r="I64" s="17"/>
      <c r="N64" s="22"/>
    </row>
    <row r="65" spans="1:14" x14ac:dyDescent="0.35">
      <c r="A65" t="s">
        <v>263</v>
      </c>
      <c r="B65">
        <v>3903</v>
      </c>
      <c r="C65" t="s">
        <v>6</v>
      </c>
      <c r="D65" s="17">
        <f t="shared" si="0"/>
        <v>0.88147649313642895</v>
      </c>
      <c r="E65" s="17">
        <v>3.3170839999999999</v>
      </c>
      <c r="F65" s="17">
        <v>0.15251799999999999</v>
      </c>
      <c r="G65" s="17">
        <v>48.598466000000002</v>
      </c>
      <c r="H65" s="17">
        <v>0.14973</v>
      </c>
      <c r="I65" s="17">
        <v>8.2732E-2</v>
      </c>
      <c r="J65">
        <v>42</v>
      </c>
      <c r="K65">
        <v>500</v>
      </c>
      <c r="L65">
        <v>100</v>
      </c>
      <c r="M65" t="s">
        <v>31</v>
      </c>
      <c r="N65" s="22">
        <f>(32*K65*L65)/B65</f>
        <v>409.94107097104791</v>
      </c>
    </row>
    <row r="66" spans="1:14" x14ac:dyDescent="0.35">
      <c r="A66" t="s">
        <v>263</v>
      </c>
      <c r="B66">
        <v>3903</v>
      </c>
      <c r="C66" t="s">
        <v>6</v>
      </c>
      <c r="D66" s="17">
        <f t="shared" si="0"/>
        <v>0.8862744565264864</v>
      </c>
      <c r="E66" s="17">
        <v>3.3285809999999998</v>
      </c>
      <c r="F66" s="17">
        <v>0.15362600000000001</v>
      </c>
      <c r="G66" s="17">
        <v>52.210903000000002</v>
      </c>
      <c r="H66" s="17">
        <v>0.14905599999999999</v>
      </c>
      <c r="I66" s="17">
        <v>8.2207000000000002E-2</v>
      </c>
      <c r="J66">
        <v>43</v>
      </c>
      <c r="K66">
        <v>500</v>
      </c>
      <c r="L66">
        <v>100</v>
      </c>
      <c r="M66" t="s">
        <v>31</v>
      </c>
      <c r="N66" s="22">
        <f>(32*K66*L66)/B66</f>
        <v>409.94107097104791</v>
      </c>
    </row>
    <row r="67" spans="1:14" x14ac:dyDescent="0.35">
      <c r="A67" t="s">
        <v>263</v>
      </c>
      <c r="B67">
        <v>3903</v>
      </c>
      <c r="C67" t="s">
        <v>6</v>
      </c>
      <c r="D67" s="17">
        <f t="shared" si="0"/>
        <v>0.92556805591111724</v>
      </c>
      <c r="E67" s="17">
        <v>3.5303089999999999</v>
      </c>
      <c r="F67" s="17">
        <v>0.15814300000000001</v>
      </c>
      <c r="G67" s="17">
        <v>56.999707000000001</v>
      </c>
      <c r="H67" s="17">
        <v>0.15517400000000001</v>
      </c>
      <c r="I67" s="17">
        <v>8.1014000000000003E-2</v>
      </c>
      <c r="J67">
        <v>44</v>
      </c>
      <c r="K67">
        <v>500</v>
      </c>
      <c r="L67">
        <v>100</v>
      </c>
      <c r="M67" t="s">
        <v>31</v>
      </c>
      <c r="N67" s="22">
        <f>(32*K67*L67)/B67</f>
        <v>409.94107097104791</v>
      </c>
    </row>
    <row r="68" spans="1:14" x14ac:dyDescent="0.35">
      <c r="D68" s="58">
        <f>AVERAGE(D65:D67)</f>
        <v>0.8977730018580109</v>
      </c>
      <c r="E68" s="58">
        <f>AVERAGE(E65:E67)</f>
        <v>3.3919913333333334</v>
      </c>
      <c r="F68" s="58">
        <f>AVERAGE(F65:F67)</f>
        <v>0.15476233333333334</v>
      </c>
    </row>
    <row r="70" spans="1:14" ht="18.5" x14ac:dyDescent="0.45">
      <c r="A70" s="89" t="s">
        <v>3</v>
      </c>
      <c r="B70" s="89"/>
      <c r="C70" s="89"/>
      <c r="D70" s="89"/>
      <c r="E70" s="89"/>
      <c r="F70" s="89"/>
      <c r="G70" s="89"/>
      <c r="H70" s="89"/>
      <c r="I70" s="89"/>
      <c r="J70" s="89"/>
      <c r="K70" s="89"/>
      <c r="L70" s="89"/>
      <c r="M70" s="89"/>
      <c r="N70" s="89"/>
    </row>
    <row r="72" spans="1:14" x14ac:dyDescent="0.35">
      <c r="A72" t="s">
        <v>263</v>
      </c>
      <c r="B72">
        <v>3903</v>
      </c>
      <c r="C72" t="s">
        <v>3</v>
      </c>
      <c r="D72" s="17">
        <f t="shared" ref="D72:D81" si="4">((E72/$E$4)+(F72/$F$4))/2</f>
        <v>1.2639812380743851</v>
      </c>
      <c r="E72" s="17">
        <v>4.6945030000000001</v>
      </c>
      <c r="F72" s="17">
        <v>0.221327</v>
      </c>
      <c r="G72" s="17">
        <v>168.381281</v>
      </c>
      <c r="H72" s="17">
        <v>0.20163800000000001</v>
      </c>
      <c r="I72" s="17">
        <v>0.26591799999999999</v>
      </c>
      <c r="J72">
        <v>42</v>
      </c>
      <c r="K72">
        <v>100</v>
      </c>
      <c r="L72">
        <v>50</v>
      </c>
      <c r="M72" t="s">
        <v>31</v>
      </c>
      <c r="N72" s="22">
        <f t="shared" ref="N72:N81" si="5">(32*K72*L72)/B72</f>
        <v>40.994107097104788</v>
      </c>
    </row>
    <row r="73" spans="1:14" x14ac:dyDescent="0.35">
      <c r="A73" t="s">
        <v>263</v>
      </c>
      <c r="B73">
        <v>3903</v>
      </c>
      <c r="C73" t="s">
        <v>3</v>
      </c>
      <c r="D73" s="17">
        <f t="shared" si="4"/>
        <v>1.2366732752349427</v>
      </c>
      <c r="E73" s="17">
        <v>4.3384809999999998</v>
      </c>
      <c r="F73" s="17">
        <v>0.22733100000000001</v>
      </c>
      <c r="G73" s="17">
        <v>152.57959199999999</v>
      </c>
      <c r="H73" s="17">
        <v>0.196357</v>
      </c>
      <c r="I73" s="17">
        <v>0.24621899999999999</v>
      </c>
      <c r="J73">
        <v>43</v>
      </c>
      <c r="K73">
        <v>100</v>
      </c>
      <c r="L73">
        <v>50</v>
      </c>
      <c r="M73" t="s">
        <v>31</v>
      </c>
      <c r="N73" s="22">
        <f t="shared" si="5"/>
        <v>40.994107097104788</v>
      </c>
    </row>
    <row r="74" spans="1:14" x14ac:dyDescent="0.35">
      <c r="A74" t="s">
        <v>263</v>
      </c>
      <c r="B74">
        <v>3903</v>
      </c>
      <c r="C74" t="s">
        <v>3</v>
      </c>
      <c r="D74" s="17">
        <f t="shared" si="4"/>
        <v>1.3085402771744645</v>
      </c>
      <c r="E74" s="17">
        <v>4.742407</v>
      </c>
      <c r="F74" s="17">
        <v>0.23411100000000001</v>
      </c>
      <c r="G74" s="17">
        <v>168.738032</v>
      </c>
      <c r="H74" s="17">
        <v>0.20651900000000001</v>
      </c>
      <c r="I74" s="17">
        <v>0.25424999999999998</v>
      </c>
      <c r="J74">
        <v>44</v>
      </c>
      <c r="K74">
        <v>100</v>
      </c>
      <c r="L74">
        <v>50</v>
      </c>
      <c r="M74" t="s">
        <v>31</v>
      </c>
      <c r="N74" s="22">
        <f t="shared" si="5"/>
        <v>40.994107097104788</v>
      </c>
    </row>
    <row r="75" spans="1:14" x14ac:dyDescent="0.35">
      <c r="A75" t="s">
        <v>263</v>
      </c>
      <c r="B75">
        <v>3903</v>
      </c>
      <c r="C75" t="s">
        <v>3</v>
      </c>
      <c r="D75" s="17">
        <f t="shared" si="4"/>
        <v>0.98498237625532903</v>
      </c>
      <c r="E75" s="17">
        <v>3.5455800000000002</v>
      </c>
      <c r="F75" s="17">
        <v>0.17724799999999999</v>
      </c>
      <c r="G75" s="17">
        <v>115.277316</v>
      </c>
      <c r="H75" s="17">
        <v>0.15920799999999999</v>
      </c>
      <c r="I75" s="17">
        <v>0.181674</v>
      </c>
      <c r="J75">
        <v>45</v>
      </c>
      <c r="K75">
        <v>100</v>
      </c>
      <c r="L75">
        <v>50</v>
      </c>
      <c r="M75" t="s">
        <v>31</v>
      </c>
      <c r="N75" s="22">
        <f t="shared" si="5"/>
        <v>40.994107097104788</v>
      </c>
    </row>
    <row r="76" spans="1:14" x14ac:dyDescent="0.35">
      <c r="A76" t="s">
        <v>263</v>
      </c>
      <c r="B76">
        <v>3903</v>
      </c>
      <c r="C76" t="s">
        <v>3</v>
      </c>
      <c r="D76" s="17">
        <f t="shared" si="4"/>
        <v>1.2647705668401406</v>
      </c>
      <c r="E76" s="17">
        <v>4.8019869999999996</v>
      </c>
      <c r="F76" s="17">
        <v>0.21703600000000001</v>
      </c>
      <c r="G76" s="17">
        <v>169.54904999999999</v>
      </c>
      <c r="H76" s="17">
        <v>0.19887099999999999</v>
      </c>
      <c r="I76" s="17">
        <v>0.22272900000000001</v>
      </c>
      <c r="J76">
        <v>46</v>
      </c>
      <c r="K76">
        <v>100</v>
      </c>
      <c r="L76">
        <v>50</v>
      </c>
      <c r="M76" t="s">
        <v>31</v>
      </c>
      <c r="N76" s="22">
        <f t="shared" si="5"/>
        <v>40.994107097104788</v>
      </c>
    </row>
    <row r="77" spans="1:14" x14ac:dyDescent="0.35">
      <c r="A77" t="s">
        <v>263</v>
      </c>
      <c r="B77">
        <v>3903</v>
      </c>
      <c r="C77" t="s">
        <v>3</v>
      </c>
      <c r="D77" s="17">
        <f t="shared" si="4"/>
        <v>0.96640582121191709</v>
      </c>
      <c r="E77" s="17">
        <v>3.6863220000000001</v>
      </c>
      <c r="F77" s="17">
        <v>0.16511000000000001</v>
      </c>
      <c r="G77" s="17">
        <v>129.95697899999999</v>
      </c>
      <c r="H77" s="17">
        <v>0.15981100000000001</v>
      </c>
      <c r="I77" s="17">
        <v>0.19425000000000001</v>
      </c>
      <c r="J77">
        <v>47</v>
      </c>
      <c r="K77">
        <v>100</v>
      </c>
      <c r="L77">
        <v>50</v>
      </c>
      <c r="M77" t="s">
        <v>31</v>
      </c>
      <c r="N77" s="22">
        <f t="shared" si="5"/>
        <v>40.994107097104788</v>
      </c>
    </row>
    <row r="78" spans="1:14" x14ac:dyDescent="0.35">
      <c r="A78" t="s">
        <v>263</v>
      </c>
      <c r="B78">
        <v>3903</v>
      </c>
      <c r="C78" t="s">
        <v>3</v>
      </c>
      <c r="D78" s="17">
        <f t="shared" si="4"/>
        <v>1.088167856440724</v>
      </c>
      <c r="E78" s="17">
        <v>4.1349869999999997</v>
      </c>
      <c r="F78" s="17">
        <v>0.186582</v>
      </c>
      <c r="G78" s="17">
        <v>144.722623</v>
      </c>
      <c r="H78" s="17">
        <v>0.17578199999999999</v>
      </c>
      <c r="I78" s="17">
        <v>0.22045000000000001</v>
      </c>
      <c r="J78">
        <v>48</v>
      </c>
      <c r="K78">
        <v>100</v>
      </c>
      <c r="L78">
        <v>50</v>
      </c>
      <c r="M78" t="s">
        <v>31</v>
      </c>
      <c r="N78" s="22">
        <f t="shared" si="5"/>
        <v>40.994107097104788</v>
      </c>
    </row>
    <row r="79" spans="1:14" x14ac:dyDescent="0.35">
      <c r="A79" t="s">
        <v>263</v>
      </c>
      <c r="B79">
        <v>3903</v>
      </c>
      <c r="C79" t="s">
        <v>3</v>
      </c>
      <c r="D79" s="17">
        <f t="shared" si="4"/>
        <v>1.207903313108722</v>
      </c>
      <c r="E79" s="17">
        <v>4.3388020000000003</v>
      </c>
      <c r="F79" s="17">
        <v>0.217753</v>
      </c>
      <c r="G79" s="17">
        <v>153.0378</v>
      </c>
      <c r="H79" s="17">
        <v>0.18945400000000001</v>
      </c>
      <c r="I79" s="17">
        <v>0.24155299999999999</v>
      </c>
      <c r="J79">
        <v>49</v>
      </c>
      <c r="K79">
        <v>100</v>
      </c>
      <c r="L79">
        <v>50</v>
      </c>
      <c r="M79" t="s">
        <v>31</v>
      </c>
      <c r="N79" s="22">
        <f t="shared" si="5"/>
        <v>40.994107097104788</v>
      </c>
    </row>
    <row r="80" spans="1:14" x14ac:dyDescent="0.35">
      <c r="A80" t="s">
        <v>263</v>
      </c>
      <c r="B80">
        <v>3903</v>
      </c>
      <c r="C80" t="s">
        <v>3</v>
      </c>
      <c r="D80" s="17">
        <f t="shared" si="4"/>
        <v>1.3221666002355865</v>
      </c>
      <c r="E80" s="17">
        <v>4.7089109999999996</v>
      </c>
      <c r="F80" s="17">
        <v>0.24006</v>
      </c>
      <c r="G80" s="17">
        <v>164.00781000000001</v>
      </c>
      <c r="H80" s="17">
        <v>0.20627400000000001</v>
      </c>
      <c r="I80" s="17">
        <v>0.26327</v>
      </c>
      <c r="J80">
        <v>50</v>
      </c>
      <c r="K80">
        <v>100</v>
      </c>
      <c r="L80">
        <v>50</v>
      </c>
      <c r="M80" t="s">
        <v>31</v>
      </c>
      <c r="N80" s="22">
        <f t="shared" si="5"/>
        <v>40.994107097104788</v>
      </c>
    </row>
    <row r="81" spans="1:14" x14ac:dyDescent="0.35">
      <c r="A81" t="s">
        <v>263</v>
      </c>
      <c r="B81">
        <v>3903</v>
      </c>
      <c r="C81" t="s">
        <v>3</v>
      </c>
      <c r="D81" s="17">
        <f t="shared" si="4"/>
        <v>1.0222924869538625</v>
      </c>
      <c r="E81" s="17">
        <v>3.829421</v>
      </c>
      <c r="F81" s="17">
        <v>0.17762700000000001</v>
      </c>
      <c r="G81" s="17">
        <v>126.22985799999999</v>
      </c>
      <c r="H81" s="17">
        <v>0.16964699999999999</v>
      </c>
      <c r="I81" s="17">
        <v>0.193635</v>
      </c>
      <c r="J81">
        <v>51</v>
      </c>
      <c r="K81">
        <v>100</v>
      </c>
      <c r="L81">
        <v>50</v>
      </c>
      <c r="M81" t="s">
        <v>31</v>
      </c>
      <c r="N81" s="22">
        <f t="shared" si="5"/>
        <v>40.994107097104788</v>
      </c>
    </row>
    <row r="82" spans="1:14" x14ac:dyDescent="0.35">
      <c r="D82" s="58">
        <f>AVERAGE(D72:D81)</f>
        <v>1.1665883811530076</v>
      </c>
      <c r="E82" s="58">
        <f>AVERAGE(E72:E81)</f>
        <v>4.2821400999999994</v>
      </c>
      <c r="F82" s="58">
        <f>AVERAGE(F72:F81)</f>
        <v>0.2064185</v>
      </c>
      <c r="G82" s="17"/>
      <c r="H82" s="17"/>
      <c r="I82" s="17"/>
    </row>
    <row r="83" spans="1:14" x14ac:dyDescent="0.35">
      <c r="D83" s="58">
        <f>MEDIAN(D72:D81)</f>
        <v>1.2222882941718325</v>
      </c>
      <c r="E83" s="58">
        <f>MEDIAN(E72:E81)</f>
        <v>4.3386414999999996</v>
      </c>
      <c r="F83" s="58">
        <f>MEDIAN(F72:F81)</f>
        <v>0.21739449999999999</v>
      </c>
      <c r="G83" s="17"/>
      <c r="H83" s="17"/>
      <c r="I83" s="17"/>
    </row>
    <row r="84" spans="1:14" x14ac:dyDescent="0.35">
      <c r="E84" s="17"/>
      <c r="F84" s="17"/>
      <c r="G84" s="17"/>
      <c r="H84" s="17"/>
      <c r="I84" s="17"/>
    </row>
    <row r="85" spans="1:14" x14ac:dyDescent="0.35">
      <c r="A85" t="s">
        <v>263</v>
      </c>
      <c r="B85">
        <v>3903</v>
      </c>
      <c r="C85" t="s">
        <v>3</v>
      </c>
      <c r="D85" s="17">
        <f t="shared" ref="D85:D94" si="6">((E85/$E$4)+(F85/$F$4))/2</f>
        <v>0.91000062360429168</v>
      </c>
      <c r="E85" s="17">
        <v>3.444922</v>
      </c>
      <c r="F85" s="17">
        <v>0.156585</v>
      </c>
      <c r="G85" s="17">
        <v>117.33286099999999</v>
      </c>
      <c r="H85" s="17">
        <v>0.150449</v>
      </c>
      <c r="I85" s="17">
        <v>0.17263800000000001</v>
      </c>
      <c r="J85">
        <v>42</v>
      </c>
      <c r="K85">
        <v>100</v>
      </c>
      <c r="L85">
        <v>100</v>
      </c>
      <c r="M85" t="s">
        <v>31</v>
      </c>
      <c r="N85" s="22">
        <f t="shared" ref="N85:N94" si="7">(32*K85*L85)/B85</f>
        <v>81.988214194209576</v>
      </c>
    </row>
    <row r="86" spans="1:14" x14ac:dyDescent="0.35">
      <c r="A86" t="s">
        <v>263</v>
      </c>
      <c r="B86">
        <v>3903</v>
      </c>
      <c r="C86" t="s">
        <v>3</v>
      </c>
      <c r="D86" s="17">
        <f t="shared" si="6"/>
        <v>0.90753247597612841</v>
      </c>
      <c r="E86" s="17">
        <v>3.472693</v>
      </c>
      <c r="F86" s="17">
        <v>0.154588</v>
      </c>
      <c r="G86" s="17">
        <v>119.70325200000001</v>
      </c>
      <c r="H86" s="17">
        <v>0.15054899999999999</v>
      </c>
      <c r="I86" s="17">
        <v>0.18047099999999999</v>
      </c>
      <c r="J86">
        <v>43</v>
      </c>
      <c r="K86">
        <v>100</v>
      </c>
      <c r="L86">
        <v>100</v>
      </c>
      <c r="M86" t="s">
        <v>31</v>
      </c>
      <c r="N86" s="22">
        <f t="shared" si="7"/>
        <v>81.988214194209576</v>
      </c>
    </row>
    <row r="87" spans="1:14" x14ac:dyDescent="0.35">
      <c r="A87" t="s">
        <v>263</v>
      </c>
      <c r="B87">
        <v>3903</v>
      </c>
      <c r="C87" t="s">
        <v>3</v>
      </c>
      <c r="D87" s="17">
        <f t="shared" si="6"/>
        <v>1.0322233268172161</v>
      </c>
      <c r="E87" s="17">
        <v>3.8732899999999999</v>
      </c>
      <c r="F87" s="17">
        <v>0.17907000000000001</v>
      </c>
      <c r="G87" s="17">
        <v>135.90173300000001</v>
      </c>
      <c r="H87" s="17">
        <v>0.165773</v>
      </c>
      <c r="I87" s="17">
        <v>0.21043100000000001</v>
      </c>
      <c r="J87">
        <v>44</v>
      </c>
      <c r="K87">
        <v>100</v>
      </c>
      <c r="L87">
        <v>100</v>
      </c>
      <c r="M87" t="s">
        <v>31</v>
      </c>
      <c r="N87" s="22">
        <f t="shared" si="7"/>
        <v>81.988214194209576</v>
      </c>
    </row>
    <row r="88" spans="1:14" x14ac:dyDescent="0.35">
      <c r="A88" t="s">
        <v>263</v>
      </c>
      <c r="B88">
        <v>3903</v>
      </c>
      <c r="C88" t="s">
        <v>3</v>
      </c>
      <c r="D88" s="17">
        <f t="shared" si="6"/>
        <v>0.94918919446331229</v>
      </c>
      <c r="E88" s="17">
        <v>3.5309629999999999</v>
      </c>
      <c r="F88" s="17">
        <v>0.165968</v>
      </c>
      <c r="G88" s="17">
        <v>123.983132</v>
      </c>
      <c r="H88" s="17">
        <v>0.15273200000000001</v>
      </c>
      <c r="I88" s="17">
        <v>0.191413</v>
      </c>
      <c r="J88">
        <v>45</v>
      </c>
      <c r="K88">
        <v>100</v>
      </c>
      <c r="L88">
        <v>100</v>
      </c>
      <c r="M88" t="s">
        <v>31</v>
      </c>
      <c r="N88" s="22">
        <f t="shared" si="7"/>
        <v>81.988214194209576</v>
      </c>
    </row>
    <row r="89" spans="1:14" x14ac:dyDescent="0.35">
      <c r="A89" t="s">
        <v>263</v>
      </c>
      <c r="B89">
        <v>3903</v>
      </c>
      <c r="C89" t="s">
        <v>3</v>
      </c>
      <c r="D89" s="17">
        <f t="shared" si="6"/>
        <v>0.98839098788355773</v>
      </c>
      <c r="E89" s="17">
        <v>3.7786379999999999</v>
      </c>
      <c r="F89" s="17">
        <v>0.16850799999999999</v>
      </c>
      <c r="G89" s="17">
        <v>133.97150400000001</v>
      </c>
      <c r="H89" s="17">
        <v>0.162103</v>
      </c>
      <c r="I89" s="17">
        <v>0.20353199999999999</v>
      </c>
      <c r="J89">
        <v>46</v>
      </c>
      <c r="K89">
        <v>100</v>
      </c>
      <c r="L89">
        <v>100</v>
      </c>
      <c r="M89" t="s">
        <v>31</v>
      </c>
      <c r="N89" s="22">
        <f t="shared" si="7"/>
        <v>81.988214194209576</v>
      </c>
    </row>
    <row r="90" spans="1:14" x14ac:dyDescent="0.35">
      <c r="A90" t="s">
        <v>263</v>
      </c>
      <c r="B90">
        <v>3903</v>
      </c>
      <c r="C90" t="s">
        <v>3</v>
      </c>
      <c r="D90" s="17">
        <f t="shared" si="6"/>
        <v>0.95472816469217148</v>
      </c>
      <c r="E90" s="17">
        <v>3.6814789999999999</v>
      </c>
      <c r="F90" s="17">
        <v>0.16143299999999999</v>
      </c>
      <c r="G90" s="17">
        <v>133.60413299999999</v>
      </c>
      <c r="H90" s="17">
        <v>0.15481300000000001</v>
      </c>
      <c r="I90" s="17">
        <v>0.20977100000000001</v>
      </c>
      <c r="J90">
        <v>47</v>
      </c>
      <c r="K90">
        <v>100</v>
      </c>
      <c r="L90">
        <v>100</v>
      </c>
      <c r="M90" t="s">
        <v>31</v>
      </c>
      <c r="N90" s="22">
        <f t="shared" si="7"/>
        <v>81.988214194209576</v>
      </c>
    </row>
    <row r="91" spans="1:14" x14ac:dyDescent="0.35">
      <c r="A91" t="s">
        <v>263</v>
      </c>
      <c r="B91">
        <v>3903</v>
      </c>
      <c r="C91" t="s">
        <v>3</v>
      </c>
      <c r="D91" s="17">
        <f t="shared" si="6"/>
        <v>0.91664011903047804</v>
      </c>
      <c r="E91" s="17">
        <v>3.5080719999999999</v>
      </c>
      <c r="F91" s="17">
        <v>0.15611700000000001</v>
      </c>
      <c r="G91" s="17">
        <v>122.67583</v>
      </c>
      <c r="H91" s="17">
        <v>0.152004</v>
      </c>
      <c r="I91" s="17">
        <v>0.17591499999999999</v>
      </c>
      <c r="J91">
        <v>48</v>
      </c>
      <c r="K91">
        <v>100</v>
      </c>
      <c r="L91">
        <v>100</v>
      </c>
      <c r="M91" t="s">
        <v>31</v>
      </c>
      <c r="N91" s="22">
        <f t="shared" si="7"/>
        <v>81.988214194209576</v>
      </c>
    </row>
    <row r="92" spans="1:14" x14ac:dyDescent="0.35">
      <c r="A92" t="s">
        <v>263</v>
      </c>
      <c r="B92">
        <v>3903</v>
      </c>
      <c r="C92" t="s">
        <v>3</v>
      </c>
      <c r="D92" s="17">
        <f t="shared" si="6"/>
        <v>1.0055997241024404</v>
      </c>
      <c r="E92" s="17">
        <v>3.7284519999999999</v>
      </c>
      <c r="F92" s="17">
        <v>0.17635500000000001</v>
      </c>
      <c r="G92" s="17">
        <v>129.804092</v>
      </c>
      <c r="H92" s="17">
        <v>0.16222600000000001</v>
      </c>
      <c r="I92" s="17">
        <v>0.19733700000000001</v>
      </c>
      <c r="J92">
        <v>49</v>
      </c>
      <c r="K92">
        <v>100</v>
      </c>
      <c r="L92">
        <v>100</v>
      </c>
      <c r="M92" t="s">
        <v>31</v>
      </c>
      <c r="N92" s="22">
        <f t="shared" si="7"/>
        <v>81.988214194209576</v>
      </c>
    </row>
    <row r="93" spans="1:14" x14ac:dyDescent="0.35">
      <c r="A93" t="s">
        <v>263</v>
      </c>
      <c r="B93">
        <v>3903</v>
      </c>
      <c r="C93" t="s">
        <v>3</v>
      </c>
      <c r="D93" s="17">
        <f t="shared" si="6"/>
        <v>0.94447483462144299</v>
      </c>
      <c r="E93" s="17">
        <v>3.5471499999999998</v>
      </c>
      <c r="F93" s="17">
        <v>0.163715</v>
      </c>
      <c r="G93" s="17">
        <v>123.50900300000001</v>
      </c>
      <c r="H93" s="17">
        <v>0.15362400000000001</v>
      </c>
      <c r="I93" s="17">
        <v>0.18989300000000001</v>
      </c>
      <c r="J93">
        <v>50</v>
      </c>
      <c r="K93">
        <v>100</v>
      </c>
      <c r="L93">
        <v>100</v>
      </c>
      <c r="M93" t="s">
        <v>31</v>
      </c>
      <c r="N93" s="22">
        <f t="shared" si="7"/>
        <v>81.988214194209576</v>
      </c>
    </row>
    <row r="94" spans="1:14" x14ac:dyDescent="0.35">
      <c r="A94" t="s">
        <v>263</v>
      </c>
      <c r="B94">
        <v>3903</v>
      </c>
      <c r="C94" t="s">
        <v>3</v>
      </c>
      <c r="D94" s="17">
        <f t="shared" si="6"/>
        <v>0.91801212369827101</v>
      </c>
      <c r="E94" s="17">
        <v>3.5367549999999999</v>
      </c>
      <c r="F94" s="17">
        <v>0.155358</v>
      </c>
      <c r="G94" s="17">
        <v>124.454767</v>
      </c>
      <c r="H94" s="17">
        <v>0.15035899999999999</v>
      </c>
      <c r="I94" s="17">
        <v>0.18154300000000001</v>
      </c>
      <c r="J94">
        <v>51</v>
      </c>
      <c r="K94">
        <v>100</v>
      </c>
      <c r="L94">
        <v>100</v>
      </c>
      <c r="M94" t="s">
        <v>31</v>
      </c>
      <c r="N94" s="22">
        <f t="shared" si="7"/>
        <v>81.988214194209576</v>
      </c>
    </row>
    <row r="95" spans="1:14" x14ac:dyDescent="0.35">
      <c r="D95" s="58">
        <f>AVERAGE(D85:D94)</f>
        <v>0.95267915748893084</v>
      </c>
      <c r="E95" s="58">
        <f>AVERAGE(E85:E94)</f>
        <v>3.6102413999999996</v>
      </c>
      <c r="F95" s="58">
        <f>AVERAGE(F85:F94)</f>
        <v>0.16376970000000002</v>
      </c>
    </row>
    <row r="96" spans="1:14" x14ac:dyDescent="0.35">
      <c r="D96" s="58">
        <f>MEDIAN(D85:D94)</f>
        <v>0.94683201454237764</v>
      </c>
      <c r="E96" s="58">
        <f>MEDIAN(E85:E94)</f>
        <v>3.5419524999999998</v>
      </c>
      <c r="F96" s="58">
        <f>MEDIAN(F85:F94)</f>
        <v>0.162574</v>
      </c>
    </row>
    <row r="98" spans="1:13" x14ac:dyDescent="0.35">
      <c r="A98" t="s">
        <v>263</v>
      </c>
      <c r="B98">
        <v>3903</v>
      </c>
      <c r="C98" t="s">
        <v>3</v>
      </c>
      <c r="D98" s="17">
        <f t="shared" ref="D98:D107" si="8">((E98/$E$4)+(F98/$F$4))/2</f>
        <v>0.91162440231887409</v>
      </c>
      <c r="E98" s="17">
        <v>3.5440830000000001</v>
      </c>
      <c r="F98" s="17">
        <v>0.152924</v>
      </c>
      <c r="G98" s="17">
        <v>133.668397</v>
      </c>
      <c r="H98" s="17">
        <v>0.149508</v>
      </c>
      <c r="I98" s="17">
        <v>0.198435</v>
      </c>
      <c r="J98">
        <v>42</v>
      </c>
      <c r="K98">
        <v>200</v>
      </c>
      <c r="L98">
        <v>100</v>
      </c>
      <c r="M98" t="s">
        <v>31</v>
      </c>
    </row>
    <row r="99" spans="1:13" x14ac:dyDescent="0.35">
      <c r="A99" t="s">
        <v>263</v>
      </c>
      <c r="B99">
        <v>3903</v>
      </c>
      <c r="C99" t="s">
        <v>3</v>
      </c>
      <c r="D99" s="17">
        <f t="shared" si="8"/>
        <v>0.8980527998957355</v>
      </c>
      <c r="E99" s="17">
        <v>3.4366370000000002</v>
      </c>
      <c r="F99" s="17">
        <v>0.15296399999999999</v>
      </c>
      <c r="G99" s="17">
        <v>123.858379</v>
      </c>
      <c r="H99" s="17">
        <v>0.147171</v>
      </c>
      <c r="I99" s="17">
        <v>0.185724</v>
      </c>
      <c r="J99">
        <v>43</v>
      </c>
      <c r="K99">
        <v>200</v>
      </c>
      <c r="L99">
        <v>100</v>
      </c>
      <c r="M99" t="s">
        <v>31</v>
      </c>
    </row>
    <row r="100" spans="1:13" x14ac:dyDescent="0.35">
      <c r="A100" t="s">
        <v>263</v>
      </c>
      <c r="B100">
        <v>3903</v>
      </c>
      <c r="C100" t="s">
        <v>3</v>
      </c>
      <c r="D100" s="17">
        <f t="shared" si="8"/>
        <v>0.94111157776839116</v>
      </c>
      <c r="E100" s="17">
        <v>3.6366350000000001</v>
      </c>
      <c r="F100" s="17">
        <v>0.158806</v>
      </c>
      <c r="G100" s="17">
        <v>138.27808200000001</v>
      </c>
      <c r="H100" s="17">
        <v>0.15382599999999999</v>
      </c>
      <c r="I100" s="17">
        <v>0.21315700000000001</v>
      </c>
      <c r="J100">
        <v>44</v>
      </c>
      <c r="K100">
        <v>200</v>
      </c>
      <c r="L100">
        <v>100</v>
      </c>
      <c r="M100" t="s">
        <v>31</v>
      </c>
    </row>
    <row r="101" spans="1:13" x14ac:dyDescent="0.35">
      <c r="A101" t="s">
        <v>263</v>
      </c>
      <c r="B101">
        <v>3903</v>
      </c>
      <c r="C101" t="s">
        <v>3</v>
      </c>
      <c r="D101" s="17">
        <f t="shared" si="8"/>
        <v>0.95177435968473478</v>
      </c>
      <c r="E101" s="17">
        <v>3.539282</v>
      </c>
      <c r="F101" s="17">
        <v>0.16647500000000001</v>
      </c>
      <c r="G101" s="17">
        <v>132.74596500000001</v>
      </c>
      <c r="H101" s="17">
        <v>0.15356300000000001</v>
      </c>
      <c r="I101" s="17">
        <v>0.20382900000000001</v>
      </c>
      <c r="J101">
        <v>45</v>
      </c>
      <c r="K101">
        <v>200</v>
      </c>
      <c r="L101">
        <v>100</v>
      </c>
      <c r="M101" t="s">
        <v>31</v>
      </c>
    </row>
    <row r="102" spans="1:13" x14ac:dyDescent="0.35">
      <c r="A102" t="s">
        <v>263</v>
      </c>
      <c r="B102">
        <v>3903</v>
      </c>
      <c r="C102" t="s">
        <v>3</v>
      </c>
      <c r="D102" s="17">
        <f t="shared" si="8"/>
        <v>0.97455455178577322</v>
      </c>
      <c r="E102" s="17">
        <v>3.7960859999999998</v>
      </c>
      <c r="F102" s="17">
        <v>0.16316900000000001</v>
      </c>
      <c r="G102" s="17">
        <v>145.745588</v>
      </c>
      <c r="H102" s="17">
        <v>0.158083</v>
      </c>
      <c r="I102" s="17">
        <v>0.22955999999999999</v>
      </c>
      <c r="J102">
        <v>46</v>
      </c>
      <c r="K102">
        <v>200</v>
      </c>
      <c r="L102">
        <v>100</v>
      </c>
      <c r="M102" t="s">
        <v>31</v>
      </c>
    </row>
    <row r="103" spans="1:13" x14ac:dyDescent="0.35">
      <c r="A103" t="s">
        <v>263</v>
      </c>
      <c r="B103">
        <v>3903</v>
      </c>
      <c r="C103" t="s">
        <v>3</v>
      </c>
      <c r="D103" s="17">
        <f t="shared" si="8"/>
        <v>0.93714424176523514</v>
      </c>
      <c r="E103" s="17">
        <v>3.6322700000000001</v>
      </c>
      <c r="F103" s="17">
        <v>0.15767200000000001</v>
      </c>
      <c r="G103" s="17">
        <v>137.10019800000001</v>
      </c>
      <c r="H103" s="17">
        <v>0.152945</v>
      </c>
      <c r="I103" s="17">
        <v>0.20721600000000001</v>
      </c>
      <c r="J103">
        <v>47</v>
      </c>
      <c r="K103">
        <v>200</v>
      </c>
      <c r="L103">
        <v>100</v>
      </c>
      <c r="M103" t="s">
        <v>31</v>
      </c>
    </row>
    <row r="104" spans="1:13" x14ac:dyDescent="0.35">
      <c r="A104" t="s">
        <v>263</v>
      </c>
      <c r="B104">
        <v>3903</v>
      </c>
      <c r="C104" t="s">
        <v>3</v>
      </c>
      <c r="D104" s="17">
        <f t="shared" si="8"/>
        <v>0.92724892885385723</v>
      </c>
      <c r="E104" s="17">
        <v>3.5385659999999999</v>
      </c>
      <c r="F104" s="17">
        <v>0.15835199999999999</v>
      </c>
      <c r="G104" s="17">
        <v>131.89420999999999</v>
      </c>
      <c r="H104" s="17">
        <v>0.15195500000000001</v>
      </c>
      <c r="I104" s="17">
        <v>0.19135199999999999</v>
      </c>
      <c r="J104">
        <v>48</v>
      </c>
      <c r="K104">
        <v>200</v>
      </c>
      <c r="L104">
        <v>100</v>
      </c>
      <c r="M104" t="s">
        <v>31</v>
      </c>
    </row>
    <row r="105" spans="1:13" x14ac:dyDescent="0.35">
      <c r="A105" t="s">
        <v>263</v>
      </c>
      <c r="B105">
        <v>3903</v>
      </c>
      <c r="C105" t="s">
        <v>3</v>
      </c>
      <c r="D105" s="17">
        <f t="shared" si="8"/>
        <v>0.9051277910758051</v>
      </c>
      <c r="E105" s="17">
        <v>3.4543889999999999</v>
      </c>
      <c r="F105" s="17">
        <v>0.15456400000000001</v>
      </c>
      <c r="G105" s="17">
        <v>124.334047</v>
      </c>
      <c r="H105" s="17">
        <v>0.148453</v>
      </c>
      <c r="I105" s="17">
        <v>0.18404699999999999</v>
      </c>
      <c r="J105">
        <v>49</v>
      </c>
      <c r="K105">
        <v>200</v>
      </c>
      <c r="L105">
        <v>100</v>
      </c>
      <c r="M105" t="s">
        <v>31</v>
      </c>
    </row>
    <row r="106" spans="1:13" x14ac:dyDescent="0.35">
      <c r="A106" t="s">
        <v>263</v>
      </c>
      <c r="B106">
        <v>3903</v>
      </c>
      <c r="C106" t="s">
        <v>3</v>
      </c>
      <c r="D106" s="17">
        <f t="shared" si="8"/>
        <v>0.94316547982389531</v>
      </c>
      <c r="E106" s="17">
        <v>3.6017420000000002</v>
      </c>
      <c r="F106" s="17">
        <v>0.160967</v>
      </c>
      <c r="G106" s="17">
        <v>133.52588700000001</v>
      </c>
      <c r="H106" s="17">
        <v>0.154556</v>
      </c>
      <c r="I106" s="17">
        <v>0.20549899999999999</v>
      </c>
      <c r="J106">
        <v>50</v>
      </c>
      <c r="K106">
        <v>200</v>
      </c>
      <c r="L106">
        <v>100</v>
      </c>
      <c r="M106" t="s">
        <v>31</v>
      </c>
    </row>
    <row r="107" spans="1:13" x14ac:dyDescent="0.35">
      <c r="A107" t="s">
        <v>263</v>
      </c>
      <c r="B107">
        <v>3903</v>
      </c>
      <c r="C107" t="s">
        <v>3</v>
      </c>
      <c r="D107" s="17">
        <f t="shared" si="8"/>
        <v>0.92336248355048922</v>
      </c>
      <c r="E107" s="17">
        <v>3.5914410000000001</v>
      </c>
      <c r="F107" s="17">
        <v>0.15482000000000001</v>
      </c>
      <c r="G107" s="17">
        <v>133.39154400000001</v>
      </c>
      <c r="H107" s="17">
        <v>0.151007</v>
      </c>
      <c r="I107" s="17">
        <v>0.19365199999999999</v>
      </c>
      <c r="J107">
        <v>51</v>
      </c>
      <c r="K107">
        <v>200</v>
      </c>
      <c r="L107">
        <v>100</v>
      </c>
      <c r="M107" t="s">
        <v>31</v>
      </c>
    </row>
    <row r="108" spans="1:13" x14ac:dyDescent="0.35">
      <c r="D108" s="58">
        <f>AVERAGE(D98:D107)</f>
        <v>0.93131666165227911</v>
      </c>
      <c r="E108" s="58">
        <f>AVERAGE(E98:E107)</f>
        <v>3.5771130999999996</v>
      </c>
      <c r="F108" s="58">
        <f>AVERAGE(F98:F107)</f>
        <v>0.1580713</v>
      </c>
    </row>
    <row r="109" spans="1:13" x14ac:dyDescent="0.35">
      <c r="D109" s="58">
        <f>MEDIAN(D98:D107)</f>
        <v>0.93219658530954619</v>
      </c>
      <c r="E109" s="58">
        <f>MEDIAN(E98:E107)</f>
        <v>3.5677620000000001</v>
      </c>
      <c r="F109" s="58">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74" activePane="bottomLeft" state="frozen"/>
      <selection pane="bottomLeft" activeCell="A107" sqref="A107"/>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17</v>
      </c>
      <c r="C1" s="2" t="s">
        <v>42</v>
      </c>
      <c r="D1" s="2" t="s">
        <v>369</v>
      </c>
      <c r="E1" s="2" t="s">
        <v>1</v>
      </c>
      <c r="F1" s="18" t="s">
        <v>2</v>
      </c>
      <c r="G1" s="18" t="s">
        <v>4</v>
      </c>
      <c r="H1" s="18" t="s">
        <v>415</v>
      </c>
      <c r="I1" s="18" t="s">
        <v>416</v>
      </c>
      <c r="J1" s="2" t="s">
        <v>30</v>
      </c>
      <c r="K1" s="2" t="s">
        <v>183</v>
      </c>
      <c r="L1" s="3" t="s">
        <v>229</v>
      </c>
      <c r="M1" s="3" t="s">
        <v>230</v>
      </c>
      <c r="N1" s="3" t="s">
        <v>200</v>
      </c>
    </row>
    <row r="2" spans="1:14" s="2" customFormat="1" ht="18.5" x14ac:dyDescent="0.45">
      <c r="A2" s="89" t="s">
        <v>413</v>
      </c>
      <c r="B2" s="89"/>
      <c r="C2" s="89"/>
      <c r="D2" s="89"/>
      <c r="E2" s="89"/>
      <c r="F2" s="89"/>
      <c r="G2" s="89"/>
      <c r="H2" s="89"/>
      <c r="I2" s="89"/>
      <c r="J2" s="89"/>
      <c r="K2" s="89"/>
      <c r="L2" s="89"/>
      <c r="M2" s="89"/>
      <c r="N2" s="89"/>
    </row>
    <row r="3" spans="1:14" s="2" customFormat="1" x14ac:dyDescent="0.35">
      <c r="F3" s="18"/>
      <c r="G3" s="18"/>
      <c r="H3" s="18"/>
      <c r="I3" s="18"/>
      <c r="L3" s="3"/>
      <c r="M3" s="3"/>
      <c r="N3" s="3"/>
    </row>
    <row r="4" spans="1:14" s="2" customFormat="1" x14ac:dyDescent="0.35">
      <c r="B4">
        <v>6519</v>
      </c>
      <c r="C4" s="5" t="s">
        <v>419</v>
      </c>
      <c r="D4" s="5"/>
      <c r="E4" s="7">
        <v>3.1280000000000001</v>
      </c>
      <c r="F4" s="7">
        <v>0.14080000000000001</v>
      </c>
      <c r="G4" s="18"/>
      <c r="H4" s="18"/>
      <c r="I4" s="18"/>
      <c r="L4" s="3"/>
      <c r="M4" s="3"/>
      <c r="N4" s="3"/>
    </row>
    <row r="5" spans="1:14" x14ac:dyDescent="0.35">
      <c r="A5" t="s">
        <v>262</v>
      </c>
      <c r="B5">
        <v>6519</v>
      </c>
      <c r="C5" t="s">
        <v>192</v>
      </c>
      <c r="D5" s="17">
        <v>1</v>
      </c>
      <c r="E5" s="17">
        <v>4.3239000000000001</v>
      </c>
      <c r="F5" s="17">
        <v>0.17861399999999999</v>
      </c>
    </row>
    <row r="6" spans="1:14" x14ac:dyDescent="0.35">
      <c r="A6" t="s">
        <v>262</v>
      </c>
      <c r="B6">
        <v>6519</v>
      </c>
      <c r="C6" t="s">
        <v>189</v>
      </c>
      <c r="D6" s="17">
        <v>0.84899999999999998</v>
      </c>
      <c r="E6" s="17">
        <v>3.5085999999999999</v>
      </c>
      <c r="F6" s="17">
        <v>0.158361</v>
      </c>
    </row>
    <row r="7" spans="1:14" x14ac:dyDescent="0.35">
      <c r="A7" t="s">
        <v>262</v>
      </c>
      <c r="B7">
        <v>6519</v>
      </c>
      <c r="C7" t="s">
        <v>190</v>
      </c>
      <c r="D7" s="17">
        <v>0.88170000000000004</v>
      </c>
      <c r="E7" s="17">
        <v>3.6242000000000001</v>
      </c>
      <c r="F7" s="17">
        <v>0.16525500000000001</v>
      </c>
    </row>
    <row r="8" spans="1:14" x14ac:dyDescent="0.35">
      <c r="A8" t="s">
        <v>262</v>
      </c>
      <c r="B8">
        <v>6519</v>
      </c>
      <c r="C8" t="s">
        <v>194</v>
      </c>
      <c r="D8" s="17">
        <v>0.84160000000000001</v>
      </c>
      <c r="E8" s="17">
        <v>3.4742000000000002</v>
      </c>
      <c r="F8" s="17">
        <v>0.157136</v>
      </c>
    </row>
    <row r="9" spans="1:14" x14ac:dyDescent="0.35">
      <c r="A9" t="s">
        <v>262</v>
      </c>
      <c r="B9">
        <v>6519</v>
      </c>
      <c r="C9" t="s">
        <v>188</v>
      </c>
      <c r="D9" s="17">
        <v>0.78110000000000002</v>
      </c>
      <c r="E9" s="17">
        <v>3.2612999999999999</v>
      </c>
      <c r="F9" s="17">
        <v>0.14429900000000001</v>
      </c>
    </row>
    <row r="11" spans="1:14" ht="18.5" x14ac:dyDescent="0.45">
      <c r="A11" s="89" t="s">
        <v>6</v>
      </c>
      <c r="B11" s="89"/>
      <c r="C11" s="89"/>
      <c r="D11" s="89"/>
      <c r="E11" s="89"/>
      <c r="F11" s="89"/>
      <c r="G11" s="89"/>
      <c r="H11" s="89"/>
      <c r="I11" s="89"/>
      <c r="J11" s="89"/>
      <c r="K11" s="89"/>
      <c r="L11" s="89"/>
      <c r="M11" s="89"/>
      <c r="N11" s="89"/>
    </row>
    <row r="12" spans="1:14" x14ac:dyDescent="0.35">
      <c r="A12" t="s">
        <v>262</v>
      </c>
      <c r="B12">
        <v>6519</v>
      </c>
      <c r="C12" t="s">
        <v>6</v>
      </c>
      <c r="D12" s="17">
        <f>((E12/$E$5)+(F12/$F$5))/2</f>
        <v>0.80301114252633177</v>
      </c>
      <c r="E12" s="17">
        <v>3.3303539999999998</v>
      </c>
      <c r="F12" s="17">
        <v>0.149286</v>
      </c>
      <c r="G12" s="17">
        <v>50.36983</v>
      </c>
      <c r="H12" s="17">
        <v>0.1452</v>
      </c>
      <c r="I12" s="17">
        <v>8.3815000000000001E-2</v>
      </c>
      <c r="J12">
        <v>42</v>
      </c>
      <c r="K12">
        <v>100</v>
      </c>
      <c r="L12" s="1">
        <v>100</v>
      </c>
      <c r="M12" s="1" t="s">
        <v>31</v>
      </c>
    </row>
    <row r="13" spans="1:14" x14ac:dyDescent="0.35">
      <c r="A13" t="s">
        <v>262</v>
      </c>
      <c r="B13">
        <v>6519</v>
      </c>
      <c r="C13" t="s">
        <v>6</v>
      </c>
      <c r="D13" s="17">
        <f t="shared" ref="D13:D21" si="0">((E13/$E$5)+(F13/$F$5))/2</f>
        <v>0.78999069387083953</v>
      </c>
      <c r="E13" s="17">
        <v>3.283868</v>
      </c>
      <c r="F13" s="17">
        <v>0.14655499999999999</v>
      </c>
      <c r="G13" s="17">
        <v>45.393828999999997</v>
      </c>
      <c r="H13" s="17">
        <v>0.14282600000000001</v>
      </c>
      <c r="I13" s="17">
        <v>8.3530999999999994E-2</v>
      </c>
      <c r="J13">
        <v>43</v>
      </c>
      <c r="K13">
        <v>100</v>
      </c>
      <c r="L13" s="1">
        <v>100</v>
      </c>
      <c r="M13" s="1" t="s">
        <v>31</v>
      </c>
    </row>
    <row r="14" spans="1:14" x14ac:dyDescent="0.35">
      <c r="A14" t="s">
        <v>262</v>
      </c>
      <c r="B14">
        <v>6519</v>
      </c>
      <c r="C14" t="s">
        <v>6</v>
      </c>
      <c r="D14" s="17">
        <f t="shared" si="0"/>
        <v>0.79781217737098953</v>
      </c>
      <c r="E14" s="17">
        <v>3.32863</v>
      </c>
      <c r="F14" s="17">
        <v>0.14749999999999999</v>
      </c>
      <c r="G14" s="17">
        <v>53.159469000000001</v>
      </c>
      <c r="H14" s="17">
        <v>0.14388799999999999</v>
      </c>
      <c r="I14" s="17">
        <v>9.0764999999999998E-2</v>
      </c>
      <c r="J14">
        <v>44</v>
      </c>
      <c r="K14">
        <v>100</v>
      </c>
      <c r="L14" s="1">
        <v>100</v>
      </c>
      <c r="M14" s="1" t="s">
        <v>31</v>
      </c>
    </row>
    <row r="15" spans="1:14" x14ac:dyDescent="0.35">
      <c r="A15" t="s">
        <v>262</v>
      </c>
      <c r="B15">
        <v>6519</v>
      </c>
      <c r="C15" t="s">
        <v>6</v>
      </c>
      <c r="D15" s="17">
        <f>((E15/$E$5)+(F15/$F$5))/2</f>
        <v>0.82702992490126048</v>
      </c>
      <c r="E15" s="17">
        <v>3.4809809999999999</v>
      </c>
      <c r="F15" s="17">
        <v>0.151644</v>
      </c>
      <c r="G15" s="17">
        <v>50.691009999999999</v>
      </c>
      <c r="H15" s="17">
        <v>0.14618800000000001</v>
      </c>
      <c r="I15" s="17">
        <v>8.3944000000000005E-2</v>
      </c>
      <c r="J15">
        <v>45</v>
      </c>
      <c r="K15">
        <v>100</v>
      </c>
      <c r="L15" s="1">
        <v>100</v>
      </c>
      <c r="M15" s="1" t="s">
        <v>31</v>
      </c>
    </row>
    <row r="16" spans="1:14" x14ac:dyDescent="0.35">
      <c r="A16" t="s">
        <v>262</v>
      </c>
      <c r="B16">
        <v>6519</v>
      </c>
      <c r="C16" t="s">
        <v>6</v>
      </c>
      <c r="D16" s="17">
        <f t="shared" si="0"/>
        <v>0.80488540490082183</v>
      </c>
      <c r="E16" s="17">
        <v>3.3500239999999999</v>
      </c>
      <c r="F16" s="17">
        <v>0.149143</v>
      </c>
      <c r="G16" s="17">
        <v>45.948135000000001</v>
      </c>
      <c r="H16" s="17">
        <v>0.143622</v>
      </c>
      <c r="I16" s="17">
        <v>8.8485999999999995E-2</v>
      </c>
      <c r="J16">
        <v>46</v>
      </c>
      <c r="K16">
        <v>100</v>
      </c>
      <c r="L16" s="1">
        <v>100</v>
      </c>
      <c r="M16" s="1" t="s">
        <v>31</v>
      </c>
    </row>
    <row r="17" spans="1:13" x14ac:dyDescent="0.35">
      <c r="A17" t="s">
        <v>262</v>
      </c>
      <c r="B17">
        <v>6519</v>
      </c>
      <c r="C17" t="s">
        <v>6</v>
      </c>
      <c r="D17" s="17">
        <f t="shared" si="0"/>
        <v>0.80391671593340619</v>
      </c>
      <c r="E17" s="17">
        <v>3.3657339999999998</v>
      </c>
      <c r="F17" s="17">
        <v>0.148148</v>
      </c>
      <c r="G17" s="17">
        <v>40.557806999999997</v>
      </c>
      <c r="H17" s="17">
        <v>0.14366100000000001</v>
      </c>
      <c r="I17" s="17">
        <v>8.4648000000000001E-2</v>
      </c>
      <c r="J17">
        <v>47</v>
      </c>
      <c r="K17">
        <v>100</v>
      </c>
      <c r="L17" s="1">
        <v>100</v>
      </c>
      <c r="M17" s="1" t="s">
        <v>31</v>
      </c>
    </row>
    <row r="18" spans="1:13" x14ac:dyDescent="0.35">
      <c r="A18" t="s">
        <v>262</v>
      </c>
      <c r="B18">
        <v>6519</v>
      </c>
      <c r="C18" t="s">
        <v>6</v>
      </c>
      <c r="D18" s="17">
        <f t="shared" si="0"/>
        <v>0.79278509457255053</v>
      </c>
      <c r="E18" s="17">
        <v>3.3043779999999998</v>
      </c>
      <c r="F18" s="17">
        <v>0.146706</v>
      </c>
      <c r="G18" s="17">
        <v>42.653176999999999</v>
      </c>
      <c r="H18" s="17">
        <v>0.14271300000000001</v>
      </c>
      <c r="I18" s="17">
        <v>8.2475000000000007E-2</v>
      </c>
      <c r="J18">
        <v>48</v>
      </c>
      <c r="K18">
        <v>100</v>
      </c>
      <c r="L18" s="1">
        <v>100</v>
      </c>
      <c r="M18" s="1" t="s">
        <v>31</v>
      </c>
    </row>
    <row r="19" spans="1:13" x14ac:dyDescent="0.35">
      <c r="A19" t="s">
        <v>262</v>
      </c>
      <c r="B19">
        <v>6519</v>
      </c>
      <c r="C19" t="s">
        <v>6</v>
      </c>
      <c r="D19" s="17">
        <f t="shared" si="0"/>
        <v>0.90062443488217425</v>
      </c>
      <c r="E19" s="17">
        <v>3.9247879999999999</v>
      </c>
      <c r="F19" s="17">
        <v>0.15960099999999999</v>
      </c>
      <c r="G19" s="17">
        <v>65.412651999999994</v>
      </c>
      <c r="H19" s="17">
        <v>0.15601300000000001</v>
      </c>
      <c r="I19" s="17">
        <v>8.3895999999999998E-2</v>
      </c>
      <c r="J19">
        <v>49</v>
      </c>
      <c r="K19">
        <v>100</v>
      </c>
      <c r="L19" s="1">
        <v>100</v>
      </c>
      <c r="M19" s="1" t="s">
        <v>31</v>
      </c>
    </row>
    <row r="20" spans="1:13" x14ac:dyDescent="0.35">
      <c r="A20" t="s">
        <v>262</v>
      </c>
      <c r="B20">
        <v>6519</v>
      </c>
      <c r="C20" t="s">
        <v>6</v>
      </c>
      <c r="D20" s="17">
        <f t="shared" si="0"/>
        <v>0.8001348596182869</v>
      </c>
      <c r="E20" s="17">
        <v>3.3418410000000001</v>
      </c>
      <c r="F20" s="17">
        <v>0.147784</v>
      </c>
      <c r="G20" s="17">
        <v>46.079720999999999</v>
      </c>
      <c r="H20" s="17">
        <v>0.143899</v>
      </c>
      <c r="I20" s="17">
        <v>8.4931000000000006E-2</v>
      </c>
      <c r="J20">
        <v>50</v>
      </c>
      <c r="K20">
        <v>100</v>
      </c>
      <c r="L20" s="1">
        <v>100</v>
      </c>
      <c r="M20" s="1" t="s">
        <v>31</v>
      </c>
    </row>
    <row r="21" spans="1:13" x14ac:dyDescent="0.35">
      <c r="A21" t="s">
        <v>262</v>
      </c>
      <c r="B21">
        <v>6519</v>
      </c>
      <c r="C21" t="s">
        <v>6</v>
      </c>
      <c r="D21" s="17">
        <f t="shared" si="0"/>
        <v>0.80801026261954001</v>
      </c>
      <c r="E21" s="17">
        <v>3.371213</v>
      </c>
      <c r="F21" s="17">
        <v>0.14938399999999999</v>
      </c>
      <c r="G21" s="17">
        <v>52.240991999999999</v>
      </c>
      <c r="H21" s="17">
        <v>0.14540800000000001</v>
      </c>
      <c r="I21" s="17">
        <v>8.856E-2</v>
      </c>
      <c r="J21">
        <v>51</v>
      </c>
      <c r="K21">
        <v>100</v>
      </c>
      <c r="L21" s="1">
        <v>100</v>
      </c>
      <c r="M21" s="1" t="s">
        <v>31</v>
      </c>
    </row>
    <row r="22" spans="1:13" x14ac:dyDescent="0.35">
      <c r="D22" s="58">
        <f>AVERAGE(D12:D21)</f>
        <v>0.81282007111962007</v>
      </c>
      <c r="E22" s="58">
        <f>AVERAGE(E12:E21)</f>
        <v>3.4081810999999993</v>
      </c>
      <c r="F22" s="58">
        <f>AVERAGE(F12:F21)</f>
        <v>0.14957510000000002</v>
      </c>
    </row>
    <row r="23" spans="1:13" x14ac:dyDescent="0.35">
      <c r="D23" s="58">
        <f>MEDIAN(D12:D21)</f>
        <v>0.80346392922986898</v>
      </c>
      <c r="E23" s="58">
        <f>MEDIAN(E12:E21)</f>
        <v>3.3459325</v>
      </c>
      <c r="F23" s="58">
        <f>MEDIAN(F12:F21)</f>
        <v>0.14864549999999999</v>
      </c>
    </row>
    <row r="25" spans="1:13" x14ac:dyDescent="0.35">
      <c r="A25" t="s">
        <v>262</v>
      </c>
      <c r="B25">
        <v>6519</v>
      </c>
      <c r="C25" t="s">
        <v>6</v>
      </c>
      <c r="D25" s="17">
        <f t="shared" ref="D25:D34" si="1">((E25/$E$5)+(F25/$F$5))/2</f>
        <v>0.81730606864217203</v>
      </c>
      <c r="E25" s="17">
        <v>3.4039839999999999</v>
      </c>
      <c r="F25" s="17">
        <v>0.15135100000000001</v>
      </c>
      <c r="G25" s="17">
        <v>46.374782000000003</v>
      </c>
      <c r="H25" s="17">
        <v>0.14713399999999999</v>
      </c>
      <c r="I25" s="17">
        <v>8.3084000000000005E-2</v>
      </c>
      <c r="J25">
        <v>42</v>
      </c>
      <c r="K25">
        <v>200</v>
      </c>
      <c r="L25" s="1">
        <v>100</v>
      </c>
      <c r="M25" s="1" t="s">
        <v>31</v>
      </c>
    </row>
    <row r="26" spans="1:13" x14ac:dyDescent="0.35">
      <c r="A26" t="s">
        <v>262</v>
      </c>
      <c r="B26">
        <v>6519</v>
      </c>
      <c r="C26" t="s">
        <v>6</v>
      </c>
      <c r="D26" s="17">
        <f t="shared" si="1"/>
        <v>0.79107236438135731</v>
      </c>
      <c r="E26" s="17">
        <v>3.288211</v>
      </c>
      <c r="F26" s="17">
        <v>0.146762</v>
      </c>
      <c r="G26" s="17">
        <v>43.027414999999998</v>
      </c>
      <c r="H26" s="17">
        <v>0.143099</v>
      </c>
      <c r="I26" s="17">
        <v>8.2965999999999998E-2</v>
      </c>
      <c r="J26">
        <v>43</v>
      </c>
      <c r="K26">
        <v>200</v>
      </c>
      <c r="L26" s="1">
        <v>100</v>
      </c>
      <c r="M26" s="1" t="s">
        <v>31</v>
      </c>
    </row>
    <row r="27" spans="1:13" x14ac:dyDescent="0.35">
      <c r="A27" t="s">
        <v>262</v>
      </c>
      <c r="B27">
        <v>6519</v>
      </c>
      <c r="C27" t="s">
        <v>6</v>
      </c>
      <c r="D27" s="17">
        <f t="shared" si="1"/>
        <v>0.81057846467779937</v>
      </c>
      <c r="E27" s="17">
        <v>3.3787280000000002</v>
      </c>
      <c r="F27" s="17">
        <v>0.14999100000000001</v>
      </c>
      <c r="G27" s="17">
        <v>45.937524000000003</v>
      </c>
      <c r="H27" s="17">
        <v>0.14582800000000001</v>
      </c>
      <c r="I27" s="17">
        <v>8.3572999999999995E-2</v>
      </c>
      <c r="J27">
        <v>44</v>
      </c>
      <c r="K27">
        <v>200</v>
      </c>
      <c r="L27" s="1">
        <v>100</v>
      </c>
      <c r="M27" s="1" t="s">
        <v>31</v>
      </c>
    </row>
    <row r="28" spans="1:13" x14ac:dyDescent="0.35">
      <c r="A28" t="s">
        <v>262</v>
      </c>
      <c r="B28">
        <v>6519</v>
      </c>
      <c r="C28" t="s">
        <v>6</v>
      </c>
      <c r="D28" s="17">
        <f t="shared" si="1"/>
        <v>0.8047903440082147</v>
      </c>
      <c r="E28" s="17">
        <v>3.3392040000000001</v>
      </c>
      <c r="F28" s="17">
        <v>0.14955599999999999</v>
      </c>
      <c r="G28" s="17">
        <v>46.320197999999998</v>
      </c>
      <c r="H28" s="17">
        <v>0.144534</v>
      </c>
      <c r="I28" s="17">
        <v>8.3653000000000005E-2</v>
      </c>
      <c r="J28">
        <v>45</v>
      </c>
      <c r="K28">
        <v>200</v>
      </c>
      <c r="L28" s="1">
        <v>100</v>
      </c>
      <c r="M28" s="1" t="s">
        <v>31</v>
      </c>
    </row>
    <row r="29" spans="1:13" x14ac:dyDescent="0.35">
      <c r="A29" t="s">
        <v>262</v>
      </c>
      <c r="B29">
        <v>6519</v>
      </c>
      <c r="C29" t="s">
        <v>6</v>
      </c>
      <c r="D29" s="17">
        <f t="shared" si="1"/>
        <v>0.81800056434297397</v>
      </c>
      <c r="E29" s="17">
        <v>3.4086099999999999</v>
      </c>
      <c r="F29" s="17">
        <v>0.15140799999999999</v>
      </c>
      <c r="G29" s="17">
        <v>47.813440999999997</v>
      </c>
      <c r="H29" s="17">
        <v>0.147202</v>
      </c>
      <c r="I29" s="17">
        <v>8.4433999999999995E-2</v>
      </c>
      <c r="J29">
        <v>46</v>
      </c>
      <c r="K29">
        <v>200</v>
      </c>
      <c r="L29" s="1">
        <v>100</v>
      </c>
      <c r="M29" s="1" t="s">
        <v>31</v>
      </c>
    </row>
    <row r="30" spans="1:13" x14ac:dyDescent="0.35">
      <c r="A30" t="s">
        <v>262</v>
      </c>
      <c r="B30">
        <v>6519</v>
      </c>
      <c r="C30" t="s">
        <v>6</v>
      </c>
      <c r="D30" s="17">
        <f t="shared" si="1"/>
        <v>0.80463616166086671</v>
      </c>
      <c r="E30" s="17">
        <v>3.3526859999999998</v>
      </c>
      <c r="F30" s="17">
        <v>0.14894399999999999</v>
      </c>
      <c r="G30" s="17">
        <v>44.014110000000002</v>
      </c>
      <c r="H30" s="17">
        <v>0.14503199999999999</v>
      </c>
      <c r="I30" s="17">
        <v>8.3944000000000005E-2</v>
      </c>
      <c r="J30">
        <v>47</v>
      </c>
      <c r="K30">
        <v>200</v>
      </c>
      <c r="L30" s="1">
        <v>100</v>
      </c>
      <c r="M30" s="1" t="s">
        <v>31</v>
      </c>
    </row>
    <row r="31" spans="1:13" x14ac:dyDescent="0.35">
      <c r="A31" t="s">
        <v>262</v>
      </c>
      <c r="B31">
        <v>6519</v>
      </c>
      <c r="C31" t="s">
        <v>6</v>
      </c>
      <c r="D31" s="17">
        <f t="shared" si="1"/>
        <v>0.86335035987935282</v>
      </c>
      <c r="E31" s="17">
        <v>3.6790919999999998</v>
      </c>
      <c r="F31" s="17">
        <v>0.15643499999999999</v>
      </c>
      <c r="G31" s="17">
        <v>48.356366000000001</v>
      </c>
      <c r="H31" s="17">
        <v>0.15415400000000001</v>
      </c>
      <c r="I31" s="17">
        <v>8.4270999999999999E-2</v>
      </c>
      <c r="J31">
        <v>48</v>
      </c>
      <c r="K31">
        <v>200</v>
      </c>
      <c r="L31" s="1">
        <v>100</v>
      </c>
      <c r="M31" s="1" t="s">
        <v>31</v>
      </c>
    </row>
    <row r="32" spans="1:13" x14ac:dyDescent="0.35">
      <c r="A32" t="s">
        <v>262</v>
      </c>
      <c r="B32">
        <v>6519</v>
      </c>
      <c r="C32" t="s">
        <v>6</v>
      </c>
      <c r="D32" s="17">
        <f t="shared" si="1"/>
        <v>0.80252586144220861</v>
      </c>
      <c r="E32" s="17">
        <v>3.3309989999999998</v>
      </c>
      <c r="F32" s="17">
        <v>0.149086</v>
      </c>
      <c r="G32" s="17">
        <v>43.356462999999998</v>
      </c>
      <c r="H32" s="17">
        <v>0.144368</v>
      </c>
      <c r="I32" s="17">
        <v>8.2294000000000006E-2</v>
      </c>
      <c r="J32">
        <v>49</v>
      </c>
      <c r="K32">
        <v>200</v>
      </c>
      <c r="L32" s="1">
        <v>100</v>
      </c>
      <c r="M32" s="1" t="s">
        <v>31</v>
      </c>
    </row>
    <row r="33" spans="1:13" x14ac:dyDescent="0.35">
      <c r="A33" t="s">
        <v>262</v>
      </c>
      <c r="B33">
        <v>6519</v>
      </c>
      <c r="C33" t="s">
        <v>6</v>
      </c>
      <c r="D33" s="17">
        <f t="shared" si="1"/>
        <v>0.80494444397015252</v>
      </c>
      <c r="E33" s="17">
        <v>3.359661</v>
      </c>
      <c r="F33" s="17">
        <v>0.14876600000000001</v>
      </c>
      <c r="G33" s="17">
        <v>43.592989000000003</v>
      </c>
      <c r="H33" s="17">
        <v>0.14466499999999999</v>
      </c>
      <c r="I33" s="17">
        <v>8.3113999999999993E-2</v>
      </c>
      <c r="J33">
        <v>50</v>
      </c>
      <c r="K33">
        <v>200</v>
      </c>
      <c r="L33" s="1">
        <v>100</v>
      </c>
      <c r="M33" s="1" t="s">
        <v>31</v>
      </c>
    </row>
    <row r="34" spans="1:13" x14ac:dyDescent="0.35">
      <c r="A34" t="s">
        <v>262</v>
      </c>
      <c r="B34">
        <v>6519</v>
      </c>
      <c r="C34" t="s">
        <v>6</v>
      </c>
      <c r="D34" s="17">
        <f t="shared" si="1"/>
        <v>0.84320520704522617</v>
      </c>
      <c r="E34" s="17">
        <v>3.5656430000000001</v>
      </c>
      <c r="F34" s="17">
        <v>0.15392500000000001</v>
      </c>
      <c r="G34" s="17">
        <v>52.505446999999997</v>
      </c>
      <c r="H34" s="17">
        <v>0.150037</v>
      </c>
      <c r="I34" s="17">
        <v>8.5158999999999999E-2</v>
      </c>
      <c r="J34">
        <v>51</v>
      </c>
      <c r="K34">
        <v>200</v>
      </c>
      <c r="L34" s="1">
        <v>100</v>
      </c>
      <c r="M34" s="1" t="s">
        <v>31</v>
      </c>
    </row>
    <row r="35" spans="1:13" x14ac:dyDescent="0.35">
      <c r="D35" s="58">
        <f>AVERAGE(D25:D34)</f>
        <v>0.81604098400503244</v>
      </c>
      <c r="E35" s="58">
        <f>AVERAGE(E25:E34)</f>
        <v>3.4106817999999999</v>
      </c>
      <c r="F35" s="58">
        <f>AVERAGE(F25:F34)</f>
        <v>0.15062240000000002</v>
      </c>
    </row>
    <row r="36" spans="1:13" x14ac:dyDescent="0.35">
      <c r="D36" s="58">
        <f>MEDIAN(D25:D34)</f>
        <v>0.80776145432397595</v>
      </c>
      <c r="E36" s="58">
        <f>MEDIAN(E25:E34)</f>
        <v>3.3691944999999999</v>
      </c>
      <c r="F36" s="58">
        <f>MEDIAN(F25:F34)</f>
        <v>0.1497735</v>
      </c>
    </row>
    <row r="38" spans="1:13" x14ac:dyDescent="0.35">
      <c r="A38" t="s">
        <v>262</v>
      </c>
      <c r="B38">
        <v>6519</v>
      </c>
      <c r="C38" t="s">
        <v>6</v>
      </c>
      <c r="D38" s="17">
        <f t="shared" ref="D38:D47" si="2">((E38/$E$5)+(F38/$F$5))/2</f>
        <v>0.85004997776572799</v>
      </c>
      <c r="E38" s="17">
        <v>3.560006</v>
      </c>
      <c r="F38" s="17">
        <v>0.15660299999999999</v>
      </c>
      <c r="G38" s="17">
        <v>47.588040999999997</v>
      </c>
      <c r="H38" s="17">
        <v>0.153612</v>
      </c>
      <c r="I38" s="17">
        <v>8.2167000000000004E-2</v>
      </c>
      <c r="J38">
        <v>42</v>
      </c>
      <c r="K38">
        <v>500</v>
      </c>
      <c r="L38" s="1">
        <v>100</v>
      </c>
    </row>
    <row r="39" spans="1:13" x14ac:dyDescent="0.35">
      <c r="A39" t="s">
        <v>262</v>
      </c>
      <c r="B39">
        <v>6519</v>
      </c>
      <c r="C39" t="s">
        <v>6</v>
      </c>
      <c r="D39" s="17">
        <f t="shared" si="2"/>
        <v>0.8402076466369155</v>
      </c>
      <c r="E39" s="17">
        <v>3.519628</v>
      </c>
      <c r="F39" s="17">
        <v>0.154755</v>
      </c>
      <c r="G39" s="17">
        <v>45.140461999999999</v>
      </c>
      <c r="H39" s="17">
        <v>0.15429300000000001</v>
      </c>
      <c r="I39" s="17">
        <v>8.3815000000000001E-2</v>
      </c>
      <c r="J39">
        <v>43</v>
      </c>
      <c r="K39">
        <v>500</v>
      </c>
      <c r="L39" s="1">
        <v>100</v>
      </c>
    </row>
    <row r="40" spans="1:13" x14ac:dyDescent="0.35">
      <c r="A40" t="s">
        <v>262</v>
      </c>
      <c r="B40">
        <v>6519</v>
      </c>
      <c r="C40" t="s">
        <v>6</v>
      </c>
      <c r="D40" s="17">
        <f t="shared" si="2"/>
        <v>0.89700301976614893</v>
      </c>
      <c r="E40" s="17">
        <v>3.8264870000000002</v>
      </c>
      <c r="F40" s="17">
        <v>0.16236800000000001</v>
      </c>
      <c r="G40" s="17">
        <v>53.607512999999997</v>
      </c>
      <c r="H40" s="17">
        <v>0.16087000000000001</v>
      </c>
      <c r="I40" s="17">
        <v>8.5455000000000003E-2</v>
      </c>
      <c r="J40">
        <v>44</v>
      </c>
      <c r="K40">
        <v>500</v>
      </c>
      <c r="L40" s="1">
        <v>100</v>
      </c>
    </row>
    <row r="41" spans="1:13" x14ac:dyDescent="0.35">
      <c r="A41" t="s">
        <v>262</v>
      </c>
      <c r="B41">
        <v>6519</v>
      </c>
      <c r="C41" t="s">
        <v>6</v>
      </c>
      <c r="D41" s="17">
        <f t="shared" si="2"/>
        <v>0.8468335038310062</v>
      </c>
      <c r="E41" s="17">
        <v>3.554462</v>
      </c>
      <c r="F41" s="17">
        <v>0.15568299999999999</v>
      </c>
      <c r="G41" s="17">
        <v>49.824792000000002</v>
      </c>
      <c r="H41" s="17">
        <v>0.15188199999999999</v>
      </c>
      <c r="I41" s="17">
        <v>8.4206000000000003E-2</v>
      </c>
      <c r="J41">
        <v>45</v>
      </c>
      <c r="K41">
        <v>500</v>
      </c>
      <c r="L41" s="1">
        <v>100</v>
      </c>
    </row>
    <row r="42" spans="1:13" x14ac:dyDescent="0.35">
      <c r="A42" t="s">
        <v>262</v>
      </c>
      <c r="B42">
        <v>6519</v>
      </c>
      <c r="C42" t="s">
        <v>6</v>
      </c>
      <c r="D42" s="17">
        <f t="shared" si="2"/>
        <v>0.84495623664008157</v>
      </c>
      <c r="E42" s="17">
        <v>3.532321</v>
      </c>
      <c r="F42" s="17">
        <v>0.15592700000000001</v>
      </c>
      <c r="G42" s="17">
        <v>48.538742999999997</v>
      </c>
      <c r="H42" s="17">
        <v>0.152728</v>
      </c>
      <c r="I42" s="17">
        <v>8.6194000000000007E-2</v>
      </c>
      <c r="J42">
        <v>46</v>
      </c>
      <c r="K42">
        <v>500</v>
      </c>
      <c r="L42" s="1">
        <v>100</v>
      </c>
    </row>
    <row r="43" spans="1:13" x14ac:dyDescent="0.35">
      <c r="A43" t="s">
        <v>262</v>
      </c>
      <c r="B43">
        <v>6519</v>
      </c>
      <c r="C43" t="s">
        <v>6</v>
      </c>
      <c r="D43" s="17">
        <f t="shared" si="2"/>
        <v>0.86456358966625557</v>
      </c>
      <c r="E43" s="17">
        <v>3.630274</v>
      </c>
      <c r="F43" s="17">
        <v>0.158885</v>
      </c>
      <c r="G43" s="17">
        <v>45.807653999999999</v>
      </c>
      <c r="H43" s="17">
        <v>0.15834699999999999</v>
      </c>
      <c r="I43" s="17">
        <v>8.6564000000000002E-2</v>
      </c>
      <c r="J43">
        <v>47</v>
      </c>
      <c r="K43">
        <v>500</v>
      </c>
      <c r="L43" s="1">
        <v>100</v>
      </c>
    </row>
    <row r="44" spans="1:13" x14ac:dyDescent="0.35">
      <c r="A44" t="s">
        <v>262</v>
      </c>
      <c r="B44">
        <v>6519</v>
      </c>
      <c r="C44" t="s">
        <v>6</v>
      </c>
      <c r="D44" s="17">
        <f t="shared" si="2"/>
        <v>0.86215916391486613</v>
      </c>
      <c r="E44" s="17">
        <v>3.6520630000000001</v>
      </c>
      <c r="F44" s="17">
        <v>0.15712599999999999</v>
      </c>
      <c r="G44" s="17">
        <v>48.979064999999999</v>
      </c>
      <c r="H44" s="17">
        <v>0.156332</v>
      </c>
      <c r="I44" s="17">
        <v>8.4125000000000005E-2</v>
      </c>
      <c r="J44">
        <v>48</v>
      </c>
      <c r="K44">
        <v>500</v>
      </c>
      <c r="L44" s="1">
        <v>100</v>
      </c>
    </row>
    <row r="45" spans="1:13" x14ac:dyDescent="0.35">
      <c r="A45" t="s">
        <v>262</v>
      </c>
      <c r="B45">
        <v>6519</v>
      </c>
      <c r="C45" t="s">
        <v>6</v>
      </c>
      <c r="D45" s="17">
        <f t="shared" si="2"/>
        <v>0.8740395898010338</v>
      </c>
      <c r="E45" s="17">
        <v>3.7171590000000001</v>
      </c>
      <c r="F45" s="17">
        <v>0.15868099999999999</v>
      </c>
      <c r="G45" s="17">
        <v>53.070003</v>
      </c>
      <c r="H45" s="17">
        <v>0.155672</v>
      </c>
      <c r="I45" s="17">
        <v>8.2977999999999996E-2</v>
      </c>
      <c r="J45">
        <v>49</v>
      </c>
      <c r="K45">
        <v>500</v>
      </c>
      <c r="L45" s="1">
        <v>100</v>
      </c>
    </row>
    <row r="46" spans="1:13" x14ac:dyDescent="0.35">
      <c r="A46" t="s">
        <v>262</v>
      </c>
      <c r="B46">
        <v>6519</v>
      </c>
      <c r="C46" t="s">
        <v>6</v>
      </c>
      <c r="D46" s="17">
        <f t="shared" si="2"/>
        <v>0.83634231267260062</v>
      </c>
      <c r="E46" s="17">
        <v>3.4929070000000002</v>
      </c>
      <c r="F46" s="17">
        <v>0.154478</v>
      </c>
      <c r="G46" s="17">
        <v>44.882522999999999</v>
      </c>
      <c r="H46" s="17">
        <v>0.152475</v>
      </c>
      <c r="I46" s="17">
        <v>8.3282999999999996E-2</v>
      </c>
      <c r="J46">
        <v>50</v>
      </c>
      <c r="K46">
        <v>500</v>
      </c>
      <c r="L46" s="1">
        <v>100</v>
      </c>
    </row>
    <row r="47" spans="1:13" x14ac:dyDescent="0.35">
      <c r="A47" t="s">
        <v>262</v>
      </c>
      <c r="B47">
        <v>6519</v>
      </c>
      <c r="C47" t="s">
        <v>6</v>
      </c>
      <c r="D47" s="17">
        <f t="shared" si="2"/>
        <v>0.8824758041228381</v>
      </c>
      <c r="E47" s="17">
        <v>3.731627</v>
      </c>
      <c r="F47" s="17">
        <v>0.16109699999999999</v>
      </c>
      <c r="G47" s="17">
        <v>54.632292</v>
      </c>
      <c r="H47" s="17">
        <v>0.15773799999999999</v>
      </c>
      <c r="I47" s="17">
        <v>8.4346000000000004E-2</v>
      </c>
      <c r="J47">
        <v>51</v>
      </c>
      <c r="K47">
        <v>500</v>
      </c>
      <c r="L47" s="1">
        <v>100</v>
      </c>
    </row>
    <row r="48" spans="1:13" x14ac:dyDescent="0.35">
      <c r="D48" s="58">
        <f>AVERAGE(D38:D47)</f>
        <v>0.85986308448174742</v>
      </c>
      <c r="E48" s="58">
        <f>AVERAGE(E38:E47)</f>
        <v>3.6216934000000003</v>
      </c>
      <c r="F48" s="58">
        <f>AVERAGE(F38:F47)</f>
        <v>0.15756030000000004</v>
      </c>
    </row>
    <row r="49" spans="1:14" x14ac:dyDescent="0.35">
      <c r="D49" s="58">
        <f>MEDIAN(D38:D47)</f>
        <v>0.85610457084029701</v>
      </c>
      <c r="E49" s="58">
        <f>MEDIAN(E38:E47)</f>
        <v>3.5951399999999998</v>
      </c>
      <c r="F49" s="58">
        <f>MEDIAN(F38:F47)</f>
        <v>0.15686449999999999</v>
      </c>
    </row>
    <row r="51" spans="1:14" x14ac:dyDescent="0.35">
      <c r="A51" t="s">
        <v>262</v>
      </c>
      <c r="B51">
        <v>6519</v>
      </c>
      <c r="C51" t="s">
        <v>6</v>
      </c>
      <c r="D51" s="17">
        <f t="shared" ref="D51:D59" si="3">((E51/$E$5)+(F51/$F$5))/2</f>
        <v>0.80301114252633177</v>
      </c>
      <c r="E51" s="17">
        <v>3.3303539999999998</v>
      </c>
      <c r="F51" s="17">
        <v>0.149286</v>
      </c>
      <c r="G51" s="17">
        <v>50.36983</v>
      </c>
      <c r="H51" s="17">
        <v>0.1452</v>
      </c>
      <c r="I51" s="17">
        <v>8.3815000000000001E-2</v>
      </c>
      <c r="J51">
        <v>42</v>
      </c>
      <c r="K51">
        <v>100</v>
      </c>
      <c r="L51" s="1">
        <v>100</v>
      </c>
    </row>
    <row r="52" spans="1:14" x14ac:dyDescent="0.35">
      <c r="A52" t="s">
        <v>262</v>
      </c>
      <c r="B52">
        <v>6519</v>
      </c>
      <c r="C52" t="s">
        <v>6</v>
      </c>
      <c r="D52" s="17">
        <f t="shared" si="3"/>
        <v>0.80191325173896899</v>
      </c>
      <c r="E52" s="17">
        <v>3.3278799999999999</v>
      </c>
      <c r="F52" s="17">
        <v>0.14899599999999999</v>
      </c>
      <c r="G52" s="17">
        <v>50.254995000000001</v>
      </c>
      <c r="H52" s="17">
        <v>0.14505499999999999</v>
      </c>
      <c r="I52" s="17">
        <v>8.3775000000000002E-2</v>
      </c>
      <c r="J52">
        <v>42</v>
      </c>
      <c r="K52">
        <v>150</v>
      </c>
      <c r="L52" s="1">
        <v>100</v>
      </c>
    </row>
    <row r="53" spans="1:14" x14ac:dyDescent="0.35">
      <c r="A53" t="s">
        <v>262</v>
      </c>
      <c r="B53">
        <v>6519</v>
      </c>
      <c r="C53" t="s">
        <v>6</v>
      </c>
      <c r="D53" s="17">
        <f t="shared" si="3"/>
        <v>0.81730606864217203</v>
      </c>
      <c r="E53" s="17">
        <v>3.4039839999999999</v>
      </c>
      <c r="F53" s="17">
        <v>0.15135100000000001</v>
      </c>
      <c r="G53" s="17">
        <v>46.374782000000003</v>
      </c>
      <c r="H53" s="17">
        <v>0.14713399999999999</v>
      </c>
      <c r="I53" s="17">
        <v>8.3084000000000005E-2</v>
      </c>
      <c r="J53">
        <v>42</v>
      </c>
      <c r="K53">
        <v>200</v>
      </c>
      <c r="L53" s="1">
        <v>100</v>
      </c>
    </row>
    <row r="54" spans="1:14" x14ac:dyDescent="0.35">
      <c r="A54" t="s">
        <v>262</v>
      </c>
      <c r="B54">
        <v>6519</v>
      </c>
      <c r="C54" t="s">
        <v>6</v>
      </c>
      <c r="D54" s="17">
        <f t="shared" si="3"/>
        <v>0.82285838205273376</v>
      </c>
      <c r="E54" s="17">
        <v>3.4295100000000001</v>
      </c>
      <c r="F54" s="17">
        <v>0.15228</v>
      </c>
      <c r="G54" s="17">
        <v>45.655670000000001</v>
      </c>
      <c r="H54" s="17">
        <v>0.14815600000000001</v>
      </c>
      <c r="I54" s="17">
        <v>8.2407999999999995E-2</v>
      </c>
      <c r="J54">
        <v>42</v>
      </c>
      <c r="K54">
        <v>250</v>
      </c>
      <c r="L54" s="1">
        <v>100</v>
      </c>
    </row>
    <row r="55" spans="1:14" x14ac:dyDescent="0.35">
      <c r="A55" t="s">
        <v>262</v>
      </c>
      <c r="B55">
        <v>6519</v>
      </c>
      <c r="C55" t="s">
        <v>6</v>
      </c>
      <c r="D55" s="17">
        <f t="shared" si="3"/>
        <v>0.80934239347470682</v>
      </c>
      <c r="E55" s="17">
        <v>3.3485269999999998</v>
      </c>
      <c r="F55" s="17">
        <v>0.15079699999999999</v>
      </c>
      <c r="G55" s="17">
        <v>43.943415000000002</v>
      </c>
      <c r="H55" s="17">
        <v>0.14618500000000001</v>
      </c>
      <c r="I55" s="17">
        <v>8.226E-2</v>
      </c>
      <c r="J55">
        <v>42</v>
      </c>
      <c r="K55">
        <v>300</v>
      </c>
      <c r="L55" s="1">
        <v>100</v>
      </c>
    </row>
    <row r="56" spans="1:14" x14ac:dyDescent="0.35">
      <c r="A56" t="s">
        <v>262</v>
      </c>
      <c r="B56">
        <v>6519</v>
      </c>
      <c r="C56" t="s">
        <v>6</v>
      </c>
      <c r="D56" s="17">
        <f t="shared" si="3"/>
        <v>0.80966649342928754</v>
      </c>
      <c r="E56" s="17">
        <v>3.3514750000000002</v>
      </c>
      <c r="F56" s="17">
        <v>0.15079100000000001</v>
      </c>
      <c r="G56" s="17">
        <v>44.136330000000001</v>
      </c>
      <c r="H56" s="17">
        <v>0.14633499999999999</v>
      </c>
      <c r="I56" s="17">
        <v>8.2533999999999996E-2</v>
      </c>
      <c r="J56">
        <v>42</v>
      </c>
      <c r="K56">
        <v>350</v>
      </c>
      <c r="L56" s="1">
        <v>100</v>
      </c>
    </row>
    <row r="57" spans="1:14" x14ac:dyDescent="0.35">
      <c r="A57" t="s">
        <v>262</v>
      </c>
      <c r="B57">
        <v>6519</v>
      </c>
      <c r="C57" t="s">
        <v>6</v>
      </c>
      <c r="D57" s="17">
        <f t="shared" si="3"/>
        <v>0.85155417048624171</v>
      </c>
      <c r="E57" s="17">
        <v>3.56534</v>
      </c>
      <c r="F57" s="17">
        <v>0.15692</v>
      </c>
      <c r="G57" s="17">
        <v>47.746926000000002</v>
      </c>
      <c r="H57" s="17">
        <v>0.15387500000000001</v>
      </c>
      <c r="I57" s="17">
        <v>8.2291000000000003E-2</v>
      </c>
      <c r="J57">
        <v>42</v>
      </c>
      <c r="K57">
        <v>400</v>
      </c>
      <c r="L57" s="1">
        <v>100</v>
      </c>
    </row>
    <row r="58" spans="1:14" x14ac:dyDescent="0.35">
      <c r="A58" t="s">
        <v>262</v>
      </c>
      <c r="B58">
        <v>6519</v>
      </c>
      <c r="C58" t="s">
        <v>6</v>
      </c>
      <c r="D58" s="17">
        <f t="shared" si="3"/>
        <v>0.84941013827238021</v>
      </c>
      <c r="E58" s="17">
        <v>3.5586850000000001</v>
      </c>
      <c r="F58" s="17">
        <v>0.15642900000000001</v>
      </c>
      <c r="G58" s="17">
        <v>47.667442000000001</v>
      </c>
      <c r="H58" s="17">
        <v>0.15354200000000001</v>
      </c>
      <c r="I58" s="17">
        <v>8.2405000000000006E-2</v>
      </c>
      <c r="J58">
        <v>42</v>
      </c>
      <c r="K58">
        <v>450</v>
      </c>
      <c r="L58" s="1">
        <v>100</v>
      </c>
    </row>
    <row r="59" spans="1:14" x14ac:dyDescent="0.35">
      <c r="A59" t="s">
        <v>262</v>
      </c>
      <c r="B59">
        <v>6519</v>
      </c>
      <c r="C59" t="s">
        <v>6</v>
      </c>
      <c r="D59" s="17">
        <f t="shared" si="3"/>
        <v>0.85004997776572799</v>
      </c>
      <c r="E59" s="17">
        <v>3.560006</v>
      </c>
      <c r="F59" s="17">
        <v>0.15660299999999999</v>
      </c>
      <c r="G59" s="17">
        <v>47.588040999999997</v>
      </c>
      <c r="H59" s="17">
        <v>0.153612</v>
      </c>
      <c r="I59" s="17">
        <v>8.2167000000000004E-2</v>
      </c>
      <c r="J59">
        <v>42</v>
      </c>
      <c r="K59">
        <v>500</v>
      </c>
      <c r="L59" s="1">
        <v>100</v>
      </c>
    </row>
    <row r="62" spans="1:14" ht="18.5" x14ac:dyDescent="0.45">
      <c r="A62" s="89" t="s">
        <v>3</v>
      </c>
      <c r="B62" s="89"/>
      <c r="C62" s="89"/>
      <c r="D62" s="89"/>
      <c r="E62" s="89"/>
      <c r="F62" s="89"/>
      <c r="G62" s="89"/>
      <c r="H62" s="89"/>
      <c r="I62" s="89"/>
      <c r="J62" s="89"/>
      <c r="K62" s="89"/>
      <c r="L62" s="89"/>
      <c r="M62" s="89"/>
      <c r="N62" s="89"/>
    </row>
    <row r="64" spans="1:14" x14ac:dyDescent="0.35">
      <c r="A64" t="s">
        <v>262</v>
      </c>
      <c r="B64">
        <v>6519</v>
      </c>
      <c r="C64" t="s">
        <v>421</v>
      </c>
      <c r="D64" s="17">
        <f t="shared" ref="D64:D73" si="4">((E64/$E$5)+(F64/$F$5))/2</f>
        <v>1.0121150065546569</v>
      </c>
      <c r="E64" s="17">
        <v>4.2253930000000004</v>
      </c>
      <c r="F64" s="17">
        <v>0.18701100000000001</v>
      </c>
      <c r="G64" s="17">
        <v>141.55874600000001</v>
      </c>
      <c r="H64" s="17">
        <v>0.17852799999999999</v>
      </c>
      <c r="I64" s="17">
        <v>0.204682</v>
      </c>
      <c r="J64">
        <v>42</v>
      </c>
      <c r="K64">
        <v>100</v>
      </c>
      <c r="L64" s="1">
        <v>50</v>
      </c>
    </row>
    <row r="65" spans="4:12" x14ac:dyDescent="0.35">
      <c r="D65" s="17">
        <f t="shared" si="4"/>
        <v>1.0273235193512771</v>
      </c>
      <c r="E65" s="17">
        <v>4.3959849999999996</v>
      </c>
      <c r="F65" s="17">
        <v>0.18539700000000001</v>
      </c>
      <c r="G65" s="17">
        <v>147.459068</v>
      </c>
      <c r="H65" s="17">
        <v>0.17750099999999999</v>
      </c>
      <c r="I65" s="17">
        <v>0.22181699999999999</v>
      </c>
      <c r="J65">
        <v>43</v>
      </c>
      <c r="K65">
        <v>100</v>
      </c>
      <c r="L65" s="1">
        <v>50</v>
      </c>
    </row>
    <row r="66" spans="4:12" x14ac:dyDescent="0.35">
      <c r="D66" s="17">
        <f t="shared" si="4"/>
        <v>1.1843909057170621</v>
      </c>
      <c r="E66" s="17">
        <v>4.9773870000000002</v>
      </c>
      <c r="F66" s="17">
        <v>0.21748899999999999</v>
      </c>
      <c r="G66" s="17">
        <v>172.088616</v>
      </c>
      <c r="H66" s="17">
        <v>0.20444300000000001</v>
      </c>
      <c r="I66" s="17">
        <v>0.26388800000000001</v>
      </c>
      <c r="J66">
        <v>44</v>
      </c>
      <c r="K66">
        <v>100</v>
      </c>
      <c r="L66" s="1">
        <v>50</v>
      </c>
    </row>
    <row r="67" spans="4:12" x14ac:dyDescent="0.35">
      <c r="D67" s="17">
        <f t="shared" si="4"/>
        <v>1.0538354449227911</v>
      </c>
      <c r="E67" s="17">
        <v>4.5105570000000004</v>
      </c>
      <c r="F67" s="17">
        <v>0.190135</v>
      </c>
      <c r="G67" s="17">
        <v>158.02454900000001</v>
      </c>
      <c r="H67" s="17">
        <v>0.18198600000000001</v>
      </c>
      <c r="I67" s="17">
        <v>0.24967500000000001</v>
      </c>
      <c r="J67">
        <v>45</v>
      </c>
      <c r="K67">
        <v>100</v>
      </c>
      <c r="L67" s="1">
        <v>50</v>
      </c>
    </row>
    <row r="68" spans="4:12" x14ac:dyDescent="0.35">
      <c r="D68" s="17">
        <f t="shared" si="4"/>
        <v>1.0296287496930572</v>
      </c>
      <c r="E68" s="17">
        <v>4.3248009999999999</v>
      </c>
      <c r="F68" s="17">
        <v>0.189161</v>
      </c>
      <c r="G68" s="17">
        <v>142.70604599999999</v>
      </c>
      <c r="H68" s="17">
        <v>0.18673600000000001</v>
      </c>
      <c r="I68" s="17">
        <v>0.19731799999999999</v>
      </c>
      <c r="J68">
        <v>46</v>
      </c>
      <c r="K68">
        <v>100</v>
      </c>
      <c r="L68" s="1">
        <v>50</v>
      </c>
    </row>
    <row r="69" spans="4:12" x14ac:dyDescent="0.35">
      <c r="D69" s="17">
        <f t="shared" si="4"/>
        <v>0.98891624277568735</v>
      </c>
      <c r="E69" s="17">
        <v>4.1983949999999997</v>
      </c>
      <c r="F69" s="17">
        <v>0.179839</v>
      </c>
      <c r="G69" s="17">
        <v>134.57524799999999</v>
      </c>
      <c r="H69" s="17">
        <v>0.17478399999999999</v>
      </c>
      <c r="I69" s="17">
        <v>0.199517</v>
      </c>
      <c r="J69">
        <v>47</v>
      </c>
      <c r="K69">
        <v>100</v>
      </c>
      <c r="L69" s="1">
        <v>50</v>
      </c>
    </row>
    <row r="70" spans="4:12" x14ac:dyDescent="0.35">
      <c r="D70" s="17">
        <f t="shared" si="4"/>
        <v>0.98359985737243849</v>
      </c>
      <c r="E70" s="17">
        <v>4.1375320000000002</v>
      </c>
      <c r="F70" s="17">
        <v>0.180454</v>
      </c>
      <c r="G70" s="17">
        <v>138.38992500000001</v>
      </c>
      <c r="H70" s="17">
        <v>0.17360400000000001</v>
      </c>
      <c r="I70" s="17">
        <v>0.19650899999999999</v>
      </c>
      <c r="J70">
        <v>48</v>
      </c>
      <c r="K70">
        <v>100</v>
      </c>
      <c r="L70" s="1">
        <v>50</v>
      </c>
    </row>
    <row r="71" spans="4:12" x14ac:dyDescent="0.35">
      <c r="D71" s="17">
        <f t="shared" si="4"/>
        <v>1.0307538402631116</v>
      </c>
      <c r="E71" s="17">
        <v>4.2788519999999997</v>
      </c>
      <c r="F71" s="17">
        <v>0.19146099999999999</v>
      </c>
      <c r="G71" s="17">
        <v>142.00219200000001</v>
      </c>
      <c r="H71" s="17">
        <v>0.17987</v>
      </c>
      <c r="I71" s="17">
        <v>0.20763799999999999</v>
      </c>
      <c r="J71">
        <v>49</v>
      </c>
      <c r="K71">
        <v>100</v>
      </c>
      <c r="L71" s="1">
        <v>50</v>
      </c>
    </row>
    <row r="72" spans="4:12" x14ac:dyDescent="0.35">
      <c r="D72" s="17">
        <f t="shared" si="4"/>
        <v>1.0233616313796969</v>
      </c>
      <c r="E72" s="17">
        <v>4.335966</v>
      </c>
      <c r="F72" s="17">
        <v>0.18646099999999999</v>
      </c>
      <c r="G72" s="17">
        <v>141.668091</v>
      </c>
      <c r="H72" s="17">
        <v>0.182451</v>
      </c>
      <c r="I72" s="17">
        <v>0.205453</v>
      </c>
      <c r="J72">
        <v>50</v>
      </c>
      <c r="K72">
        <v>100</v>
      </c>
      <c r="L72" s="1">
        <v>50</v>
      </c>
    </row>
    <row r="73" spans="4:12" x14ac:dyDescent="0.35">
      <c r="D73" s="17">
        <f t="shared" si="4"/>
        <v>1.0165839637448695</v>
      </c>
      <c r="E73" s="17">
        <v>4.3118990000000004</v>
      </c>
      <c r="F73" s="17">
        <v>0.185034</v>
      </c>
      <c r="G73" s="17">
        <v>140.320097</v>
      </c>
      <c r="H73" s="17">
        <v>0.17727299999999999</v>
      </c>
      <c r="I73" s="17">
        <v>0.214083</v>
      </c>
      <c r="J73">
        <v>51</v>
      </c>
      <c r="K73">
        <v>100</v>
      </c>
      <c r="L73" s="1">
        <v>50</v>
      </c>
    </row>
    <row r="74" spans="4:12" x14ac:dyDescent="0.35">
      <c r="D74" s="58">
        <f>AVERAGE(D64:D73)</f>
        <v>1.035050916177465</v>
      </c>
      <c r="E74" s="58">
        <f>AVERAGE(E64:E73)</f>
        <v>4.3696766999999994</v>
      </c>
      <c r="F74" s="58">
        <f>AVERAGE(F64:F73)</f>
        <v>0.1892442</v>
      </c>
    </row>
    <row r="75" spans="4:12" x14ac:dyDescent="0.35">
      <c r="D75" s="58">
        <f>MEDIAN(D64:D73)</f>
        <v>1.025342575365487</v>
      </c>
      <c r="E75" s="58">
        <f>MEDIAN(E64:E73)</f>
        <v>4.3183500000000006</v>
      </c>
      <c r="F75" s="58">
        <f>MEDIAN(F64:F73)</f>
        <v>0.18673600000000001</v>
      </c>
    </row>
    <row r="77" spans="4:12" x14ac:dyDescent="0.35">
      <c r="D77" s="17">
        <f t="shared" ref="D77:D86" si="5">((E77/$E$5)+(F77/$F$5))/2</f>
        <v>0.98101821448156268</v>
      </c>
      <c r="E77" s="17">
        <v>4.1924060000000001</v>
      </c>
      <c r="F77" s="17">
        <v>0.17726500000000001</v>
      </c>
      <c r="G77" s="17">
        <v>150.90167700000001</v>
      </c>
      <c r="H77" s="17">
        <v>0.17156299999999999</v>
      </c>
      <c r="I77" s="17">
        <v>0.22634299999999999</v>
      </c>
      <c r="J77">
        <v>42</v>
      </c>
      <c r="K77">
        <v>100</v>
      </c>
      <c r="L77" s="1">
        <v>100</v>
      </c>
    </row>
    <row r="78" spans="4:12" x14ac:dyDescent="0.35">
      <c r="D78" s="17">
        <f t="shared" si="5"/>
        <v>1.1232142386094397</v>
      </c>
      <c r="E78" s="17">
        <v>4.8107139999999999</v>
      </c>
      <c r="F78" s="17">
        <v>0.20252000000000001</v>
      </c>
      <c r="G78" s="17">
        <v>177.929349</v>
      </c>
      <c r="H78" s="17">
        <v>0.190167</v>
      </c>
      <c r="I78" s="17">
        <v>0.280447</v>
      </c>
      <c r="J78">
        <v>43</v>
      </c>
      <c r="K78">
        <v>100</v>
      </c>
      <c r="L78" s="1">
        <v>100</v>
      </c>
    </row>
    <row r="79" spans="4:12" x14ac:dyDescent="0.35">
      <c r="D79" s="17">
        <f t="shared" si="5"/>
        <v>1.1703591538454261</v>
      </c>
      <c r="E79" s="17">
        <v>5.0474079999999999</v>
      </c>
      <c r="F79" s="17">
        <v>0.20958399999999999</v>
      </c>
      <c r="G79" s="17">
        <v>184.27596600000001</v>
      </c>
      <c r="H79" s="17">
        <v>0.20371800000000001</v>
      </c>
      <c r="I79" s="17">
        <v>0.26820899999999998</v>
      </c>
      <c r="J79">
        <v>44</v>
      </c>
      <c r="K79">
        <v>100</v>
      </c>
      <c r="L79" s="1">
        <v>100</v>
      </c>
    </row>
    <row r="80" spans="4:12" x14ac:dyDescent="0.35">
      <c r="D80" s="17">
        <f t="shared" si="5"/>
        <v>1.011758217802508</v>
      </c>
      <c r="E80" s="17">
        <v>4.3538300000000003</v>
      </c>
      <c r="F80" s="17">
        <v>0.18157799999999999</v>
      </c>
      <c r="G80" s="17">
        <v>163.69282200000001</v>
      </c>
      <c r="H80" s="17">
        <v>0.175536</v>
      </c>
      <c r="I80" s="17">
        <v>0.25792999999999999</v>
      </c>
      <c r="J80">
        <v>45</v>
      </c>
      <c r="K80">
        <v>100</v>
      </c>
      <c r="L80" s="1">
        <v>100</v>
      </c>
    </row>
    <row r="81" spans="4:12" x14ac:dyDescent="0.35">
      <c r="D81" s="17">
        <f t="shared" si="5"/>
        <v>0.99134500852335328</v>
      </c>
      <c r="E81" s="17">
        <v>4.202356</v>
      </c>
      <c r="F81" s="17">
        <v>0.18054300000000001</v>
      </c>
      <c r="G81" s="17">
        <v>153.68574799999999</v>
      </c>
      <c r="H81" s="17">
        <v>0.17879100000000001</v>
      </c>
      <c r="I81" s="17">
        <v>0.212309</v>
      </c>
      <c r="J81">
        <v>46</v>
      </c>
      <c r="K81">
        <v>100</v>
      </c>
      <c r="L81" s="1">
        <v>100</v>
      </c>
    </row>
    <row r="82" spans="4:12" x14ac:dyDescent="0.35">
      <c r="D82" s="17">
        <f t="shared" si="5"/>
        <v>0.95586227156704706</v>
      </c>
      <c r="E82" s="17">
        <v>4.0491570000000001</v>
      </c>
      <c r="F82" s="17">
        <v>0.17419599999999999</v>
      </c>
      <c r="G82" s="17">
        <v>142.86463900000001</v>
      </c>
      <c r="H82" s="17">
        <v>0.170872</v>
      </c>
      <c r="I82" s="17">
        <v>0.20389199999999999</v>
      </c>
      <c r="J82">
        <v>47</v>
      </c>
      <c r="K82">
        <v>100</v>
      </c>
      <c r="L82" s="1">
        <v>100</v>
      </c>
    </row>
    <row r="83" spans="4:12" x14ac:dyDescent="0.35">
      <c r="D83" s="17">
        <f t="shared" si="5"/>
        <v>0.93876274204146193</v>
      </c>
      <c r="E83" s="17">
        <v>4.0024249999999997</v>
      </c>
      <c r="F83" s="17">
        <v>0.170018</v>
      </c>
      <c r="G83" s="17">
        <v>142.09528299999999</v>
      </c>
      <c r="H83" s="17">
        <v>0.172342</v>
      </c>
      <c r="I83" s="17">
        <v>0.17652300000000001</v>
      </c>
      <c r="J83">
        <v>48</v>
      </c>
      <c r="K83">
        <v>100</v>
      </c>
      <c r="L83" s="1">
        <v>100</v>
      </c>
    </row>
    <row r="84" spans="4:12" x14ac:dyDescent="0.35">
      <c r="D84" s="17">
        <f t="shared" si="5"/>
        <v>1.0085617330839014</v>
      </c>
      <c r="E84" s="17">
        <v>4.2672650000000001</v>
      </c>
      <c r="F84" s="17">
        <v>0.18401200000000001</v>
      </c>
      <c r="G84" s="17">
        <v>151.87737000000001</v>
      </c>
      <c r="H84" s="17">
        <v>0.17665500000000001</v>
      </c>
      <c r="I84" s="17">
        <v>0.23253399999999999</v>
      </c>
      <c r="J84">
        <v>49</v>
      </c>
      <c r="K84">
        <v>100</v>
      </c>
      <c r="L84" s="1">
        <v>100</v>
      </c>
    </row>
    <row r="85" spans="4:12" x14ac:dyDescent="0.35">
      <c r="D85" s="17">
        <f t="shared" si="5"/>
        <v>1.0798264289189281</v>
      </c>
      <c r="E85" s="17">
        <v>4.6398210000000004</v>
      </c>
      <c r="F85" s="17">
        <v>0.19408</v>
      </c>
      <c r="G85" s="17">
        <v>172.13315600000001</v>
      </c>
      <c r="H85" s="17">
        <v>0.18543999999999999</v>
      </c>
      <c r="I85" s="17">
        <v>0.26604899999999998</v>
      </c>
      <c r="J85">
        <v>50</v>
      </c>
      <c r="K85">
        <v>100</v>
      </c>
      <c r="L85" s="1">
        <v>100</v>
      </c>
    </row>
    <row r="86" spans="4:12" x14ac:dyDescent="0.35">
      <c r="D86" s="17">
        <f t="shared" si="5"/>
        <v>0.90174894991969323</v>
      </c>
      <c r="E86" s="17">
        <v>3.8313619999999999</v>
      </c>
      <c r="F86" s="17">
        <v>0.16386200000000001</v>
      </c>
      <c r="G86" s="17">
        <v>137.27588299999999</v>
      </c>
      <c r="H86" s="17">
        <v>0.16065499999999999</v>
      </c>
      <c r="I86" s="17">
        <v>0.193187</v>
      </c>
      <c r="J86">
        <v>51</v>
      </c>
      <c r="K86">
        <v>100</v>
      </c>
      <c r="L86" s="1">
        <v>100</v>
      </c>
    </row>
    <row r="87" spans="4:12" x14ac:dyDescent="0.35">
      <c r="D87" s="58">
        <f>AVERAGE(D77:D86)</f>
        <v>1.016245695879332</v>
      </c>
      <c r="E87" s="58">
        <f>AVERAGE(E77:E86)</f>
        <v>4.3396743999999998</v>
      </c>
      <c r="F87" s="58">
        <f>AVERAGE(F77:F86)</f>
        <v>0.18376580000000001</v>
      </c>
    </row>
    <row r="88" spans="4:12" x14ac:dyDescent="0.35">
      <c r="D88" s="58">
        <f>MEDIAN(D77:D86)</f>
        <v>0.99995337080362734</v>
      </c>
      <c r="E88" s="58">
        <f>MEDIAN(E77:E86)</f>
        <v>4.2348105</v>
      </c>
      <c r="F88" s="58">
        <f>MEDIAN(F77:F86)</f>
        <v>0.18106050000000001</v>
      </c>
    </row>
    <row r="90" spans="4:12" x14ac:dyDescent="0.35">
      <c r="D90" s="17">
        <f t="shared" ref="D90:D99" si="6">((E90/$E$5)+(F90/$F$5))/2</f>
        <v>0.96883137761851701</v>
      </c>
      <c r="E90" s="17">
        <v>4.1714060000000002</v>
      </c>
      <c r="F90" s="17">
        <v>0.17377899999999999</v>
      </c>
      <c r="G90" s="17">
        <v>156.566103</v>
      </c>
      <c r="H90" s="17">
        <v>0.16955799999999999</v>
      </c>
      <c r="I90" s="17">
        <v>0.23400099999999999</v>
      </c>
      <c r="J90">
        <v>42</v>
      </c>
      <c r="K90">
        <v>200</v>
      </c>
      <c r="L90" s="1">
        <v>100</v>
      </c>
    </row>
    <row r="91" spans="4:12" x14ac:dyDescent="0.35">
      <c r="D91" s="17">
        <f t="shared" si="6"/>
        <v>1.0098432586085271</v>
      </c>
      <c r="E91" s="17">
        <v>4.3204209999999996</v>
      </c>
      <c r="F91" s="17">
        <v>0.18227399999999999</v>
      </c>
      <c r="G91" s="17">
        <v>164.56723299999999</v>
      </c>
      <c r="H91" s="17">
        <v>0.17458899999999999</v>
      </c>
      <c r="I91" s="17">
        <v>0.25179400000000002</v>
      </c>
      <c r="J91">
        <v>43</v>
      </c>
      <c r="K91">
        <v>200</v>
      </c>
      <c r="L91" s="1">
        <v>100</v>
      </c>
    </row>
    <row r="92" spans="4:12" x14ac:dyDescent="0.35">
      <c r="D92" s="17">
        <f t="shared" si="6"/>
        <v>1.0041425974538201</v>
      </c>
      <c r="E92" s="17">
        <v>4.3082580000000004</v>
      </c>
      <c r="F92" s="17">
        <v>0.18074000000000001</v>
      </c>
      <c r="G92" s="17">
        <v>159.62981500000001</v>
      </c>
      <c r="H92" s="17">
        <v>0.17750299999999999</v>
      </c>
      <c r="I92" s="17">
        <v>0.22967099999999999</v>
      </c>
      <c r="J92">
        <v>44</v>
      </c>
      <c r="K92">
        <v>200</v>
      </c>
      <c r="L92" s="1">
        <v>100</v>
      </c>
    </row>
    <row r="93" spans="4:12" x14ac:dyDescent="0.35">
      <c r="D93" s="17">
        <f t="shared" si="6"/>
        <v>0.99203606258519561</v>
      </c>
      <c r="E93" s="17">
        <v>4.2782450000000001</v>
      </c>
      <c r="F93" s="17">
        <v>0.17765500000000001</v>
      </c>
      <c r="G93" s="17">
        <v>164.483124</v>
      </c>
      <c r="H93" s="17">
        <v>0.17202500000000001</v>
      </c>
      <c r="I93" s="17">
        <v>0.25245099999999998</v>
      </c>
      <c r="J93">
        <v>45</v>
      </c>
      <c r="K93">
        <v>200</v>
      </c>
      <c r="L93" s="1">
        <v>100</v>
      </c>
    </row>
    <row r="94" spans="4:12" x14ac:dyDescent="0.35">
      <c r="D94" s="17">
        <f t="shared" si="6"/>
        <v>0.917228133057858</v>
      </c>
      <c r="E94" s="17">
        <v>3.877977</v>
      </c>
      <c r="F94" s="17">
        <v>0.167466</v>
      </c>
      <c r="G94" s="17">
        <v>142.78516200000001</v>
      </c>
      <c r="H94" s="17">
        <v>0.16513600000000001</v>
      </c>
      <c r="I94" s="17">
        <v>0.19536800000000001</v>
      </c>
      <c r="J94">
        <v>46</v>
      </c>
      <c r="K94">
        <v>200</v>
      </c>
      <c r="L94" s="1">
        <v>100</v>
      </c>
    </row>
    <row r="95" spans="4:12" x14ac:dyDescent="0.35">
      <c r="D95" s="17">
        <f t="shared" si="6"/>
        <v>0.90333129855470429</v>
      </c>
      <c r="E95" s="17">
        <v>3.841342</v>
      </c>
      <c r="F95" s="17">
        <v>0.16401499999999999</v>
      </c>
      <c r="G95" s="17">
        <v>139.707886</v>
      </c>
      <c r="H95" s="17">
        <v>0.163937</v>
      </c>
      <c r="I95" s="17">
        <v>0.18704699999999999</v>
      </c>
      <c r="J95">
        <v>47</v>
      </c>
      <c r="K95">
        <v>200</v>
      </c>
      <c r="L95" s="1">
        <v>100</v>
      </c>
    </row>
    <row r="96" spans="4:12" x14ac:dyDescent="0.35">
      <c r="D96" s="17">
        <f t="shared" si="6"/>
        <v>0.89690484239844248</v>
      </c>
      <c r="E96" s="17">
        <v>3.801091</v>
      </c>
      <c r="F96" s="17">
        <v>0.163382</v>
      </c>
      <c r="G96" s="17">
        <v>142.04927599999999</v>
      </c>
      <c r="H96" s="17">
        <v>0.165383</v>
      </c>
      <c r="I96" s="17">
        <v>0.17524000000000001</v>
      </c>
      <c r="J96">
        <v>48</v>
      </c>
      <c r="K96">
        <v>200</v>
      </c>
      <c r="L96" s="1">
        <v>100</v>
      </c>
    </row>
    <row r="97" spans="4:12" x14ac:dyDescent="0.35">
      <c r="D97" s="17">
        <f t="shared" si="6"/>
        <v>0.94662827216377243</v>
      </c>
      <c r="E97" s="17">
        <v>3.9932449999999999</v>
      </c>
      <c r="F97" s="17">
        <v>0.173207</v>
      </c>
      <c r="G97" s="17">
        <v>145.55638200000001</v>
      </c>
      <c r="H97" s="17">
        <v>0.169017</v>
      </c>
      <c r="I97" s="17">
        <v>0.207178</v>
      </c>
      <c r="J97">
        <v>49</v>
      </c>
      <c r="K97">
        <v>200</v>
      </c>
      <c r="L97" s="1">
        <v>100</v>
      </c>
    </row>
    <row r="98" spans="4:12" x14ac:dyDescent="0.35">
      <c r="D98" s="17">
        <f t="shared" si="6"/>
        <v>1.0092827612801432</v>
      </c>
      <c r="E98" s="17">
        <v>4.3397819999999996</v>
      </c>
      <c r="F98" s="17">
        <v>0.18127399999999999</v>
      </c>
      <c r="G98" s="17">
        <v>164.572878</v>
      </c>
      <c r="H98" s="17">
        <v>0.17432600000000001</v>
      </c>
      <c r="I98" s="17">
        <v>0.25395699999999999</v>
      </c>
      <c r="J98">
        <v>50</v>
      </c>
      <c r="K98">
        <v>200</v>
      </c>
      <c r="L98" s="1">
        <v>100</v>
      </c>
    </row>
    <row r="99" spans="4:12" x14ac:dyDescent="0.35">
      <c r="D99" s="17">
        <f t="shared" si="6"/>
        <v>0.89647115032875724</v>
      </c>
      <c r="E99" s="17">
        <v>3.8065880000000001</v>
      </c>
      <c r="F99" s="17">
        <v>0.16300000000000001</v>
      </c>
      <c r="G99" s="17">
        <v>144.63214199999999</v>
      </c>
      <c r="H99" s="17">
        <v>0.16034899999999999</v>
      </c>
      <c r="I99" s="17">
        <v>0.198625</v>
      </c>
      <c r="J99">
        <v>51</v>
      </c>
      <c r="K99">
        <v>200</v>
      </c>
      <c r="L99" s="1">
        <v>100</v>
      </c>
    </row>
    <row r="100" spans="4:12" x14ac:dyDescent="0.35">
      <c r="D100" s="58">
        <f>AVERAGE(D90:D99)</f>
        <v>0.9544699754049738</v>
      </c>
      <c r="E100" s="58">
        <f>AVERAGE(E90:E99)</f>
        <v>4.0738354999999995</v>
      </c>
      <c r="F100" s="58">
        <f>AVERAGE(F90:F99)</f>
        <v>0.17267919999999998</v>
      </c>
    </row>
    <row r="101" spans="4:12" x14ac:dyDescent="0.35">
      <c r="D101" s="58">
        <f>MEDIAN(D90:D99)</f>
        <v>0.95772982489114478</v>
      </c>
      <c r="E101" s="58">
        <f>MEDIAN(E90:E99)</f>
        <v>4.0823254999999996</v>
      </c>
      <c r="F101" s="58">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17</v>
      </c>
      <c r="C1" s="2" t="s">
        <v>42</v>
      </c>
      <c r="D1" s="2" t="s">
        <v>369</v>
      </c>
      <c r="E1" s="2" t="s">
        <v>1</v>
      </c>
      <c r="F1" s="18" t="s">
        <v>2</v>
      </c>
      <c r="G1" s="18" t="s">
        <v>4</v>
      </c>
      <c r="H1" s="18" t="s">
        <v>415</v>
      </c>
      <c r="I1" s="18" t="s">
        <v>416</v>
      </c>
      <c r="J1" s="2" t="s">
        <v>30</v>
      </c>
      <c r="K1" s="2" t="s">
        <v>183</v>
      </c>
      <c r="L1" s="3" t="s">
        <v>229</v>
      </c>
      <c r="M1" s="3" t="s">
        <v>230</v>
      </c>
      <c r="N1" s="3" t="s">
        <v>200</v>
      </c>
      <c r="O1" s="2" t="s">
        <v>21</v>
      </c>
    </row>
    <row r="2" spans="1:15" s="2" customFormat="1" x14ac:dyDescent="0.35">
      <c r="C2" s="5" t="s">
        <v>419</v>
      </c>
      <c r="E2" s="5">
        <v>2.4298000000000002</v>
      </c>
      <c r="F2" s="7">
        <v>9.6799999999999997E-2</v>
      </c>
      <c r="G2" s="18"/>
      <c r="H2" s="18"/>
      <c r="I2" s="18"/>
      <c r="L2" s="3"/>
      <c r="M2" s="3"/>
      <c r="N2" s="3"/>
    </row>
    <row r="3" spans="1:15" s="2" customFormat="1" x14ac:dyDescent="0.35">
      <c r="F3" s="18"/>
      <c r="G3" s="18"/>
      <c r="H3" s="18"/>
      <c r="I3" s="18"/>
      <c r="L3" s="3"/>
      <c r="M3" s="3"/>
      <c r="N3" s="3"/>
    </row>
    <row r="4" spans="1:15" x14ac:dyDescent="0.35">
      <c r="A4" t="s">
        <v>261</v>
      </c>
      <c r="B4">
        <v>1088</v>
      </c>
      <c r="C4" t="s">
        <v>192</v>
      </c>
      <c r="D4" s="17">
        <v>1</v>
      </c>
      <c r="E4" s="17">
        <v>3.0699000000000001</v>
      </c>
      <c r="F4" s="17">
        <v>0.11654</v>
      </c>
    </row>
    <row r="5" spans="1:15" x14ac:dyDescent="0.35">
      <c r="A5" t="s">
        <v>261</v>
      </c>
      <c r="B5">
        <v>1088</v>
      </c>
      <c r="C5" t="s">
        <v>189</v>
      </c>
      <c r="D5" s="17">
        <v>0.89439999999999997</v>
      </c>
      <c r="E5" s="17">
        <v>2.5851999999999999</v>
      </c>
      <c r="F5" s="17">
        <v>0.11033</v>
      </c>
    </row>
    <row r="6" spans="1:15" x14ac:dyDescent="0.35">
      <c r="A6" t="s">
        <v>261</v>
      </c>
      <c r="B6">
        <v>1088</v>
      </c>
      <c r="C6" t="s">
        <v>190</v>
      </c>
      <c r="D6" s="17">
        <v>0.88370000000000004</v>
      </c>
      <c r="E6" s="17">
        <v>2.6211000000000002</v>
      </c>
      <c r="F6" s="17">
        <v>0.106472</v>
      </c>
    </row>
    <row r="7" spans="1:15" x14ac:dyDescent="0.35">
      <c r="A7" t="s">
        <v>261</v>
      </c>
      <c r="B7">
        <v>1088</v>
      </c>
      <c r="C7" t="s">
        <v>194</v>
      </c>
      <c r="D7" s="17">
        <v>0.86219999999999997</v>
      </c>
      <c r="E7" s="17">
        <v>2.5375000000000001</v>
      </c>
      <c r="F7" s="17">
        <v>0.104642</v>
      </c>
    </row>
    <row r="8" spans="1:15" x14ac:dyDescent="0.35">
      <c r="A8" t="s">
        <v>261</v>
      </c>
      <c r="B8">
        <v>1088</v>
      </c>
      <c r="C8" t="s">
        <v>188</v>
      </c>
      <c r="D8" s="17">
        <v>0.83460000000000001</v>
      </c>
      <c r="E8" s="17">
        <v>2.5165999999999999</v>
      </c>
      <c r="F8" s="17">
        <v>9.8986000000000005E-2</v>
      </c>
    </row>
    <row r="10" spans="1:15" ht="18.5" x14ac:dyDescent="0.45">
      <c r="A10" s="89" t="s">
        <v>6</v>
      </c>
      <c r="B10" s="89"/>
      <c r="C10" s="89"/>
      <c r="D10" s="89"/>
      <c r="E10" s="89"/>
      <c r="F10" s="89"/>
      <c r="G10" s="89"/>
      <c r="H10" s="89"/>
      <c r="I10" s="89"/>
      <c r="J10" s="89"/>
      <c r="K10" s="89"/>
      <c r="L10" s="89"/>
      <c r="M10" s="89"/>
      <c r="N10" s="89"/>
    </row>
    <row r="11" spans="1:15" x14ac:dyDescent="0.35">
      <c r="D11" s="17"/>
      <c r="E11" s="17"/>
      <c r="F11" s="17"/>
      <c r="G11" s="17"/>
      <c r="H11" s="17"/>
      <c r="I11" s="17"/>
    </row>
    <row r="12" spans="1:15" x14ac:dyDescent="0.35">
      <c r="A12" t="s">
        <v>261</v>
      </c>
      <c r="B12">
        <v>1088</v>
      </c>
      <c r="C12" t="s">
        <v>381</v>
      </c>
      <c r="D12" s="17">
        <f t="shared" ref="D12:D21" si="0">((E12/$E$4)+(F12/$F$4))/2</f>
        <v>0.88045109824337597</v>
      </c>
      <c r="E12" s="17">
        <v>2.6863480000000002</v>
      </c>
      <c r="F12" s="17">
        <v>0.10323599999999999</v>
      </c>
      <c r="G12" s="17">
        <v>48.994166999999997</v>
      </c>
      <c r="H12" s="17">
        <v>0.11027099999999999</v>
      </c>
      <c r="I12" s="17">
        <v>8.0036999999999997E-2</v>
      </c>
      <c r="J12">
        <v>42</v>
      </c>
      <c r="K12">
        <v>100</v>
      </c>
      <c r="L12" s="1">
        <v>50</v>
      </c>
    </row>
    <row r="13" spans="1:15" x14ac:dyDescent="0.35">
      <c r="A13" t="s">
        <v>261</v>
      </c>
      <c r="B13">
        <v>1088</v>
      </c>
      <c r="C13" t="s">
        <v>381</v>
      </c>
      <c r="D13" s="17">
        <f t="shared" si="0"/>
        <v>0.86138231779482</v>
      </c>
      <c r="E13" s="17">
        <v>2.5879460000000001</v>
      </c>
      <c r="F13" s="17">
        <v>0.10252699999999999</v>
      </c>
      <c r="G13" s="17">
        <v>44.422120999999997</v>
      </c>
      <c r="H13" s="17">
        <v>0.110448</v>
      </c>
      <c r="I13" s="17">
        <v>8.2974999999999993E-2</v>
      </c>
      <c r="J13">
        <v>43</v>
      </c>
      <c r="K13">
        <v>100</v>
      </c>
      <c r="L13" s="1">
        <v>50</v>
      </c>
    </row>
    <row r="14" spans="1:15" x14ac:dyDescent="0.35">
      <c r="A14" t="s">
        <v>261</v>
      </c>
      <c r="B14">
        <v>1088</v>
      </c>
      <c r="C14" t="s">
        <v>381</v>
      </c>
      <c r="D14" s="17">
        <f t="shared" si="0"/>
        <v>0.89643012209433581</v>
      </c>
      <c r="E14" s="17">
        <v>2.7339319999999998</v>
      </c>
      <c r="F14" s="17">
        <v>0.105154</v>
      </c>
      <c r="G14" s="17">
        <v>51.120880999999997</v>
      </c>
      <c r="H14" s="17">
        <v>0.111565</v>
      </c>
      <c r="I14" s="17">
        <v>8.8280999999999998E-2</v>
      </c>
      <c r="J14">
        <v>44</v>
      </c>
      <c r="K14">
        <v>100</v>
      </c>
      <c r="L14" s="1">
        <v>50</v>
      </c>
    </row>
    <row r="15" spans="1:15" x14ac:dyDescent="0.35">
      <c r="A15" t="s">
        <v>261</v>
      </c>
      <c r="B15">
        <v>1088</v>
      </c>
      <c r="C15" t="s">
        <v>381</v>
      </c>
      <c r="D15" s="17">
        <f t="shared" si="0"/>
        <v>0.87672196563841454</v>
      </c>
      <c r="E15" s="17">
        <v>2.619408</v>
      </c>
      <c r="F15" s="17">
        <v>0.104908</v>
      </c>
      <c r="G15" s="17">
        <v>45.483401999999998</v>
      </c>
      <c r="H15" s="17">
        <v>0.112401</v>
      </c>
      <c r="I15" s="17">
        <v>8.5693000000000005E-2</v>
      </c>
      <c r="J15">
        <v>45</v>
      </c>
      <c r="K15">
        <v>100</v>
      </c>
      <c r="L15" s="1">
        <v>50</v>
      </c>
    </row>
    <row r="16" spans="1:15" x14ac:dyDescent="0.35">
      <c r="A16" t="s">
        <v>261</v>
      </c>
      <c r="B16">
        <v>1088</v>
      </c>
      <c r="C16" t="s">
        <v>381</v>
      </c>
      <c r="D16" s="17">
        <f t="shared" si="0"/>
        <v>0.85587335454596092</v>
      </c>
      <c r="E16" s="17">
        <v>2.5953210000000002</v>
      </c>
      <c r="F16" s="17">
        <v>0.100963</v>
      </c>
      <c r="G16" s="17">
        <v>47.388347000000003</v>
      </c>
      <c r="H16" s="17">
        <v>0.10803599999999999</v>
      </c>
      <c r="I16" s="17">
        <v>8.2302E-2</v>
      </c>
      <c r="J16">
        <v>46</v>
      </c>
      <c r="K16">
        <v>100</v>
      </c>
      <c r="L16" s="1">
        <v>50</v>
      </c>
    </row>
    <row r="17" spans="1:12" x14ac:dyDescent="0.35">
      <c r="A17" t="s">
        <v>261</v>
      </c>
      <c r="B17">
        <v>1088</v>
      </c>
      <c r="C17" t="s">
        <v>381</v>
      </c>
      <c r="D17" s="17">
        <f t="shared" si="0"/>
        <v>0.86967544489242976</v>
      </c>
      <c r="E17" s="17">
        <v>2.6242969999999999</v>
      </c>
      <c r="F17" s="17">
        <v>0.10308</v>
      </c>
      <c r="G17" s="17">
        <v>46.084898000000003</v>
      </c>
      <c r="H17" s="17">
        <v>0.110496</v>
      </c>
      <c r="I17" s="17">
        <v>8.5981000000000002E-2</v>
      </c>
      <c r="J17">
        <v>47</v>
      </c>
      <c r="K17">
        <v>100</v>
      </c>
      <c r="L17" s="1">
        <v>50</v>
      </c>
    </row>
    <row r="18" spans="1:12" x14ac:dyDescent="0.35">
      <c r="A18" t="s">
        <v>261</v>
      </c>
      <c r="B18">
        <v>1088</v>
      </c>
      <c r="C18" t="s">
        <v>381</v>
      </c>
      <c r="D18" s="17">
        <f t="shared" si="0"/>
        <v>0.88242924740006001</v>
      </c>
      <c r="E18" s="17">
        <v>2.6779730000000002</v>
      </c>
      <c r="F18" s="17">
        <v>0.104015</v>
      </c>
      <c r="G18" s="17">
        <v>48.452869</v>
      </c>
      <c r="H18" s="17">
        <v>0.110989</v>
      </c>
      <c r="I18" s="17">
        <v>8.1435999999999995E-2</v>
      </c>
      <c r="J18">
        <v>48</v>
      </c>
      <c r="K18">
        <v>100</v>
      </c>
      <c r="L18" s="1">
        <v>50</v>
      </c>
    </row>
    <row r="19" spans="1:12" x14ac:dyDescent="0.35">
      <c r="A19" t="s">
        <v>261</v>
      </c>
      <c r="B19">
        <v>1088</v>
      </c>
      <c r="C19" t="s">
        <v>381</v>
      </c>
      <c r="D19" s="17">
        <f t="shared" si="0"/>
        <v>0.88026585542277669</v>
      </c>
      <c r="E19" s="17">
        <v>2.672145</v>
      </c>
      <c r="F19" s="17">
        <v>0.103732</v>
      </c>
      <c r="G19" s="17">
        <v>45.580511000000001</v>
      </c>
      <c r="H19" s="17">
        <v>0.11025500000000001</v>
      </c>
      <c r="I19" s="17">
        <v>7.9699999999999993E-2</v>
      </c>
      <c r="J19">
        <v>49</v>
      </c>
      <c r="K19">
        <v>100</v>
      </c>
      <c r="L19" s="1">
        <v>50</v>
      </c>
    </row>
    <row r="20" spans="1:12" x14ac:dyDescent="0.35">
      <c r="A20" t="s">
        <v>261</v>
      </c>
      <c r="B20">
        <v>1088</v>
      </c>
      <c r="C20" t="s">
        <v>381</v>
      </c>
      <c r="D20" s="17">
        <f t="shared" si="0"/>
        <v>0.90540811066567484</v>
      </c>
      <c r="E20" s="17">
        <v>2.7444579999999998</v>
      </c>
      <c r="F20" s="17">
        <v>0.106847</v>
      </c>
      <c r="G20" s="17">
        <v>46.888500000000001</v>
      </c>
      <c r="H20" s="17">
        <v>0.112164</v>
      </c>
      <c r="I20" s="17">
        <v>8.5484000000000004E-2</v>
      </c>
      <c r="J20">
        <v>50</v>
      </c>
      <c r="K20">
        <v>100</v>
      </c>
      <c r="L20" s="1">
        <v>50</v>
      </c>
    </row>
    <row r="21" spans="1:12" x14ac:dyDescent="0.35">
      <c r="A21" t="s">
        <v>261</v>
      </c>
      <c r="B21">
        <v>1088</v>
      </c>
      <c r="C21" t="s">
        <v>381</v>
      </c>
      <c r="D21" s="17">
        <f t="shared" si="0"/>
        <v>0.88125427876566054</v>
      </c>
      <c r="E21" s="17">
        <v>2.6729980000000002</v>
      </c>
      <c r="F21" s="17">
        <v>0.10392999999999999</v>
      </c>
      <c r="G21" s="17">
        <v>49.689031999999997</v>
      </c>
      <c r="H21" s="17">
        <v>0.111081</v>
      </c>
      <c r="I21" s="17">
        <v>8.7361999999999995E-2</v>
      </c>
      <c r="J21">
        <v>51</v>
      </c>
      <c r="K21">
        <v>100</v>
      </c>
      <c r="L21" s="1">
        <v>50</v>
      </c>
    </row>
    <row r="22" spans="1:12" x14ac:dyDescent="0.35">
      <c r="D22" s="58">
        <f>AVERAGE(D12:D21)</f>
        <v>0.8789891795463507</v>
      </c>
      <c r="E22" s="58">
        <f>AVERAGE(E12:E21)</f>
        <v>2.6614826000000003</v>
      </c>
      <c r="F22" s="58">
        <f>AVERAGE(F12:F21)</f>
        <v>0.10383920000000002</v>
      </c>
      <c r="G22" s="17"/>
      <c r="H22" s="17"/>
      <c r="I22" s="17"/>
    </row>
    <row r="23" spans="1:12" x14ac:dyDescent="0.35">
      <c r="D23" s="58">
        <f>MEDIAN(D12:D21)</f>
        <v>0.88035847683307633</v>
      </c>
      <c r="E23" s="58">
        <f t="shared" ref="E23:F23" si="1">MEDIAN(E12:E21)</f>
        <v>2.6725715000000001</v>
      </c>
      <c r="F23" s="58">
        <f t="shared" si="1"/>
        <v>0.10383100000000001</v>
      </c>
      <c r="G23" s="17"/>
      <c r="H23" s="17"/>
      <c r="I23" s="17"/>
    </row>
    <row r="24" spans="1:12" x14ac:dyDescent="0.35">
      <c r="D24" s="17"/>
      <c r="E24" s="17"/>
      <c r="F24" s="17"/>
      <c r="G24" s="17"/>
      <c r="H24" s="17"/>
      <c r="I24" s="17"/>
    </row>
    <row r="25" spans="1:12" x14ac:dyDescent="0.35">
      <c r="A25" t="s">
        <v>261</v>
      </c>
      <c r="B25">
        <v>1088</v>
      </c>
      <c r="C25" t="s">
        <v>381</v>
      </c>
      <c r="D25" s="17">
        <f>((E25/$E$4)+(F25/$F$4))/2</f>
        <v>0.9005182082543941</v>
      </c>
      <c r="E25" s="17">
        <v>2.7336909999999999</v>
      </c>
      <c r="F25" s="17">
        <v>0.106116</v>
      </c>
      <c r="G25" s="17">
        <v>50.217140999999998</v>
      </c>
      <c r="H25" s="17">
        <v>0.112867</v>
      </c>
      <c r="I25" s="17">
        <v>8.4208000000000005E-2</v>
      </c>
      <c r="J25">
        <v>42</v>
      </c>
      <c r="K25">
        <v>100</v>
      </c>
      <c r="L25" s="1">
        <v>100</v>
      </c>
    </row>
    <row r="26" spans="1:12" x14ac:dyDescent="0.35">
      <c r="A26" t="s">
        <v>261</v>
      </c>
      <c r="B26">
        <v>1088</v>
      </c>
      <c r="C26" t="s">
        <v>381</v>
      </c>
      <c r="D26" s="17">
        <f t="shared" ref="D26:D34" si="2">((E26/$E$4)+(F26/$F$4))/2</f>
        <v>0.89867533419442092</v>
      </c>
      <c r="E26" s="17">
        <v>2.7280660000000001</v>
      </c>
      <c r="F26" s="17">
        <v>0.10589999999999999</v>
      </c>
      <c r="G26" s="17">
        <v>47.949055999999999</v>
      </c>
      <c r="H26" s="17">
        <v>0.11412899999999999</v>
      </c>
      <c r="I26" s="17">
        <v>8.3914000000000002E-2</v>
      </c>
      <c r="J26">
        <v>43</v>
      </c>
      <c r="K26">
        <v>100</v>
      </c>
      <c r="L26" s="1">
        <v>100</v>
      </c>
    </row>
    <row r="27" spans="1:12" x14ac:dyDescent="0.35">
      <c r="A27" t="s">
        <v>261</v>
      </c>
      <c r="B27">
        <v>1088</v>
      </c>
      <c r="C27" t="s">
        <v>381</v>
      </c>
      <c r="D27" s="17">
        <f t="shared" si="2"/>
        <v>0.86532642018062833</v>
      </c>
      <c r="E27" s="17">
        <v>2.6030739999999999</v>
      </c>
      <c r="F27" s="17">
        <v>0.10287200000000001</v>
      </c>
      <c r="G27" s="17">
        <v>48.262349999999998</v>
      </c>
      <c r="H27" s="17">
        <v>0.10877199999999999</v>
      </c>
      <c r="I27" s="17">
        <v>8.473E-2</v>
      </c>
      <c r="J27">
        <v>44</v>
      </c>
      <c r="K27">
        <v>100</v>
      </c>
      <c r="L27" s="1">
        <v>100</v>
      </c>
    </row>
    <row r="28" spans="1:12" x14ac:dyDescent="0.35">
      <c r="A28" t="s">
        <v>261</v>
      </c>
      <c r="B28">
        <v>1088</v>
      </c>
      <c r="C28" t="s">
        <v>381</v>
      </c>
      <c r="D28" s="17">
        <f t="shared" si="2"/>
        <v>0.9039818880179904</v>
      </c>
      <c r="E28" s="17">
        <v>2.7318289999999998</v>
      </c>
      <c r="F28" s="17">
        <v>0.10699400000000001</v>
      </c>
      <c r="G28" s="17">
        <v>50.441892000000003</v>
      </c>
      <c r="H28" s="17">
        <v>0.11251700000000001</v>
      </c>
      <c r="I28" s="17">
        <v>8.9929999999999996E-2</v>
      </c>
      <c r="J28">
        <v>45</v>
      </c>
      <c r="K28">
        <v>100</v>
      </c>
      <c r="L28" s="1">
        <v>100</v>
      </c>
    </row>
    <row r="29" spans="1:12" x14ac:dyDescent="0.35">
      <c r="A29" t="s">
        <v>261</v>
      </c>
      <c r="B29">
        <v>1088</v>
      </c>
      <c r="C29" t="s">
        <v>381</v>
      </c>
      <c r="D29" s="17">
        <f t="shared" si="2"/>
        <v>0.88549494417507013</v>
      </c>
      <c r="E29" s="17">
        <v>2.6884190000000001</v>
      </c>
      <c r="F29" s="17">
        <v>0.104333</v>
      </c>
      <c r="G29" s="17">
        <v>48.930872000000001</v>
      </c>
      <c r="H29" s="17">
        <v>0.11182599999999999</v>
      </c>
      <c r="I29" s="17">
        <v>8.4540000000000004E-2</v>
      </c>
      <c r="J29">
        <v>46</v>
      </c>
      <c r="K29">
        <v>100</v>
      </c>
      <c r="L29" s="1">
        <v>100</v>
      </c>
    </row>
    <row r="30" spans="1:12" x14ac:dyDescent="0.35">
      <c r="A30" t="s">
        <v>261</v>
      </c>
      <c r="B30">
        <v>1088</v>
      </c>
      <c r="C30" t="s">
        <v>381</v>
      </c>
      <c r="D30" s="17">
        <f t="shared" si="2"/>
        <v>0.85998243646004435</v>
      </c>
      <c r="E30" s="17">
        <v>2.5732659999999998</v>
      </c>
      <c r="F30" s="17">
        <v>0.102758</v>
      </c>
      <c r="G30" s="17">
        <v>45.156089999999999</v>
      </c>
      <c r="H30" s="17">
        <v>0.109086</v>
      </c>
      <c r="I30" s="17">
        <v>8.1009999999999999E-2</v>
      </c>
      <c r="J30">
        <v>47</v>
      </c>
      <c r="K30">
        <v>100</v>
      </c>
      <c r="L30" s="1">
        <v>100</v>
      </c>
    </row>
    <row r="31" spans="1:12" x14ac:dyDescent="0.35">
      <c r="A31" t="s">
        <v>261</v>
      </c>
      <c r="B31">
        <v>1088</v>
      </c>
      <c r="C31" t="s">
        <v>381</v>
      </c>
      <c r="D31" s="17">
        <f t="shared" si="2"/>
        <v>0.90113785318860207</v>
      </c>
      <c r="E31" s="17">
        <v>2.7541699999999998</v>
      </c>
      <c r="F31" s="17">
        <v>0.10548299999999999</v>
      </c>
      <c r="G31" s="17">
        <v>50.016075000000001</v>
      </c>
      <c r="H31" s="17">
        <v>0.112165</v>
      </c>
      <c r="I31" s="17">
        <v>8.2488000000000006E-2</v>
      </c>
      <c r="J31">
        <v>48</v>
      </c>
      <c r="K31">
        <v>100</v>
      </c>
      <c r="L31" s="1">
        <v>100</v>
      </c>
    </row>
    <row r="32" spans="1:12" x14ac:dyDescent="0.35">
      <c r="A32" t="s">
        <v>261</v>
      </c>
      <c r="B32">
        <v>1088</v>
      </c>
      <c r="C32" t="s">
        <v>381</v>
      </c>
      <c r="D32" s="17">
        <f t="shared" si="2"/>
        <v>0.86300605194768765</v>
      </c>
      <c r="E32" s="17">
        <v>2.6007340000000001</v>
      </c>
      <c r="F32" s="17">
        <v>0.10242</v>
      </c>
      <c r="G32" s="17">
        <v>45.270493999999999</v>
      </c>
      <c r="H32" s="17">
        <v>0.109205</v>
      </c>
      <c r="I32" s="17">
        <v>8.1953999999999999E-2</v>
      </c>
      <c r="J32">
        <v>49</v>
      </c>
      <c r="K32">
        <v>100</v>
      </c>
      <c r="L32" s="1">
        <v>100</v>
      </c>
    </row>
    <row r="33" spans="1:15" x14ac:dyDescent="0.35">
      <c r="A33" t="s">
        <v>261</v>
      </c>
      <c r="B33">
        <v>1088</v>
      </c>
      <c r="C33" t="s">
        <v>381</v>
      </c>
      <c r="D33" s="17">
        <f t="shared" si="2"/>
        <v>0.97538921074997409</v>
      </c>
      <c r="E33" s="17">
        <v>2.961179</v>
      </c>
      <c r="F33" s="17">
        <v>0.11493100000000001</v>
      </c>
      <c r="G33" s="17">
        <v>58.707555999999997</v>
      </c>
      <c r="H33" s="17">
        <v>0.117961</v>
      </c>
      <c r="I33" s="17">
        <v>9.8258999999999999E-2</v>
      </c>
      <c r="J33">
        <v>50</v>
      </c>
      <c r="K33">
        <v>100</v>
      </c>
      <c r="L33" s="1">
        <v>100</v>
      </c>
    </row>
    <row r="34" spans="1:15" x14ac:dyDescent="0.35">
      <c r="A34" t="s">
        <v>261</v>
      </c>
      <c r="B34">
        <v>1088</v>
      </c>
      <c r="C34" t="s">
        <v>381</v>
      </c>
      <c r="D34" s="17">
        <f t="shared" si="2"/>
        <v>0.90728302459338905</v>
      </c>
      <c r="E34" s="17">
        <v>2.7258870000000002</v>
      </c>
      <c r="F34" s="17">
        <v>0.107989</v>
      </c>
      <c r="G34" s="17">
        <v>51.663122999999999</v>
      </c>
      <c r="H34" s="17">
        <v>0.113514</v>
      </c>
      <c r="I34" s="17">
        <v>9.1395000000000004E-2</v>
      </c>
      <c r="J34">
        <v>51</v>
      </c>
      <c r="K34">
        <v>100</v>
      </c>
      <c r="L34" s="1">
        <v>100</v>
      </c>
    </row>
    <row r="35" spans="1:15" x14ac:dyDescent="0.35">
      <c r="D35" s="58">
        <f>AVERAGE(D25:D34)</f>
        <v>0.89607953717622002</v>
      </c>
      <c r="E35" s="58">
        <f>AVERAGE(E25:E34)</f>
        <v>2.7100314999999999</v>
      </c>
      <c r="F35" s="58">
        <f>AVERAGE(F25:F34)</f>
        <v>0.10597959999999999</v>
      </c>
    </row>
    <row r="36" spans="1:15" x14ac:dyDescent="0.35">
      <c r="D36" s="58">
        <f>MEDIAN(D25:D34)</f>
        <v>0.89959677122440751</v>
      </c>
      <c r="E36" s="58">
        <f t="shared" ref="E36:F36" si="3">MEDIAN(E25:E34)</f>
        <v>2.7269765000000001</v>
      </c>
      <c r="F36" s="58">
        <f t="shared" si="3"/>
        <v>0.10569149999999999</v>
      </c>
    </row>
    <row r="38" spans="1:15" x14ac:dyDescent="0.35">
      <c r="A38" t="s">
        <v>261</v>
      </c>
      <c r="B38">
        <v>1088</v>
      </c>
      <c r="C38" t="s">
        <v>381</v>
      </c>
      <c r="D38" s="17">
        <f>((E38/$E$4)+(F38/$F$4))/2</f>
        <v>0.92433895344027317</v>
      </c>
      <c r="E38" s="17">
        <v>2.8639559999999999</v>
      </c>
      <c r="F38" s="17">
        <v>0.106723</v>
      </c>
      <c r="G38" s="17">
        <v>54.072234999999999</v>
      </c>
      <c r="H38" s="17">
        <v>0.11326700000000001</v>
      </c>
      <c r="I38" s="17">
        <v>8.5855000000000001E-2</v>
      </c>
      <c r="J38">
        <v>42</v>
      </c>
      <c r="K38">
        <v>100</v>
      </c>
      <c r="L38" s="1">
        <v>100</v>
      </c>
      <c r="O38" t="s">
        <v>420</v>
      </c>
    </row>
    <row r="39" spans="1:15" x14ac:dyDescent="0.35">
      <c r="A39" t="s">
        <v>261</v>
      </c>
      <c r="B39">
        <v>1088</v>
      </c>
      <c r="C39" t="s">
        <v>381</v>
      </c>
      <c r="D39" s="17">
        <f t="shared" ref="D39:D47" si="4">((E39/$E$4)+(F39/$F$4))/2</f>
        <v>0.87492480336582767</v>
      </c>
      <c r="E39" s="17">
        <v>2.633267</v>
      </c>
      <c r="F39" s="17">
        <v>0.103963</v>
      </c>
      <c r="G39" s="17">
        <v>45.281005</v>
      </c>
      <c r="H39" s="17">
        <v>0.112036</v>
      </c>
      <c r="I39" s="17">
        <v>8.1889000000000003E-2</v>
      </c>
      <c r="J39">
        <v>43</v>
      </c>
      <c r="K39">
        <v>100</v>
      </c>
      <c r="L39" s="1">
        <v>100</v>
      </c>
    </row>
    <row r="40" spans="1:15" x14ac:dyDescent="0.35">
      <c r="A40" t="s">
        <v>261</v>
      </c>
      <c r="B40">
        <v>1088</v>
      </c>
      <c r="C40" t="s">
        <v>381</v>
      </c>
      <c r="D40" s="17">
        <f t="shared" si="4"/>
        <v>0.87306920881776218</v>
      </c>
      <c r="E40" s="17">
        <v>2.637969</v>
      </c>
      <c r="F40" s="17">
        <v>0.103352</v>
      </c>
      <c r="G40" s="17">
        <v>47.738219000000001</v>
      </c>
      <c r="H40" s="17">
        <v>0.110274</v>
      </c>
      <c r="I40" s="17">
        <v>8.4504999999999997E-2</v>
      </c>
      <c r="J40">
        <v>44</v>
      </c>
      <c r="K40">
        <v>100</v>
      </c>
      <c r="L40" s="1">
        <v>100</v>
      </c>
    </row>
    <row r="41" spans="1:15" x14ac:dyDescent="0.35">
      <c r="A41" t="s">
        <v>261</v>
      </c>
      <c r="B41">
        <v>1088</v>
      </c>
      <c r="C41" t="s">
        <v>381</v>
      </c>
      <c r="D41" s="17">
        <f t="shared" si="4"/>
        <v>0.89813738715233282</v>
      </c>
      <c r="E41" s="17">
        <v>2.7092740000000002</v>
      </c>
      <c r="F41" s="17">
        <v>0.106488</v>
      </c>
      <c r="G41" s="17">
        <v>49.966475000000003</v>
      </c>
      <c r="H41" s="17">
        <v>0.112465</v>
      </c>
      <c r="I41" s="17">
        <v>9.0070999999999998E-2</v>
      </c>
      <c r="J41">
        <v>45</v>
      </c>
      <c r="K41">
        <v>100</v>
      </c>
      <c r="L41" s="1">
        <v>100</v>
      </c>
    </row>
    <row r="42" spans="1:15" x14ac:dyDescent="0.35">
      <c r="A42" t="s">
        <v>261</v>
      </c>
      <c r="B42">
        <v>1088</v>
      </c>
      <c r="C42" t="s">
        <v>381</v>
      </c>
      <c r="D42" s="17">
        <f t="shared" si="4"/>
        <v>0.89184230665022168</v>
      </c>
      <c r="E42" s="17">
        <v>2.721727</v>
      </c>
      <c r="F42" s="17">
        <v>0.104548</v>
      </c>
      <c r="G42" s="17">
        <v>49.103465</v>
      </c>
      <c r="H42" s="17">
        <v>0.113021</v>
      </c>
      <c r="I42" s="17">
        <v>8.2324999999999995E-2</v>
      </c>
      <c r="J42">
        <v>46</v>
      </c>
      <c r="K42">
        <v>100</v>
      </c>
      <c r="L42" s="1">
        <v>100</v>
      </c>
    </row>
    <row r="43" spans="1:15" x14ac:dyDescent="0.35">
      <c r="A43" t="s">
        <v>261</v>
      </c>
      <c r="B43">
        <v>1088</v>
      </c>
      <c r="C43" t="s">
        <v>381</v>
      </c>
      <c r="D43" s="17">
        <f t="shared" si="4"/>
        <v>0.88487165328381845</v>
      </c>
      <c r="E43" s="17">
        <v>2.6711049999999998</v>
      </c>
      <c r="F43" s="17">
        <v>0.10484499999999999</v>
      </c>
      <c r="G43" s="17">
        <v>46.850639999999999</v>
      </c>
      <c r="H43" s="17">
        <v>0.111002</v>
      </c>
      <c r="I43" s="17">
        <v>8.4223999999999993E-2</v>
      </c>
      <c r="J43">
        <v>47</v>
      </c>
      <c r="K43">
        <v>100</v>
      </c>
      <c r="L43" s="1">
        <v>100</v>
      </c>
    </row>
    <row r="44" spans="1:15" x14ac:dyDescent="0.35">
      <c r="A44" t="s">
        <v>261</v>
      </c>
      <c r="B44">
        <v>1088</v>
      </c>
      <c r="C44" t="s">
        <v>381</v>
      </c>
      <c r="D44" s="17">
        <f t="shared" si="4"/>
        <v>0.91134926908372149</v>
      </c>
      <c r="E44" s="17">
        <v>2.7712680000000001</v>
      </c>
      <c r="F44" s="17">
        <v>0.107214</v>
      </c>
      <c r="G44" s="17">
        <v>50.141767000000002</v>
      </c>
      <c r="H44" s="17">
        <v>0.11377900000000001</v>
      </c>
      <c r="I44" s="17">
        <v>8.5642999999999997E-2</v>
      </c>
      <c r="J44">
        <v>48</v>
      </c>
      <c r="K44">
        <v>100</v>
      </c>
      <c r="L44" s="1">
        <v>100</v>
      </c>
    </row>
    <row r="45" spans="1:15" x14ac:dyDescent="0.35">
      <c r="A45" t="s">
        <v>261</v>
      </c>
      <c r="B45">
        <v>1088</v>
      </c>
      <c r="C45" t="s">
        <v>381</v>
      </c>
      <c r="D45" s="17">
        <f t="shared" si="4"/>
        <v>0.93181352821460073</v>
      </c>
      <c r="E45" s="17">
        <v>2.9096639999999998</v>
      </c>
      <c r="F45" s="17">
        <v>0.10673000000000001</v>
      </c>
      <c r="G45" s="17">
        <v>52.539298000000002</v>
      </c>
      <c r="H45" s="17">
        <v>0.114412</v>
      </c>
      <c r="I45" s="17">
        <v>7.9844999999999999E-2</v>
      </c>
      <c r="J45">
        <v>49</v>
      </c>
      <c r="K45">
        <v>100</v>
      </c>
      <c r="L45" s="1">
        <v>100</v>
      </c>
    </row>
    <row r="46" spans="1:15" x14ac:dyDescent="0.35">
      <c r="A46" t="s">
        <v>261</v>
      </c>
      <c r="B46">
        <v>1088</v>
      </c>
      <c r="C46" t="s">
        <v>381</v>
      </c>
      <c r="D46" s="17">
        <f t="shared" si="4"/>
        <v>0.95579836329734791</v>
      </c>
      <c r="E46" s="17">
        <v>2.9344619999999999</v>
      </c>
      <c r="F46" s="17">
        <v>0.11137900000000001</v>
      </c>
      <c r="G46" s="17">
        <v>57.261833000000003</v>
      </c>
      <c r="H46" s="17">
        <v>0.115384</v>
      </c>
      <c r="I46" s="17">
        <v>9.1017000000000001E-2</v>
      </c>
      <c r="J46">
        <v>50</v>
      </c>
      <c r="K46">
        <v>100</v>
      </c>
      <c r="L46" s="1">
        <v>100</v>
      </c>
    </row>
    <row r="47" spans="1:15" x14ac:dyDescent="0.35">
      <c r="A47" t="s">
        <v>261</v>
      </c>
      <c r="B47">
        <v>1088</v>
      </c>
      <c r="C47" t="s">
        <v>381</v>
      </c>
      <c r="D47" s="17">
        <f t="shared" si="4"/>
        <v>0.85552850067596953</v>
      </c>
      <c r="E47" s="17">
        <v>2.5689690000000001</v>
      </c>
      <c r="F47" s="17">
        <v>0.101883</v>
      </c>
      <c r="G47" s="17">
        <v>45.512433000000001</v>
      </c>
      <c r="H47" s="17">
        <v>0.109435</v>
      </c>
      <c r="I47" s="17">
        <v>8.1241999999999995E-2</v>
      </c>
      <c r="J47">
        <v>51</v>
      </c>
      <c r="K47">
        <v>100</v>
      </c>
      <c r="L47" s="1">
        <v>100</v>
      </c>
    </row>
    <row r="48" spans="1:15" x14ac:dyDescent="0.35">
      <c r="D48" s="58">
        <f>AVERAGE(D38:D47)</f>
        <v>0.90016739739818763</v>
      </c>
      <c r="E48" s="58">
        <f>AVERAGE(E38:E47)</f>
        <v>2.7421660999999995</v>
      </c>
      <c r="F48" s="58">
        <f>AVERAGE(F38:F47)</f>
        <v>0.10571249999999999</v>
      </c>
    </row>
    <row r="49" spans="1:15" x14ac:dyDescent="0.35">
      <c r="D49" s="58">
        <f>MEDIAN(D38:D47)</f>
        <v>0.89498984690127725</v>
      </c>
      <c r="E49" s="58">
        <f t="shared" ref="E49:F49" si="5">MEDIAN(E38:E47)</f>
        <v>2.7155005000000001</v>
      </c>
      <c r="F49" s="58">
        <f t="shared" si="5"/>
        <v>0.1056665</v>
      </c>
    </row>
    <row r="51" spans="1:15" x14ac:dyDescent="0.35">
      <c r="A51" t="s">
        <v>261</v>
      </c>
      <c r="B51">
        <v>1088</v>
      </c>
      <c r="C51" t="s">
        <v>381</v>
      </c>
      <c r="D51" s="17">
        <f>((E51/$E$4)+(F51/$F$4))/2</f>
        <v>0.89048440131056994</v>
      </c>
      <c r="E51" s="17">
        <v>2.684914</v>
      </c>
      <c r="F51" s="17">
        <v>0.105629</v>
      </c>
      <c r="G51" s="17">
        <v>49.916753999999997</v>
      </c>
      <c r="H51" s="17">
        <v>0.11266900000000001</v>
      </c>
      <c r="I51" s="17">
        <v>8.6624999999999994E-2</v>
      </c>
      <c r="J51">
        <v>42</v>
      </c>
      <c r="K51">
        <v>200</v>
      </c>
      <c r="L51" s="1">
        <v>100</v>
      </c>
    </row>
    <row r="52" spans="1:15" x14ac:dyDescent="0.35">
      <c r="A52" t="s">
        <v>261</v>
      </c>
      <c r="B52">
        <v>1088</v>
      </c>
      <c r="C52" t="s">
        <v>381</v>
      </c>
      <c r="D52" s="17">
        <f t="shared" ref="D52:D60" si="6">((E52/$E$4)+(F52/$F$4))/2</f>
        <v>0.89278287960202918</v>
      </c>
      <c r="E52" s="17">
        <v>2.6943899999999998</v>
      </c>
      <c r="F52" s="17">
        <v>0.105805</v>
      </c>
      <c r="G52" s="17">
        <v>50.421109999999999</v>
      </c>
      <c r="H52" s="17">
        <v>0.113478</v>
      </c>
      <c r="I52" s="17">
        <v>8.9172000000000001E-2</v>
      </c>
      <c r="J52">
        <v>43</v>
      </c>
      <c r="K52">
        <v>200</v>
      </c>
      <c r="L52" s="1">
        <v>100</v>
      </c>
    </row>
    <row r="53" spans="1:15" x14ac:dyDescent="0.35">
      <c r="A53" t="s">
        <v>261</v>
      </c>
      <c r="B53">
        <v>1088</v>
      </c>
      <c r="C53" t="s">
        <v>381</v>
      </c>
      <c r="D53" s="17">
        <f t="shared" si="6"/>
        <v>0.87631406069371354</v>
      </c>
      <c r="E53" s="17">
        <v>2.6324190000000001</v>
      </c>
      <c r="F53" s="17">
        <v>0.104319</v>
      </c>
      <c r="G53" s="17">
        <v>49.195236000000001</v>
      </c>
      <c r="H53" s="17">
        <v>0.110587</v>
      </c>
      <c r="I53" s="17">
        <v>8.6663000000000004E-2</v>
      </c>
      <c r="J53">
        <v>44</v>
      </c>
      <c r="K53">
        <v>200</v>
      </c>
      <c r="L53" s="1">
        <v>100</v>
      </c>
    </row>
    <row r="54" spans="1:15" x14ac:dyDescent="0.35">
      <c r="A54" t="s">
        <v>261</v>
      </c>
      <c r="B54">
        <v>1088</v>
      </c>
      <c r="C54" t="s">
        <v>381</v>
      </c>
      <c r="D54" s="17">
        <f t="shared" si="6"/>
        <v>0.86496802243552695</v>
      </c>
      <c r="E54" s="17">
        <v>2.568025</v>
      </c>
      <c r="F54" s="17">
        <v>0.104119</v>
      </c>
      <c r="G54" s="17">
        <v>44.625813999999998</v>
      </c>
      <c r="H54" s="17">
        <v>0.11121399999999999</v>
      </c>
      <c r="I54" s="17">
        <v>8.3843000000000001E-2</v>
      </c>
      <c r="J54">
        <v>45</v>
      </c>
      <c r="K54">
        <v>200</v>
      </c>
      <c r="L54" s="1">
        <v>100</v>
      </c>
    </row>
    <row r="55" spans="1:15" x14ac:dyDescent="0.35">
      <c r="A55" t="s">
        <v>261</v>
      </c>
      <c r="B55">
        <v>1088</v>
      </c>
      <c r="C55" t="s">
        <v>381</v>
      </c>
      <c r="D55" s="17">
        <f t="shared" si="6"/>
        <v>0.87940399894628374</v>
      </c>
      <c r="E55" s="17">
        <v>2.6505740000000002</v>
      </c>
      <c r="F55" s="17">
        <v>0.10435</v>
      </c>
      <c r="G55" s="17">
        <v>49.622658999999999</v>
      </c>
      <c r="H55" s="17">
        <v>0.112441</v>
      </c>
      <c r="I55" s="17">
        <v>8.5469000000000003E-2</v>
      </c>
      <c r="J55">
        <v>46</v>
      </c>
      <c r="K55">
        <v>200</v>
      </c>
      <c r="L55" s="1">
        <v>100</v>
      </c>
    </row>
    <row r="56" spans="1:15" x14ac:dyDescent="0.35">
      <c r="A56" t="s">
        <v>261</v>
      </c>
      <c r="B56">
        <v>1088</v>
      </c>
      <c r="C56" t="s">
        <v>381</v>
      </c>
      <c r="D56" s="17">
        <f t="shared" si="6"/>
        <v>0.87365847309655731</v>
      </c>
      <c r="E56" s="17">
        <v>2.6204869999999998</v>
      </c>
      <c r="F56" s="17">
        <v>0.104153</v>
      </c>
      <c r="G56" s="17">
        <v>45.963025999999999</v>
      </c>
      <c r="H56" s="17">
        <v>0.11075</v>
      </c>
      <c r="I56" s="17">
        <v>8.3592E-2</v>
      </c>
      <c r="J56">
        <v>47</v>
      </c>
      <c r="K56">
        <v>200</v>
      </c>
      <c r="L56" s="1">
        <v>100</v>
      </c>
    </row>
    <row r="57" spans="1:15" x14ac:dyDescent="0.35">
      <c r="A57" t="s">
        <v>261</v>
      </c>
      <c r="B57">
        <v>1088</v>
      </c>
      <c r="C57" t="s">
        <v>381</v>
      </c>
      <c r="D57" s="17">
        <f t="shared" si="6"/>
        <v>0.89402636192972817</v>
      </c>
      <c r="E57" s="17">
        <v>2.673549</v>
      </c>
      <c r="F57" s="17">
        <v>0.10688599999999999</v>
      </c>
      <c r="G57" s="17">
        <v>49.994311000000003</v>
      </c>
      <c r="H57" s="17">
        <v>0.113987</v>
      </c>
      <c r="I57" s="17">
        <v>8.7195999999999996E-2</v>
      </c>
      <c r="J57">
        <v>48</v>
      </c>
      <c r="K57">
        <v>200</v>
      </c>
      <c r="L57" s="1">
        <v>100</v>
      </c>
    </row>
    <row r="58" spans="1:15" x14ac:dyDescent="0.35">
      <c r="A58" t="s">
        <v>261</v>
      </c>
      <c r="B58">
        <v>1088</v>
      </c>
      <c r="C58" t="s">
        <v>381</v>
      </c>
      <c r="D58" s="17">
        <f t="shared" si="6"/>
        <v>0.87357995756255824</v>
      </c>
      <c r="E58" s="17">
        <v>2.6141570000000001</v>
      </c>
      <c r="F58" s="17">
        <v>0.104375</v>
      </c>
      <c r="G58" s="17">
        <v>47.640555999999997</v>
      </c>
      <c r="H58" s="17">
        <v>0.111183</v>
      </c>
      <c r="I58" s="17">
        <v>8.5443000000000005E-2</v>
      </c>
      <c r="J58">
        <v>49</v>
      </c>
      <c r="K58">
        <v>200</v>
      </c>
      <c r="L58" s="1">
        <v>100</v>
      </c>
    </row>
    <row r="59" spans="1:15" x14ac:dyDescent="0.35">
      <c r="A59" t="s">
        <v>261</v>
      </c>
      <c r="B59">
        <v>1088</v>
      </c>
      <c r="C59" t="s">
        <v>381</v>
      </c>
      <c r="D59" s="17">
        <f t="shared" si="6"/>
        <v>0.89997849315792999</v>
      </c>
      <c r="E59" s="17">
        <v>2.692234</v>
      </c>
      <c r="F59" s="17">
        <v>0.10756400000000001</v>
      </c>
      <c r="G59" s="17">
        <v>51.279997000000002</v>
      </c>
      <c r="H59" s="17">
        <v>0.113612</v>
      </c>
      <c r="I59" s="17">
        <v>8.9908000000000002E-2</v>
      </c>
      <c r="J59">
        <v>50</v>
      </c>
      <c r="K59">
        <v>200</v>
      </c>
      <c r="L59" s="1">
        <v>100</v>
      </c>
    </row>
    <row r="60" spans="1:15" x14ac:dyDescent="0.35">
      <c r="A60" t="s">
        <v>261</v>
      </c>
      <c r="B60">
        <v>1088</v>
      </c>
      <c r="C60" t="s">
        <v>381</v>
      </c>
      <c r="D60" s="17">
        <f t="shared" si="6"/>
        <v>0.86592665637513955</v>
      </c>
      <c r="E60" s="17">
        <v>2.5936409999999999</v>
      </c>
      <c r="F60" s="17">
        <v>0.10337</v>
      </c>
      <c r="G60" s="17">
        <v>46.849017000000003</v>
      </c>
      <c r="H60" s="17">
        <v>0.110556</v>
      </c>
      <c r="I60" s="17">
        <v>8.2463999999999996E-2</v>
      </c>
      <c r="J60">
        <v>51</v>
      </c>
      <c r="K60">
        <v>200</v>
      </c>
      <c r="L60" s="1">
        <v>100</v>
      </c>
    </row>
    <row r="61" spans="1:15" x14ac:dyDescent="0.35">
      <c r="D61" s="58">
        <f>AVERAGE(D51:D60)</f>
        <v>0.88111233051100368</v>
      </c>
      <c r="E61" s="58">
        <f>AVERAGE(E51:E60)</f>
        <v>2.6424390000000004</v>
      </c>
      <c r="F61" s="58">
        <f>AVERAGE(F51:F60)</f>
        <v>0.105057</v>
      </c>
    </row>
    <row r="62" spans="1:15" x14ac:dyDescent="0.35">
      <c r="D62" s="58">
        <f>MEDIAN(D51:D60)</f>
        <v>0.87785902981999864</v>
      </c>
      <c r="E62" s="58">
        <f t="shared" ref="E62:F62" si="7">MEDIAN(E51:E60)</f>
        <v>2.6414965000000001</v>
      </c>
      <c r="F62" s="58">
        <f t="shared" si="7"/>
        <v>0.1043625</v>
      </c>
    </row>
    <row r="64" spans="1:15" ht="18.5" x14ac:dyDescent="0.45">
      <c r="A64" s="89" t="s">
        <v>3</v>
      </c>
      <c r="B64" s="89"/>
      <c r="C64" s="89"/>
      <c r="D64" s="89"/>
      <c r="E64" s="89"/>
      <c r="F64" s="89"/>
      <c r="G64" s="89"/>
      <c r="H64" s="89"/>
      <c r="I64" s="89"/>
      <c r="J64" s="89"/>
      <c r="K64" s="89"/>
      <c r="L64" s="89"/>
      <c r="M64" s="89"/>
      <c r="N64" s="89"/>
      <c r="O64" s="89"/>
    </row>
    <row r="66" spans="1:13" x14ac:dyDescent="0.35">
      <c r="A66" t="s">
        <v>261</v>
      </c>
      <c r="B66">
        <v>1088</v>
      </c>
      <c r="C66" t="s">
        <v>421</v>
      </c>
      <c r="D66" s="17">
        <f>((E66/$E$4)+(F66/$F$4))/2</f>
        <v>1.0255694467804675</v>
      </c>
      <c r="E66" s="17">
        <v>3.0462639999999999</v>
      </c>
      <c r="F66" s="17">
        <v>0.12339700000000001</v>
      </c>
      <c r="G66" s="17">
        <v>111.244213</v>
      </c>
      <c r="H66" s="17">
        <v>0.12735399999999999</v>
      </c>
      <c r="I66" s="17">
        <v>0.15604199999999999</v>
      </c>
      <c r="J66">
        <v>42</v>
      </c>
      <c r="K66">
        <v>100</v>
      </c>
      <c r="L66" s="1">
        <v>50</v>
      </c>
      <c r="M66" s="1" t="s">
        <v>31</v>
      </c>
    </row>
    <row r="67" spans="1:13" x14ac:dyDescent="0.35">
      <c r="A67" t="s">
        <v>261</v>
      </c>
      <c r="B67">
        <v>1088</v>
      </c>
      <c r="C67" t="s">
        <v>421</v>
      </c>
      <c r="D67" s="17">
        <f t="shared" ref="D67:D75" si="8">((E67/$E$4)+(F67/$F$4))/2</f>
        <v>1.2039926570078545</v>
      </c>
      <c r="E67" s="17">
        <v>3.531323</v>
      </c>
      <c r="F67" s="17">
        <v>0.14657000000000001</v>
      </c>
      <c r="G67" s="17">
        <v>130.48629600000001</v>
      </c>
      <c r="H67" s="17">
        <v>0.14335000000000001</v>
      </c>
      <c r="I67" s="17">
        <v>0.18289</v>
      </c>
      <c r="J67">
        <v>43</v>
      </c>
      <c r="K67">
        <v>100</v>
      </c>
      <c r="L67" s="1">
        <v>50</v>
      </c>
      <c r="M67" s="1" t="s">
        <v>31</v>
      </c>
    </row>
    <row r="68" spans="1:13" x14ac:dyDescent="0.35">
      <c r="A68" t="s">
        <v>261</v>
      </c>
      <c r="B68">
        <v>1088</v>
      </c>
      <c r="C68" t="s">
        <v>421</v>
      </c>
      <c r="D68" s="17">
        <f t="shared" si="8"/>
        <v>1.1283299515712144</v>
      </c>
      <c r="E68" s="17">
        <v>3.3430970000000002</v>
      </c>
      <c r="F68" s="17">
        <v>0.13608000000000001</v>
      </c>
      <c r="G68" s="17">
        <v>122.969342</v>
      </c>
      <c r="H68" s="17">
        <v>0.13617699999999999</v>
      </c>
      <c r="I68" s="17">
        <v>0.19269800000000001</v>
      </c>
      <c r="J68">
        <v>44</v>
      </c>
      <c r="K68">
        <v>100</v>
      </c>
      <c r="L68" s="1">
        <v>50</v>
      </c>
      <c r="M68" s="1" t="s">
        <v>31</v>
      </c>
    </row>
    <row r="69" spans="1:13" x14ac:dyDescent="0.35">
      <c r="A69" t="s">
        <v>261</v>
      </c>
      <c r="B69">
        <v>1088</v>
      </c>
      <c r="C69" t="s">
        <v>421</v>
      </c>
      <c r="D69" s="17">
        <f t="shared" si="8"/>
        <v>1.0517871611586189</v>
      </c>
      <c r="E69" s="17">
        <v>3.1066880000000001</v>
      </c>
      <c r="F69" s="17">
        <v>0.12721399999999999</v>
      </c>
      <c r="G69" s="17">
        <v>116.24581499999999</v>
      </c>
      <c r="H69" s="17">
        <v>0.128499</v>
      </c>
      <c r="I69" s="17">
        <v>0.168937</v>
      </c>
      <c r="J69">
        <v>45</v>
      </c>
      <c r="K69">
        <v>100</v>
      </c>
      <c r="L69" s="1">
        <v>50</v>
      </c>
      <c r="M69" s="1" t="s">
        <v>31</v>
      </c>
    </row>
    <row r="70" spans="1:13" x14ac:dyDescent="0.35">
      <c r="A70" t="s">
        <v>261</v>
      </c>
      <c r="B70">
        <v>1088</v>
      </c>
      <c r="C70" t="s">
        <v>421</v>
      </c>
      <c r="D70" s="17">
        <f t="shared" si="8"/>
        <v>1.0338841943698049</v>
      </c>
      <c r="E70" s="17">
        <v>3.1128040000000001</v>
      </c>
      <c r="F70" s="17">
        <v>0.122809</v>
      </c>
      <c r="G70" s="17">
        <v>111.44277</v>
      </c>
      <c r="H70" s="17">
        <v>0.12637200000000001</v>
      </c>
      <c r="I70" s="17">
        <v>0.15815100000000001</v>
      </c>
      <c r="J70">
        <v>46</v>
      </c>
      <c r="K70">
        <v>100</v>
      </c>
      <c r="L70" s="1">
        <v>50</v>
      </c>
      <c r="M70" s="1" t="s">
        <v>31</v>
      </c>
    </row>
    <row r="71" spans="1:13" x14ac:dyDescent="0.35">
      <c r="A71" t="s">
        <v>261</v>
      </c>
      <c r="B71">
        <v>1088</v>
      </c>
      <c r="C71" t="s">
        <v>421</v>
      </c>
      <c r="D71" s="17">
        <f t="shared" si="8"/>
        <v>1.030542610954587</v>
      </c>
      <c r="E71" s="17">
        <v>3.0033829999999999</v>
      </c>
      <c r="F71" s="17">
        <v>0.12618399999999999</v>
      </c>
      <c r="G71" s="17">
        <v>108.13505600000001</v>
      </c>
      <c r="H71" s="17">
        <v>0.126301</v>
      </c>
      <c r="I71" s="17">
        <v>0.171123</v>
      </c>
      <c r="J71">
        <v>47</v>
      </c>
      <c r="K71">
        <v>100</v>
      </c>
      <c r="L71" s="1">
        <v>50</v>
      </c>
      <c r="M71" s="1" t="s">
        <v>31</v>
      </c>
    </row>
    <row r="72" spans="1:13" x14ac:dyDescent="0.35">
      <c r="A72" t="s">
        <v>261</v>
      </c>
      <c r="B72">
        <v>1088</v>
      </c>
      <c r="C72" t="s">
        <v>421</v>
      </c>
      <c r="D72" s="17">
        <f t="shared" si="8"/>
        <v>1.0159673453563713</v>
      </c>
      <c r="E72" s="17">
        <v>3.0024030000000002</v>
      </c>
      <c r="F72" s="17">
        <v>0.122824</v>
      </c>
      <c r="G72" s="17">
        <v>110.095411</v>
      </c>
      <c r="H72" s="17">
        <v>0.12381399999999999</v>
      </c>
      <c r="I72" s="17">
        <v>0.161492</v>
      </c>
      <c r="J72">
        <v>48</v>
      </c>
      <c r="K72">
        <v>100</v>
      </c>
      <c r="L72" s="1">
        <v>50</v>
      </c>
      <c r="M72" s="1" t="s">
        <v>31</v>
      </c>
    </row>
    <row r="73" spans="1:13" x14ac:dyDescent="0.35">
      <c r="A73" t="s">
        <v>261</v>
      </c>
      <c r="B73">
        <v>1088</v>
      </c>
      <c r="C73" t="s">
        <v>421</v>
      </c>
      <c r="D73" s="17">
        <f t="shared" si="8"/>
        <v>0.93726786770931647</v>
      </c>
      <c r="E73" s="17">
        <v>2.79</v>
      </c>
      <c r="F73" s="17">
        <v>0.11254400000000001</v>
      </c>
      <c r="G73" s="17">
        <v>100.013941</v>
      </c>
      <c r="H73" s="17">
        <v>0.116715</v>
      </c>
      <c r="I73" s="17">
        <v>0.125475</v>
      </c>
      <c r="J73">
        <v>49</v>
      </c>
      <c r="K73">
        <v>100</v>
      </c>
      <c r="L73" s="1">
        <v>50</v>
      </c>
      <c r="M73" s="1" t="s">
        <v>31</v>
      </c>
    </row>
    <row r="74" spans="1:13" x14ac:dyDescent="0.35">
      <c r="A74" t="s">
        <v>261</v>
      </c>
      <c r="B74">
        <v>1088</v>
      </c>
      <c r="C74" t="s">
        <v>421</v>
      </c>
      <c r="D74" s="17">
        <f t="shared" si="8"/>
        <v>1.2161358891682277</v>
      </c>
      <c r="E74" s="17">
        <v>3.5755340000000002</v>
      </c>
      <c r="F74" s="17">
        <v>0.14772199999999999</v>
      </c>
      <c r="G74" s="17">
        <v>134.42648299999999</v>
      </c>
      <c r="H74" s="17">
        <v>0.143544</v>
      </c>
      <c r="I74" s="17">
        <v>0.187526</v>
      </c>
      <c r="J74">
        <v>50</v>
      </c>
      <c r="K74">
        <v>100</v>
      </c>
      <c r="L74" s="1">
        <v>50</v>
      </c>
      <c r="M74" s="1" t="s">
        <v>31</v>
      </c>
    </row>
    <row r="75" spans="1:13" x14ac:dyDescent="0.35">
      <c r="A75" t="s">
        <v>261</v>
      </c>
      <c r="B75">
        <v>1088</v>
      </c>
      <c r="C75" t="s">
        <v>421</v>
      </c>
      <c r="D75" s="17">
        <f t="shared" si="8"/>
        <v>1.1058450116182876</v>
      </c>
      <c r="E75" s="17">
        <v>3.229384</v>
      </c>
      <c r="F75" s="17">
        <v>0.135156</v>
      </c>
      <c r="G75" s="17">
        <v>114.069883</v>
      </c>
      <c r="H75" s="17">
        <v>0.136156</v>
      </c>
      <c r="I75" s="17">
        <v>0.14601500000000001</v>
      </c>
      <c r="J75">
        <v>51</v>
      </c>
      <c r="K75">
        <v>100</v>
      </c>
      <c r="L75" s="1">
        <v>50</v>
      </c>
      <c r="M75" s="1" t="s">
        <v>31</v>
      </c>
    </row>
    <row r="76" spans="1:13" x14ac:dyDescent="0.35">
      <c r="D76" s="58">
        <f>AVERAGE(D66:D75)</f>
        <v>1.074932213569475</v>
      </c>
      <c r="E76" s="58">
        <f>AVERAGE(E66:E75)</f>
        <v>3.1740880000000002</v>
      </c>
      <c r="F76" s="58">
        <f>AVERAGE(F66:F75)</f>
        <v>0.13005</v>
      </c>
    </row>
    <row r="77" spans="1:13" x14ac:dyDescent="0.35">
      <c r="D77" s="58">
        <f>MEDIAN(D66:D75)</f>
        <v>1.042835677764212</v>
      </c>
      <c r="E77" s="58">
        <f t="shared" ref="E77:F77" si="9">MEDIAN(E66:E75)</f>
        <v>3.1097460000000003</v>
      </c>
      <c r="F77" s="58">
        <f t="shared" si="9"/>
        <v>0.12669900000000001</v>
      </c>
    </row>
    <row r="79" spans="1:13" x14ac:dyDescent="0.35">
      <c r="A79" t="s">
        <v>261</v>
      </c>
      <c r="B79">
        <v>1088</v>
      </c>
      <c r="C79" t="s">
        <v>421</v>
      </c>
      <c r="D79" s="17">
        <f>((E79/$E$4)+(F79/$F$4))/2</f>
        <v>1.0725024347049315</v>
      </c>
      <c r="E79" s="17">
        <v>3.018872</v>
      </c>
      <c r="F79" s="17">
        <v>0.135376</v>
      </c>
      <c r="G79" s="17">
        <v>110.29692</v>
      </c>
      <c r="H79" s="17">
        <v>0.13050899999999999</v>
      </c>
      <c r="I79" s="17">
        <v>0.17161799999999999</v>
      </c>
      <c r="J79">
        <v>42</v>
      </c>
      <c r="K79">
        <v>100</v>
      </c>
      <c r="L79" s="1">
        <v>100</v>
      </c>
      <c r="M79" s="1" t="s">
        <v>31</v>
      </c>
    </row>
    <row r="80" spans="1:13" x14ac:dyDescent="0.35">
      <c r="A80" t="s">
        <v>261</v>
      </c>
      <c r="B80">
        <v>1088</v>
      </c>
      <c r="C80" t="s">
        <v>421</v>
      </c>
      <c r="D80" s="17">
        <f t="shared" ref="D80:D88" si="10">((E80/$E$4)+(F80/$F$4))/2</f>
        <v>1.0251627223275619</v>
      </c>
      <c r="E80" s="17">
        <v>2.990872</v>
      </c>
      <c r="F80" s="17">
        <v>0.12540499999999999</v>
      </c>
      <c r="G80" s="17">
        <v>109.66211800000001</v>
      </c>
      <c r="H80" s="17">
        <v>0.126691</v>
      </c>
      <c r="I80" s="17">
        <v>0.17633599999999999</v>
      </c>
      <c r="J80">
        <v>43</v>
      </c>
      <c r="K80">
        <v>100</v>
      </c>
      <c r="L80" s="1">
        <v>100</v>
      </c>
      <c r="M80" s="1" t="s">
        <v>31</v>
      </c>
    </row>
    <row r="81" spans="1:13" x14ac:dyDescent="0.35">
      <c r="A81" t="s">
        <v>261</v>
      </c>
      <c r="B81">
        <v>1088</v>
      </c>
      <c r="C81" t="s">
        <v>421</v>
      </c>
      <c r="D81" s="17">
        <f t="shared" si="10"/>
        <v>0.92504984817652358</v>
      </c>
      <c r="E81" s="17">
        <v>2.7559719999999999</v>
      </c>
      <c r="F81" s="17">
        <v>0.110988</v>
      </c>
      <c r="G81" s="17">
        <v>99.870058999999998</v>
      </c>
      <c r="H81" s="17">
        <v>0.11637500000000001</v>
      </c>
      <c r="I81" s="17">
        <v>0.146649</v>
      </c>
      <c r="J81">
        <v>44</v>
      </c>
      <c r="K81">
        <v>100</v>
      </c>
      <c r="L81" s="1">
        <v>100</v>
      </c>
      <c r="M81" s="1" t="s">
        <v>31</v>
      </c>
    </row>
    <row r="82" spans="1:13" x14ac:dyDescent="0.35">
      <c r="A82" t="s">
        <v>261</v>
      </c>
      <c r="B82">
        <v>1088</v>
      </c>
      <c r="C82" t="s">
        <v>421</v>
      </c>
      <c r="D82" s="17">
        <f t="shared" si="10"/>
        <v>0.92071735227849083</v>
      </c>
      <c r="E82" s="17">
        <v>2.7111689999999999</v>
      </c>
      <c r="F82" s="17">
        <v>0.111679</v>
      </c>
      <c r="G82" s="17">
        <v>98.834362999999996</v>
      </c>
      <c r="H82" s="17">
        <v>0.11497300000000001</v>
      </c>
      <c r="I82" s="17">
        <v>0.14730499999999999</v>
      </c>
      <c r="J82">
        <v>45</v>
      </c>
      <c r="K82">
        <v>100</v>
      </c>
      <c r="L82" s="1">
        <v>100</v>
      </c>
      <c r="M82" s="1" t="s">
        <v>31</v>
      </c>
    </row>
    <row r="83" spans="1:13" x14ac:dyDescent="0.35">
      <c r="A83" t="s">
        <v>261</v>
      </c>
      <c r="B83">
        <v>1088</v>
      </c>
      <c r="C83" t="s">
        <v>421</v>
      </c>
      <c r="D83" s="17">
        <f t="shared" si="10"/>
        <v>1.0923966170628117</v>
      </c>
      <c r="E83" s="17">
        <v>3.1088019999999998</v>
      </c>
      <c r="F83" s="17">
        <v>0.136599</v>
      </c>
      <c r="G83" s="17">
        <v>112.82418</v>
      </c>
      <c r="H83" s="17">
        <v>0.13497200000000001</v>
      </c>
      <c r="I83" s="17">
        <v>0.17768100000000001</v>
      </c>
      <c r="J83">
        <v>46</v>
      </c>
      <c r="K83">
        <v>100</v>
      </c>
      <c r="L83" s="1">
        <v>100</v>
      </c>
      <c r="M83" s="1" t="s">
        <v>31</v>
      </c>
    </row>
    <row r="84" spans="1:13" x14ac:dyDescent="0.35">
      <c r="A84" t="s">
        <v>261</v>
      </c>
      <c r="B84">
        <v>1088</v>
      </c>
      <c r="C84" t="s">
        <v>421</v>
      </c>
      <c r="D84" s="17">
        <f t="shared" si="10"/>
        <v>0.96156215395517042</v>
      </c>
      <c r="E84" s="17">
        <v>2.8238629999999998</v>
      </c>
      <c r="F84" s="17">
        <v>0.116921</v>
      </c>
      <c r="G84" s="17">
        <v>104.60174499999999</v>
      </c>
      <c r="H84" s="17">
        <v>0.118654</v>
      </c>
      <c r="I84" s="17">
        <v>0.15506800000000001</v>
      </c>
      <c r="J84">
        <v>47</v>
      </c>
      <c r="K84">
        <v>100</v>
      </c>
      <c r="L84" s="1">
        <v>100</v>
      </c>
      <c r="M84" s="1" t="s">
        <v>31</v>
      </c>
    </row>
    <row r="85" spans="1:13" x14ac:dyDescent="0.35">
      <c r="A85" t="s">
        <v>261</v>
      </c>
      <c r="B85">
        <v>1088</v>
      </c>
      <c r="C85" t="s">
        <v>421</v>
      </c>
      <c r="D85" s="17">
        <f t="shared" si="10"/>
        <v>0.99272796236008309</v>
      </c>
      <c r="E85" s="17">
        <v>2.9389810000000001</v>
      </c>
      <c r="F85" s="17">
        <v>0.119815</v>
      </c>
      <c r="G85" s="17">
        <v>110.032667</v>
      </c>
      <c r="H85" s="17">
        <v>0.12217699999999999</v>
      </c>
      <c r="I85" s="17">
        <v>0.16921900000000001</v>
      </c>
      <c r="J85">
        <v>48</v>
      </c>
      <c r="K85">
        <v>100</v>
      </c>
      <c r="L85" s="1">
        <v>100</v>
      </c>
      <c r="M85" s="1" t="s">
        <v>31</v>
      </c>
    </row>
    <row r="86" spans="1:13" x14ac:dyDescent="0.35">
      <c r="A86" t="s">
        <v>261</v>
      </c>
      <c r="B86">
        <v>1088</v>
      </c>
      <c r="C86" t="s">
        <v>421</v>
      </c>
      <c r="D86" s="17">
        <f t="shared" si="10"/>
        <v>0.96386417581835704</v>
      </c>
      <c r="E86" s="17">
        <v>2.8492449999999998</v>
      </c>
      <c r="F86" s="17">
        <v>0.116494</v>
      </c>
      <c r="G86" s="17">
        <v>103.937595</v>
      </c>
      <c r="H86" s="17">
        <v>0.12228</v>
      </c>
      <c r="I86" s="17">
        <v>0.12922900000000001</v>
      </c>
      <c r="J86">
        <v>49</v>
      </c>
      <c r="K86">
        <v>100</v>
      </c>
      <c r="L86" s="1">
        <v>100</v>
      </c>
      <c r="M86" s="1" t="s">
        <v>31</v>
      </c>
    </row>
    <row r="87" spans="1:13" x14ac:dyDescent="0.35">
      <c r="A87" t="s">
        <v>261</v>
      </c>
      <c r="B87">
        <v>1088</v>
      </c>
      <c r="C87" t="s">
        <v>421</v>
      </c>
      <c r="D87" s="17">
        <f t="shared" si="10"/>
        <v>1.0478186394975448</v>
      </c>
      <c r="E87" s="17">
        <v>2.9892029999999998</v>
      </c>
      <c r="F87" s="17">
        <v>0.130749</v>
      </c>
      <c r="G87" s="17">
        <v>108.15281899999999</v>
      </c>
      <c r="H87" s="17">
        <v>0.129355</v>
      </c>
      <c r="I87" s="17">
        <v>0.173128</v>
      </c>
      <c r="J87">
        <v>50</v>
      </c>
      <c r="K87">
        <v>100</v>
      </c>
      <c r="L87" s="1">
        <v>100</v>
      </c>
      <c r="M87" s="1" t="s">
        <v>31</v>
      </c>
    </row>
    <row r="88" spans="1:13" x14ac:dyDescent="0.35">
      <c r="A88" t="s">
        <v>261</v>
      </c>
      <c r="B88">
        <v>1088</v>
      </c>
      <c r="C88" t="s">
        <v>421</v>
      </c>
      <c r="D88" s="17">
        <f t="shared" si="10"/>
        <v>0.96263212903324846</v>
      </c>
      <c r="E88" s="17">
        <v>2.8887010000000002</v>
      </c>
      <c r="F88" s="17">
        <v>0.11470900000000001</v>
      </c>
      <c r="G88" s="17">
        <v>106.79976499999999</v>
      </c>
      <c r="H88" s="17">
        <v>0.120889</v>
      </c>
      <c r="I88" s="17">
        <v>0.15801000000000001</v>
      </c>
      <c r="J88">
        <v>51</v>
      </c>
      <c r="K88">
        <v>100</v>
      </c>
      <c r="L88" s="1">
        <v>100</v>
      </c>
      <c r="M88" s="1" t="s">
        <v>31</v>
      </c>
    </row>
    <row r="89" spans="1:13" x14ac:dyDescent="0.35">
      <c r="D89" s="58">
        <f>AVERAGE(D79:D88)</f>
        <v>0.99644340352147243</v>
      </c>
      <c r="E89" s="58">
        <f>AVERAGE(E79:E88)</f>
        <v>2.9075680000000004</v>
      </c>
      <c r="F89" s="58">
        <f>AVERAGE(F79:F88)</f>
        <v>0.12187350000000001</v>
      </c>
    </row>
    <row r="90" spans="1:13" x14ac:dyDescent="0.35">
      <c r="D90" s="58">
        <f>MEDIAN(D79:D88)</f>
        <v>0.97829606908922007</v>
      </c>
      <c r="E90" s="58">
        <f t="shared" ref="E90:F90" si="11">MEDIAN(E79:E88)</f>
        <v>2.9138410000000001</v>
      </c>
      <c r="F90" s="58">
        <f t="shared" si="11"/>
        <v>0.118368</v>
      </c>
    </row>
    <row r="92" spans="1:13" x14ac:dyDescent="0.35">
      <c r="A92" t="s">
        <v>261</v>
      </c>
      <c r="B92">
        <v>1088</v>
      </c>
      <c r="C92" t="s">
        <v>421</v>
      </c>
      <c r="D92" s="17">
        <f>((E92/$E$4)+(F92/$F$4))/2</f>
        <v>0.97772206842622822</v>
      </c>
      <c r="E92" s="17">
        <v>2.8908390000000002</v>
      </c>
      <c r="F92" s="17">
        <v>0.118145</v>
      </c>
      <c r="G92" s="17">
        <v>108.8222</v>
      </c>
      <c r="H92" s="17">
        <v>0.122377</v>
      </c>
      <c r="I92" s="17">
        <v>0.16400899999999999</v>
      </c>
      <c r="J92">
        <v>42</v>
      </c>
      <c r="K92">
        <v>200</v>
      </c>
      <c r="L92" s="1">
        <v>100</v>
      </c>
      <c r="M92" s="1" t="s">
        <v>31</v>
      </c>
    </row>
    <row r="93" spans="1:13" x14ac:dyDescent="0.35">
      <c r="A93" t="s">
        <v>261</v>
      </c>
      <c r="B93">
        <v>1088</v>
      </c>
      <c r="C93" t="s">
        <v>421</v>
      </c>
      <c r="D93" s="17">
        <f t="shared" ref="D93:D101" si="12">((E93/$E$4)+(F93/$F$4))/2</f>
        <v>1.0139349835800282</v>
      </c>
      <c r="E93" s="17">
        <v>3.0332309999999998</v>
      </c>
      <c r="F93" s="17">
        <v>0.12118</v>
      </c>
      <c r="G93" s="17">
        <v>116.042745</v>
      </c>
      <c r="H93" s="17">
        <v>0.12532699999999999</v>
      </c>
      <c r="I93" s="17">
        <v>0.18293599999999999</v>
      </c>
      <c r="J93">
        <v>43</v>
      </c>
      <c r="K93">
        <v>200</v>
      </c>
      <c r="L93" s="1">
        <v>100</v>
      </c>
      <c r="M93" s="1" t="s">
        <v>31</v>
      </c>
    </row>
    <row r="94" spans="1:13" x14ac:dyDescent="0.35">
      <c r="A94" t="s">
        <v>261</v>
      </c>
      <c r="B94">
        <v>1088</v>
      </c>
      <c r="C94" t="s">
        <v>421</v>
      </c>
      <c r="D94" s="17">
        <f t="shared" si="12"/>
        <v>0.94610565274110647</v>
      </c>
      <c r="E94" s="17">
        <v>2.8789020000000001</v>
      </c>
      <c r="F94" s="17">
        <v>0.11122899999999999</v>
      </c>
      <c r="G94" s="17">
        <v>111.07410900000001</v>
      </c>
      <c r="H94" s="17">
        <v>0.117604</v>
      </c>
      <c r="I94" s="17">
        <v>0.15931699999999999</v>
      </c>
      <c r="J94">
        <v>44</v>
      </c>
      <c r="K94">
        <v>200</v>
      </c>
      <c r="L94" s="1">
        <v>100</v>
      </c>
      <c r="M94" s="1" t="s">
        <v>31</v>
      </c>
    </row>
    <row r="95" spans="1:13" x14ac:dyDescent="0.35">
      <c r="A95" t="s">
        <v>261</v>
      </c>
      <c r="B95">
        <v>1088</v>
      </c>
      <c r="C95" t="s">
        <v>421</v>
      </c>
      <c r="D95" s="17">
        <f t="shared" si="12"/>
        <v>0.93440263679951419</v>
      </c>
      <c r="E95" s="17">
        <v>2.7823389999999999</v>
      </c>
      <c r="F95" s="17">
        <v>0.112167</v>
      </c>
      <c r="G95" s="17">
        <v>106.432818</v>
      </c>
      <c r="H95" s="17">
        <v>0.116823</v>
      </c>
      <c r="I95" s="17">
        <v>0.16419300000000001</v>
      </c>
      <c r="J95">
        <v>45</v>
      </c>
      <c r="K95">
        <v>200</v>
      </c>
      <c r="L95" s="1">
        <v>100</v>
      </c>
      <c r="M95" s="1" t="s">
        <v>31</v>
      </c>
    </row>
    <row r="96" spans="1:13" x14ac:dyDescent="0.35">
      <c r="A96" t="s">
        <v>261</v>
      </c>
      <c r="B96">
        <v>1088</v>
      </c>
      <c r="C96" t="s">
        <v>421</v>
      </c>
      <c r="D96" s="17">
        <f t="shared" si="12"/>
        <v>1.1129266948863294</v>
      </c>
      <c r="E96" s="17">
        <v>3.1240579999999998</v>
      </c>
      <c r="F96" s="17">
        <v>0.14080500000000001</v>
      </c>
      <c r="G96" s="17">
        <v>118.43772800000001</v>
      </c>
      <c r="H96" s="17">
        <v>0.13456000000000001</v>
      </c>
      <c r="I96" s="17">
        <v>0.190607</v>
      </c>
      <c r="J96">
        <v>46</v>
      </c>
      <c r="K96">
        <v>200</v>
      </c>
      <c r="L96" s="1">
        <v>100</v>
      </c>
      <c r="M96" s="1" t="s">
        <v>31</v>
      </c>
    </row>
    <row r="97" spans="1:13" x14ac:dyDescent="0.35">
      <c r="A97" t="s">
        <v>261</v>
      </c>
      <c r="B97">
        <v>1088</v>
      </c>
      <c r="C97" t="s">
        <v>421</v>
      </c>
      <c r="D97" s="17">
        <f t="shared" si="12"/>
        <v>0.94795939792469897</v>
      </c>
      <c r="E97" s="17">
        <v>2.8156829999999999</v>
      </c>
      <c r="F97" s="17">
        <v>0.114061</v>
      </c>
      <c r="G97" s="17">
        <v>106.92380300000001</v>
      </c>
      <c r="H97" s="17">
        <v>0.11752700000000001</v>
      </c>
      <c r="I97" s="17">
        <v>0.15784599999999999</v>
      </c>
      <c r="J97">
        <v>47</v>
      </c>
      <c r="K97">
        <v>200</v>
      </c>
      <c r="L97" s="1">
        <v>100</v>
      </c>
      <c r="M97" s="1" t="s">
        <v>31</v>
      </c>
    </row>
    <row r="98" spans="1:13" x14ac:dyDescent="0.35">
      <c r="A98" t="s">
        <v>261</v>
      </c>
      <c r="B98">
        <v>1088</v>
      </c>
      <c r="C98" t="s">
        <v>421</v>
      </c>
      <c r="D98" s="17">
        <f t="shared" si="12"/>
        <v>0.99029674937438039</v>
      </c>
      <c r="E98" s="17">
        <v>2.9679660000000001</v>
      </c>
      <c r="F98" s="17">
        <v>0.118148</v>
      </c>
      <c r="G98" s="17">
        <v>114.52698700000001</v>
      </c>
      <c r="H98" s="17">
        <v>0.12253</v>
      </c>
      <c r="I98" s="17">
        <v>0.17632400000000001</v>
      </c>
      <c r="J98">
        <v>48</v>
      </c>
      <c r="K98">
        <v>200</v>
      </c>
      <c r="L98" s="1">
        <v>100</v>
      </c>
      <c r="M98" s="1" t="s">
        <v>31</v>
      </c>
    </row>
    <row r="99" spans="1:13" x14ac:dyDescent="0.35">
      <c r="A99" t="s">
        <v>261</v>
      </c>
      <c r="B99">
        <v>1088</v>
      </c>
      <c r="C99" t="s">
        <v>421</v>
      </c>
      <c r="D99" s="17">
        <f t="shared" si="12"/>
        <v>0.93513457718271642</v>
      </c>
      <c r="E99" s="17">
        <v>2.7576459999999998</v>
      </c>
      <c r="F99" s="17">
        <v>0.113275</v>
      </c>
      <c r="G99" s="17">
        <v>102.332992</v>
      </c>
      <c r="H99" s="17">
        <v>0.11806999999999999</v>
      </c>
      <c r="I99" s="17">
        <v>0.13227900000000001</v>
      </c>
      <c r="J99">
        <v>49</v>
      </c>
      <c r="K99">
        <v>200</v>
      </c>
      <c r="L99" s="1">
        <v>100</v>
      </c>
      <c r="M99" s="1" t="s">
        <v>31</v>
      </c>
    </row>
    <row r="100" spans="1:13" x14ac:dyDescent="0.35">
      <c r="A100" t="s">
        <v>261</v>
      </c>
      <c r="B100">
        <v>1088</v>
      </c>
      <c r="C100" t="s">
        <v>421</v>
      </c>
      <c r="D100" s="17">
        <f t="shared" si="12"/>
        <v>1.0031286054103061</v>
      </c>
      <c r="E100" s="17">
        <v>2.9305300000000001</v>
      </c>
      <c r="F100" s="17">
        <v>0.12256</v>
      </c>
      <c r="G100" s="17">
        <v>111.366626</v>
      </c>
      <c r="H100" s="17">
        <v>0.124027</v>
      </c>
      <c r="I100" s="17">
        <v>0.173258</v>
      </c>
      <c r="J100">
        <v>50</v>
      </c>
      <c r="K100">
        <v>200</v>
      </c>
      <c r="L100" s="1">
        <v>100</v>
      </c>
      <c r="M100" s="1" t="s">
        <v>31</v>
      </c>
    </row>
    <row r="101" spans="1:13" x14ac:dyDescent="0.35">
      <c r="A101" t="s">
        <v>261</v>
      </c>
      <c r="B101">
        <v>1088</v>
      </c>
      <c r="C101" t="s">
        <v>421</v>
      </c>
      <c r="D101" s="17">
        <f t="shared" si="12"/>
        <v>0.95211402992836547</v>
      </c>
      <c r="E101" s="17">
        <v>2.8878170000000001</v>
      </c>
      <c r="F101" s="17">
        <v>0.112291</v>
      </c>
      <c r="G101" s="17">
        <v>111.025098</v>
      </c>
      <c r="H101" s="17">
        <v>0.118241</v>
      </c>
      <c r="I101" s="17">
        <v>0.16545499999999999</v>
      </c>
      <c r="J101">
        <v>51</v>
      </c>
      <c r="K101">
        <v>200</v>
      </c>
      <c r="L101" s="1">
        <v>100</v>
      </c>
      <c r="M101" s="1" t="s">
        <v>31</v>
      </c>
    </row>
    <row r="102" spans="1:13" x14ac:dyDescent="0.35">
      <c r="D102" s="58">
        <f>AVERAGE(D92:D101)</f>
        <v>0.9813725396253673</v>
      </c>
      <c r="E102" s="58">
        <f>AVERAGE(E92:E101)</f>
        <v>2.9069011000000002</v>
      </c>
      <c r="F102" s="58">
        <f>AVERAGE(F92:F101)</f>
        <v>0.11838609999999998</v>
      </c>
    </row>
    <row r="103" spans="1:13" x14ac:dyDescent="0.35">
      <c r="D103" s="58">
        <f>MEDIAN(D92:D101)</f>
        <v>0.96491804917729684</v>
      </c>
      <c r="E103" s="58">
        <f t="shared" ref="E103:F103" si="13">MEDIAN(E92:E101)</f>
        <v>2.8893279999999999</v>
      </c>
      <c r="F103" s="58">
        <f t="shared" si="13"/>
        <v>0.116103</v>
      </c>
    </row>
  </sheetData>
  <mergeCells count="2">
    <mergeCell ref="A10:N10"/>
    <mergeCell ref="A64:O64"/>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44"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17</v>
      </c>
      <c r="C1" s="2" t="s">
        <v>42</v>
      </c>
      <c r="D1" s="2" t="s">
        <v>369</v>
      </c>
      <c r="E1" s="2" t="s">
        <v>1</v>
      </c>
      <c r="F1" s="18" t="s">
        <v>2</v>
      </c>
      <c r="G1" s="18" t="s">
        <v>4</v>
      </c>
      <c r="H1" s="18" t="s">
        <v>415</v>
      </c>
      <c r="I1" s="18" t="s">
        <v>416</v>
      </c>
      <c r="J1" s="2" t="s">
        <v>30</v>
      </c>
      <c r="K1" s="2" t="s">
        <v>183</v>
      </c>
      <c r="L1" s="2" t="s">
        <v>184</v>
      </c>
      <c r="M1" s="2" t="s">
        <v>230</v>
      </c>
      <c r="N1" s="2" t="s">
        <v>232</v>
      </c>
      <c r="O1" s="2" t="s">
        <v>200</v>
      </c>
      <c r="P1" s="2" t="s">
        <v>21</v>
      </c>
    </row>
    <row r="2" spans="1:16" s="2" customFormat="1" x14ac:dyDescent="0.35">
      <c r="C2" s="2" t="s">
        <v>419</v>
      </c>
      <c r="E2" s="2">
        <v>2.7503000000000002</v>
      </c>
      <c r="F2" s="18">
        <v>0.1348</v>
      </c>
      <c r="G2" s="18"/>
      <c r="H2" s="18"/>
      <c r="I2" s="18"/>
    </row>
    <row r="3" spans="1:16" s="2" customFormat="1" x14ac:dyDescent="0.35">
      <c r="F3" s="18"/>
      <c r="G3" s="18"/>
      <c r="H3" s="18"/>
      <c r="I3" s="18"/>
    </row>
    <row r="4" spans="1:16" x14ac:dyDescent="0.35">
      <c r="A4" t="s">
        <v>368</v>
      </c>
      <c r="B4">
        <v>1236</v>
      </c>
      <c r="C4" t="s">
        <v>192</v>
      </c>
      <c r="D4" s="17">
        <v>1</v>
      </c>
      <c r="E4" s="17">
        <v>3.4504000000000001</v>
      </c>
      <c r="F4" s="17">
        <v>0.16017700000000001</v>
      </c>
    </row>
    <row r="5" spans="1:16" x14ac:dyDescent="0.35">
      <c r="A5" t="s">
        <v>368</v>
      </c>
      <c r="B5">
        <v>1236</v>
      </c>
      <c r="C5" t="s">
        <v>189</v>
      </c>
      <c r="D5" s="17">
        <v>0.90549999999999997</v>
      </c>
      <c r="E5" s="17">
        <v>3.0002</v>
      </c>
      <c r="F5" s="17">
        <v>0.15080399999999999</v>
      </c>
    </row>
    <row r="6" spans="1:16" x14ac:dyDescent="0.35">
      <c r="A6" t="s">
        <v>368</v>
      </c>
      <c r="B6">
        <v>1236</v>
      </c>
      <c r="C6" t="s">
        <v>190</v>
      </c>
      <c r="D6" s="17">
        <v>0.93030000000000002</v>
      </c>
      <c r="E6" s="17">
        <v>3.0918000000000001</v>
      </c>
      <c r="F6" s="17">
        <v>0.154504</v>
      </c>
    </row>
    <row r="7" spans="1:16" x14ac:dyDescent="0.35">
      <c r="A7" t="s">
        <v>368</v>
      </c>
      <c r="B7">
        <v>1236</v>
      </c>
      <c r="C7" t="s">
        <v>194</v>
      </c>
      <c r="D7" s="17">
        <v>0.89670000000000005</v>
      </c>
      <c r="E7" s="17">
        <v>2.9868000000000001</v>
      </c>
      <c r="F7" s="17">
        <v>0.14860599999999999</v>
      </c>
    </row>
    <row r="8" spans="1:16" x14ac:dyDescent="0.35">
      <c r="A8" t="s">
        <v>368</v>
      </c>
      <c r="B8">
        <v>1236</v>
      </c>
      <c r="C8" t="s">
        <v>188</v>
      </c>
      <c r="D8" s="17">
        <v>0.85229999999999995</v>
      </c>
      <c r="E8" s="17">
        <v>2.8591000000000002</v>
      </c>
      <c r="F8" s="17">
        <v>0.14032</v>
      </c>
    </row>
    <row r="9" spans="1:16" x14ac:dyDescent="0.35">
      <c r="D9" s="17"/>
      <c r="E9" s="17"/>
      <c r="F9" s="17"/>
    </row>
    <row r="10" spans="1:16" ht="18.5" x14ac:dyDescent="0.45">
      <c r="A10" s="89" t="s">
        <v>6</v>
      </c>
      <c r="B10" s="89"/>
      <c r="C10" s="89"/>
      <c r="D10" s="89"/>
      <c r="E10" s="89"/>
      <c r="F10" s="89"/>
      <c r="G10" s="89"/>
      <c r="H10" s="89"/>
      <c r="I10" s="89"/>
      <c r="J10" s="89"/>
      <c r="K10" s="89"/>
      <c r="L10" s="89"/>
      <c r="M10" s="89"/>
      <c r="N10" s="89"/>
      <c r="O10" s="89"/>
      <c r="P10" s="89"/>
    </row>
    <row r="11" spans="1:16" x14ac:dyDescent="0.35">
      <c r="A11" t="s">
        <v>368</v>
      </c>
      <c r="B11">
        <v>1236</v>
      </c>
      <c r="C11" t="s">
        <v>6</v>
      </c>
      <c r="D11" s="17">
        <f>((E11/$E$4)+(F11/$F$4))/2</f>
        <v>0.9815462393064821</v>
      </c>
      <c r="E11" s="17">
        <v>3.3427859999999998</v>
      </c>
      <c r="F11" s="17">
        <v>0.15926100000000001</v>
      </c>
      <c r="G11" s="17">
        <v>58.892926000000003</v>
      </c>
      <c r="H11" s="17">
        <v>0.150397</v>
      </c>
      <c r="I11" s="17">
        <v>0.10000199999999999</v>
      </c>
      <c r="J11">
        <v>42</v>
      </c>
      <c r="K11">
        <v>100</v>
      </c>
      <c r="L11">
        <v>50</v>
      </c>
      <c r="M11" t="s">
        <v>31</v>
      </c>
      <c r="N11" t="s">
        <v>171</v>
      </c>
      <c r="O11">
        <f>(32*L11*K11)/B11</f>
        <v>129.44983818770226</v>
      </c>
    </row>
    <row r="12" spans="1:16" x14ac:dyDescent="0.35">
      <c r="A12" t="s">
        <v>368</v>
      </c>
      <c r="B12">
        <v>1236</v>
      </c>
      <c r="C12" t="s">
        <v>6</v>
      </c>
      <c r="D12" s="17">
        <f t="shared" ref="D12:D18" si="0">((E12/$E$4)+(F12/$F$4))/2</f>
        <v>0.95146173838714854</v>
      </c>
      <c r="E12" s="17">
        <v>3.2725900000000001</v>
      </c>
      <c r="F12" s="17">
        <v>0.15288199999999999</v>
      </c>
      <c r="G12" s="17">
        <v>57.706256000000003</v>
      </c>
      <c r="H12" s="17">
        <v>0.14600399999999999</v>
      </c>
      <c r="I12" s="17">
        <v>9.5635999999999999E-2</v>
      </c>
      <c r="J12">
        <v>43</v>
      </c>
      <c r="K12">
        <v>100</v>
      </c>
      <c r="L12">
        <v>50</v>
      </c>
      <c r="M12" t="s">
        <v>31</v>
      </c>
      <c r="N12" t="s">
        <v>171</v>
      </c>
      <c r="O12">
        <f t="shared" ref="O12:O13" si="1">(32*L12*K12)/B12</f>
        <v>129.44983818770226</v>
      </c>
    </row>
    <row r="13" spans="1:16" x14ac:dyDescent="0.35">
      <c r="A13" t="s">
        <v>368</v>
      </c>
      <c r="B13">
        <v>1236</v>
      </c>
      <c r="C13" t="s">
        <v>6</v>
      </c>
      <c r="D13" s="17">
        <f t="shared" si="0"/>
        <v>0.96063624668320446</v>
      </c>
      <c r="E13" s="17">
        <v>3.2558760000000002</v>
      </c>
      <c r="F13" s="17">
        <v>0.15659699999999999</v>
      </c>
      <c r="G13" s="17">
        <v>58.771785999999999</v>
      </c>
      <c r="H13" s="17">
        <v>0.14871200000000001</v>
      </c>
      <c r="I13" s="17">
        <v>9.7103999999999996E-2</v>
      </c>
      <c r="J13">
        <v>44</v>
      </c>
      <c r="K13">
        <v>100</v>
      </c>
      <c r="L13">
        <v>50</v>
      </c>
      <c r="M13" t="s">
        <v>31</v>
      </c>
      <c r="N13" t="s">
        <v>171</v>
      </c>
      <c r="O13">
        <f t="shared" si="1"/>
        <v>129.44983818770226</v>
      </c>
    </row>
    <row r="14" spans="1:16" x14ac:dyDescent="0.35">
      <c r="D14" s="58">
        <f>AVERAGE(D11:D13)</f>
        <v>0.96454807479227833</v>
      </c>
      <c r="E14" s="58">
        <f>AVERAGE(E11:E13)</f>
        <v>3.2904173333333335</v>
      </c>
      <c r="F14" s="58">
        <f>AVERAGE(F11:F13)</f>
        <v>0.15624666666666667</v>
      </c>
    </row>
    <row r="16" spans="1:16" x14ac:dyDescent="0.35">
      <c r="A16" t="s">
        <v>368</v>
      </c>
      <c r="B16">
        <v>1236</v>
      </c>
      <c r="C16" t="s">
        <v>6</v>
      </c>
      <c r="D16" s="17">
        <f t="shared" si="0"/>
        <v>0.9387941777714468</v>
      </c>
      <c r="E16" s="17">
        <v>3.1576010000000001</v>
      </c>
      <c r="F16" s="17">
        <v>0.15416199999999999</v>
      </c>
      <c r="G16" s="17">
        <v>54.365625999999999</v>
      </c>
      <c r="H16" s="17">
        <v>0.14507999999999999</v>
      </c>
      <c r="I16" s="17">
        <v>9.0179999999999996E-2</v>
      </c>
      <c r="J16">
        <v>42</v>
      </c>
      <c r="K16">
        <v>100</v>
      </c>
      <c r="L16">
        <v>100</v>
      </c>
      <c r="M16" t="s">
        <v>31</v>
      </c>
      <c r="N16" t="s">
        <v>171</v>
      </c>
      <c r="O16">
        <f t="shared" ref="O16:O18" si="2">(32*L16*K16)/B16</f>
        <v>258.89967637540451</v>
      </c>
    </row>
    <row r="17" spans="1:15" x14ac:dyDescent="0.35">
      <c r="A17" t="s">
        <v>368</v>
      </c>
      <c r="B17">
        <v>1236</v>
      </c>
      <c r="C17" t="s">
        <v>6</v>
      </c>
      <c r="D17" s="17">
        <f t="shared" si="0"/>
        <v>0.95160652398704737</v>
      </c>
      <c r="E17" s="17">
        <v>3.2180559999999998</v>
      </c>
      <c r="F17" s="17">
        <v>0.15545999999999999</v>
      </c>
      <c r="G17" s="17">
        <v>56.571289999999998</v>
      </c>
      <c r="H17" s="17">
        <v>0.14615</v>
      </c>
      <c r="I17" s="17">
        <v>9.3240000000000003E-2</v>
      </c>
      <c r="J17">
        <v>43</v>
      </c>
      <c r="K17">
        <v>100</v>
      </c>
      <c r="L17">
        <v>100</v>
      </c>
      <c r="M17" t="s">
        <v>31</v>
      </c>
      <c r="N17" t="s">
        <v>171</v>
      </c>
      <c r="O17">
        <f t="shared" si="2"/>
        <v>258.89967637540451</v>
      </c>
    </row>
    <row r="18" spans="1:15" x14ac:dyDescent="0.35">
      <c r="A18" t="s">
        <v>368</v>
      </c>
      <c r="B18">
        <v>1236</v>
      </c>
      <c r="C18" t="s">
        <v>6</v>
      </c>
      <c r="D18" s="17">
        <f t="shared" si="0"/>
        <v>0.96435784652682088</v>
      </c>
      <c r="E18" s="17">
        <v>3.217193</v>
      </c>
      <c r="F18" s="17">
        <v>0.159585</v>
      </c>
      <c r="G18" s="17">
        <v>57.593471999999998</v>
      </c>
      <c r="H18" s="17">
        <v>0.15557499999999999</v>
      </c>
      <c r="I18" s="17">
        <v>9.7022999999999998E-2</v>
      </c>
      <c r="J18">
        <v>44</v>
      </c>
      <c r="K18">
        <v>100</v>
      </c>
      <c r="L18">
        <v>100</v>
      </c>
      <c r="M18" t="s">
        <v>31</v>
      </c>
      <c r="N18" t="s">
        <v>171</v>
      </c>
      <c r="O18">
        <f t="shared" si="2"/>
        <v>258.89967637540451</v>
      </c>
    </row>
    <row r="19" spans="1:15" x14ac:dyDescent="0.35">
      <c r="D19" s="58">
        <f>AVERAGE(D16:D18)</f>
        <v>0.95158618276177165</v>
      </c>
      <c r="E19" s="58">
        <f>AVERAGE(E16:E18)</f>
        <v>3.1976166666666668</v>
      </c>
      <c r="F19" s="58">
        <f>AVERAGE(F16:F18)</f>
        <v>0.15640233333333331</v>
      </c>
    </row>
    <row r="21" spans="1:15" x14ac:dyDescent="0.35">
      <c r="A21" t="s">
        <v>368</v>
      </c>
      <c r="B21">
        <v>1236</v>
      </c>
      <c r="C21" t="s">
        <v>6</v>
      </c>
      <c r="D21" s="17">
        <f t="shared" ref="D21:D23" si="3">((E21/$E$4)+(F21/$F$4))/2</f>
        <v>0.93811946231863907</v>
      </c>
      <c r="E21">
        <v>3.1333639999999998</v>
      </c>
      <c r="F21">
        <v>0.15507099999999999</v>
      </c>
      <c r="G21">
        <v>52.42503</v>
      </c>
      <c r="H21">
        <v>0.14665800000000001</v>
      </c>
      <c r="I21">
        <v>8.8578000000000004E-2</v>
      </c>
      <c r="J21">
        <v>42</v>
      </c>
      <c r="K21">
        <v>250</v>
      </c>
      <c r="L21">
        <v>100</v>
      </c>
      <c r="M21" t="s">
        <v>31</v>
      </c>
      <c r="N21" t="s">
        <v>171</v>
      </c>
      <c r="O21">
        <f t="shared" ref="O21:O23" si="4">(32*L21*K21)/B21</f>
        <v>647.24919093851133</v>
      </c>
    </row>
    <row r="22" spans="1:15" x14ac:dyDescent="0.35">
      <c r="A22" t="s">
        <v>368</v>
      </c>
      <c r="B22">
        <v>1236</v>
      </c>
      <c r="C22" t="s">
        <v>6</v>
      </c>
      <c r="D22" s="17">
        <f t="shared" si="3"/>
        <v>0.93661831325341849</v>
      </c>
      <c r="E22">
        <v>3.122811</v>
      </c>
      <c r="F22">
        <v>0.15508</v>
      </c>
      <c r="G22">
        <v>55.944485999999998</v>
      </c>
      <c r="H22">
        <v>0.14449100000000001</v>
      </c>
      <c r="I22">
        <v>9.8297999999999996E-2</v>
      </c>
      <c r="J22">
        <v>43</v>
      </c>
      <c r="K22">
        <v>250</v>
      </c>
      <c r="L22">
        <v>100</v>
      </c>
      <c r="M22" t="s">
        <v>31</v>
      </c>
      <c r="N22" t="s">
        <v>171</v>
      </c>
      <c r="O22">
        <f t="shared" si="4"/>
        <v>647.24919093851133</v>
      </c>
    </row>
    <row r="23" spans="1:15" x14ac:dyDescent="0.35">
      <c r="A23" t="s">
        <v>368</v>
      </c>
      <c r="B23">
        <v>1236</v>
      </c>
      <c r="C23" t="s">
        <v>6</v>
      </c>
      <c r="D23" s="17">
        <f t="shared" si="3"/>
        <v>0.97945864535912375</v>
      </c>
      <c r="E23">
        <v>3.2567339999999998</v>
      </c>
      <c r="F23">
        <v>0.16258700000000001</v>
      </c>
      <c r="G23">
        <v>58.558974999999997</v>
      </c>
      <c r="H23">
        <v>0.15825700000000001</v>
      </c>
      <c r="I23">
        <v>0.10065300000000001</v>
      </c>
      <c r="J23">
        <v>44</v>
      </c>
      <c r="K23">
        <v>250</v>
      </c>
      <c r="L23">
        <v>100</v>
      </c>
      <c r="M23" t="s">
        <v>31</v>
      </c>
      <c r="N23" t="s">
        <v>171</v>
      </c>
      <c r="O23">
        <f t="shared" si="4"/>
        <v>647.24919093851133</v>
      </c>
    </row>
    <row r="24" spans="1:15" x14ac:dyDescent="0.35">
      <c r="D24" s="58">
        <f>AVERAGE(D21:D23)</f>
        <v>0.95139880697706047</v>
      </c>
      <c r="E24" s="58">
        <f>AVERAGE(E21:E23)</f>
        <v>3.1709696666666667</v>
      </c>
      <c r="F24" s="58">
        <f>AVERAGE(F21:F23)</f>
        <v>0.15757933333333332</v>
      </c>
    </row>
    <row r="25" spans="1:15" x14ac:dyDescent="0.35">
      <c r="D25" s="60"/>
      <c r="E25" s="60"/>
      <c r="F25" s="60"/>
    </row>
    <row r="27" spans="1:15" x14ac:dyDescent="0.35">
      <c r="A27" t="s">
        <v>368</v>
      </c>
      <c r="B27">
        <v>1236</v>
      </c>
      <c r="C27" t="s">
        <v>6</v>
      </c>
      <c r="D27" s="17">
        <f t="shared" ref="D27:D29" si="5">((E27/$E$4)+(F27/$F$4))/2</f>
        <v>0.93120982912522599</v>
      </c>
      <c r="E27">
        <v>3.0966680000000002</v>
      </c>
      <c r="F27">
        <v>0.154561</v>
      </c>
      <c r="G27">
        <v>51.143692999999999</v>
      </c>
      <c r="H27">
        <v>0.145949</v>
      </c>
      <c r="I27">
        <v>8.8519E-2</v>
      </c>
      <c r="J27">
        <v>42</v>
      </c>
      <c r="K27">
        <v>500</v>
      </c>
      <c r="L27">
        <v>100</v>
      </c>
      <c r="M27" t="s">
        <v>31</v>
      </c>
      <c r="N27" t="s">
        <v>171</v>
      </c>
    </row>
    <row r="28" spans="1:15" x14ac:dyDescent="0.35">
      <c r="A28" t="s">
        <v>368</v>
      </c>
      <c r="B28">
        <v>1236</v>
      </c>
      <c r="C28" t="s">
        <v>6</v>
      </c>
      <c r="D28" s="17">
        <f t="shared" si="5"/>
        <v>0.94935295512615014</v>
      </c>
      <c r="E28">
        <v>3.1477900000000001</v>
      </c>
      <c r="F28">
        <v>0.158</v>
      </c>
      <c r="G28">
        <v>55.844209999999997</v>
      </c>
      <c r="H28">
        <v>0.14788699999999999</v>
      </c>
      <c r="I28">
        <v>9.6874000000000002E-2</v>
      </c>
      <c r="J28">
        <v>43</v>
      </c>
      <c r="K28">
        <v>500</v>
      </c>
      <c r="L28">
        <v>100</v>
      </c>
      <c r="M28" t="s">
        <v>31</v>
      </c>
      <c r="N28" t="s">
        <v>171</v>
      </c>
    </row>
    <row r="29" spans="1:15" x14ac:dyDescent="0.35">
      <c r="A29" t="s">
        <v>368</v>
      </c>
      <c r="B29">
        <v>1236</v>
      </c>
      <c r="C29" t="s">
        <v>6</v>
      </c>
      <c r="D29" s="17">
        <f t="shared" si="5"/>
        <v>0.98801391649248738</v>
      </c>
      <c r="E29">
        <v>3.2871440000000001</v>
      </c>
      <c r="F29">
        <v>0.16391600000000001</v>
      </c>
      <c r="G29">
        <v>59.580052999999999</v>
      </c>
      <c r="H29">
        <v>0.16153500000000001</v>
      </c>
      <c r="I29">
        <v>9.9598000000000006E-2</v>
      </c>
      <c r="J29">
        <v>44</v>
      </c>
      <c r="K29">
        <v>500</v>
      </c>
      <c r="L29">
        <v>100</v>
      </c>
      <c r="M29" t="s">
        <v>31</v>
      </c>
      <c r="N29" t="s">
        <v>171</v>
      </c>
    </row>
    <row r="30" spans="1:15" x14ac:dyDescent="0.35">
      <c r="D30" s="58">
        <f>AVERAGE(D27:D29)</f>
        <v>0.9561922335812878</v>
      </c>
      <c r="E30" s="58">
        <f>AVERAGE(E27:E29)</f>
        <v>3.1772006666666663</v>
      </c>
      <c r="F30" s="58">
        <f>AVERAGE(F27:F29)</f>
        <v>0.15882566666666667</v>
      </c>
    </row>
    <row r="31" spans="1:15" x14ac:dyDescent="0.35">
      <c r="D31" s="60"/>
      <c r="E31" s="60"/>
      <c r="F31" s="60"/>
    </row>
    <row r="32" spans="1:15" x14ac:dyDescent="0.35">
      <c r="A32" s="91" t="s">
        <v>373</v>
      </c>
      <c r="B32" s="91"/>
      <c r="C32" s="91"/>
      <c r="D32" s="91"/>
      <c r="E32" s="91"/>
      <c r="F32" s="91"/>
      <c r="G32" s="91"/>
      <c r="H32" s="91"/>
      <c r="I32" s="91"/>
      <c r="J32" s="91"/>
      <c r="K32" s="91"/>
      <c r="L32" s="91"/>
      <c r="M32" s="91"/>
      <c r="N32" s="91"/>
      <c r="O32" s="91"/>
    </row>
    <row r="33" spans="1:16" x14ac:dyDescent="0.35">
      <c r="A33" t="s">
        <v>368</v>
      </c>
      <c r="B33">
        <v>1236</v>
      </c>
      <c r="C33" t="s">
        <v>6</v>
      </c>
      <c r="D33" s="17">
        <f t="shared" ref="D33:D35" si="6">((E33/$E$4)+(F33/$F$4))/2</f>
        <v>0.93359045510463656</v>
      </c>
      <c r="E33">
        <v>3.1535289999999998</v>
      </c>
      <c r="F33">
        <v>0.15268399999999999</v>
      </c>
      <c r="G33">
        <v>56.367981</v>
      </c>
      <c r="H33">
        <v>0.14435100000000001</v>
      </c>
      <c r="I33">
        <v>9.2682E-2</v>
      </c>
      <c r="J33">
        <v>42</v>
      </c>
      <c r="K33">
        <v>100</v>
      </c>
      <c r="L33">
        <v>100</v>
      </c>
      <c r="M33" t="s">
        <v>31</v>
      </c>
      <c r="N33" t="s">
        <v>171</v>
      </c>
      <c r="P33" t="s">
        <v>374</v>
      </c>
    </row>
    <row r="34" spans="1:16" x14ac:dyDescent="0.35">
      <c r="A34" t="s">
        <v>368</v>
      </c>
      <c r="B34">
        <v>1236</v>
      </c>
      <c r="C34" t="s">
        <v>6</v>
      </c>
      <c r="D34" s="17">
        <f t="shared" si="6"/>
        <v>0.94793474477564699</v>
      </c>
      <c r="E34">
        <v>3.1852429999999998</v>
      </c>
      <c r="F34">
        <v>0.155807</v>
      </c>
      <c r="G34">
        <v>55.154291999999998</v>
      </c>
      <c r="H34">
        <v>0.14682500000000001</v>
      </c>
      <c r="I34">
        <v>9.3469999999999998E-2</v>
      </c>
      <c r="J34">
        <v>43</v>
      </c>
      <c r="K34">
        <v>100</v>
      </c>
      <c r="L34">
        <v>100</v>
      </c>
      <c r="M34" t="s">
        <v>31</v>
      </c>
      <c r="N34" t="s">
        <v>171</v>
      </c>
    </row>
    <row r="35" spans="1:16" x14ac:dyDescent="0.35">
      <c r="A35" t="s">
        <v>368</v>
      </c>
      <c r="B35">
        <v>1236</v>
      </c>
      <c r="C35" t="s">
        <v>6</v>
      </c>
      <c r="D35" s="17">
        <f t="shared" si="6"/>
        <v>0.95032610575754051</v>
      </c>
      <c r="E35">
        <v>3.155281</v>
      </c>
      <c r="F35">
        <v>0.15796399999999999</v>
      </c>
      <c r="G35">
        <v>54.142359999999996</v>
      </c>
      <c r="H35">
        <v>0.15093699999999999</v>
      </c>
      <c r="I35">
        <v>9.5089000000000007E-2</v>
      </c>
      <c r="J35">
        <v>44</v>
      </c>
      <c r="K35">
        <v>100</v>
      </c>
      <c r="L35">
        <v>100</v>
      </c>
      <c r="M35" t="s">
        <v>31</v>
      </c>
      <c r="N35" t="s">
        <v>171</v>
      </c>
    </row>
    <row r="36" spans="1:16" x14ac:dyDescent="0.35">
      <c r="D36" s="58">
        <f>AVERAGE(D33:D35)</f>
        <v>0.94395043521260791</v>
      </c>
      <c r="E36" s="58">
        <f>AVERAGE(E33:E35)</f>
        <v>3.1646843333333332</v>
      </c>
      <c r="F36" s="58">
        <f>AVERAGE(F33:F35)</f>
        <v>0.15548499999999998</v>
      </c>
    </row>
    <row r="39" spans="1:16" ht="18.5" x14ac:dyDescent="0.45">
      <c r="A39" s="89" t="s">
        <v>3</v>
      </c>
      <c r="B39" s="89"/>
      <c r="C39" s="89"/>
      <c r="D39" s="89"/>
      <c r="E39" s="89"/>
      <c r="F39" s="89"/>
      <c r="G39" s="89"/>
      <c r="H39" s="89"/>
      <c r="I39" s="89"/>
      <c r="J39" s="89"/>
      <c r="K39" s="89"/>
      <c r="L39" s="89"/>
      <c r="M39" s="89"/>
      <c r="N39" s="89"/>
      <c r="O39" s="89"/>
      <c r="P39" s="89"/>
    </row>
    <row r="40" spans="1:16" x14ac:dyDescent="0.35">
      <c r="A40" t="s">
        <v>368</v>
      </c>
      <c r="B40">
        <v>1236</v>
      </c>
      <c r="C40" t="s">
        <v>3</v>
      </c>
      <c r="D40" s="17">
        <f t="shared" ref="D40:D42" si="7">((E40/$E$4)+(F40/$F$4))/2</f>
        <v>1.0766601675885805</v>
      </c>
      <c r="E40">
        <v>3.5503809999999998</v>
      </c>
      <c r="F40">
        <v>0.180094</v>
      </c>
      <c r="G40">
        <v>125.325965</v>
      </c>
      <c r="H40">
        <v>0.165988</v>
      </c>
      <c r="I40">
        <v>0.195463</v>
      </c>
      <c r="J40">
        <v>42</v>
      </c>
      <c r="K40">
        <v>100</v>
      </c>
      <c r="L40">
        <v>50</v>
      </c>
      <c r="M40" t="s">
        <v>31</v>
      </c>
      <c r="N40" t="s">
        <v>171</v>
      </c>
      <c r="O40" s="22">
        <f>(32*L40*K40)/B40</f>
        <v>129.44983818770226</v>
      </c>
      <c r="P40" t="s">
        <v>370</v>
      </c>
    </row>
    <row r="41" spans="1:16" x14ac:dyDescent="0.35">
      <c r="A41" t="s">
        <v>368</v>
      </c>
      <c r="B41">
        <v>1236</v>
      </c>
      <c r="C41" t="s">
        <v>3</v>
      </c>
      <c r="D41" s="17">
        <f t="shared" si="7"/>
        <v>1.0908434436992616</v>
      </c>
      <c r="E41">
        <v>3.644358</v>
      </c>
      <c r="F41">
        <v>0.18027499999999999</v>
      </c>
      <c r="G41">
        <v>134.65923000000001</v>
      </c>
      <c r="H41">
        <v>0.16392499999999999</v>
      </c>
      <c r="I41">
        <v>0.21332499999999999</v>
      </c>
      <c r="J41">
        <v>43</v>
      </c>
      <c r="K41">
        <v>100</v>
      </c>
      <c r="L41">
        <v>50</v>
      </c>
      <c r="M41" t="s">
        <v>31</v>
      </c>
      <c r="N41" t="s">
        <v>171</v>
      </c>
      <c r="O41" s="22">
        <f t="shared" ref="O41:O42" si="8">(32*L41*K41)/B41</f>
        <v>129.44983818770226</v>
      </c>
      <c r="P41" t="s">
        <v>371</v>
      </c>
    </row>
    <row r="42" spans="1:16" x14ac:dyDescent="0.35">
      <c r="A42" t="s">
        <v>368</v>
      </c>
      <c r="B42">
        <v>1236</v>
      </c>
      <c r="C42" t="s">
        <v>3</v>
      </c>
      <c r="D42" s="17">
        <f t="shared" si="7"/>
        <v>1.1236714316118219</v>
      </c>
      <c r="E42">
        <v>3.6017619999999999</v>
      </c>
      <c r="F42">
        <v>0.192769</v>
      </c>
      <c r="G42">
        <v>123.790773</v>
      </c>
      <c r="H42">
        <v>0.16699800000000001</v>
      </c>
      <c r="I42">
        <v>0.194462</v>
      </c>
      <c r="J42">
        <v>44</v>
      </c>
      <c r="K42">
        <v>100</v>
      </c>
      <c r="L42">
        <v>50</v>
      </c>
      <c r="M42" t="s">
        <v>31</v>
      </c>
      <c r="N42" t="s">
        <v>171</v>
      </c>
      <c r="O42" s="22">
        <f t="shared" si="8"/>
        <v>129.44983818770226</v>
      </c>
    </row>
    <row r="43" spans="1:16" x14ac:dyDescent="0.35">
      <c r="D43" s="58">
        <f>AVERAGE(D40:D42)</f>
        <v>1.0970583476332214</v>
      </c>
      <c r="E43" s="58">
        <f>AVERAGE(E40:E42)</f>
        <v>3.5988336666666663</v>
      </c>
      <c r="F43" s="58">
        <f>AVERAGE(F40:F42)</f>
        <v>0.18437933333333334</v>
      </c>
    </row>
    <row r="45" spans="1:16" x14ac:dyDescent="0.35">
      <c r="A45" t="s">
        <v>368</v>
      </c>
      <c r="B45">
        <v>1236</v>
      </c>
      <c r="C45" t="s">
        <v>3</v>
      </c>
      <c r="D45" s="17">
        <f t="shared" ref="D45:D47" si="9">((E45/$E$4)+(F45/$F$4))/2</f>
        <v>0.97524075356623396</v>
      </c>
      <c r="E45">
        <v>3.2929400000000002</v>
      </c>
      <c r="F45">
        <v>0.159555</v>
      </c>
      <c r="G45">
        <v>121.21525099999999</v>
      </c>
      <c r="H45">
        <v>0.14664199999999999</v>
      </c>
      <c r="I45">
        <v>0.20116200000000001</v>
      </c>
      <c r="J45">
        <v>42</v>
      </c>
      <c r="K45">
        <v>100</v>
      </c>
      <c r="L45">
        <v>100</v>
      </c>
      <c r="M45" t="s">
        <v>31</v>
      </c>
      <c r="N45" t="s">
        <v>171</v>
      </c>
      <c r="O45" s="22">
        <f t="shared" ref="O45:O47" si="10">(32*L45*K45)/B45</f>
        <v>258.89967637540451</v>
      </c>
    </row>
    <row r="46" spans="1:16" x14ac:dyDescent="0.35">
      <c r="A46" t="s">
        <v>368</v>
      </c>
      <c r="B46">
        <v>1236</v>
      </c>
      <c r="C46" t="s">
        <v>3</v>
      </c>
      <c r="D46" s="17">
        <f t="shared" si="9"/>
        <v>0.95520252554764573</v>
      </c>
      <c r="E46">
        <v>3.1414770000000001</v>
      </c>
      <c r="F46">
        <v>0.160167</v>
      </c>
      <c r="G46">
        <v>114.59933100000001</v>
      </c>
      <c r="H46">
        <v>0.14265700000000001</v>
      </c>
      <c r="I46">
        <v>0.18806800000000001</v>
      </c>
      <c r="J46">
        <v>43</v>
      </c>
      <c r="K46">
        <v>100</v>
      </c>
      <c r="L46">
        <v>100</v>
      </c>
      <c r="M46" t="s">
        <v>31</v>
      </c>
      <c r="N46" t="s">
        <v>171</v>
      </c>
      <c r="O46" s="22">
        <f t="shared" si="10"/>
        <v>258.89967637540451</v>
      </c>
    </row>
    <row r="47" spans="1:16" x14ac:dyDescent="0.35">
      <c r="A47" t="s">
        <v>368</v>
      </c>
      <c r="B47">
        <v>1236</v>
      </c>
      <c r="C47" t="s">
        <v>3</v>
      </c>
      <c r="D47" s="17">
        <f t="shared" si="9"/>
        <v>0.93543489055217155</v>
      </c>
      <c r="E47">
        <v>3.1191249999999999</v>
      </c>
      <c r="F47">
        <v>0.15487200000000001</v>
      </c>
      <c r="G47">
        <v>110.704745</v>
      </c>
      <c r="H47">
        <v>0.14077899999999999</v>
      </c>
      <c r="I47">
        <v>0.173678</v>
      </c>
      <c r="J47">
        <v>44</v>
      </c>
      <c r="K47">
        <v>100</v>
      </c>
      <c r="L47">
        <v>100</v>
      </c>
      <c r="M47" t="s">
        <v>31</v>
      </c>
      <c r="N47" t="s">
        <v>171</v>
      </c>
      <c r="O47" s="22">
        <f t="shared" si="10"/>
        <v>258.89967637540451</v>
      </c>
    </row>
    <row r="48" spans="1:16" x14ac:dyDescent="0.35">
      <c r="D48" s="58">
        <f>AVERAGE(D45:D47)</f>
        <v>0.95529272322201708</v>
      </c>
      <c r="E48" s="58">
        <f>AVERAGE(E45:E47)</f>
        <v>3.1845140000000001</v>
      </c>
      <c r="F48" s="58">
        <f>AVERAGE(F45:F47)</f>
        <v>0.15819800000000001</v>
      </c>
    </row>
    <row r="50" spans="1:15" x14ac:dyDescent="0.35">
      <c r="A50" t="s">
        <v>368</v>
      </c>
      <c r="B50">
        <v>1236</v>
      </c>
      <c r="C50" t="s">
        <v>3</v>
      </c>
      <c r="D50" s="17">
        <f t="shared" ref="D50:D52" si="11">((E50/$E$4)+(F50/$F$4))/2</f>
        <v>1.0178573488447493</v>
      </c>
      <c r="E50">
        <v>3.510062</v>
      </c>
      <c r="F50">
        <v>0.163128</v>
      </c>
      <c r="G50">
        <v>135.94565499999999</v>
      </c>
      <c r="H50">
        <v>0.1507</v>
      </c>
      <c r="I50">
        <v>0.22234200000000001</v>
      </c>
      <c r="J50">
        <v>42</v>
      </c>
      <c r="K50">
        <v>200</v>
      </c>
      <c r="L50">
        <v>100</v>
      </c>
      <c r="M50" t="s">
        <v>31</v>
      </c>
      <c r="N50" t="s">
        <v>171</v>
      </c>
      <c r="O50" s="22">
        <f t="shared" ref="O50:O52" si="12">(32*L50*K50)/B50</f>
        <v>517.79935275080902</v>
      </c>
    </row>
    <row r="51" spans="1:15" x14ac:dyDescent="0.35">
      <c r="A51" t="s">
        <v>368</v>
      </c>
      <c r="B51">
        <v>1236</v>
      </c>
      <c r="C51" t="s">
        <v>3</v>
      </c>
      <c r="D51" s="17">
        <f t="shared" si="11"/>
        <v>1.019150818995628</v>
      </c>
      <c r="E51">
        <v>3.4475790000000002</v>
      </c>
      <c r="F51">
        <v>0.16644300000000001</v>
      </c>
      <c r="G51">
        <v>129.888464</v>
      </c>
      <c r="H51">
        <v>0.152199</v>
      </c>
      <c r="I51">
        <v>0.219556</v>
      </c>
      <c r="J51">
        <v>43</v>
      </c>
      <c r="K51">
        <v>200</v>
      </c>
      <c r="L51">
        <v>100</v>
      </c>
      <c r="M51" t="s">
        <v>31</v>
      </c>
      <c r="N51" t="s">
        <v>171</v>
      </c>
      <c r="O51" s="22">
        <f t="shared" si="12"/>
        <v>517.79935275080902</v>
      </c>
    </row>
    <row r="52" spans="1:15" x14ac:dyDescent="0.35">
      <c r="A52" t="s">
        <v>368</v>
      </c>
      <c r="B52">
        <v>1236</v>
      </c>
      <c r="C52" t="s">
        <v>3</v>
      </c>
      <c r="D52" s="17">
        <f t="shared" si="11"/>
        <v>0.9795074203898706</v>
      </c>
      <c r="E52">
        <v>3.3313229999999998</v>
      </c>
      <c r="F52">
        <v>0.15914</v>
      </c>
      <c r="G52">
        <v>124.428347</v>
      </c>
      <c r="H52">
        <v>0.147226</v>
      </c>
      <c r="I52">
        <v>0.20344499999999999</v>
      </c>
      <c r="J52">
        <v>44</v>
      </c>
      <c r="K52">
        <v>200</v>
      </c>
      <c r="L52">
        <v>100</v>
      </c>
      <c r="M52" t="s">
        <v>31</v>
      </c>
      <c r="N52" t="s">
        <v>171</v>
      </c>
      <c r="O52" s="22">
        <f t="shared" si="12"/>
        <v>517.79935275080902</v>
      </c>
    </row>
    <row r="53" spans="1:15" x14ac:dyDescent="0.35">
      <c r="D53" s="58">
        <f>AVERAGE(D50:D52)</f>
        <v>1.0055051960767492</v>
      </c>
      <c r="E53" s="58">
        <f>AVERAGE(E50:E52)</f>
        <v>3.4296546666666665</v>
      </c>
      <c r="F53" s="58">
        <f>AVERAGE(F50:F52)</f>
        <v>0.16290366666666667</v>
      </c>
      <c r="O53" s="22"/>
    </row>
    <row r="54" spans="1:15" x14ac:dyDescent="0.35">
      <c r="O54" s="22"/>
    </row>
    <row r="55" spans="1:15" x14ac:dyDescent="0.35">
      <c r="A55" t="s">
        <v>368</v>
      </c>
      <c r="B55">
        <v>1236</v>
      </c>
      <c r="C55" t="s">
        <v>3</v>
      </c>
      <c r="D55" s="17">
        <f t="shared" ref="D55:D57" si="13">((E55/$E$4)+(F55/$F$4))/2</f>
        <v>1.0363257763688547</v>
      </c>
      <c r="E55">
        <v>3.5818249999999998</v>
      </c>
      <c r="F55">
        <v>0.165713</v>
      </c>
      <c r="G55">
        <v>140.07690700000001</v>
      </c>
      <c r="H55">
        <v>0.15316199999999999</v>
      </c>
      <c r="I55">
        <v>0.22945099999999999</v>
      </c>
      <c r="J55">
        <v>42</v>
      </c>
      <c r="K55">
        <v>250</v>
      </c>
      <c r="L55">
        <v>100</v>
      </c>
      <c r="O55" s="22"/>
    </row>
    <row r="56" spans="1:15" x14ac:dyDescent="0.35">
      <c r="A56" t="s">
        <v>368</v>
      </c>
      <c r="B56">
        <v>1236</v>
      </c>
      <c r="C56" t="s">
        <v>3</v>
      </c>
      <c r="D56" s="17">
        <f t="shared" si="13"/>
        <v>1.0439887450457457</v>
      </c>
      <c r="E56">
        <v>3.5637490000000001</v>
      </c>
      <c r="F56">
        <v>0.16900699999999999</v>
      </c>
      <c r="G56">
        <v>135.75138000000001</v>
      </c>
      <c r="H56">
        <v>0.155719</v>
      </c>
      <c r="I56">
        <v>0.23064799999999999</v>
      </c>
      <c r="J56">
        <v>43</v>
      </c>
      <c r="K56">
        <v>250</v>
      </c>
      <c r="L56">
        <v>100</v>
      </c>
      <c r="O56" s="22"/>
    </row>
    <row r="57" spans="1:15" x14ac:dyDescent="0.35">
      <c r="A57" t="s">
        <v>368</v>
      </c>
      <c r="B57">
        <v>1236</v>
      </c>
      <c r="C57" t="s">
        <v>3</v>
      </c>
      <c r="D57" s="17">
        <f t="shared" si="13"/>
        <v>0.99338073274872307</v>
      </c>
      <c r="E57">
        <v>3.39072</v>
      </c>
      <c r="F57">
        <v>0.160827</v>
      </c>
      <c r="G57">
        <v>130.36187200000001</v>
      </c>
      <c r="H57">
        <v>0.14855599999999999</v>
      </c>
      <c r="I57">
        <v>0.21385999999999999</v>
      </c>
      <c r="J57">
        <v>44</v>
      </c>
      <c r="K57">
        <v>250</v>
      </c>
      <c r="L57">
        <v>100</v>
      </c>
      <c r="O57" s="22"/>
    </row>
    <row r="58" spans="1:15" x14ac:dyDescent="0.35">
      <c r="D58" s="58">
        <f>AVERAGE(D55:D57)</f>
        <v>1.0245650847211079</v>
      </c>
      <c r="E58" s="58">
        <f>AVERAGE(E55:E57)</f>
        <v>3.5120979999999999</v>
      </c>
      <c r="F58" s="58">
        <f>AVERAGE(F55:F57)</f>
        <v>0.16518233333333335</v>
      </c>
    </row>
    <row r="60" spans="1:15" x14ac:dyDescent="0.35">
      <c r="A60" t="s">
        <v>368</v>
      </c>
      <c r="B60">
        <v>1236</v>
      </c>
      <c r="C60" t="s">
        <v>3</v>
      </c>
      <c r="D60" s="17">
        <f t="shared" ref="D60:D62" si="14">((E60/$E$4)+(F60/$F$4))/2</f>
        <v>1.0549617085345075</v>
      </c>
      <c r="E60">
        <v>3.6492939999999998</v>
      </c>
      <c r="F60">
        <v>0.16855100000000001</v>
      </c>
      <c r="G60">
        <v>143.72812200000001</v>
      </c>
      <c r="H60">
        <v>0.15565799999999999</v>
      </c>
      <c r="I60">
        <v>0.23547799999999999</v>
      </c>
      <c r="J60">
        <v>42</v>
      </c>
      <c r="K60">
        <v>500</v>
      </c>
      <c r="L60">
        <v>100</v>
      </c>
      <c r="M60" t="s">
        <v>31</v>
      </c>
      <c r="N60" t="s">
        <v>171</v>
      </c>
    </row>
    <row r="61" spans="1:15" x14ac:dyDescent="0.35">
      <c r="A61" t="s">
        <v>368</v>
      </c>
      <c r="B61">
        <v>1236</v>
      </c>
      <c r="C61" t="s">
        <v>3</v>
      </c>
      <c r="D61" s="17">
        <f t="shared" si="14"/>
        <v>1.0686769784640382</v>
      </c>
      <c r="E61">
        <v>3.6825480000000002</v>
      </c>
      <c r="F61">
        <v>0.171401</v>
      </c>
      <c r="G61">
        <v>140.98795799999999</v>
      </c>
      <c r="H61">
        <v>0.158971</v>
      </c>
      <c r="I61">
        <v>0.23794599999999999</v>
      </c>
      <c r="J61">
        <v>43</v>
      </c>
      <c r="K61">
        <v>500</v>
      </c>
      <c r="L61">
        <v>100</v>
      </c>
      <c r="M61" t="s">
        <v>31</v>
      </c>
      <c r="N61" t="s">
        <v>171</v>
      </c>
    </row>
    <row r="62" spans="1:15" x14ac:dyDescent="0.35">
      <c r="A62" t="s">
        <v>368</v>
      </c>
      <c r="B62">
        <v>1236</v>
      </c>
      <c r="C62" t="s">
        <v>3</v>
      </c>
      <c r="D62" s="17">
        <f t="shared" si="14"/>
        <v>0.99675833084258547</v>
      </c>
      <c r="E62">
        <v>3.412391</v>
      </c>
      <c r="F62">
        <v>0.16090299999999999</v>
      </c>
      <c r="G62">
        <v>133.27513200000001</v>
      </c>
      <c r="H62">
        <v>0.14910499999999999</v>
      </c>
      <c r="I62">
        <v>0.21826899999999999</v>
      </c>
      <c r="J62">
        <v>44</v>
      </c>
      <c r="K62">
        <v>500</v>
      </c>
      <c r="L62">
        <v>100</v>
      </c>
      <c r="M62" t="s">
        <v>31</v>
      </c>
      <c r="N62" t="s">
        <v>171</v>
      </c>
    </row>
    <row r="63" spans="1:15" x14ac:dyDescent="0.35">
      <c r="D63" s="58">
        <f>AVERAGE(D60:D62)</f>
        <v>1.0401323392803772</v>
      </c>
      <c r="E63" s="58">
        <f>AVERAGE(E60:E62)</f>
        <v>3.5814109999999997</v>
      </c>
      <c r="F63" s="58">
        <f>AVERAGE(F60:F62)</f>
        <v>0.16695166666666669</v>
      </c>
    </row>
    <row r="65" spans="1:16" x14ac:dyDescent="0.35">
      <c r="A65" s="91" t="s">
        <v>410</v>
      </c>
      <c r="B65" s="91"/>
      <c r="C65" s="91"/>
      <c r="D65" s="91"/>
      <c r="E65" s="91"/>
      <c r="F65" s="91"/>
      <c r="G65" s="91"/>
      <c r="H65" s="91"/>
      <c r="I65" s="91"/>
      <c r="J65" s="91"/>
      <c r="K65" s="91"/>
      <c r="L65" s="91"/>
      <c r="M65" s="91"/>
      <c r="N65" s="91"/>
      <c r="O65" s="91"/>
      <c r="P65" s="91"/>
    </row>
    <row r="66" spans="1:16" x14ac:dyDescent="0.35">
      <c r="A66" t="s">
        <v>368</v>
      </c>
      <c r="B66">
        <v>1236</v>
      </c>
      <c r="C66" t="s">
        <v>3</v>
      </c>
      <c r="D66" s="17">
        <f t="shared" ref="D66:D68" si="15">((E66/$E$4)+(F66/$F$4))/2</f>
        <v>0.886870962315778</v>
      </c>
      <c r="E66">
        <v>2.9720710000000001</v>
      </c>
      <c r="F66">
        <v>0.14614099999999999</v>
      </c>
      <c r="G66">
        <v>86.328979000000004</v>
      </c>
      <c r="H66">
        <v>0.13111999999999999</v>
      </c>
      <c r="I66">
        <v>0.122132</v>
      </c>
      <c r="J66">
        <v>42</v>
      </c>
      <c r="K66">
        <v>500</v>
      </c>
      <c r="L66">
        <v>100</v>
      </c>
      <c r="M66" t="s">
        <v>31</v>
      </c>
      <c r="N66" t="s">
        <v>171</v>
      </c>
      <c r="P66" t="s">
        <v>372</v>
      </c>
    </row>
    <row r="67" spans="1:16" x14ac:dyDescent="0.35">
      <c r="A67" t="s">
        <v>368</v>
      </c>
      <c r="B67">
        <v>1236</v>
      </c>
      <c r="C67" t="s">
        <v>3</v>
      </c>
      <c r="D67" s="17">
        <f t="shared" si="15"/>
        <v>0.93089648211932474</v>
      </c>
      <c r="E67">
        <v>3.1608740000000002</v>
      </c>
      <c r="F67">
        <v>0.15148</v>
      </c>
      <c r="G67">
        <v>86.680193000000003</v>
      </c>
      <c r="H67">
        <v>0.13530500000000001</v>
      </c>
      <c r="I67">
        <v>0.12378500000000001</v>
      </c>
      <c r="J67">
        <v>43</v>
      </c>
      <c r="K67">
        <v>500</v>
      </c>
      <c r="L67">
        <v>100</v>
      </c>
      <c r="M67" t="s">
        <v>31</v>
      </c>
      <c r="N67" t="s">
        <v>171</v>
      </c>
      <c r="P67" t="s">
        <v>372</v>
      </c>
    </row>
    <row r="68" spans="1:16" x14ac:dyDescent="0.35">
      <c r="A68" t="s">
        <v>368</v>
      </c>
      <c r="B68">
        <v>1236</v>
      </c>
      <c r="C68" t="s">
        <v>3</v>
      </c>
      <c r="D68" s="17">
        <f t="shared" si="15"/>
        <v>0.9054590881533946</v>
      </c>
      <c r="E68">
        <v>3.092266</v>
      </c>
      <c r="F68">
        <v>0.14651600000000001</v>
      </c>
      <c r="G68">
        <v>90.502719999999997</v>
      </c>
      <c r="H68">
        <v>0.12947800000000001</v>
      </c>
      <c r="I68">
        <v>0.110846</v>
      </c>
      <c r="J68">
        <v>44</v>
      </c>
      <c r="K68">
        <v>500</v>
      </c>
      <c r="L68">
        <v>100</v>
      </c>
      <c r="M68" t="s">
        <v>31</v>
      </c>
      <c r="N68" t="s">
        <v>171</v>
      </c>
      <c r="P68" t="s">
        <v>372</v>
      </c>
    </row>
    <row r="69" spans="1:16" x14ac:dyDescent="0.35">
      <c r="D69" s="58">
        <f>AVERAGE(D66:D68)</f>
        <v>0.90774217752949904</v>
      </c>
      <c r="E69" s="58">
        <f>AVERAGE(E66:E68)</f>
        <v>3.0750703333333331</v>
      </c>
      <c r="F69" s="58">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419</v>
      </c>
      <c r="E3" s="5">
        <v>1.1160000000000001</v>
      </c>
      <c r="F3" s="5">
        <v>9.7900000000000001E-2</v>
      </c>
      <c r="H3" s="18"/>
      <c r="I3" s="18"/>
      <c r="L3" s="3"/>
      <c r="M3" s="3"/>
      <c r="N3" s="3"/>
    </row>
    <row r="4" spans="1:15" s="2" customFormat="1" x14ac:dyDescent="0.35">
      <c r="L4" s="3"/>
      <c r="M4" s="3"/>
      <c r="N4" s="3"/>
    </row>
    <row r="5" spans="1:15" s="2" customFormat="1" x14ac:dyDescent="0.35">
      <c r="A5" t="s">
        <v>240</v>
      </c>
      <c r="B5">
        <v>6020</v>
      </c>
      <c r="C5" t="s">
        <v>251</v>
      </c>
      <c r="D5" s="17">
        <v>1.0477000000000001</v>
      </c>
      <c r="E5" s="17">
        <v>1.5216000000000001</v>
      </c>
      <c r="F5" s="7">
        <v>0.117545</v>
      </c>
      <c r="L5" s="3"/>
      <c r="M5" s="3"/>
      <c r="N5" s="3"/>
    </row>
    <row r="6" spans="1:15" x14ac:dyDescent="0.35">
      <c r="A6" t="s">
        <v>240</v>
      </c>
      <c r="B6">
        <v>6020</v>
      </c>
      <c r="C6" t="s">
        <v>252</v>
      </c>
      <c r="D6" s="17">
        <v>1.1878</v>
      </c>
      <c r="E6" s="17">
        <v>1.7289000000000001</v>
      </c>
      <c r="F6" s="17">
        <v>0.13295699999999999</v>
      </c>
      <c r="G6" s="2"/>
    </row>
    <row r="7" spans="1:15" x14ac:dyDescent="0.35">
      <c r="A7" t="s">
        <v>240</v>
      </c>
      <c r="B7">
        <v>6020</v>
      </c>
      <c r="C7" t="s">
        <v>192</v>
      </c>
      <c r="D7" s="17">
        <v>1</v>
      </c>
      <c r="E7" s="17">
        <v>1.4337</v>
      </c>
      <c r="F7" s="17">
        <v>0.11366799999999999</v>
      </c>
      <c r="G7" s="2"/>
    </row>
    <row r="8" spans="1:15" x14ac:dyDescent="0.35">
      <c r="A8" t="s">
        <v>240</v>
      </c>
      <c r="B8">
        <v>6020</v>
      </c>
      <c r="C8" t="s">
        <v>248</v>
      </c>
      <c r="D8" s="17">
        <v>0.98270000000000002</v>
      </c>
      <c r="E8" s="17">
        <v>1.4153</v>
      </c>
      <c r="F8" s="17">
        <v>0.111194</v>
      </c>
      <c r="G8" s="2"/>
    </row>
    <row r="9" spans="1:15" x14ac:dyDescent="0.35">
      <c r="A9" t="s">
        <v>240</v>
      </c>
      <c r="B9">
        <v>6020</v>
      </c>
      <c r="C9" t="s">
        <v>249</v>
      </c>
      <c r="D9" s="17">
        <v>0.89510000000000001</v>
      </c>
      <c r="E9" s="17">
        <v>1.2013</v>
      </c>
      <c r="F9" s="17">
        <v>0.108239</v>
      </c>
      <c r="G9" s="2"/>
    </row>
    <row r="10" spans="1:15" x14ac:dyDescent="0.35">
      <c r="A10" t="s">
        <v>240</v>
      </c>
      <c r="B10">
        <v>6020</v>
      </c>
      <c r="C10" t="s">
        <v>250</v>
      </c>
      <c r="D10" s="17">
        <v>0.86990000000000001</v>
      </c>
      <c r="E10" s="17">
        <v>1.1893</v>
      </c>
      <c r="F10" s="17">
        <v>0.10346399999999999</v>
      </c>
      <c r="G10" s="2"/>
    </row>
    <row r="11" spans="1:15" x14ac:dyDescent="0.35">
      <c r="A11" t="s">
        <v>240</v>
      </c>
      <c r="B11">
        <v>6020</v>
      </c>
      <c r="C11" t="s">
        <v>228</v>
      </c>
      <c r="D11" s="17">
        <v>0.9113</v>
      </c>
      <c r="E11" s="17">
        <v>1.2754000000000001</v>
      </c>
      <c r="F11" s="17">
        <v>0.106061</v>
      </c>
      <c r="G11" s="2"/>
    </row>
    <row r="12" spans="1:15" x14ac:dyDescent="0.35">
      <c r="A12" t="s">
        <v>240</v>
      </c>
      <c r="B12">
        <v>6020</v>
      </c>
      <c r="C12" t="s">
        <v>191</v>
      </c>
      <c r="D12" s="17">
        <v>0.86629999999999996</v>
      </c>
      <c r="E12" s="17">
        <v>1.1872</v>
      </c>
      <c r="F12" s="17">
        <v>0.10281499999999999</v>
      </c>
      <c r="G12" s="2"/>
    </row>
    <row r="13" spans="1:15" x14ac:dyDescent="0.35">
      <c r="D13" s="17"/>
      <c r="E13" s="17"/>
      <c r="F13" s="17"/>
    </row>
    <row r="14" spans="1:15" x14ac:dyDescent="0.35">
      <c r="A14" t="s">
        <v>240</v>
      </c>
      <c r="B14">
        <v>6020</v>
      </c>
      <c r="C14" t="s">
        <v>189</v>
      </c>
      <c r="D14" s="17">
        <v>0.86639999999999995</v>
      </c>
      <c r="E14" s="17">
        <v>1.1684000000000001</v>
      </c>
      <c r="F14" s="17">
        <v>0.10433400000000001</v>
      </c>
    </row>
    <row r="15" spans="1:15" x14ac:dyDescent="0.35">
      <c r="A15" t="s">
        <v>240</v>
      </c>
      <c r="B15">
        <v>6020</v>
      </c>
      <c r="C15" t="s">
        <v>190</v>
      </c>
      <c r="D15" s="17">
        <v>0.86240000000000006</v>
      </c>
      <c r="E15" s="17">
        <v>1.1672</v>
      </c>
      <c r="F15" s="17">
        <v>0.103522</v>
      </c>
    </row>
    <row r="16" spans="1:15" x14ac:dyDescent="0.35">
      <c r="A16" t="s">
        <v>240</v>
      </c>
      <c r="B16">
        <v>6020</v>
      </c>
      <c r="C16" t="s">
        <v>194</v>
      </c>
      <c r="D16" s="17">
        <v>0.8427</v>
      </c>
      <c r="E16" s="17">
        <v>1.1394</v>
      </c>
      <c r="F16" s="17">
        <v>0.10123100000000002</v>
      </c>
    </row>
    <row r="17" spans="1:15" x14ac:dyDescent="0.35">
      <c r="A17" t="s">
        <v>240</v>
      </c>
      <c r="B17">
        <v>6020</v>
      </c>
      <c r="C17" t="s">
        <v>188</v>
      </c>
      <c r="D17" s="17">
        <v>0.88170000000000004</v>
      </c>
      <c r="E17" s="17">
        <v>1.2192000000000001</v>
      </c>
      <c r="F17" s="17">
        <v>0.10378399999999999</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240</v>
      </c>
      <c r="B20">
        <v>6020</v>
      </c>
      <c r="C20" t="s">
        <v>6</v>
      </c>
      <c r="D20" s="17">
        <f>(( E20/$E$7) + (F20/$F$7)) / 2</f>
        <v>0.99290557324478734</v>
      </c>
      <c r="E20" s="17">
        <v>1.4311039999999999</v>
      </c>
      <c r="F20" s="17">
        <v>0.112261</v>
      </c>
      <c r="G20">
        <v>22.831237000000002</v>
      </c>
      <c r="H20">
        <v>0.10874499999999999</v>
      </c>
      <c r="I20">
        <v>7.4129E-2</v>
      </c>
      <c r="J20">
        <v>42</v>
      </c>
      <c r="K20">
        <v>100</v>
      </c>
      <c r="L20">
        <v>50</v>
      </c>
      <c r="M20" t="s">
        <v>31</v>
      </c>
      <c r="N20" t="s">
        <v>171</v>
      </c>
      <c r="O20" s="22">
        <f>(32*L20*K20)/B20</f>
        <v>26.578073089700997</v>
      </c>
    </row>
    <row r="21" spans="1:15" x14ac:dyDescent="0.35">
      <c r="A21" t="s">
        <v>240</v>
      </c>
      <c r="B21">
        <v>6020</v>
      </c>
      <c r="C21" t="s">
        <v>6</v>
      </c>
      <c r="D21" s="17">
        <f t="shared" ref="D21:D22" si="0">(( E21/$E$7) + (F21/$F$7)) / 2</f>
        <v>0.92859803550353992</v>
      </c>
      <c r="E21" s="17">
        <v>1.298359</v>
      </c>
      <c r="F21" s="17">
        <v>0.108166</v>
      </c>
      <c r="G21">
        <v>15.472757</v>
      </c>
      <c r="H21">
        <v>0.102226</v>
      </c>
      <c r="I21">
        <v>6.1369E-2</v>
      </c>
      <c r="J21">
        <v>43</v>
      </c>
      <c r="K21">
        <v>100</v>
      </c>
      <c r="L21">
        <v>50</v>
      </c>
      <c r="M21" t="s">
        <v>31</v>
      </c>
      <c r="N21" t="s">
        <v>171</v>
      </c>
      <c r="O21" s="22">
        <f t="shared" ref="O21:O22" si="1">(32*L21*K21)/B21</f>
        <v>26.578073089700997</v>
      </c>
    </row>
    <row r="22" spans="1:15" x14ac:dyDescent="0.35">
      <c r="A22" t="s">
        <v>240</v>
      </c>
      <c r="B22">
        <v>6020</v>
      </c>
      <c r="C22" t="s">
        <v>6</v>
      </c>
      <c r="D22" s="17">
        <f t="shared" si="0"/>
        <v>0.93797887722114104</v>
      </c>
      <c r="E22" s="17">
        <v>1.31576</v>
      </c>
      <c r="F22" s="17">
        <v>0.108919</v>
      </c>
      <c r="G22">
        <v>13.615874</v>
      </c>
      <c r="H22">
        <v>0.103202</v>
      </c>
      <c r="I22">
        <v>6.2156999999999997E-2</v>
      </c>
      <c r="J22">
        <v>44</v>
      </c>
      <c r="K22">
        <v>100</v>
      </c>
      <c r="L22">
        <v>50</v>
      </c>
      <c r="M22" t="s">
        <v>31</v>
      </c>
      <c r="N22" t="s">
        <v>171</v>
      </c>
      <c r="O22" s="22">
        <f t="shared" si="1"/>
        <v>26.578073089700997</v>
      </c>
    </row>
    <row r="23" spans="1:15" x14ac:dyDescent="0.35">
      <c r="D23" s="58">
        <f>AVERAGE(D20:D22)</f>
        <v>0.95316082865648932</v>
      </c>
      <c r="E23" s="58">
        <f>AVERAGE(E20:E22)</f>
        <v>1.3484076666666667</v>
      </c>
      <c r="F23" s="58">
        <f>AVERAGE(F20:F22)</f>
        <v>0.10978199999999999</v>
      </c>
    </row>
    <row r="25" spans="1:15" x14ac:dyDescent="0.35">
      <c r="A25" t="s">
        <v>240</v>
      </c>
      <c r="B25">
        <v>6020</v>
      </c>
      <c r="C25" t="s">
        <v>6</v>
      </c>
      <c r="D25" s="17">
        <f>(( E25/$E$7) + (F25/$F$7)) / 2</f>
        <v>0.90603310412378546</v>
      </c>
      <c r="E25" s="17">
        <v>1.25945</v>
      </c>
      <c r="F25" s="17">
        <v>0.10612099999999999</v>
      </c>
      <c r="G25" s="17">
        <v>15.152126000000001</v>
      </c>
      <c r="H25" s="17">
        <v>0.100901</v>
      </c>
      <c r="I25" s="17">
        <v>5.7861999999999997E-2</v>
      </c>
      <c r="J25">
        <v>42</v>
      </c>
      <c r="K25">
        <v>100</v>
      </c>
      <c r="L25">
        <v>100</v>
      </c>
      <c r="M25" t="s">
        <v>31</v>
      </c>
      <c r="N25" t="s">
        <v>171</v>
      </c>
      <c r="O25" s="22">
        <f>(32*L25*K25)/B25</f>
        <v>53.156146179401993</v>
      </c>
    </row>
    <row r="26" spans="1:15" x14ac:dyDescent="0.35">
      <c r="A26" t="s">
        <v>240</v>
      </c>
      <c r="B26">
        <v>6020</v>
      </c>
      <c r="C26" t="s">
        <v>6</v>
      </c>
      <c r="D26" s="17">
        <f>(( E26/$E$7) + (F26/$F$7)) / 2</f>
        <v>1.0941872661468093</v>
      </c>
      <c r="E26" s="17">
        <v>1.612555</v>
      </c>
      <c r="F26" s="17">
        <v>0.12089999999999999</v>
      </c>
      <c r="G26" s="17">
        <v>20.499368</v>
      </c>
      <c r="H26" s="17">
        <v>0.11924700000000001</v>
      </c>
      <c r="I26" s="17">
        <v>7.2219000000000005E-2</v>
      </c>
      <c r="J26">
        <v>43</v>
      </c>
      <c r="K26">
        <v>100</v>
      </c>
      <c r="L26">
        <v>100</v>
      </c>
      <c r="M26" t="s">
        <v>31</v>
      </c>
      <c r="N26" t="s">
        <v>171</v>
      </c>
      <c r="O26" s="22">
        <f t="shared" ref="O26:O32" si="2">(32*L26*K26)/B26</f>
        <v>53.156146179401993</v>
      </c>
    </row>
    <row r="27" spans="1:15" x14ac:dyDescent="0.35">
      <c r="A27" t="s">
        <v>240</v>
      </c>
      <c r="B27">
        <v>6020</v>
      </c>
      <c r="C27" t="s">
        <v>6</v>
      </c>
      <c r="D27" s="17">
        <f>(( E27/$E$7) + (F27/$F$7)) / 2</f>
        <v>0.92471461990988546</v>
      </c>
      <c r="E27" s="17">
        <v>1.280173</v>
      </c>
      <c r="F27" s="17">
        <v>0.108725</v>
      </c>
      <c r="G27" s="17">
        <v>12.957032</v>
      </c>
      <c r="H27" s="17">
        <v>0.10355499999999999</v>
      </c>
      <c r="I27" s="17">
        <v>5.9424999999999999E-2</v>
      </c>
      <c r="J27">
        <v>44</v>
      </c>
      <c r="K27">
        <v>100</v>
      </c>
      <c r="L27">
        <v>100</v>
      </c>
      <c r="M27" t="s">
        <v>31</v>
      </c>
      <c r="N27" t="s">
        <v>171</v>
      </c>
      <c r="O27" s="22">
        <f t="shared" si="2"/>
        <v>53.156146179401993</v>
      </c>
    </row>
    <row r="28" spans="1:15" x14ac:dyDescent="0.35">
      <c r="D28" s="58">
        <f>AVERAGE(D25:D27)</f>
        <v>0.9749783300601601</v>
      </c>
      <c r="E28" s="58">
        <f>AVERAGE(E25:E27)</f>
        <v>1.3840593333333331</v>
      </c>
      <c r="F28" s="58">
        <f>AVERAGE(F25:F27)</f>
        <v>0.11191533333333333</v>
      </c>
      <c r="O28" s="22"/>
    </row>
    <row r="29" spans="1:15" x14ac:dyDescent="0.35">
      <c r="O29" s="22"/>
    </row>
    <row r="30" spans="1:15" x14ac:dyDescent="0.35">
      <c r="A30" t="s">
        <v>240</v>
      </c>
      <c r="B30">
        <v>6020</v>
      </c>
      <c r="C30" t="s">
        <v>6</v>
      </c>
      <c r="D30" s="17">
        <f>(( E30/$E$7) + (F30/$F$7)) / 2</f>
        <v>0.88592472544100165</v>
      </c>
      <c r="E30" s="17">
        <v>1.212197</v>
      </c>
      <c r="F30" s="17">
        <v>0.105296</v>
      </c>
      <c r="G30" s="17">
        <v>13.371715999999999</v>
      </c>
      <c r="H30" s="17">
        <v>9.9474000000000007E-2</v>
      </c>
      <c r="I30" s="17">
        <v>5.5598000000000002E-2</v>
      </c>
      <c r="J30">
        <v>42</v>
      </c>
      <c r="K30">
        <v>189</v>
      </c>
      <c r="L30">
        <v>100</v>
      </c>
      <c r="M30" t="s">
        <v>31</v>
      </c>
      <c r="N30" t="s">
        <v>171</v>
      </c>
      <c r="O30" s="22">
        <f t="shared" si="2"/>
        <v>100.46511627906976</v>
      </c>
    </row>
    <row r="31" spans="1:15" x14ac:dyDescent="0.35">
      <c r="A31" t="s">
        <v>240</v>
      </c>
      <c r="B31">
        <v>6020</v>
      </c>
      <c r="C31" t="s">
        <v>6</v>
      </c>
      <c r="D31" s="17">
        <f t="shared" ref="D31:D32" si="3">(( E31/$E$7) + (F31/$F$7)) / 2</f>
        <v>0.91911949574827267</v>
      </c>
      <c r="E31" s="17">
        <v>1.270373</v>
      </c>
      <c r="F31" s="17">
        <v>0.10823000000000001</v>
      </c>
      <c r="G31" s="17">
        <v>13.498208999999999</v>
      </c>
      <c r="H31" s="17">
        <v>0.10134799999999999</v>
      </c>
      <c r="I31" s="17">
        <v>5.6323999999999999E-2</v>
      </c>
      <c r="J31">
        <v>43</v>
      </c>
      <c r="K31">
        <v>189</v>
      </c>
      <c r="L31">
        <v>100</v>
      </c>
      <c r="M31" t="s">
        <v>31</v>
      </c>
      <c r="N31" t="s">
        <v>171</v>
      </c>
      <c r="O31" s="22">
        <f t="shared" si="2"/>
        <v>100.46511627906976</v>
      </c>
    </row>
    <row r="32" spans="1:15" x14ac:dyDescent="0.35">
      <c r="A32" t="s">
        <v>240</v>
      </c>
      <c r="B32">
        <v>6020</v>
      </c>
      <c r="C32" t="s">
        <v>6</v>
      </c>
      <c r="D32" s="17">
        <f t="shared" si="3"/>
        <v>0.93145435460157588</v>
      </c>
      <c r="E32" s="17">
        <v>1.293974</v>
      </c>
      <c r="F32" s="17">
        <v>0.109163</v>
      </c>
      <c r="G32" s="17">
        <v>12.595181</v>
      </c>
      <c r="H32" s="17">
        <v>0.10384599999999999</v>
      </c>
      <c r="I32" s="17">
        <v>5.9587000000000001E-2</v>
      </c>
      <c r="J32">
        <v>44</v>
      </c>
      <c r="K32">
        <v>189</v>
      </c>
      <c r="L32">
        <v>100</v>
      </c>
      <c r="M32" t="s">
        <v>31</v>
      </c>
      <c r="N32" t="s">
        <v>171</v>
      </c>
      <c r="O32" s="22">
        <f t="shared" si="2"/>
        <v>100.46511627906976</v>
      </c>
    </row>
    <row r="33" spans="4:6" x14ac:dyDescent="0.35">
      <c r="D33" s="58">
        <f>AVERAGE(D30:D32)</f>
        <v>0.91216619193028337</v>
      </c>
      <c r="E33" s="58">
        <f>AVERAGE(E30:E32)</f>
        <v>1.258848</v>
      </c>
      <c r="F33" s="58">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5" t="s">
        <v>419</v>
      </c>
      <c r="E3" s="5">
        <v>1.1096999999999999</v>
      </c>
      <c r="F3" s="5">
        <v>8.9599999999999999E-2</v>
      </c>
      <c r="H3" s="18"/>
      <c r="I3" s="18"/>
      <c r="L3" s="3"/>
      <c r="M3" s="3"/>
      <c r="N3" s="3"/>
    </row>
    <row r="4" spans="1:15" s="2" customFormat="1" x14ac:dyDescent="0.35">
      <c r="L4" s="3"/>
      <c r="M4" s="3"/>
      <c r="N4" s="3"/>
    </row>
    <row r="5" spans="1:15" s="2" customFormat="1" x14ac:dyDescent="0.35">
      <c r="A5" t="s">
        <v>235</v>
      </c>
      <c r="B5">
        <v>4637</v>
      </c>
      <c r="C5" t="s">
        <v>251</v>
      </c>
      <c r="D5" s="17">
        <v>1.0751999999999999</v>
      </c>
      <c r="E5" s="17">
        <v>1.3905000000000001</v>
      </c>
      <c r="F5" s="7">
        <v>0.106946</v>
      </c>
      <c r="L5" s="3"/>
      <c r="M5" s="3"/>
      <c r="N5" s="3"/>
    </row>
    <row r="6" spans="1:15" x14ac:dyDescent="0.35">
      <c r="A6" t="s">
        <v>235</v>
      </c>
      <c r="B6">
        <v>4637</v>
      </c>
      <c r="C6" t="s">
        <v>252</v>
      </c>
      <c r="D6" s="17">
        <v>1.1082000000000001</v>
      </c>
      <c r="E6" s="17">
        <v>1.4491000000000001</v>
      </c>
      <c r="F6" s="17">
        <v>0.10897999999999999</v>
      </c>
      <c r="G6" s="2"/>
    </row>
    <row r="7" spans="1:15" x14ac:dyDescent="0.35">
      <c r="A7" t="s">
        <v>235</v>
      </c>
      <c r="B7">
        <v>4637</v>
      </c>
      <c r="C7" t="s">
        <v>192</v>
      </c>
      <c r="D7" s="17">
        <v>1</v>
      </c>
      <c r="E7" s="17">
        <v>1.2844</v>
      </c>
      <c r="F7" s="17">
        <v>0.10016</v>
      </c>
      <c r="G7" s="2"/>
    </row>
    <row r="8" spans="1:15" x14ac:dyDescent="0.35">
      <c r="A8" t="s">
        <v>235</v>
      </c>
      <c r="B8">
        <v>4637</v>
      </c>
      <c r="C8" t="s">
        <v>248</v>
      </c>
      <c r="D8" s="17">
        <v>0.95689999999999997</v>
      </c>
      <c r="E8" s="17">
        <v>1.2432000000000001</v>
      </c>
      <c r="F8" s="17">
        <v>9.4733999999999999E-2</v>
      </c>
      <c r="G8" s="2"/>
    </row>
    <row r="9" spans="1:15" x14ac:dyDescent="0.35">
      <c r="A9" t="s">
        <v>235</v>
      </c>
      <c r="B9">
        <v>4637</v>
      </c>
      <c r="C9" t="s">
        <v>249</v>
      </c>
      <c r="D9" s="17">
        <v>0.94440000000000002</v>
      </c>
      <c r="E9" s="17">
        <v>1.1778</v>
      </c>
      <c r="F9" s="17">
        <v>9.7332000000000002E-2</v>
      </c>
      <c r="G9" s="2"/>
    </row>
    <row r="10" spans="1:15" x14ac:dyDescent="0.35">
      <c r="A10" t="s">
        <v>235</v>
      </c>
      <c r="B10">
        <v>4637</v>
      </c>
      <c r="C10" t="s">
        <v>250</v>
      </c>
      <c r="D10" s="17">
        <v>0.91779999999999995</v>
      </c>
      <c r="E10" s="17">
        <v>1.1551</v>
      </c>
      <c r="F10" s="17">
        <v>9.3781000000000003E-2</v>
      </c>
      <c r="G10" s="2"/>
    </row>
    <row r="11" spans="1:15" x14ac:dyDescent="0.35">
      <c r="A11" t="s">
        <v>235</v>
      </c>
      <c r="B11">
        <v>4637</v>
      </c>
      <c r="C11" t="s">
        <v>228</v>
      </c>
      <c r="D11" s="17">
        <v>0.91890000000000005</v>
      </c>
      <c r="E11" s="17">
        <v>1.1682999999999999</v>
      </c>
      <c r="F11" s="17">
        <v>9.2971999999999999E-2</v>
      </c>
      <c r="G11" s="2"/>
    </row>
    <row r="12" spans="1:15" x14ac:dyDescent="0.35">
      <c r="A12" t="s">
        <v>235</v>
      </c>
      <c r="B12">
        <v>4637</v>
      </c>
      <c r="C12" t="s">
        <v>191</v>
      </c>
      <c r="D12" s="17">
        <v>0.90869999999999995</v>
      </c>
      <c r="E12" s="17">
        <v>1.1460999999999999</v>
      </c>
      <c r="F12" s="17">
        <v>9.2660000000000006E-2</v>
      </c>
      <c r="G12" s="2"/>
    </row>
    <row r="13" spans="1:15" x14ac:dyDescent="0.35">
      <c r="A13" t="s">
        <v>235</v>
      </c>
      <c r="B13">
        <v>4637</v>
      </c>
      <c r="C13" t="s">
        <v>189</v>
      </c>
      <c r="D13" s="17">
        <v>0.92290000000000005</v>
      </c>
      <c r="E13" s="17">
        <v>1.1488</v>
      </c>
      <c r="F13" s="17">
        <v>9.5287999999999998E-2</v>
      </c>
    </row>
    <row r="14" spans="1:15" x14ac:dyDescent="0.35">
      <c r="A14" t="s">
        <v>235</v>
      </c>
      <c r="B14">
        <v>4637</v>
      </c>
      <c r="C14" t="s">
        <v>190</v>
      </c>
      <c r="D14" s="17">
        <v>0.91549999999999998</v>
      </c>
      <c r="E14" s="17">
        <v>1.1460999999999999</v>
      </c>
      <c r="F14" s="17">
        <v>9.4007000000000007E-2</v>
      </c>
    </row>
    <row r="15" spans="1:15" x14ac:dyDescent="0.35">
      <c r="A15" t="s">
        <v>235</v>
      </c>
      <c r="B15">
        <v>4637</v>
      </c>
      <c r="C15" t="s">
        <v>194</v>
      </c>
      <c r="D15" s="17">
        <v>0.89510000000000001</v>
      </c>
      <c r="E15" s="17">
        <v>1.1197999999999999</v>
      </c>
      <c r="F15" s="17">
        <v>9.1990000000000002E-2</v>
      </c>
    </row>
    <row r="16" spans="1:15" x14ac:dyDescent="0.35">
      <c r="A16" t="s">
        <v>235</v>
      </c>
      <c r="B16">
        <v>4637</v>
      </c>
      <c r="C16" t="s">
        <v>188</v>
      </c>
      <c r="D16" s="17">
        <v>0.90739999999999998</v>
      </c>
      <c r="E16" s="17">
        <v>1.1534</v>
      </c>
      <c r="F16" s="17">
        <v>9.1826000000000005E-2</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A19" t="s">
        <v>235</v>
      </c>
      <c r="B19">
        <v>4637</v>
      </c>
      <c r="C19" t="s">
        <v>6</v>
      </c>
      <c r="D19" s="17">
        <f>((E19/$E$7)+(F19/$F$7))/2</f>
        <v>0.97394302501236263</v>
      </c>
      <c r="E19" s="17">
        <v>1.254794</v>
      </c>
      <c r="F19" s="17">
        <v>9.7249000000000002E-2</v>
      </c>
      <c r="G19" s="17">
        <v>13.132654</v>
      </c>
      <c r="H19" s="17">
        <v>8.7484999999999993E-2</v>
      </c>
      <c r="I19" s="17">
        <v>4.7487000000000001E-2</v>
      </c>
      <c r="J19">
        <v>42</v>
      </c>
      <c r="K19">
        <v>100</v>
      </c>
      <c r="L19">
        <v>50</v>
      </c>
      <c r="M19" t="s">
        <v>31</v>
      </c>
      <c r="N19" t="s">
        <v>171</v>
      </c>
      <c r="O19" s="22">
        <f>(32*L19*K19)/B19</f>
        <v>34.505067931852494</v>
      </c>
    </row>
    <row r="20" spans="1:15" x14ac:dyDescent="0.35">
      <c r="A20" t="s">
        <v>235</v>
      </c>
      <c r="B20">
        <v>4637</v>
      </c>
      <c r="C20" t="s">
        <v>6</v>
      </c>
      <c r="D20" s="17">
        <f t="shared" ref="D20:D26" si="0">((E20/$E$7)+(F20/$F$7))/2</f>
        <v>0.95256185462960297</v>
      </c>
      <c r="E20" s="17">
        <v>1.2133860000000001</v>
      </c>
      <c r="F20" s="17">
        <v>9.6195000000000003E-2</v>
      </c>
      <c r="G20" s="17">
        <v>12.607866</v>
      </c>
      <c r="H20" s="17">
        <v>8.6476999999999998E-2</v>
      </c>
      <c r="I20" s="17">
        <v>4.7010000000000003E-2</v>
      </c>
      <c r="J20">
        <v>43</v>
      </c>
      <c r="K20">
        <v>100</v>
      </c>
      <c r="L20">
        <v>50</v>
      </c>
      <c r="M20" t="s">
        <v>31</v>
      </c>
      <c r="N20" t="s">
        <v>171</v>
      </c>
      <c r="O20" s="22">
        <f t="shared" ref="O20:O31" si="1">(32*L20*K20)/B20</f>
        <v>34.505067931852494</v>
      </c>
    </row>
    <row r="21" spans="1:15" x14ac:dyDescent="0.35">
      <c r="A21" t="s">
        <v>235</v>
      </c>
      <c r="B21">
        <v>4637</v>
      </c>
      <c r="C21" t="s">
        <v>6</v>
      </c>
      <c r="D21" s="17">
        <f t="shared" si="0"/>
        <v>0.98354075335582658</v>
      </c>
      <c r="E21" s="17">
        <v>1.278769</v>
      </c>
      <c r="F21" s="17">
        <v>9.7302E-2</v>
      </c>
      <c r="G21" s="17">
        <v>13.359182000000001</v>
      </c>
      <c r="H21" s="17">
        <v>8.7424000000000002E-2</v>
      </c>
      <c r="I21" s="17">
        <v>4.7259000000000002E-2</v>
      </c>
      <c r="J21">
        <v>44</v>
      </c>
      <c r="K21">
        <v>100</v>
      </c>
      <c r="L21">
        <v>50</v>
      </c>
      <c r="M21" t="s">
        <v>31</v>
      </c>
      <c r="N21" t="s">
        <v>171</v>
      </c>
      <c r="O21" s="22">
        <f t="shared" si="1"/>
        <v>34.505067931852494</v>
      </c>
    </row>
    <row r="22" spans="1:15" x14ac:dyDescent="0.35">
      <c r="D22" s="58">
        <f>AVERAGE(D19:D21)</f>
        <v>0.97001521099926402</v>
      </c>
      <c r="E22" s="59">
        <f>AVERAGE(E19:E21)</f>
        <v>1.2489830000000002</v>
      </c>
      <c r="F22" s="59">
        <f>AVERAGE(F19:F21)</f>
        <v>9.6915333333333339E-2</v>
      </c>
      <c r="O22" s="22"/>
    </row>
    <row r="23" spans="1:15" x14ac:dyDescent="0.35">
      <c r="O23" s="22"/>
    </row>
    <row r="24" spans="1:15" x14ac:dyDescent="0.35">
      <c r="A24" t="s">
        <v>235</v>
      </c>
      <c r="B24">
        <v>4637</v>
      </c>
      <c r="C24" t="s">
        <v>6</v>
      </c>
      <c r="D24" s="17">
        <f t="shared" si="0"/>
        <v>1.1028293120916222</v>
      </c>
      <c r="E24" s="17">
        <v>1.483161</v>
      </c>
      <c r="F24" s="17">
        <v>0.10525900000000001</v>
      </c>
      <c r="G24" s="17">
        <v>19.279572999999999</v>
      </c>
      <c r="H24" s="17">
        <v>9.4829999999999998E-2</v>
      </c>
      <c r="I24" s="17">
        <v>4.6994000000000001E-2</v>
      </c>
      <c r="J24">
        <v>42</v>
      </c>
      <c r="K24">
        <v>100</v>
      </c>
      <c r="L24">
        <v>100</v>
      </c>
      <c r="M24" t="s">
        <v>31</v>
      </c>
      <c r="N24" t="s">
        <v>171</v>
      </c>
      <c r="O24" s="22">
        <f t="shared" si="1"/>
        <v>69.010135863704988</v>
      </c>
    </row>
    <row r="25" spans="1:15" x14ac:dyDescent="0.35">
      <c r="A25" t="s">
        <v>235</v>
      </c>
      <c r="B25">
        <v>4637</v>
      </c>
      <c r="C25" t="s">
        <v>6</v>
      </c>
      <c r="D25" s="17">
        <f t="shared" si="0"/>
        <v>0.91527682801880117</v>
      </c>
      <c r="E25" s="17">
        <v>1.162593</v>
      </c>
      <c r="F25" s="17">
        <v>9.2687000000000005E-2</v>
      </c>
      <c r="G25" s="17">
        <v>12.146026000000001</v>
      </c>
      <c r="H25" s="17">
        <v>8.2376000000000005E-2</v>
      </c>
      <c r="I25" s="17">
        <v>4.4514999999999999E-2</v>
      </c>
      <c r="J25">
        <v>43</v>
      </c>
      <c r="K25">
        <v>100</v>
      </c>
      <c r="L25">
        <v>100</v>
      </c>
      <c r="M25" t="s">
        <v>31</v>
      </c>
      <c r="N25" t="s">
        <v>171</v>
      </c>
      <c r="O25" s="22">
        <f t="shared" si="1"/>
        <v>69.010135863704988</v>
      </c>
    </row>
    <row r="26" spans="1:15" x14ac:dyDescent="0.35">
      <c r="A26" t="s">
        <v>235</v>
      </c>
      <c r="B26">
        <v>4637</v>
      </c>
      <c r="C26" t="s">
        <v>6</v>
      </c>
      <c r="D26" s="17">
        <f t="shared" si="0"/>
        <v>0.95979485765783157</v>
      </c>
      <c r="E26" s="17">
        <v>1.2375700000000001</v>
      </c>
      <c r="F26" s="17">
        <v>9.5757999999999996E-2</v>
      </c>
      <c r="G26" s="17">
        <v>12.761132999999999</v>
      </c>
      <c r="H26" s="17">
        <v>8.6579000000000003E-2</v>
      </c>
      <c r="I26" s="17">
        <v>4.6478999999999999E-2</v>
      </c>
      <c r="J26">
        <v>44</v>
      </c>
      <c r="K26">
        <v>100</v>
      </c>
      <c r="L26">
        <v>100</v>
      </c>
      <c r="M26" t="s">
        <v>31</v>
      </c>
      <c r="N26" t="s">
        <v>171</v>
      </c>
      <c r="O26" s="22">
        <f t="shared" si="1"/>
        <v>69.010135863704988</v>
      </c>
    </row>
    <row r="27" spans="1:15" x14ac:dyDescent="0.35">
      <c r="D27" s="58">
        <f>AVERAGE(D24:D26)</f>
        <v>0.9926336659227516</v>
      </c>
      <c r="E27" s="59">
        <f>AVERAGE(E24:E26)</f>
        <v>1.2944413333333333</v>
      </c>
      <c r="F27" s="59">
        <f>AVERAGE(F24:F26)</f>
        <v>9.790133333333334E-2</v>
      </c>
      <c r="O27" s="22"/>
    </row>
    <row r="28" spans="1:15" x14ac:dyDescent="0.35">
      <c r="O28" s="22"/>
    </row>
    <row r="29" spans="1:15" x14ac:dyDescent="0.35">
      <c r="A29" t="s">
        <v>235</v>
      </c>
      <c r="B29">
        <v>4637</v>
      </c>
      <c r="C29" t="s">
        <v>6</v>
      </c>
      <c r="D29" s="17">
        <f t="shared" ref="D29:D31" si="2">((E29/$E$7)+(F29/$F$7))/2</f>
        <v>1.1022163246373538</v>
      </c>
      <c r="E29" s="17">
        <v>1.48292</v>
      </c>
      <c r="F29" s="17">
        <v>0.105155</v>
      </c>
      <c r="G29" s="17">
        <v>19.220897000000001</v>
      </c>
      <c r="H29" s="17">
        <v>9.4787999999999997E-2</v>
      </c>
      <c r="I29" s="17">
        <v>4.6889E-2</v>
      </c>
      <c r="J29">
        <v>42</v>
      </c>
      <c r="K29">
        <v>145</v>
      </c>
      <c r="L29">
        <v>100</v>
      </c>
      <c r="M29" t="s">
        <v>31</v>
      </c>
      <c r="N29" t="s">
        <v>171</v>
      </c>
      <c r="O29" s="22">
        <f t="shared" si="1"/>
        <v>100.06469700237223</v>
      </c>
    </row>
    <row r="30" spans="1:15" x14ac:dyDescent="0.35">
      <c r="A30" t="s">
        <v>235</v>
      </c>
      <c r="B30">
        <v>4637</v>
      </c>
      <c r="C30" t="s">
        <v>6</v>
      </c>
      <c r="D30" s="17">
        <f t="shared" si="2"/>
        <v>0.92527685351522282</v>
      </c>
      <c r="E30" s="17">
        <v>1.1740470000000001</v>
      </c>
      <c r="F30" s="17">
        <v>9.3797000000000005E-2</v>
      </c>
      <c r="G30" s="17">
        <v>12.586270000000001</v>
      </c>
      <c r="H30" s="17">
        <v>8.3677000000000001E-2</v>
      </c>
      <c r="I30" s="17">
        <v>4.4861999999999999E-2</v>
      </c>
      <c r="J30">
        <v>43</v>
      </c>
      <c r="K30">
        <v>145</v>
      </c>
      <c r="L30">
        <v>100</v>
      </c>
      <c r="M30" t="s">
        <v>31</v>
      </c>
      <c r="N30" t="s">
        <v>171</v>
      </c>
      <c r="O30" s="22">
        <f t="shared" si="1"/>
        <v>100.06469700237223</v>
      </c>
    </row>
    <row r="31" spans="1:15" x14ac:dyDescent="0.35">
      <c r="A31" t="s">
        <v>235</v>
      </c>
      <c r="B31">
        <v>4637</v>
      </c>
      <c r="C31" t="s">
        <v>6</v>
      </c>
      <c r="D31" s="17">
        <f t="shared" si="2"/>
        <v>0.90734284627622896</v>
      </c>
      <c r="E31" s="17">
        <v>1.1452770000000001</v>
      </c>
      <c r="F31" s="17">
        <v>9.2448000000000002E-2</v>
      </c>
      <c r="G31" s="17">
        <v>12.36646</v>
      </c>
      <c r="H31" s="17">
        <v>8.2053000000000001E-2</v>
      </c>
      <c r="I31" s="17">
        <v>4.4152999999999998E-2</v>
      </c>
      <c r="J31">
        <v>44</v>
      </c>
      <c r="K31">
        <v>145</v>
      </c>
      <c r="L31">
        <v>100</v>
      </c>
      <c r="M31" t="s">
        <v>31</v>
      </c>
      <c r="N31" t="s">
        <v>171</v>
      </c>
      <c r="O31" s="22">
        <f t="shared" si="1"/>
        <v>100.06469700237223</v>
      </c>
    </row>
    <row r="32" spans="1:15" x14ac:dyDescent="0.35">
      <c r="D32" s="58">
        <f>AVERAGE(D29:D31)</f>
        <v>0.97827867480960184</v>
      </c>
      <c r="E32" s="59">
        <f>AVERAGE(E29:E31)</f>
        <v>1.2674146666666666</v>
      </c>
      <c r="F32" s="59">
        <f>AVERAGE(F29:F31)</f>
        <v>9.7133333333333335E-2</v>
      </c>
    </row>
  </sheetData>
  <mergeCells count="1">
    <mergeCell ref="A18:O18"/>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11" activePane="bottomLeft" state="frozen"/>
      <selection pane="bottomLeft" activeCell="C4" sqref="C4"/>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H3" s="18"/>
      <c r="I3" s="18"/>
      <c r="L3" s="3"/>
      <c r="M3" s="3"/>
      <c r="N3" s="3"/>
    </row>
    <row r="4" spans="1:15" s="2" customFormat="1" x14ac:dyDescent="0.35">
      <c r="C4" s="5" t="s">
        <v>419</v>
      </c>
      <c r="E4" s="18">
        <v>1.1096999999999999</v>
      </c>
      <c r="F4" s="18">
        <v>8.9599999999999999E-2</v>
      </c>
      <c r="H4" s="18"/>
      <c r="I4" s="18"/>
      <c r="L4" s="3"/>
      <c r="M4" s="3"/>
      <c r="N4" s="3"/>
    </row>
    <row r="5" spans="1:15" s="2" customFormat="1" x14ac:dyDescent="0.35">
      <c r="L5" s="3"/>
      <c r="M5" s="3"/>
      <c r="N5" s="3"/>
    </row>
    <row r="6" spans="1:15" s="2" customFormat="1" x14ac:dyDescent="0.35">
      <c r="A6" t="s">
        <v>236</v>
      </c>
      <c r="B6">
        <v>5315</v>
      </c>
      <c r="C6" t="s">
        <v>251</v>
      </c>
      <c r="D6" s="17">
        <v>1.0739000000000001</v>
      </c>
      <c r="E6" s="17">
        <v>1.5479000000000001</v>
      </c>
      <c r="F6" s="17">
        <v>0.11057</v>
      </c>
      <c r="L6" s="3"/>
      <c r="M6" s="3"/>
      <c r="N6" s="3"/>
    </row>
    <row r="7" spans="1:15" s="2" customFormat="1" x14ac:dyDescent="0.35">
      <c r="A7" t="s">
        <v>236</v>
      </c>
      <c r="B7">
        <v>5315</v>
      </c>
      <c r="C7" t="s">
        <v>252</v>
      </c>
      <c r="D7" s="17">
        <v>1.1583000000000001</v>
      </c>
      <c r="E7" s="17">
        <v>1.6635</v>
      </c>
      <c r="F7" s="17">
        <v>0.11973</v>
      </c>
      <c r="L7" s="3"/>
      <c r="M7" s="3"/>
      <c r="N7" s="3"/>
    </row>
    <row r="8" spans="1:15" x14ac:dyDescent="0.35">
      <c r="A8" t="s">
        <v>236</v>
      </c>
      <c r="B8">
        <v>5315</v>
      </c>
      <c r="C8" t="s">
        <v>192</v>
      </c>
      <c r="D8" s="17">
        <v>1</v>
      </c>
      <c r="E8" s="17">
        <v>1.4154</v>
      </c>
      <c r="F8" s="17">
        <v>0.10489699999999999</v>
      </c>
      <c r="G8" s="2"/>
    </row>
    <row r="9" spans="1:15" x14ac:dyDescent="0.35">
      <c r="A9" t="s">
        <v>236</v>
      </c>
      <c r="B9">
        <v>5315</v>
      </c>
      <c r="C9" t="s">
        <v>248</v>
      </c>
      <c r="D9" s="17">
        <v>0.97760000000000002</v>
      </c>
      <c r="E9" s="17">
        <v>1.3909</v>
      </c>
      <c r="F9" s="17">
        <v>0.102005</v>
      </c>
      <c r="G9" s="2"/>
    </row>
    <row r="10" spans="1:15" x14ac:dyDescent="0.35">
      <c r="A10" t="s">
        <v>236</v>
      </c>
      <c r="B10">
        <v>5315</v>
      </c>
      <c r="C10" t="s">
        <v>249</v>
      </c>
      <c r="D10" s="17">
        <v>0.95189999999999997</v>
      </c>
      <c r="E10" s="17">
        <v>1.2274</v>
      </c>
      <c r="F10" s="17">
        <v>0.10873300000000001</v>
      </c>
      <c r="G10" s="2"/>
    </row>
    <row r="11" spans="1:15" x14ac:dyDescent="0.35">
      <c r="A11" t="s">
        <v>236</v>
      </c>
      <c r="B11">
        <v>5315</v>
      </c>
      <c r="C11" t="s">
        <v>250</v>
      </c>
      <c r="D11" s="17">
        <v>0.89570000000000005</v>
      </c>
      <c r="E11" s="17">
        <v>1.1843999999999999</v>
      </c>
      <c r="F11" s="17">
        <v>0.100144</v>
      </c>
      <c r="G11" s="2"/>
    </row>
    <row r="12" spans="1:15" x14ac:dyDescent="0.35">
      <c r="A12" t="s">
        <v>236</v>
      </c>
      <c r="B12">
        <v>5315</v>
      </c>
      <c r="C12" t="s">
        <v>228</v>
      </c>
      <c r="D12" s="17">
        <v>0.91990000000000005</v>
      </c>
      <c r="E12" s="17">
        <v>1.2603</v>
      </c>
      <c r="F12" s="17">
        <v>9.9586999999999995E-2</v>
      </c>
      <c r="G12" s="2"/>
    </row>
    <row r="13" spans="1:15" x14ac:dyDescent="0.35">
      <c r="A13" t="s">
        <v>236</v>
      </c>
      <c r="B13">
        <v>5315</v>
      </c>
      <c r="C13" t="s">
        <v>191</v>
      </c>
      <c r="D13" s="17">
        <v>0.89690000000000003</v>
      </c>
      <c r="E13" s="17">
        <v>1.1933</v>
      </c>
      <c r="F13" s="17">
        <v>9.9718000000000001E-2</v>
      </c>
      <c r="G13" s="2"/>
    </row>
    <row r="14" spans="1:15" x14ac:dyDescent="0.35">
      <c r="A14" t="s">
        <v>236</v>
      </c>
      <c r="B14">
        <v>5315</v>
      </c>
      <c r="C14" t="s">
        <v>189</v>
      </c>
      <c r="D14" s="17">
        <v>0.89439999999999997</v>
      </c>
      <c r="E14" s="17">
        <v>1.1796</v>
      </c>
      <c r="F14" s="17">
        <v>0.10022</v>
      </c>
    </row>
    <row r="15" spans="1:15" x14ac:dyDescent="0.35">
      <c r="A15" t="s">
        <v>236</v>
      </c>
      <c r="B15">
        <v>5315</v>
      </c>
      <c r="C15" t="s">
        <v>190</v>
      </c>
      <c r="D15" s="17">
        <v>0.89270000000000005</v>
      </c>
      <c r="E15" s="17">
        <v>1.1800999999999999</v>
      </c>
      <c r="F15" s="17">
        <v>9.9824999999999997E-2</v>
      </c>
    </row>
    <row r="16" spans="1:15" x14ac:dyDescent="0.35">
      <c r="A16" t="s">
        <v>236</v>
      </c>
      <c r="B16">
        <v>5315</v>
      </c>
      <c r="C16" t="s">
        <v>194</v>
      </c>
      <c r="D16" s="17">
        <v>0.86850000000000005</v>
      </c>
      <c r="E16" s="17">
        <v>1.1477999999999999</v>
      </c>
      <c r="F16" s="17">
        <v>9.7143999999999994E-2</v>
      </c>
    </row>
    <row r="17" spans="1:15" x14ac:dyDescent="0.35">
      <c r="A17" t="s">
        <v>236</v>
      </c>
      <c r="B17">
        <v>5315</v>
      </c>
      <c r="C17" t="s">
        <v>188</v>
      </c>
      <c r="D17" s="17">
        <v>0.90649999999999997</v>
      </c>
      <c r="E17" s="17">
        <v>1.2358</v>
      </c>
      <c r="F17" s="17">
        <v>9.8592999999999986E-2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236</v>
      </c>
      <c r="B20">
        <v>5315</v>
      </c>
      <c r="C20" t="s">
        <v>6</v>
      </c>
      <c r="D20" s="17">
        <f>((E20/$E$8)+(F20/$F$8))/2</f>
        <v>0.9514762636937506</v>
      </c>
      <c r="E20" s="17">
        <v>1.3049850000000001</v>
      </c>
      <c r="F20" s="17">
        <v>0.10290000000000001</v>
      </c>
      <c r="G20" s="17">
        <v>14.843885999999999</v>
      </c>
      <c r="H20" s="17">
        <v>9.4959000000000002E-2</v>
      </c>
      <c r="I20" s="17">
        <v>4.8510999999999999E-2</v>
      </c>
      <c r="J20">
        <v>42</v>
      </c>
      <c r="K20">
        <v>100</v>
      </c>
      <c r="L20">
        <v>50</v>
      </c>
      <c r="M20" t="s">
        <v>31</v>
      </c>
      <c r="N20" t="s">
        <v>171</v>
      </c>
      <c r="O20" s="22">
        <f>(32*K20*L20)/B20</f>
        <v>30.103480714957666</v>
      </c>
    </row>
    <row r="21" spans="1:15" x14ac:dyDescent="0.35">
      <c r="A21" t="s">
        <v>236</v>
      </c>
      <c r="B21">
        <v>5315</v>
      </c>
      <c r="C21" t="s">
        <v>6</v>
      </c>
      <c r="D21" s="17">
        <f t="shared" ref="D21:D27" si="0">((E21/$E$8)+(F21/$F$8))/2</f>
        <v>0.97828916995423665</v>
      </c>
      <c r="E21" s="17">
        <v>1.3588929999999999</v>
      </c>
      <c r="F21" s="17">
        <v>0.10453</v>
      </c>
      <c r="G21" s="17">
        <v>13.458208000000001</v>
      </c>
      <c r="H21" s="17">
        <v>9.4971E-2</v>
      </c>
      <c r="I21" s="17">
        <v>5.0688999999999998E-2</v>
      </c>
      <c r="J21">
        <v>43</v>
      </c>
      <c r="K21">
        <v>100</v>
      </c>
      <c r="L21">
        <v>50</v>
      </c>
      <c r="M21" t="s">
        <v>31</v>
      </c>
      <c r="N21" t="s">
        <v>171</v>
      </c>
      <c r="O21" s="22">
        <f t="shared" ref="O21:O32" si="1">(32*K21*L21)/B21</f>
        <v>30.103480714957666</v>
      </c>
    </row>
    <row r="22" spans="1:15" x14ac:dyDescent="0.35">
      <c r="A22" t="s">
        <v>236</v>
      </c>
      <c r="B22">
        <v>5315</v>
      </c>
      <c r="C22" t="s">
        <v>6</v>
      </c>
      <c r="D22" s="17">
        <f>((E22/$E$8)+(F22/$F$8))/2</f>
        <v>0.93919873952697497</v>
      </c>
      <c r="E22" s="17">
        <v>1.284762</v>
      </c>
      <c r="F22" s="17">
        <v>0.101823</v>
      </c>
      <c r="G22" s="17">
        <v>13.398535000000001</v>
      </c>
      <c r="H22" s="17">
        <v>9.1901999999999998E-2</v>
      </c>
      <c r="I22" s="17">
        <v>4.8078999999999997E-2</v>
      </c>
      <c r="J22">
        <v>44</v>
      </c>
      <c r="K22">
        <v>100</v>
      </c>
      <c r="L22">
        <v>50</v>
      </c>
      <c r="M22" t="s">
        <v>31</v>
      </c>
      <c r="N22" t="s">
        <v>171</v>
      </c>
      <c r="O22" s="22">
        <f t="shared" si="1"/>
        <v>30.103480714957666</v>
      </c>
    </row>
    <row r="23" spans="1:15" x14ac:dyDescent="0.35">
      <c r="D23" s="58">
        <f>AVERAGE(D20:D22)</f>
        <v>0.95632139105832081</v>
      </c>
      <c r="E23" s="58">
        <f t="shared" ref="E23:F23" si="2">AVERAGE(E20:E22)</f>
        <v>1.3162133333333335</v>
      </c>
      <c r="F23" s="58">
        <f t="shared" si="2"/>
        <v>0.10308433333333333</v>
      </c>
      <c r="O23" s="22"/>
    </row>
    <row r="24" spans="1:15" x14ac:dyDescent="0.35">
      <c r="D24" s="17"/>
      <c r="O24" s="22"/>
    </row>
    <row r="25" spans="1:15" x14ac:dyDescent="0.35">
      <c r="A25" t="s">
        <v>236</v>
      </c>
      <c r="B25">
        <v>5315</v>
      </c>
      <c r="C25" t="s">
        <v>6</v>
      </c>
      <c r="D25" s="17">
        <f t="shared" si="0"/>
        <v>0.94002654095295068</v>
      </c>
      <c r="E25" s="17">
        <v>1.278807</v>
      </c>
      <c r="F25" s="17">
        <v>0.102438</v>
      </c>
      <c r="G25" s="17">
        <v>13.506092000000001</v>
      </c>
      <c r="H25" s="17">
        <v>9.3615000000000004E-2</v>
      </c>
      <c r="I25" s="17">
        <v>4.6961999999999997E-2</v>
      </c>
      <c r="J25">
        <v>42</v>
      </c>
      <c r="K25">
        <v>100</v>
      </c>
      <c r="L25">
        <v>100</v>
      </c>
      <c r="M25" t="s">
        <v>31</v>
      </c>
      <c r="N25" t="s">
        <v>171</v>
      </c>
      <c r="O25" s="22">
        <f t="shared" si="1"/>
        <v>60.206961429915332</v>
      </c>
    </row>
    <row r="26" spans="1:15" x14ac:dyDescent="0.35">
      <c r="A26" t="s">
        <v>236</v>
      </c>
      <c r="B26">
        <v>5315</v>
      </c>
      <c r="C26" t="s">
        <v>6</v>
      </c>
      <c r="D26" s="17">
        <f t="shared" si="0"/>
        <v>1.0948119301695909</v>
      </c>
      <c r="E26" s="17">
        <v>1.60023</v>
      </c>
      <c r="F26" s="17">
        <v>0.11108999999999999</v>
      </c>
      <c r="G26" s="17">
        <v>17.997685000000001</v>
      </c>
      <c r="H26" s="17">
        <v>9.8502000000000006E-2</v>
      </c>
      <c r="I26" s="17">
        <v>5.1961E-2</v>
      </c>
      <c r="J26">
        <v>43</v>
      </c>
      <c r="K26">
        <v>100</v>
      </c>
      <c r="L26">
        <v>100</v>
      </c>
      <c r="M26" t="s">
        <v>31</v>
      </c>
      <c r="N26" t="s">
        <v>171</v>
      </c>
      <c r="O26" s="22">
        <f t="shared" si="1"/>
        <v>60.206961429915332</v>
      </c>
    </row>
    <row r="27" spans="1:15" x14ac:dyDescent="0.35">
      <c r="A27" t="s">
        <v>236</v>
      </c>
      <c r="B27">
        <v>5315</v>
      </c>
      <c r="C27" t="s">
        <v>6</v>
      </c>
      <c r="D27" s="17">
        <f t="shared" si="0"/>
        <v>0.91446046033806994</v>
      </c>
      <c r="E27" s="17">
        <v>1.242421</v>
      </c>
      <c r="F27" s="17">
        <v>9.9770999999999999E-2</v>
      </c>
      <c r="G27" s="17">
        <v>12.375102999999999</v>
      </c>
      <c r="H27" s="17">
        <v>8.9899999999999994E-2</v>
      </c>
      <c r="I27" s="17">
        <v>4.6996999999999997E-2</v>
      </c>
      <c r="J27">
        <v>44</v>
      </c>
      <c r="K27">
        <v>100</v>
      </c>
      <c r="L27">
        <v>100</v>
      </c>
      <c r="M27" t="s">
        <v>31</v>
      </c>
      <c r="N27" t="s">
        <v>171</v>
      </c>
      <c r="O27" s="22">
        <f t="shared" si="1"/>
        <v>60.206961429915332</v>
      </c>
    </row>
    <row r="28" spans="1:15" x14ac:dyDescent="0.35">
      <c r="D28" s="58">
        <f>AVERAGE(D25:D27)</f>
        <v>0.98309964382020387</v>
      </c>
      <c r="E28" s="58">
        <f t="shared" ref="E28:F28" si="3">AVERAGE(E25:E27)</f>
        <v>1.3738193333333335</v>
      </c>
      <c r="F28" s="58">
        <f t="shared" si="3"/>
        <v>0.104433</v>
      </c>
      <c r="O28" s="22"/>
    </row>
    <row r="29" spans="1:15" x14ac:dyDescent="0.35">
      <c r="O29" s="22"/>
    </row>
    <row r="30" spans="1:15" x14ac:dyDescent="0.35">
      <c r="A30" t="s">
        <v>236</v>
      </c>
      <c r="B30">
        <v>5315</v>
      </c>
      <c r="C30" t="s">
        <v>6</v>
      </c>
      <c r="D30" s="17">
        <f t="shared" ref="D30:D32" si="4">((E30/$E$8)+(F30/$F$8))/2</f>
        <v>0.9224299797365838</v>
      </c>
      <c r="E30" s="17">
        <v>1.253242</v>
      </c>
      <c r="F30" s="17">
        <v>0.10064099999999999</v>
      </c>
      <c r="G30" s="17">
        <v>12.852592</v>
      </c>
      <c r="H30" s="17">
        <v>9.0593000000000007E-2</v>
      </c>
      <c r="I30" s="17">
        <v>4.6334E-2</v>
      </c>
      <c r="J30">
        <v>42</v>
      </c>
      <c r="K30">
        <v>167</v>
      </c>
      <c r="L30">
        <v>100</v>
      </c>
      <c r="M30" t="s">
        <v>31</v>
      </c>
      <c r="N30" t="s">
        <v>171</v>
      </c>
      <c r="O30" s="22">
        <f t="shared" si="1"/>
        <v>100.54562558795861</v>
      </c>
    </row>
    <row r="31" spans="1:15" x14ac:dyDescent="0.35">
      <c r="A31" t="s">
        <v>236</v>
      </c>
      <c r="B31">
        <v>5315</v>
      </c>
      <c r="C31" t="s">
        <v>6</v>
      </c>
      <c r="D31" s="17">
        <f t="shared" si="4"/>
        <v>0.91228946099920694</v>
      </c>
      <c r="E31" s="17">
        <v>1.2309589999999999</v>
      </c>
      <c r="F31" s="17">
        <v>0.100165</v>
      </c>
      <c r="G31" s="17">
        <v>12.977563</v>
      </c>
      <c r="H31" s="17">
        <v>8.9152999999999996E-2</v>
      </c>
      <c r="I31" s="17">
        <v>4.6775999999999998E-2</v>
      </c>
      <c r="J31">
        <v>43</v>
      </c>
      <c r="K31">
        <v>167</v>
      </c>
      <c r="L31">
        <v>100</v>
      </c>
      <c r="M31" t="s">
        <v>31</v>
      </c>
      <c r="N31" t="s">
        <v>171</v>
      </c>
      <c r="O31" s="22">
        <f t="shared" si="1"/>
        <v>100.54562558795861</v>
      </c>
    </row>
    <row r="32" spans="1:15" x14ac:dyDescent="0.35">
      <c r="A32" t="s">
        <v>236</v>
      </c>
      <c r="B32">
        <v>5315</v>
      </c>
      <c r="C32" t="s">
        <v>6</v>
      </c>
      <c r="D32" s="17">
        <f t="shared" si="4"/>
        <v>0.91576159126140322</v>
      </c>
      <c r="E32" s="17">
        <v>1.242596</v>
      </c>
      <c r="F32" s="17">
        <v>0.10003099999999999</v>
      </c>
      <c r="G32" s="17">
        <v>12.6198</v>
      </c>
      <c r="H32" s="17">
        <v>9.0971999999999997E-2</v>
      </c>
      <c r="I32" s="17">
        <v>4.7199999999999999E-2</v>
      </c>
      <c r="J32">
        <v>44</v>
      </c>
      <c r="K32">
        <v>167</v>
      </c>
      <c r="L32">
        <v>100</v>
      </c>
      <c r="M32" t="s">
        <v>31</v>
      </c>
      <c r="N32" t="s">
        <v>171</v>
      </c>
      <c r="O32" s="22">
        <f t="shared" si="1"/>
        <v>100.54562558795861</v>
      </c>
    </row>
    <row r="33" spans="1:16" x14ac:dyDescent="0.35">
      <c r="D33" s="58">
        <f>AVERAGE(D30:D32)</f>
        <v>0.91682701066573136</v>
      </c>
      <c r="E33" s="58">
        <f t="shared" ref="E33:F33" si="5">AVERAGE(E30:E32)</f>
        <v>1.2422656666666665</v>
      </c>
      <c r="F33" s="58">
        <f t="shared" si="5"/>
        <v>0.10027899999999999</v>
      </c>
    </row>
    <row r="34" spans="1:16" x14ac:dyDescent="0.35">
      <c r="D34" s="60"/>
      <c r="E34" s="60"/>
      <c r="F34" s="60"/>
    </row>
    <row r="35" spans="1:16" ht="18.5" x14ac:dyDescent="0.45">
      <c r="A35" s="89" t="s">
        <v>3</v>
      </c>
      <c r="B35" s="89"/>
      <c r="C35" s="89"/>
      <c r="D35" s="89"/>
      <c r="E35" s="89"/>
      <c r="F35" s="89"/>
      <c r="G35" s="89"/>
      <c r="H35" s="89"/>
      <c r="I35" s="89"/>
      <c r="J35" s="89"/>
      <c r="K35" s="89"/>
      <c r="L35" s="89"/>
      <c r="M35" s="89"/>
      <c r="N35" s="89"/>
      <c r="O35" s="89"/>
    </row>
    <row r="36" spans="1:16" x14ac:dyDescent="0.35">
      <c r="A36" t="s">
        <v>236</v>
      </c>
      <c r="B36">
        <v>5315</v>
      </c>
      <c r="C36" t="s">
        <v>3</v>
      </c>
      <c r="D36" s="17">
        <f t="shared" ref="D36:D38" si="6">((E36/$E$8)+(F36/$F$8))/2</f>
        <v>1.2093958152748665</v>
      </c>
      <c r="E36">
        <v>1.1606609999999999</v>
      </c>
      <c r="F36">
        <v>0.16770599999999999</v>
      </c>
      <c r="G36">
        <v>19.854458000000001</v>
      </c>
      <c r="H36">
        <v>0.14902799999999999</v>
      </c>
      <c r="I36">
        <v>9.3433000000000002E-2</v>
      </c>
      <c r="J36">
        <v>42</v>
      </c>
      <c r="K36">
        <v>100</v>
      </c>
      <c r="L36">
        <v>50</v>
      </c>
      <c r="M36" t="s">
        <v>31</v>
      </c>
      <c r="N36" t="s">
        <v>171</v>
      </c>
      <c r="O36" s="22">
        <f t="shared" ref="O36:O38" si="7">(32*K36*L36)/B36</f>
        <v>30.103480714957666</v>
      </c>
      <c r="P36" t="s">
        <v>366</v>
      </c>
    </row>
    <row r="37" spans="1:16" x14ac:dyDescent="0.35">
      <c r="A37" t="s">
        <v>236</v>
      </c>
      <c r="B37">
        <v>5315</v>
      </c>
      <c r="C37" t="s">
        <v>3</v>
      </c>
      <c r="D37" s="17">
        <f t="shared" si="6"/>
        <v>1.1898005493035178</v>
      </c>
      <c r="E37">
        <v>1.15351</v>
      </c>
      <c r="F37">
        <v>0.16412499999999999</v>
      </c>
      <c r="G37">
        <v>18.926577000000002</v>
      </c>
      <c r="H37">
        <v>0.146811</v>
      </c>
      <c r="I37">
        <v>8.9091000000000004E-2</v>
      </c>
      <c r="J37">
        <v>43</v>
      </c>
      <c r="K37">
        <v>100</v>
      </c>
      <c r="L37">
        <v>50</v>
      </c>
      <c r="M37" t="s">
        <v>31</v>
      </c>
      <c r="N37" t="s">
        <v>171</v>
      </c>
      <c r="O37" s="22">
        <f t="shared" si="7"/>
        <v>30.103480714957666</v>
      </c>
    </row>
    <row r="38" spans="1:16" x14ac:dyDescent="0.35">
      <c r="A38" t="s">
        <v>236</v>
      </c>
      <c r="B38">
        <v>5315</v>
      </c>
      <c r="C38" t="s">
        <v>3</v>
      </c>
      <c r="D38" s="17">
        <f t="shared" si="6"/>
        <v>1.2031574391190167</v>
      </c>
      <c r="E38">
        <v>1.1547810000000001</v>
      </c>
      <c r="F38">
        <v>0.16683300000000001</v>
      </c>
      <c r="G38">
        <v>19.718022999999999</v>
      </c>
      <c r="H38">
        <v>0.148535</v>
      </c>
      <c r="I38">
        <v>9.1805999999999999E-2</v>
      </c>
      <c r="J38">
        <v>44</v>
      </c>
      <c r="K38">
        <v>100</v>
      </c>
      <c r="L38">
        <v>50</v>
      </c>
      <c r="M38" t="s">
        <v>31</v>
      </c>
      <c r="N38" t="s">
        <v>171</v>
      </c>
      <c r="O38" s="22">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20"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c r="P1" s="2" t="s">
        <v>21</v>
      </c>
    </row>
    <row r="2" spans="1:16" s="2" customFormat="1" x14ac:dyDescent="0.35">
      <c r="H2" s="18"/>
      <c r="I2" s="18"/>
      <c r="L2" s="3"/>
      <c r="M2" s="3"/>
      <c r="N2" s="3"/>
    </row>
    <row r="3" spans="1:16" s="2" customFormat="1" x14ac:dyDescent="0.35">
      <c r="C3" s="5" t="s">
        <v>419</v>
      </c>
      <c r="D3" s="5"/>
      <c r="E3" s="7">
        <v>1.1096999999999999</v>
      </c>
      <c r="F3" s="7">
        <v>8.9599999999999999E-2</v>
      </c>
      <c r="H3" s="18"/>
      <c r="I3" s="18"/>
      <c r="L3" s="3"/>
      <c r="M3" s="3"/>
      <c r="N3" s="3"/>
    </row>
    <row r="4" spans="1:16" s="2" customFormat="1" x14ac:dyDescent="0.35">
      <c r="L4" s="3"/>
      <c r="M4" s="3"/>
      <c r="N4" s="3"/>
    </row>
    <row r="5" spans="1:16" s="2" customFormat="1" x14ac:dyDescent="0.35">
      <c r="A5" t="s">
        <v>237</v>
      </c>
      <c r="B5">
        <v>5305</v>
      </c>
      <c r="C5" t="s">
        <v>251</v>
      </c>
      <c r="D5" s="17">
        <v>1.0905</v>
      </c>
      <c r="E5" s="17">
        <v>1.4934000000000001</v>
      </c>
      <c r="F5" s="7">
        <v>0.13624599999999998</v>
      </c>
      <c r="L5" s="3"/>
      <c r="M5" s="3"/>
      <c r="N5" s="3"/>
    </row>
    <row r="6" spans="1:16" s="2" customFormat="1" x14ac:dyDescent="0.35">
      <c r="A6" t="s">
        <v>237</v>
      </c>
      <c r="B6">
        <v>5305</v>
      </c>
      <c r="C6" t="s">
        <v>252</v>
      </c>
      <c r="D6" s="17">
        <v>1.159</v>
      </c>
      <c r="E6" s="17">
        <v>1.5952</v>
      </c>
      <c r="F6" s="7">
        <v>0.14407</v>
      </c>
      <c r="L6" s="3"/>
      <c r="M6" s="3"/>
      <c r="N6" s="3"/>
    </row>
    <row r="7" spans="1:16" x14ac:dyDescent="0.35">
      <c r="A7" t="s">
        <v>237</v>
      </c>
      <c r="B7">
        <v>5305</v>
      </c>
      <c r="C7" t="s">
        <v>192</v>
      </c>
      <c r="D7" s="17">
        <v>1</v>
      </c>
      <c r="E7" s="17">
        <v>1.3607</v>
      </c>
      <c r="F7" s="7">
        <v>0.12574199999999999</v>
      </c>
      <c r="G7" s="2"/>
    </row>
    <row r="8" spans="1:16" x14ac:dyDescent="0.35">
      <c r="A8" t="s">
        <v>237</v>
      </c>
      <c r="B8">
        <v>5305</v>
      </c>
      <c r="C8" t="s">
        <v>248</v>
      </c>
      <c r="D8" s="17">
        <v>0.9667</v>
      </c>
      <c r="E8" s="17">
        <v>1.3277000000000001</v>
      </c>
      <c r="F8" s="17">
        <v>0.12040800000000002</v>
      </c>
      <c r="G8" s="2"/>
    </row>
    <row r="9" spans="1:16" x14ac:dyDescent="0.35">
      <c r="A9" t="s">
        <v>237</v>
      </c>
      <c r="B9">
        <v>5305</v>
      </c>
      <c r="C9" t="s">
        <v>249</v>
      </c>
      <c r="D9" s="17">
        <v>0.94</v>
      </c>
      <c r="E9" s="17">
        <v>1.1822999999999999</v>
      </c>
      <c r="F9" s="17">
        <v>0.12714200000000001</v>
      </c>
      <c r="G9" s="2"/>
    </row>
    <row r="10" spans="1:16" x14ac:dyDescent="0.35">
      <c r="A10" t="s">
        <v>237</v>
      </c>
      <c r="B10">
        <v>5305</v>
      </c>
      <c r="C10" t="s">
        <v>250</v>
      </c>
      <c r="D10" s="17">
        <v>0.88900000000000001</v>
      </c>
      <c r="E10" s="17">
        <v>1.1675</v>
      </c>
      <c r="F10" s="17">
        <v>0.115673</v>
      </c>
      <c r="G10" s="2"/>
    </row>
    <row r="11" spans="1:16" x14ac:dyDescent="0.35">
      <c r="A11" t="s">
        <v>237</v>
      </c>
      <c r="B11">
        <v>5305</v>
      </c>
      <c r="C11" t="s">
        <v>228</v>
      </c>
      <c r="D11" s="17">
        <v>0.91859999999999997</v>
      </c>
      <c r="E11" s="17">
        <v>1.2259</v>
      </c>
      <c r="F11" s="17">
        <v>0.117724</v>
      </c>
      <c r="G11" s="2"/>
    </row>
    <row r="12" spans="1:16" x14ac:dyDescent="0.35">
      <c r="A12" t="s">
        <v>237</v>
      </c>
      <c r="B12">
        <v>5305</v>
      </c>
      <c r="C12" t="s">
        <v>191</v>
      </c>
      <c r="D12" s="17">
        <v>0.89070000000000005</v>
      </c>
      <c r="E12" s="17">
        <v>1.1680999999999999</v>
      </c>
      <c r="F12" s="17">
        <v>0.11604900000000001</v>
      </c>
      <c r="G12" s="2"/>
    </row>
    <row r="13" spans="1:16" x14ac:dyDescent="0.35">
      <c r="A13" t="s">
        <v>237</v>
      </c>
      <c r="B13">
        <v>5305</v>
      </c>
      <c r="C13" t="s">
        <v>189</v>
      </c>
      <c r="D13" s="17">
        <v>0.90749999999999997</v>
      </c>
      <c r="E13" s="17">
        <v>1.1621999999999999</v>
      </c>
      <c r="F13" s="17">
        <v>0.12081500000000001</v>
      </c>
    </row>
    <row r="14" spans="1:16" x14ac:dyDescent="0.35">
      <c r="A14" t="s">
        <v>237</v>
      </c>
      <c r="B14">
        <v>5305</v>
      </c>
      <c r="C14" t="s">
        <v>190</v>
      </c>
      <c r="D14" s="17">
        <v>0.89219999999999999</v>
      </c>
      <c r="E14" s="17">
        <v>1.1520999999999999</v>
      </c>
      <c r="F14" s="17">
        <v>0.117911</v>
      </c>
    </row>
    <row r="15" spans="1:16" x14ac:dyDescent="0.35">
      <c r="A15" t="s">
        <v>237</v>
      </c>
      <c r="B15">
        <v>5305</v>
      </c>
      <c r="C15" t="s">
        <v>194</v>
      </c>
      <c r="D15" s="17">
        <v>0.872</v>
      </c>
      <c r="E15" s="17">
        <v>1.125</v>
      </c>
      <c r="F15" s="17">
        <v>0.115332</v>
      </c>
    </row>
    <row r="16" spans="1:16" x14ac:dyDescent="0.35">
      <c r="A16" t="s">
        <v>237</v>
      </c>
      <c r="B16">
        <v>5305</v>
      </c>
      <c r="C16" t="s">
        <v>188</v>
      </c>
      <c r="D16" s="17">
        <v>0.8972</v>
      </c>
      <c r="E16" s="17">
        <v>1.1884999999999999</v>
      </c>
      <c r="F16" s="17">
        <v>0.1158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237</v>
      </c>
      <c r="B19">
        <v>5305</v>
      </c>
      <c r="C19" t="s">
        <v>6</v>
      </c>
      <c r="D19" s="17">
        <f>((E19/$E$7)+(F19/$F$7))/2</f>
        <v>1.139113319424673</v>
      </c>
      <c r="E19" s="17">
        <v>1.6107359999999999</v>
      </c>
      <c r="F19" s="17">
        <v>0.13762099999999999</v>
      </c>
      <c r="G19" s="17">
        <v>19.651530999999999</v>
      </c>
      <c r="H19" s="17">
        <v>0.13050100000000001</v>
      </c>
      <c r="I19" s="17">
        <v>7.8949000000000005E-2</v>
      </c>
      <c r="J19">
        <v>42</v>
      </c>
      <c r="K19">
        <v>100</v>
      </c>
      <c r="L19">
        <v>50</v>
      </c>
      <c r="M19" t="s">
        <v>31</v>
      </c>
      <c r="N19" t="s">
        <v>171</v>
      </c>
      <c r="O19" s="22">
        <f t="shared" ref="O19:O21" si="0">(32*K19*L19)/B19</f>
        <v>30.160226201696513</v>
      </c>
    </row>
    <row r="20" spans="1:16" x14ac:dyDescent="0.35">
      <c r="A20" t="s">
        <v>237</v>
      </c>
      <c r="B20">
        <v>5305</v>
      </c>
      <c r="C20" t="s">
        <v>6</v>
      </c>
      <c r="D20" s="17">
        <f t="shared" ref="D20:D26" si="1">((E20/$E$7)+(F20/$F$7))/2</f>
        <v>1.0451627243921062</v>
      </c>
      <c r="E20" s="17">
        <v>1.4442809999999999</v>
      </c>
      <c r="F20" s="17">
        <v>0.12937599999999999</v>
      </c>
      <c r="G20" s="17">
        <v>17.387951999999999</v>
      </c>
      <c r="H20" s="17">
        <v>0.12180000000000001</v>
      </c>
      <c r="I20" s="17">
        <v>7.7281000000000002E-2</v>
      </c>
      <c r="J20">
        <v>43</v>
      </c>
      <c r="K20">
        <v>100</v>
      </c>
      <c r="L20">
        <v>50</v>
      </c>
      <c r="M20" t="s">
        <v>31</v>
      </c>
      <c r="N20" t="s">
        <v>171</v>
      </c>
      <c r="O20" s="22">
        <f t="shared" si="0"/>
        <v>30.160226201696513</v>
      </c>
    </row>
    <row r="21" spans="1:16" x14ac:dyDescent="0.35">
      <c r="A21" t="s">
        <v>237</v>
      </c>
      <c r="B21">
        <v>5305</v>
      </c>
      <c r="C21" t="s">
        <v>6</v>
      </c>
      <c r="D21" s="17">
        <f t="shared" si="1"/>
        <v>0.98824620053232759</v>
      </c>
      <c r="E21" s="17">
        <v>1.3400540000000001</v>
      </c>
      <c r="F21" s="17">
        <v>0.124694</v>
      </c>
      <c r="G21" s="17">
        <v>13.181091</v>
      </c>
      <c r="H21" s="17">
        <v>0.117424</v>
      </c>
      <c r="I21" s="17">
        <v>6.9708999999999993E-2</v>
      </c>
      <c r="J21">
        <v>44</v>
      </c>
      <c r="K21">
        <v>100</v>
      </c>
      <c r="L21">
        <v>50</v>
      </c>
      <c r="M21" t="s">
        <v>31</v>
      </c>
      <c r="N21" t="s">
        <v>171</v>
      </c>
      <c r="O21" s="22">
        <f t="shared" si="0"/>
        <v>30.160226201696513</v>
      </c>
    </row>
    <row r="22" spans="1:16" x14ac:dyDescent="0.35">
      <c r="D22" s="58">
        <f>AVERAGE(D19:D21)</f>
        <v>1.0575074147830357</v>
      </c>
      <c r="E22" s="58">
        <f>AVERAGE(E19:E21)</f>
        <v>1.4650236666666665</v>
      </c>
      <c r="F22" s="58">
        <f>AVERAGE(F19:F21)</f>
        <v>0.13056366666666666</v>
      </c>
      <c r="G22" s="17"/>
      <c r="H22" s="17"/>
      <c r="I22" s="17"/>
    </row>
    <row r="23" spans="1:16" x14ac:dyDescent="0.35">
      <c r="D23" s="17"/>
      <c r="E23" s="17"/>
      <c r="F23" s="17"/>
      <c r="G23" s="17"/>
      <c r="H23" s="17"/>
      <c r="I23" s="17"/>
    </row>
    <row r="24" spans="1:16" x14ac:dyDescent="0.35">
      <c r="A24" t="s">
        <v>237</v>
      </c>
      <c r="B24">
        <v>5305</v>
      </c>
      <c r="C24" t="s">
        <v>6</v>
      </c>
      <c r="D24" s="17">
        <f t="shared" si="1"/>
        <v>0.97352405876635018</v>
      </c>
      <c r="E24" s="17">
        <v>1.3034520000000001</v>
      </c>
      <c r="F24" s="17">
        <v>0.124374</v>
      </c>
      <c r="G24" s="17">
        <v>15.105667</v>
      </c>
      <c r="H24" s="17">
        <v>0.116067</v>
      </c>
      <c r="I24" s="17">
        <v>6.5512000000000001E-2</v>
      </c>
      <c r="J24">
        <v>42</v>
      </c>
      <c r="K24">
        <v>100</v>
      </c>
      <c r="L24">
        <v>100</v>
      </c>
      <c r="M24" t="s">
        <v>31</v>
      </c>
      <c r="N24" t="s">
        <v>171</v>
      </c>
      <c r="O24" s="22">
        <f>(32*K24*L24)/B24</f>
        <v>60.320452403393027</v>
      </c>
      <c r="P24" t="s">
        <v>245</v>
      </c>
    </row>
    <row r="25" spans="1:16" x14ac:dyDescent="0.35">
      <c r="A25" t="s">
        <v>237</v>
      </c>
      <c r="B25">
        <v>5305</v>
      </c>
      <c r="C25" t="s">
        <v>6</v>
      </c>
      <c r="D25" s="17">
        <f t="shared" si="1"/>
        <v>0.94324068441438835</v>
      </c>
      <c r="E25" s="17">
        <v>1.233689</v>
      </c>
      <c r="F25" s="17">
        <v>0.123205</v>
      </c>
      <c r="G25" s="17">
        <v>12.954722</v>
      </c>
      <c r="H25" s="17">
        <v>0.11347500000000001</v>
      </c>
      <c r="I25" s="17">
        <v>6.6089999999999996E-2</v>
      </c>
      <c r="J25">
        <v>43</v>
      </c>
      <c r="K25">
        <v>100</v>
      </c>
      <c r="L25">
        <v>100</v>
      </c>
      <c r="M25" t="s">
        <v>31</v>
      </c>
      <c r="N25" t="s">
        <v>171</v>
      </c>
      <c r="O25" s="22">
        <f t="shared" ref="O25:O31" si="2">(32*K25*L25)/B25</f>
        <v>60.320452403393027</v>
      </c>
      <c r="P25" t="s">
        <v>245</v>
      </c>
    </row>
    <row r="26" spans="1:16" x14ac:dyDescent="0.35">
      <c r="A26" t="s">
        <v>237</v>
      </c>
      <c r="B26">
        <v>5305</v>
      </c>
      <c r="C26" t="s">
        <v>6</v>
      </c>
      <c r="D26" s="17">
        <f t="shared" si="1"/>
        <v>0.94605509681595534</v>
      </c>
      <c r="E26" s="17">
        <v>1.2532300000000001</v>
      </c>
      <c r="F26" s="17">
        <v>0.12210699999999999</v>
      </c>
      <c r="G26" s="17">
        <v>13.279436</v>
      </c>
      <c r="H26" s="17">
        <v>0.1135</v>
      </c>
      <c r="I26" s="17">
        <v>6.5972000000000003E-2</v>
      </c>
      <c r="J26">
        <v>44</v>
      </c>
      <c r="K26">
        <v>100</v>
      </c>
      <c r="L26">
        <v>100</v>
      </c>
      <c r="M26" t="s">
        <v>31</v>
      </c>
      <c r="N26" t="s">
        <v>171</v>
      </c>
      <c r="O26" s="22">
        <f t="shared" si="2"/>
        <v>60.320452403393027</v>
      </c>
      <c r="P26" t="s">
        <v>245</v>
      </c>
    </row>
    <row r="27" spans="1:16" x14ac:dyDescent="0.35">
      <c r="D27" s="58">
        <f>AVERAGE(D24:D26)</f>
        <v>0.95427327999889788</v>
      </c>
      <c r="E27" s="58">
        <f t="shared" ref="E27:F27" si="3">AVERAGE(E24:E26)</f>
        <v>1.2634570000000001</v>
      </c>
      <c r="F27" s="58">
        <f t="shared" si="3"/>
        <v>0.12322866666666665</v>
      </c>
      <c r="O27" s="22"/>
    </row>
    <row r="28" spans="1:16" x14ac:dyDescent="0.35">
      <c r="O28" s="22"/>
    </row>
    <row r="29" spans="1:16" x14ac:dyDescent="0.35">
      <c r="A29" t="s">
        <v>237</v>
      </c>
      <c r="B29">
        <v>5305</v>
      </c>
      <c r="C29" t="s">
        <v>6</v>
      </c>
      <c r="D29" s="17">
        <f t="shared" ref="D29:D31" si="4">((E29/$E$7)+(F29/$F$7))/2</f>
        <v>0.91135312802313284</v>
      </c>
      <c r="E29" s="17">
        <v>1.1873279999999999</v>
      </c>
      <c r="F29" s="17">
        <v>0.11947000000000001</v>
      </c>
      <c r="G29" s="17">
        <v>12.476561</v>
      </c>
      <c r="H29" s="17">
        <v>0.11078300000000001</v>
      </c>
      <c r="I29" s="17">
        <v>6.3909999999999995E-2</v>
      </c>
      <c r="J29">
        <v>42</v>
      </c>
      <c r="K29">
        <v>166</v>
      </c>
      <c r="L29">
        <v>100</v>
      </c>
      <c r="M29" t="s">
        <v>31</v>
      </c>
      <c r="N29" t="s">
        <v>171</v>
      </c>
      <c r="O29" s="22">
        <f t="shared" si="2"/>
        <v>100.13195098963243</v>
      </c>
      <c r="P29" t="s">
        <v>358</v>
      </c>
    </row>
    <row r="30" spans="1:16" x14ac:dyDescent="0.35">
      <c r="A30" t="s">
        <v>237</v>
      </c>
      <c r="B30">
        <v>5305</v>
      </c>
      <c r="C30" t="s">
        <v>6</v>
      </c>
      <c r="D30" s="17">
        <f t="shared" si="4"/>
        <v>0.94422190131017469</v>
      </c>
      <c r="E30" s="17">
        <v>1.236013</v>
      </c>
      <c r="F30" s="17">
        <v>0.123237</v>
      </c>
      <c r="G30" s="17">
        <v>12.976190000000001</v>
      </c>
      <c r="H30" s="17">
        <v>0.113693</v>
      </c>
      <c r="I30" s="17">
        <v>6.6170000000000007E-2</v>
      </c>
      <c r="J30">
        <v>43</v>
      </c>
      <c r="K30">
        <v>166</v>
      </c>
      <c r="L30">
        <v>100</v>
      </c>
      <c r="M30" t="s">
        <v>31</v>
      </c>
      <c r="N30" t="s">
        <v>171</v>
      </c>
      <c r="O30" s="22">
        <f t="shared" si="2"/>
        <v>100.13195098963243</v>
      </c>
      <c r="P30" t="s">
        <v>358</v>
      </c>
    </row>
    <row r="31" spans="1:16" x14ac:dyDescent="0.35">
      <c r="A31" t="s">
        <v>237</v>
      </c>
      <c r="B31">
        <v>5305</v>
      </c>
      <c r="C31" t="s">
        <v>6</v>
      </c>
      <c r="D31" s="17">
        <f t="shared" si="4"/>
        <v>0.92298604933894068</v>
      </c>
      <c r="E31" s="17">
        <v>1.2087380000000001</v>
      </c>
      <c r="F31" s="17">
        <v>0.120417</v>
      </c>
      <c r="G31" s="17">
        <v>12.432323</v>
      </c>
      <c r="H31" s="17">
        <v>0.112121</v>
      </c>
      <c r="I31" s="17">
        <v>6.5277000000000002E-2</v>
      </c>
      <c r="J31">
        <v>44</v>
      </c>
      <c r="K31">
        <v>166</v>
      </c>
      <c r="L31">
        <v>100</v>
      </c>
      <c r="M31" t="s">
        <v>31</v>
      </c>
      <c r="N31" t="s">
        <v>171</v>
      </c>
      <c r="O31" s="22">
        <f t="shared" si="2"/>
        <v>100.13195098963243</v>
      </c>
      <c r="P31" t="s">
        <v>358</v>
      </c>
    </row>
    <row r="32" spans="1:16" x14ac:dyDescent="0.35">
      <c r="D32" s="58">
        <f>AVERAGE(D29:D31)</f>
        <v>0.92618702622408267</v>
      </c>
      <c r="E32" s="58">
        <f t="shared" ref="E32:F32" si="5">AVERAGE(E29:E31)</f>
        <v>1.210693</v>
      </c>
      <c r="F32" s="58">
        <f t="shared" si="5"/>
        <v>0.12104133333333333</v>
      </c>
      <c r="O32" s="22"/>
    </row>
  </sheetData>
  <mergeCells count="1">
    <mergeCell ref="A18:P18"/>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7"/>
  <sheetViews>
    <sheetView zoomScale="55" zoomScaleNormal="55" workbookViewId="0">
      <pane ySplit="1" topLeftCell="A2" activePane="bottomLeft" state="frozen"/>
      <selection pane="bottomLeft" activeCell="H9" sqref="H9"/>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c r="P1" s="2" t="s">
        <v>21</v>
      </c>
    </row>
    <row r="3" spans="1:16" x14ac:dyDescent="0.35">
      <c r="C3" t="s">
        <v>419</v>
      </c>
      <c r="E3" s="17">
        <v>1.2297</v>
      </c>
      <c r="F3" s="17">
        <v>9.8699999999999996E-2</v>
      </c>
    </row>
    <row r="5" spans="1:16" x14ac:dyDescent="0.35">
      <c r="A5" t="s">
        <v>238</v>
      </c>
      <c r="B5">
        <v>1858</v>
      </c>
      <c r="C5" t="s">
        <v>251</v>
      </c>
      <c r="D5" s="17">
        <v>1.0194000000000001</v>
      </c>
      <c r="E5" s="17">
        <v>1.4475</v>
      </c>
      <c r="F5" s="17">
        <v>0.11124700000000001</v>
      </c>
    </row>
    <row r="6" spans="1:16" x14ac:dyDescent="0.35">
      <c r="A6" t="s">
        <v>238</v>
      </c>
      <c r="B6">
        <v>1858</v>
      </c>
      <c r="C6" t="s">
        <v>252</v>
      </c>
      <c r="D6" s="17">
        <v>1.1194999999999999</v>
      </c>
      <c r="E6" s="17">
        <v>1.5764</v>
      </c>
      <c r="F6" s="17">
        <v>0.12319699999999999</v>
      </c>
    </row>
    <row r="7" spans="1:16" x14ac:dyDescent="0.35">
      <c r="A7" t="s">
        <v>238</v>
      </c>
      <c r="B7">
        <v>1858</v>
      </c>
      <c r="C7" t="s">
        <v>192</v>
      </c>
      <c r="D7" s="17">
        <v>1</v>
      </c>
      <c r="E7" s="17">
        <v>1.4045000000000001</v>
      </c>
      <c r="F7" s="17">
        <v>0.110331</v>
      </c>
    </row>
    <row r="8" spans="1:16" x14ac:dyDescent="0.35">
      <c r="A8" t="s">
        <v>238</v>
      </c>
      <c r="B8">
        <v>1858</v>
      </c>
      <c r="C8" t="s">
        <v>248</v>
      </c>
      <c r="D8" s="17">
        <v>0.94220000000000004</v>
      </c>
      <c r="E8" s="17">
        <v>1.3314999999999999</v>
      </c>
      <c r="F8" s="17">
        <v>0.103301</v>
      </c>
    </row>
    <row r="9" spans="1:16" x14ac:dyDescent="0.35">
      <c r="A9" t="s">
        <v>238</v>
      </c>
      <c r="B9">
        <v>1858</v>
      </c>
      <c r="C9" t="s">
        <v>249</v>
      </c>
      <c r="D9" s="17">
        <v>0.96940000000000004</v>
      </c>
      <c r="E9" s="17">
        <v>1.3122</v>
      </c>
      <c r="F9" s="17">
        <v>0.11083399999999999</v>
      </c>
    </row>
    <row r="10" spans="1:16" x14ac:dyDescent="0.35">
      <c r="A10" t="s">
        <v>238</v>
      </c>
      <c r="B10">
        <v>1858</v>
      </c>
      <c r="C10" t="s">
        <v>250</v>
      </c>
      <c r="D10" s="17">
        <v>0.91579999999999995</v>
      </c>
      <c r="E10" s="17">
        <v>1.2626999999999999</v>
      </c>
      <c r="F10" s="17">
        <v>0.102883</v>
      </c>
    </row>
    <row r="11" spans="1:16" x14ac:dyDescent="0.35">
      <c r="A11" t="s">
        <v>238</v>
      </c>
      <c r="B11">
        <v>1858</v>
      </c>
      <c r="C11" t="s">
        <v>228</v>
      </c>
      <c r="D11" s="17">
        <v>0.91139999999999999</v>
      </c>
      <c r="E11" s="17">
        <v>1.2686999999999999</v>
      </c>
      <c r="F11" s="17">
        <v>0.10145</v>
      </c>
    </row>
    <row r="12" spans="1:16" x14ac:dyDescent="0.35">
      <c r="A12" t="s">
        <v>238</v>
      </c>
      <c r="B12">
        <v>1858</v>
      </c>
      <c r="C12" t="s">
        <v>191</v>
      </c>
      <c r="D12" s="17">
        <v>0.91039999999999999</v>
      </c>
      <c r="E12" s="17">
        <v>1.2529999999999999</v>
      </c>
      <c r="F12" s="17">
        <v>0.10247299999999999</v>
      </c>
    </row>
    <row r="13" spans="1:16" x14ac:dyDescent="0.35">
      <c r="A13" t="s">
        <v>238</v>
      </c>
      <c r="B13">
        <v>1858</v>
      </c>
      <c r="C13" t="s">
        <v>189</v>
      </c>
      <c r="D13" s="17">
        <v>0.92379999999999995</v>
      </c>
      <c r="E13" s="17">
        <v>1.2707999999999999</v>
      </c>
      <c r="F13" s="17">
        <v>0.104036</v>
      </c>
    </row>
    <row r="14" spans="1:16" x14ac:dyDescent="0.35">
      <c r="A14" t="s">
        <v>238</v>
      </c>
      <c r="B14">
        <v>1858</v>
      </c>
      <c r="C14" t="s">
        <v>190</v>
      </c>
      <c r="D14" s="17">
        <v>0.91559999999999997</v>
      </c>
      <c r="E14" s="17">
        <v>1.2478</v>
      </c>
      <c r="F14" s="17">
        <v>0.104022</v>
      </c>
    </row>
    <row r="15" spans="1:16" x14ac:dyDescent="0.35">
      <c r="A15" t="s">
        <v>238</v>
      </c>
      <c r="B15">
        <v>1858</v>
      </c>
      <c r="C15" t="s">
        <v>194</v>
      </c>
      <c r="D15" s="17">
        <v>0.90139999999999998</v>
      </c>
      <c r="E15" s="17">
        <v>1.2327999999999999</v>
      </c>
      <c r="F15" s="17">
        <v>0.102075</v>
      </c>
    </row>
    <row r="16" spans="1:16" x14ac:dyDescent="0.35">
      <c r="A16" t="s">
        <v>238</v>
      </c>
      <c r="B16">
        <v>1858</v>
      </c>
      <c r="C16" t="s">
        <v>188</v>
      </c>
      <c r="D16" s="17">
        <v>0.90129999999999999</v>
      </c>
      <c r="E16" s="17">
        <v>1.2511000000000001</v>
      </c>
      <c r="F16" s="17">
        <v>0.100608</v>
      </c>
    </row>
    <row r="17" spans="1:16" x14ac:dyDescent="0.35">
      <c r="D17" s="17"/>
      <c r="E17" s="17"/>
      <c r="F17" s="17"/>
    </row>
    <row r="18" spans="1:16" ht="18.5" x14ac:dyDescent="0.45">
      <c r="A18" s="89" t="s">
        <v>6</v>
      </c>
      <c r="B18" s="89"/>
      <c r="C18" s="89"/>
      <c r="D18" s="89"/>
      <c r="E18" s="89"/>
      <c r="F18" s="89"/>
      <c r="G18" s="89"/>
      <c r="H18" s="89"/>
      <c r="I18" s="89"/>
      <c r="J18" s="89"/>
      <c r="K18" s="89"/>
      <c r="L18" s="89"/>
      <c r="M18" s="89"/>
      <c r="N18" s="89"/>
      <c r="O18" s="89"/>
      <c r="P18" s="89"/>
    </row>
    <row r="19" spans="1:16" x14ac:dyDescent="0.35">
      <c r="A19" t="s">
        <v>238</v>
      </c>
      <c r="B19">
        <v>1858</v>
      </c>
      <c r="C19" t="s">
        <v>6</v>
      </c>
      <c r="D19" s="17">
        <f>((E19/$E$7)+(F19/$F$7))/2</f>
        <v>0.99198857292034925</v>
      </c>
      <c r="E19" s="17">
        <v>1.3975900000000001</v>
      </c>
      <c r="F19" s="17">
        <v>0.10910599999999999</v>
      </c>
      <c r="G19" s="17">
        <v>14.994357000000001</v>
      </c>
      <c r="H19" s="17">
        <v>0.120157</v>
      </c>
      <c r="I19" s="17">
        <v>6.2913999999999998E-2</v>
      </c>
      <c r="J19">
        <v>42</v>
      </c>
      <c r="K19">
        <v>100</v>
      </c>
      <c r="L19">
        <v>50</v>
      </c>
      <c r="M19" t="s">
        <v>31</v>
      </c>
      <c r="N19" t="s">
        <v>171</v>
      </c>
      <c r="O19" s="22">
        <f>(32*K19*L19)/B19</f>
        <v>86.114101184068886</v>
      </c>
      <c r="P19" t="s">
        <v>246</v>
      </c>
    </row>
    <row r="20" spans="1:16" x14ac:dyDescent="0.35">
      <c r="A20" t="s">
        <v>238</v>
      </c>
      <c r="B20">
        <v>1858</v>
      </c>
      <c r="C20" t="s">
        <v>6</v>
      </c>
      <c r="D20" s="17">
        <f t="shared" ref="D20:D21" si="0">((E20/$E$7)+(F20/$F$7))/2</f>
        <v>1.0335440060764884</v>
      </c>
      <c r="E20" s="17">
        <v>1.4959499999999999</v>
      </c>
      <c r="F20" s="17">
        <v>0.11054899999999999</v>
      </c>
      <c r="G20" s="17">
        <v>15.584882</v>
      </c>
      <c r="H20" s="17">
        <v>0.121096</v>
      </c>
      <c r="I20" s="17">
        <v>6.2779000000000001E-2</v>
      </c>
      <c r="J20">
        <v>43</v>
      </c>
      <c r="K20">
        <v>100</v>
      </c>
      <c r="L20">
        <v>50</v>
      </c>
      <c r="M20" t="s">
        <v>31</v>
      </c>
      <c r="N20" t="s">
        <v>171</v>
      </c>
      <c r="O20" s="22">
        <f>(32*K20*L20)/B20</f>
        <v>86.114101184068886</v>
      </c>
      <c r="P20" t="s">
        <v>246</v>
      </c>
    </row>
    <row r="21" spans="1:16" x14ac:dyDescent="0.35">
      <c r="A21" t="s">
        <v>238</v>
      </c>
      <c r="B21">
        <v>1858</v>
      </c>
      <c r="C21" t="s">
        <v>6</v>
      </c>
      <c r="D21" s="17">
        <f t="shared" si="0"/>
        <v>0.9687503141030569</v>
      </c>
      <c r="E21" s="17">
        <v>1.3509629999999999</v>
      </c>
      <c r="F21" s="17">
        <v>0.107641</v>
      </c>
      <c r="G21" s="17">
        <v>14.863116</v>
      </c>
      <c r="H21" s="17">
        <v>0.118494</v>
      </c>
      <c r="I21" s="17">
        <v>6.3006000000000006E-2</v>
      </c>
      <c r="J21">
        <v>44</v>
      </c>
      <c r="K21">
        <v>100</v>
      </c>
      <c r="L21">
        <v>50</v>
      </c>
      <c r="M21" t="s">
        <v>31</v>
      </c>
      <c r="N21" t="s">
        <v>171</v>
      </c>
      <c r="O21" s="22">
        <f>(32*K21*L21)/B21</f>
        <v>86.114101184068886</v>
      </c>
      <c r="P21" t="s">
        <v>246</v>
      </c>
    </row>
    <row r="22" spans="1:16" x14ac:dyDescent="0.35">
      <c r="D22" s="58">
        <f>AVERAGE(D19:D21)</f>
        <v>0.99809429769996483</v>
      </c>
      <c r="E22" s="58">
        <f t="shared" ref="E22:F22" si="1">AVERAGE(E19:E21)</f>
        <v>1.4148343333333333</v>
      </c>
      <c r="F22" s="58">
        <f t="shared" si="1"/>
        <v>0.10909866666666666</v>
      </c>
    </row>
    <row r="24" spans="1:16" x14ac:dyDescent="0.35">
      <c r="A24" t="s">
        <v>238</v>
      </c>
      <c r="B24">
        <v>1858</v>
      </c>
      <c r="C24" t="s">
        <v>6</v>
      </c>
      <c r="D24" s="17">
        <f>((E24/$E$7)+(F24/$F$7))/2</f>
        <v>0.95146028081350686</v>
      </c>
      <c r="E24" s="17">
        <v>1.3329470000000001</v>
      </c>
      <c r="F24" s="17">
        <v>0.105241</v>
      </c>
      <c r="G24" s="17">
        <v>13.789481</v>
      </c>
      <c r="H24" s="17">
        <v>0.114387</v>
      </c>
      <c r="I24" s="17">
        <v>6.0634E-2</v>
      </c>
      <c r="J24">
        <v>42</v>
      </c>
      <c r="K24">
        <v>100</v>
      </c>
      <c r="L24">
        <v>100</v>
      </c>
      <c r="M24" t="s">
        <v>31</v>
      </c>
      <c r="N24" t="s">
        <v>171</v>
      </c>
      <c r="O24" s="22">
        <f>(32*K24*L24)/B24</f>
        <v>172.22820236813777</v>
      </c>
      <c r="P24" t="s">
        <v>244</v>
      </c>
    </row>
    <row r="25" spans="1:16" x14ac:dyDescent="0.35">
      <c r="A25" t="s">
        <v>238</v>
      </c>
      <c r="B25">
        <v>1858</v>
      </c>
      <c r="C25" t="s">
        <v>6</v>
      </c>
      <c r="D25" s="17">
        <f t="shared" ref="D25:D26" si="2">((E25/$E$7)+(F25/$F$7))/2</f>
        <v>0.94885727026476752</v>
      </c>
      <c r="E25" s="17">
        <v>1.3507130000000001</v>
      </c>
      <c r="F25" s="17">
        <v>0.103271</v>
      </c>
      <c r="G25" s="17">
        <v>14.028128000000001</v>
      </c>
      <c r="H25" s="17">
        <v>0.11190700000000001</v>
      </c>
      <c r="I25" s="17">
        <v>5.8606999999999999E-2</v>
      </c>
      <c r="J25">
        <v>43</v>
      </c>
      <c r="K25">
        <v>100</v>
      </c>
      <c r="L25">
        <v>100</v>
      </c>
      <c r="M25" t="s">
        <v>31</v>
      </c>
      <c r="N25" t="s">
        <v>171</v>
      </c>
      <c r="O25" s="22">
        <f>(32*K25*L25)/B25</f>
        <v>172.22820236813777</v>
      </c>
      <c r="P25" t="s">
        <v>244</v>
      </c>
    </row>
    <row r="26" spans="1:16" x14ac:dyDescent="0.35">
      <c r="A26" t="s">
        <v>238</v>
      </c>
      <c r="B26">
        <v>1858</v>
      </c>
      <c r="C26" t="s">
        <v>6</v>
      </c>
      <c r="D26" s="17">
        <f t="shared" si="2"/>
        <v>0.96445057669262213</v>
      </c>
      <c r="E26" s="17">
        <v>1.3520350000000001</v>
      </c>
      <c r="F26" s="17">
        <v>0.10660799999999999</v>
      </c>
      <c r="G26" s="17">
        <v>13.873661999999999</v>
      </c>
      <c r="H26" s="17">
        <v>0.11605</v>
      </c>
      <c r="I26" s="17">
        <v>6.1020999999999999E-2</v>
      </c>
      <c r="J26">
        <v>44</v>
      </c>
      <c r="K26">
        <v>100</v>
      </c>
      <c r="L26">
        <v>100</v>
      </c>
      <c r="M26" t="s">
        <v>31</v>
      </c>
      <c r="N26" t="s">
        <v>171</v>
      </c>
      <c r="O26" s="22">
        <f>(32*K26*L26)/B26</f>
        <v>172.22820236813777</v>
      </c>
      <c r="P26" t="s">
        <v>244</v>
      </c>
    </row>
    <row r="27" spans="1:16" x14ac:dyDescent="0.35">
      <c r="D27" s="58">
        <f>AVERAGE(D24:D26)</f>
        <v>0.95492270925696554</v>
      </c>
      <c r="E27" s="58">
        <f t="shared" ref="E27:F27" si="3">AVERAGE(E24:E26)</f>
        <v>1.3452316666666668</v>
      </c>
      <c r="F27" s="58">
        <f t="shared" si="3"/>
        <v>0.10504000000000001</v>
      </c>
    </row>
  </sheetData>
  <mergeCells count="1">
    <mergeCell ref="A18:P18"/>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8"/>
  <sheetViews>
    <sheetView topLeftCell="A7" zoomScale="55" zoomScaleNormal="55" workbookViewId="0">
      <selection activeCell="E3" sqref="E3"/>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s="2" customFormat="1" x14ac:dyDescent="0.35">
      <c r="C3" s="2" t="s">
        <v>419</v>
      </c>
      <c r="E3" s="2">
        <v>0.88429999999999997</v>
      </c>
      <c r="F3" s="2">
        <v>6.2799999999999995E-2</v>
      </c>
      <c r="H3" s="18"/>
      <c r="I3" s="18"/>
      <c r="L3" s="3"/>
      <c r="M3" s="3"/>
      <c r="N3" s="3"/>
    </row>
    <row r="5" spans="1:15" x14ac:dyDescent="0.35">
      <c r="A5" t="s">
        <v>239</v>
      </c>
      <c r="B5">
        <v>865</v>
      </c>
      <c r="C5" t="s">
        <v>251</v>
      </c>
      <c r="D5" s="17">
        <v>1.0238</v>
      </c>
      <c r="E5" s="17">
        <v>1.1586000000000001</v>
      </c>
      <c r="F5" s="17">
        <v>7.6036000000000006E-2</v>
      </c>
    </row>
    <row r="6" spans="1:15" x14ac:dyDescent="0.35">
      <c r="A6" t="s">
        <v>239</v>
      </c>
      <c r="B6">
        <v>865</v>
      </c>
      <c r="C6" t="s">
        <v>252</v>
      </c>
      <c r="D6" s="17">
        <v>1.1022000000000001</v>
      </c>
      <c r="E6" s="17">
        <v>1.2643</v>
      </c>
      <c r="F6" s="17">
        <v>8.0729000000000009E-2</v>
      </c>
    </row>
    <row r="7" spans="1:15" x14ac:dyDescent="0.35">
      <c r="A7" t="s">
        <v>239</v>
      </c>
      <c r="B7">
        <v>865</v>
      </c>
      <c r="C7" t="s">
        <v>192</v>
      </c>
      <c r="D7" s="17">
        <v>1</v>
      </c>
      <c r="E7" s="17">
        <v>1.1276999999999999</v>
      </c>
      <c r="F7" s="17">
        <v>7.4537000000000006E-2</v>
      </c>
    </row>
    <row r="8" spans="1:15" x14ac:dyDescent="0.35">
      <c r="A8" t="s">
        <v>239</v>
      </c>
      <c r="B8">
        <v>865</v>
      </c>
      <c r="C8" t="s">
        <v>248</v>
      </c>
      <c r="D8" s="17">
        <v>0.97709999999999997</v>
      </c>
      <c r="E8" s="17">
        <v>1.1094999999999999</v>
      </c>
      <c r="F8" s="17">
        <v>7.2329999999999992E-2</v>
      </c>
    </row>
    <row r="9" spans="1:15" x14ac:dyDescent="0.35">
      <c r="A9" t="s">
        <v>239</v>
      </c>
      <c r="B9">
        <v>865</v>
      </c>
      <c r="C9" t="s">
        <v>249</v>
      </c>
      <c r="D9" s="17">
        <v>0.95950000000000002</v>
      </c>
      <c r="E9" s="17">
        <v>0.97660000000000002</v>
      </c>
      <c r="F9" s="17">
        <v>7.8479999999999994E-2</v>
      </c>
    </row>
    <row r="10" spans="1:15" x14ac:dyDescent="0.35">
      <c r="A10" t="s">
        <v>239</v>
      </c>
      <c r="B10">
        <v>865</v>
      </c>
      <c r="C10" t="s">
        <v>250</v>
      </c>
      <c r="D10" s="17">
        <v>0.92410000000000003</v>
      </c>
      <c r="E10" s="17">
        <v>0.97330000000000005</v>
      </c>
      <c r="F10" s="17">
        <v>7.3426000000000005E-2</v>
      </c>
    </row>
    <row r="11" spans="1:15" x14ac:dyDescent="0.35">
      <c r="A11" t="s">
        <v>239</v>
      </c>
      <c r="B11">
        <v>865</v>
      </c>
      <c r="C11" t="s">
        <v>228</v>
      </c>
      <c r="D11" s="17">
        <v>0.95050000000000001</v>
      </c>
      <c r="E11" s="17">
        <v>1.0375000000000001</v>
      </c>
      <c r="F11" s="17">
        <v>7.3117000000000001E-2</v>
      </c>
    </row>
    <row r="12" spans="1:15" x14ac:dyDescent="0.35">
      <c r="A12" t="s">
        <v>239</v>
      </c>
      <c r="B12">
        <v>865</v>
      </c>
      <c r="C12" t="s">
        <v>191</v>
      </c>
      <c r="D12" s="17">
        <v>0.9204</v>
      </c>
      <c r="E12" s="17">
        <v>0.9819</v>
      </c>
      <c r="F12" s="17">
        <v>7.2312000000000001E-2</v>
      </c>
    </row>
    <row r="13" spans="1:15" x14ac:dyDescent="0.35">
      <c r="D13" s="17"/>
      <c r="E13" s="17"/>
      <c r="F13" s="17"/>
    </row>
    <row r="14" spans="1:15" x14ac:dyDescent="0.35">
      <c r="A14" t="s">
        <v>239</v>
      </c>
      <c r="B14">
        <v>865</v>
      </c>
      <c r="C14" t="s">
        <v>189</v>
      </c>
      <c r="D14" s="17">
        <v>0.91520000000000001</v>
      </c>
      <c r="E14" s="17">
        <v>0.94610000000000005</v>
      </c>
      <c r="F14" s="17">
        <v>7.3899999999999993E-2</v>
      </c>
    </row>
    <row r="15" spans="1:15" x14ac:dyDescent="0.35">
      <c r="A15" t="s">
        <v>239</v>
      </c>
      <c r="B15">
        <v>865</v>
      </c>
      <c r="C15" t="s">
        <v>190</v>
      </c>
      <c r="D15" s="17">
        <v>0.8921</v>
      </c>
      <c r="E15" s="17">
        <v>0.93979999999999997</v>
      </c>
      <c r="F15" s="17">
        <v>7.0877999999999997E-2</v>
      </c>
    </row>
    <row r="16" spans="1:15" x14ac:dyDescent="0.35">
      <c r="A16" t="s">
        <v>239</v>
      </c>
      <c r="B16">
        <v>865</v>
      </c>
      <c r="C16" t="s">
        <v>194</v>
      </c>
      <c r="D16" s="17">
        <v>0.87360000000000004</v>
      </c>
      <c r="E16" s="17">
        <v>0.90980000000000005</v>
      </c>
      <c r="F16" s="17">
        <v>7.0098000000000008E-2</v>
      </c>
    </row>
    <row r="17" spans="1:15" x14ac:dyDescent="0.35">
      <c r="A17" t="s">
        <v>239</v>
      </c>
      <c r="B17">
        <v>865</v>
      </c>
      <c r="C17" t="s">
        <v>188</v>
      </c>
      <c r="D17" s="17">
        <v>0.9234</v>
      </c>
      <c r="E17" s="17">
        <v>1.0099</v>
      </c>
      <c r="F17" s="17">
        <v>7.0898000000000003E-2</v>
      </c>
    </row>
    <row r="18" spans="1:15" x14ac:dyDescent="0.35">
      <c r="D18" s="17"/>
      <c r="E18" s="17"/>
      <c r="F18" s="17"/>
    </row>
    <row r="19" spans="1:15" ht="18.5" x14ac:dyDescent="0.45">
      <c r="A19" s="89" t="s">
        <v>6</v>
      </c>
      <c r="B19" s="89"/>
      <c r="C19" s="89"/>
      <c r="D19" s="89"/>
      <c r="E19" s="89"/>
      <c r="F19" s="89"/>
      <c r="G19" s="89"/>
      <c r="H19" s="89"/>
      <c r="I19" s="89"/>
      <c r="J19" s="89"/>
      <c r="K19" s="89"/>
      <c r="L19" s="89"/>
      <c r="M19" s="89"/>
      <c r="N19" s="89"/>
      <c r="O19" s="89"/>
    </row>
    <row r="20" spans="1:15" x14ac:dyDescent="0.35">
      <c r="A20" t="s">
        <v>239</v>
      </c>
      <c r="B20">
        <v>865</v>
      </c>
      <c r="C20" t="s">
        <v>6</v>
      </c>
      <c r="D20" s="17">
        <f>((E20/$E$7)+(F20/$F$7))/2</f>
        <v>0.90138985790187709</v>
      </c>
      <c r="E20" s="17">
        <v>0.99150199999999999</v>
      </c>
      <c r="F20" s="17">
        <v>6.8838999999999997E-2</v>
      </c>
      <c r="G20" s="17">
        <v>9.7984139999999993</v>
      </c>
      <c r="H20" s="17">
        <v>6.3789999999999999E-2</v>
      </c>
      <c r="I20" s="17">
        <v>3.5327999999999998E-2</v>
      </c>
      <c r="J20">
        <v>42</v>
      </c>
      <c r="K20">
        <v>100</v>
      </c>
      <c r="L20">
        <v>50</v>
      </c>
      <c r="M20" t="s">
        <v>31</v>
      </c>
      <c r="N20" t="s">
        <v>171</v>
      </c>
      <c r="O20" s="22">
        <f>(32*L20*K20)/B20</f>
        <v>184.97109826589596</v>
      </c>
    </row>
    <row r="21" spans="1:15" x14ac:dyDescent="0.35">
      <c r="A21" t="s">
        <v>239</v>
      </c>
      <c r="B21">
        <v>865</v>
      </c>
      <c r="C21" t="s">
        <v>6</v>
      </c>
      <c r="D21" s="17">
        <f t="shared" ref="D21" si="0">((E21/$E$7)+(F21/$F$7))/2</f>
        <v>0.92280477490321688</v>
      </c>
      <c r="E21" s="17">
        <v>1.0167440000000001</v>
      </c>
      <c r="F21" s="17">
        <v>7.0362999999999995E-2</v>
      </c>
      <c r="G21" s="17">
        <v>11.104844</v>
      </c>
      <c r="H21" s="17">
        <v>6.5779000000000004E-2</v>
      </c>
      <c r="I21" s="17">
        <v>3.5936999999999997E-2</v>
      </c>
      <c r="J21">
        <v>43</v>
      </c>
      <c r="K21">
        <v>100</v>
      </c>
      <c r="L21">
        <v>50</v>
      </c>
      <c r="M21" t="s">
        <v>31</v>
      </c>
      <c r="N21" t="s">
        <v>171</v>
      </c>
      <c r="O21" s="22">
        <f t="shared" ref="O21:O22" si="1">(32*L21*K21)/B21</f>
        <v>184.97109826589596</v>
      </c>
    </row>
    <row r="22" spans="1:15" x14ac:dyDescent="0.35">
      <c r="A22" t="s">
        <v>239</v>
      </c>
      <c r="B22">
        <v>865</v>
      </c>
      <c r="C22" t="s">
        <v>6</v>
      </c>
      <c r="D22" s="17">
        <f>((E22/$E$7)+(F22/$F$7))/2</f>
        <v>0.91940222076744316</v>
      </c>
      <c r="E22" s="17">
        <v>1.0193730000000001</v>
      </c>
      <c r="F22" s="17">
        <v>6.9681999999999994E-2</v>
      </c>
      <c r="G22" s="17">
        <v>11.364217999999999</v>
      </c>
      <c r="H22" s="17">
        <v>6.4049999999999996E-2</v>
      </c>
      <c r="I22" s="17">
        <v>3.6659999999999998E-2</v>
      </c>
      <c r="J22">
        <v>44</v>
      </c>
      <c r="K22">
        <v>100</v>
      </c>
      <c r="L22">
        <v>50</v>
      </c>
      <c r="M22" t="s">
        <v>31</v>
      </c>
      <c r="N22" t="s">
        <v>171</v>
      </c>
      <c r="O22" s="22">
        <f t="shared" si="1"/>
        <v>184.97109826589596</v>
      </c>
    </row>
    <row r="23" spans="1:15" x14ac:dyDescent="0.35">
      <c r="D23" s="58">
        <f>AVERAGE(D20:D22)</f>
        <v>0.91453228452417912</v>
      </c>
      <c r="E23" s="58">
        <f t="shared" ref="E23:F23" si="2">AVERAGE(E20:E22)</f>
        <v>1.0092063333333334</v>
      </c>
      <c r="F23" s="58">
        <f t="shared" si="2"/>
        <v>6.9627999999999995E-2</v>
      </c>
      <c r="G23" s="17"/>
      <c r="H23" s="17"/>
      <c r="I23" s="17"/>
      <c r="O23" s="22"/>
    </row>
    <row r="24" spans="1:15" x14ac:dyDescent="0.35">
      <c r="D24" s="17"/>
      <c r="E24" s="17"/>
      <c r="F24" s="17"/>
      <c r="G24" s="17"/>
      <c r="H24" s="17"/>
      <c r="I24" s="17"/>
    </row>
    <row r="25" spans="1:15" x14ac:dyDescent="0.35">
      <c r="A25" t="s">
        <v>239</v>
      </c>
      <c r="B25">
        <v>865</v>
      </c>
      <c r="C25" t="s">
        <v>6</v>
      </c>
      <c r="D25" s="17">
        <f>((E25/$E$7)+(F25/$F$7))/2</f>
        <v>1.4226674069060632</v>
      </c>
      <c r="E25" s="17">
        <v>1.735943</v>
      </c>
      <c r="F25" s="17">
        <v>9.7342999999999999E-2</v>
      </c>
      <c r="G25" s="17">
        <v>23.011610999999998</v>
      </c>
      <c r="H25" s="17">
        <v>9.6865999999999994E-2</v>
      </c>
      <c r="I25" s="17">
        <v>4.4416999999999998E-2</v>
      </c>
      <c r="J25">
        <v>42</v>
      </c>
      <c r="K25">
        <v>100</v>
      </c>
      <c r="L25">
        <v>100</v>
      </c>
      <c r="M25" t="s">
        <v>31</v>
      </c>
      <c r="N25" t="s">
        <v>171</v>
      </c>
      <c r="O25" s="22">
        <f>(32*L25*K25)/B25</f>
        <v>369.94219653179192</v>
      </c>
    </row>
    <row r="26" spans="1:15" x14ac:dyDescent="0.35">
      <c r="A26" t="s">
        <v>239</v>
      </c>
      <c r="B26">
        <v>865</v>
      </c>
      <c r="C26" t="s">
        <v>6</v>
      </c>
      <c r="D26" s="17">
        <f t="shared" ref="D26:D27" si="3">((E26/$E$7)+(F26/$F$7))/2</f>
        <v>0.89637173310614782</v>
      </c>
      <c r="E26" s="17">
        <v>0.98449600000000004</v>
      </c>
      <c r="F26" s="17">
        <v>6.8554000000000004E-2</v>
      </c>
      <c r="G26" s="17">
        <v>10.593909</v>
      </c>
      <c r="H26" s="17">
        <v>6.4895999999999995E-2</v>
      </c>
      <c r="I26" s="17">
        <v>3.5741000000000002E-2</v>
      </c>
      <c r="J26">
        <v>43</v>
      </c>
      <c r="K26">
        <v>100</v>
      </c>
      <c r="L26">
        <v>100</v>
      </c>
      <c r="M26" t="s">
        <v>31</v>
      </c>
      <c r="N26" t="s">
        <v>171</v>
      </c>
      <c r="O26" s="22">
        <f t="shared" ref="O26:O27" si="4">(32*L26*K26)/B26</f>
        <v>369.94219653179192</v>
      </c>
    </row>
    <row r="27" spans="1:15" x14ac:dyDescent="0.35">
      <c r="A27" t="s">
        <v>239</v>
      </c>
      <c r="B27">
        <v>865</v>
      </c>
      <c r="C27" t="s">
        <v>6</v>
      </c>
      <c r="D27" s="17">
        <f t="shared" si="3"/>
        <v>0.92394404423743748</v>
      </c>
      <c r="E27" s="17">
        <v>0.99434999999999996</v>
      </c>
      <c r="F27" s="17">
        <v>7.2012999999999994E-2</v>
      </c>
      <c r="G27" s="17">
        <v>10.525554</v>
      </c>
      <c r="H27" s="17">
        <v>6.4833000000000002E-2</v>
      </c>
      <c r="I27" s="17">
        <v>3.3411000000000003E-2</v>
      </c>
      <c r="J27">
        <v>44</v>
      </c>
      <c r="K27">
        <v>100</v>
      </c>
      <c r="L27">
        <v>100</v>
      </c>
      <c r="M27" t="s">
        <v>31</v>
      </c>
      <c r="N27" t="s">
        <v>171</v>
      </c>
      <c r="O27" s="22">
        <f t="shared" si="4"/>
        <v>369.94219653179192</v>
      </c>
    </row>
    <row r="28" spans="1:15" x14ac:dyDescent="0.35">
      <c r="D28" s="58">
        <f>AVERAGE(D25:D27)</f>
        <v>1.0809943947498828</v>
      </c>
      <c r="E28" s="58">
        <f t="shared" ref="E28" si="5">AVERAGE(E25:E27)</f>
        <v>1.2382629999999999</v>
      </c>
      <c r="F28" s="58">
        <f t="shared" ref="F28" si="6">AVERAGE(F25:F27)</f>
        <v>7.9303333333333337E-2</v>
      </c>
    </row>
  </sheetData>
  <mergeCells count="1">
    <mergeCell ref="A19:O1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36"/>
  <sheetViews>
    <sheetView zoomScale="55" zoomScaleNormal="55" workbookViewId="0">
      <pane ySplit="1" topLeftCell="A2" activePane="bottomLeft" state="frozen"/>
      <selection pane="bottomLeft" activeCell="Q46" sqref="Q46"/>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266</v>
      </c>
      <c r="B1" s="23" t="s">
        <v>5</v>
      </c>
      <c r="C1" s="23" t="s">
        <v>17</v>
      </c>
      <c r="D1" s="24" t="s">
        <v>42</v>
      </c>
      <c r="E1" s="24" t="s">
        <v>234</v>
      </c>
      <c r="F1" s="24" t="s">
        <v>1</v>
      </c>
      <c r="G1" s="23" t="s">
        <v>2</v>
      </c>
      <c r="H1" s="23" t="s">
        <v>4</v>
      </c>
      <c r="I1" s="2" t="s">
        <v>415</v>
      </c>
      <c r="J1" s="2" t="s">
        <v>416</v>
      </c>
      <c r="K1" s="24" t="s">
        <v>30</v>
      </c>
      <c r="L1" s="23" t="s">
        <v>0</v>
      </c>
      <c r="M1" s="24" t="s">
        <v>229</v>
      </c>
      <c r="N1" s="24" t="s">
        <v>230</v>
      </c>
      <c r="O1" s="24" t="s">
        <v>200</v>
      </c>
      <c r="P1" s="24" t="s">
        <v>21</v>
      </c>
      <c r="Q1" s="24" t="s">
        <v>50</v>
      </c>
      <c r="R1" s="24" t="s">
        <v>267</v>
      </c>
      <c r="S1" s="24" t="s">
        <v>151</v>
      </c>
      <c r="T1" s="24" t="s">
        <v>18</v>
      </c>
    </row>
    <row r="2" spans="1:20" s="23" customFormat="1" ht="18.5" x14ac:dyDescent="0.45">
      <c r="A2" s="87" t="s">
        <v>396</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186</v>
      </c>
      <c r="E3" s="26">
        <f>((F3/$F$13)+(G3/$G$13))/2</f>
        <v>0.44014273194452036</v>
      </c>
      <c r="F3" s="12">
        <v>0.89300000000000002</v>
      </c>
      <c r="G3" s="29">
        <v>9.3280000000000002E-2</v>
      </c>
      <c r="I3" s="12"/>
      <c r="J3" s="12"/>
      <c r="K3" s="12"/>
      <c r="M3" s="12"/>
      <c r="N3" s="12"/>
      <c r="O3" s="12"/>
      <c r="P3" s="12" t="s">
        <v>394</v>
      </c>
      <c r="Q3" s="12"/>
      <c r="R3" s="12"/>
      <c r="S3" s="12"/>
      <c r="T3" s="12"/>
    </row>
    <row r="4" spans="1:20" x14ac:dyDescent="0.35">
      <c r="A4" s="11">
        <v>5</v>
      </c>
      <c r="B4" s="11" t="s">
        <v>11</v>
      </c>
      <c r="C4" s="11">
        <v>414</v>
      </c>
      <c r="D4" s="12" t="s">
        <v>187</v>
      </c>
      <c r="E4" s="26">
        <f>((F4/$F$13)+(G4/$G$13))/2</f>
        <v>0.48393339493907017</v>
      </c>
      <c r="F4" s="12">
        <v>0.81899999999999995</v>
      </c>
      <c r="G4" s="29">
        <v>0.11506</v>
      </c>
      <c r="I4" s="12"/>
      <c r="J4" s="12"/>
      <c r="K4" s="12"/>
      <c r="M4" s="12"/>
      <c r="N4" s="12"/>
      <c r="O4" s="12"/>
      <c r="P4" s="12" t="s">
        <v>395</v>
      </c>
      <c r="Q4" s="12"/>
      <c r="R4" s="12"/>
      <c r="S4" s="12"/>
      <c r="T4" s="12"/>
    </row>
    <row r="5" spans="1:20" x14ac:dyDescent="0.35">
      <c r="A5" s="11">
        <v>1</v>
      </c>
      <c r="B5" s="11" t="s">
        <v>11</v>
      </c>
      <c r="C5" s="11">
        <v>414</v>
      </c>
      <c r="D5" s="12" t="s">
        <v>227</v>
      </c>
      <c r="E5" s="26">
        <f>((F5/$F$13)+(G5/$G$13))/2</f>
        <v>0.40964844868358341</v>
      </c>
      <c r="F5" s="12">
        <v>0.80100000000000005</v>
      </c>
      <c r="G5" s="29">
        <v>8.9130000000000001E-2</v>
      </c>
      <c r="I5" s="12"/>
      <c r="J5" s="12"/>
      <c r="K5" s="12"/>
      <c r="M5" s="12"/>
      <c r="N5" s="12"/>
      <c r="O5" s="12"/>
      <c r="P5" s="12" t="s">
        <v>393</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228</v>
      </c>
      <c r="E7" s="26">
        <f>((F7/$F$13)+(G7/$G$13))/2</f>
        <v>1.0058623305979464</v>
      </c>
      <c r="F7" s="12">
        <v>2.4550000000000001</v>
      </c>
      <c r="G7" s="29">
        <v>0.18138000000000001</v>
      </c>
      <c r="I7" s="12"/>
      <c r="J7" s="12"/>
      <c r="K7" s="12"/>
      <c r="M7" s="12"/>
      <c r="N7" s="12"/>
      <c r="O7" s="12"/>
      <c r="P7" s="12" t="s">
        <v>399</v>
      </c>
      <c r="Q7" s="12"/>
      <c r="R7" s="12"/>
      <c r="S7" s="12"/>
      <c r="T7" s="12"/>
    </row>
    <row r="8" spans="1:20" ht="29" x14ac:dyDescent="0.35">
      <c r="A8" s="11">
        <v>27</v>
      </c>
      <c r="B8" s="11" t="s">
        <v>11</v>
      </c>
      <c r="C8" s="11">
        <v>414</v>
      </c>
      <c r="D8" s="12" t="s">
        <v>191</v>
      </c>
      <c r="E8" s="26">
        <f>((F8/$F$13)+(G8/$G$13))/2</f>
        <v>1.5563966867364183</v>
      </c>
      <c r="F8" s="12">
        <v>4.5819999999999999</v>
      </c>
      <c r="G8" s="29">
        <v>0.22053</v>
      </c>
      <c r="I8" s="12"/>
      <c r="J8" s="12"/>
      <c r="K8" s="12"/>
      <c r="M8" s="12"/>
      <c r="N8" s="12"/>
      <c r="O8" s="12"/>
      <c r="P8" s="12" t="s">
        <v>392</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189</v>
      </c>
      <c r="E10" s="26">
        <f>((F10/$F$13)+(G10/$G$13))/2</f>
        <v>0.57711109145158512</v>
      </c>
      <c r="F10" s="12">
        <v>0.94299999999999995</v>
      </c>
      <c r="G10" s="29">
        <v>0.13980000000000001</v>
      </c>
      <c r="I10" s="12"/>
      <c r="J10" s="12"/>
      <c r="K10" s="12"/>
      <c r="M10" s="12"/>
      <c r="N10" s="12"/>
      <c r="O10" s="12"/>
      <c r="P10" s="12" t="s">
        <v>397</v>
      </c>
      <c r="Q10" s="12"/>
      <c r="R10" s="12"/>
      <c r="S10" s="12"/>
      <c r="T10" s="12"/>
    </row>
    <row r="11" spans="1:20" x14ac:dyDescent="0.35">
      <c r="A11" s="11">
        <v>17</v>
      </c>
      <c r="B11" s="11" t="s">
        <v>11</v>
      </c>
      <c r="C11" s="11">
        <v>414</v>
      </c>
      <c r="D11" s="12" t="s">
        <v>190</v>
      </c>
      <c r="E11" s="26">
        <f>((F11/$F$13)+(G11/$G$13))/2</f>
        <v>0.85152714958462694</v>
      </c>
      <c r="F11" s="12">
        <v>1.8240000000000001</v>
      </c>
      <c r="G11" s="29">
        <v>0.17307</v>
      </c>
      <c r="I11" s="12"/>
      <c r="J11" s="12"/>
      <c r="K11" s="12"/>
      <c r="M11" s="12"/>
      <c r="N11" s="12"/>
      <c r="O11" s="12"/>
      <c r="P11" s="12" t="s">
        <v>397</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192</v>
      </c>
      <c r="E13" s="26">
        <f>((F13/$F$13)+(G13/$G$13))/2</f>
        <v>1</v>
      </c>
      <c r="F13" s="12">
        <v>2.395</v>
      </c>
      <c r="G13" s="29">
        <v>0.18382999999999999</v>
      </c>
      <c r="I13" s="12"/>
      <c r="J13" s="12"/>
      <c r="K13" s="12"/>
      <c r="M13" s="12"/>
      <c r="N13" s="12"/>
      <c r="O13" s="12"/>
      <c r="P13" s="12" t="s">
        <v>398</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((F16/$F$13)+(G16/$G$13))/2</f>
        <v>0.57757371035938276</v>
      </c>
      <c r="F16" s="28">
        <v>1.212323</v>
      </c>
      <c r="G16" s="28">
        <v>0.119298</v>
      </c>
      <c r="H16" s="28">
        <v>20.548572</v>
      </c>
      <c r="I16" s="28">
        <v>3.7815000000000001E-2</v>
      </c>
      <c r="J16" s="16">
        <v>2.3806000000000001E-2</v>
      </c>
      <c r="K16" s="15">
        <v>42</v>
      </c>
      <c r="L16" s="16">
        <v>100</v>
      </c>
      <c r="M16" s="16">
        <v>100</v>
      </c>
      <c r="N16" s="16"/>
      <c r="O16" s="30"/>
      <c r="P16" s="16"/>
      <c r="Q16" s="16"/>
      <c r="R16" s="16"/>
      <c r="S16" s="16"/>
      <c r="T16" s="16"/>
    </row>
    <row r="17" spans="2:20" s="15" customFormat="1" x14ac:dyDescent="0.35">
      <c r="B17" s="15" t="s">
        <v>11</v>
      </c>
      <c r="C17" s="15">
        <v>414</v>
      </c>
      <c r="D17" s="16" t="s">
        <v>6</v>
      </c>
      <c r="E17" s="26">
        <f t="shared" ref="E17:E25" si="0">((F17/$F$13)+(G17/$G$13))/2</f>
        <v>0.62223272911332139</v>
      </c>
      <c r="F17" s="28">
        <v>1.431894</v>
      </c>
      <c r="G17" s="28">
        <v>0.118864</v>
      </c>
      <c r="H17" s="28">
        <v>31.045327</v>
      </c>
      <c r="I17" s="28">
        <v>0.111091</v>
      </c>
      <c r="J17" s="16">
        <v>0.152004</v>
      </c>
      <c r="K17" s="15">
        <v>43</v>
      </c>
      <c r="L17" s="16">
        <v>100</v>
      </c>
      <c r="M17" s="16">
        <v>100</v>
      </c>
      <c r="N17" s="16"/>
      <c r="O17" s="30"/>
      <c r="P17" s="16"/>
      <c r="Q17" s="16"/>
      <c r="R17" s="16"/>
      <c r="S17" s="16"/>
      <c r="T17" s="16"/>
    </row>
    <row r="18" spans="2:20" s="15" customFormat="1" x14ac:dyDescent="0.35">
      <c r="B18" s="15" t="s">
        <v>11</v>
      </c>
      <c r="C18" s="15">
        <v>414</v>
      </c>
      <c r="D18" s="16" t="s">
        <v>6</v>
      </c>
      <c r="E18" s="26">
        <f t="shared" si="0"/>
        <v>0.58121412948811169</v>
      </c>
      <c r="F18" s="28">
        <v>1.3062499999999999</v>
      </c>
      <c r="G18" s="28">
        <v>0.113427</v>
      </c>
      <c r="H18" s="28">
        <v>24.501898000000001</v>
      </c>
      <c r="I18" s="28">
        <v>4.9936000000000001E-2</v>
      </c>
      <c r="J18" s="16">
        <v>4.0682999999999997E-2</v>
      </c>
      <c r="K18" s="15">
        <v>44</v>
      </c>
      <c r="L18" s="16">
        <v>100</v>
      </c>
      <c r="M18" s="16">
        <v>100</v>
      </c>
      <c r="N18" s="16"/>
      <c r="O18" s="30"/>
      <c r="P18" s="16"/>
      <c r="Q18" s="16"/>
      <c r="R18" s="16"/>
      <c r="S18" s="16"/>
      <c r="T18" s="16"/>
    </row>
    <row r="19" spans="2:20" s="15" customFormat="1" x14ac:dyDescent="0.35">
      <c r="B19" s="15" t="s">
        <v>11</v>
      </c>
      <c r="C19" s="15">
        <v>414</v>
      </c>
      <c r="D19" s="16" t="s">
        <v>6</v>
      </c>
      <c r="E19" s="26">
        <f t="shared" si="0"/>
        <v>0.55894702447584499</v>
      </c>
      <c r="F19" s="28">
        <v>1.3174710000000001</v>
      </c>
      <c r="G19" s="28">
        <v>0.104379</v>
      </c>
      <c r="H19" s="28">
        <v>23.562199</v>
      </c>
      <c r="I19" s="28">
        <v>5.5997999999999999E-2</v>
      </c>
      <c r="J19" s="16">
        <v>5.1930999999999998E-2</v>
      </c>
      <c r="K19" s="15">
        <v>45</v>
      </c>
      <c r="L19" s="16">
        <v>100</v>
      </c>
      <c r="M19" s="16">
        <v>100</v>
      </c>
      <c r="N19" s="16"/>
      <c r="O19" s="30"/>
      <c r="P19" s="16"/>
      <c r="Q19" s="16"/>
      <c r="R19" s="16"/>
      <c r="S19" s="16"/>
      <c r="T19" s="16"/>
    </row>
    <row r="20" spans="2:20" s="15" customFormat="1" x14ac:dyDescent="0.35">
      <c r="B20" s="15" t="s">
        <v>11</v>
      </c>
      <c r="C20" s="15">
        <v>414</v>
      </c>
      <c r="D20" s="16" t="s">
        <v>6</v>
      </c>
      <c r="E20" s="26">
        <f t="shared" si="0"/>
        <v>0.76496718743842596</v>
      </c>
      <c r="F20" s="28">
        <v>1.888938</v>
      </c>
      <c r="G20" s="28">
        <v>0.13626099999999999</v>
      </c>
      <c r="H20" s="28">
        <v>45.418359000000002</v>
      </c>
      <c r="I20" s="28">
        <v>9.8061999999999996E-2</v>
      </c>
      <c r="J20" s="16">
        <v>0.12793199999999999</v>
      </c>
      <c r="K20" s="15">
        <v>46</v>
      </c>
      <c r="L20" s="16">
        <v>100</v>
      </c>
      <c r="M20" s="16">
        <v>100</v>
      </c>
      <c r="N20" s="16"/>
      <c r="O20" s="30"/>
      <c r="P20" s="16"/>
      <c r="Q20" s="16"/>
      <c r="R20" s="16"/>
      <c r="S20" s="16"/>
      <c r="T20" s="16"/>
    </row>
    <row r="21" spans="2:20" s="15" customFormat="1" x14ac:dyDescent="0.35">
      <c r="B21" s="15" t="s">
        <v>11</v>
      </c>
      <c r="C21" s="15">
        <v>414</v>
      </c>
      <c r="D21" s="16" t="s">
        <v>6</v>
      </c>
      <c r="E21" s="26">
        <f t="shared" si="0"/>
        <v>0.66744455307657513</v>
      </c>
      <c r="F21" s="28">
        <v>1.59714</v>
      </c>
      <c r="G21" s="28">
        <v>0.122803</v>
      </c>
      <c r="H21" s="28">
        <v>35.229090999999997</v>
      </c>
      <c r="I21" s="28">
        <v>0.14660799999999999</v>
      </c>
      <c r="J21" s="16">
        <v>3.6489000000000001E-2</v>
      </c>
      <c r="K21" s="15">
        <v>47</v>
      </c>
      <c r="L21" s="16">
        <v>100</v>
      </c>
      <c r="M21" s="16">
        <v>100</v>
      </c>
      <c r="N21" s="16"/>
      <c r="O21" s="30"/>
      <c r="P21" s="16"/>
      <c r="Q21" s="16"/>
      <c r="R21" s="16"/>
      <c r="S21" s="16"/>
      <c r="T21" s="16"/>
    </row>
    <row r="22" spans="2:20" s="15" customFormat="1" x14ac:dyDescent="0.35">
      <c r="B22" s="15" t="s">
        <v>11</v>
      </c>
      <c r="C22" s="15">
        <v>414</v>
      </c>
      <c r="D22" s="16" t="s">
        <v>6</v>
      </c>
      <c r="E22" s="26">
        <f t="shared" si="0"/>
        <v>0.57637426240341649</v>
      </c>
      <c r="F22" s="28">
        <v>1.3207450000000001</v>
      </c>
      <c r="G22" s="28">
        <v>0.11053499999999999</v>
      </c>
      <c r="H22" s="28">
        <v>26.786683</v>
      </c>
      <c r="I22" s="28">
        <v>7.2968000000000005E-2</v>
      </c>
      <c r="J22" s="16">
        <v>6.8456000000000003E-2</v>
      </c>
      <c r="K22" s="15">
        <v>48</v>
      </c>
      <c r="L22" s="16">
        <v>100</v>
      </c>
      <c r="M22" s="16">
        <v>100</v>
      </c>
      <c r="N22" s="16"/>
      <c r="O22" s="30"/>
      <c r="P22" s="16"/>
      <c r="Q22" s="16"/>
      <c r="R22" s="16"/>
      <c r="S22" s="16"/>
      <c r="T22" s="16"/>
    </row>
    <row r="23" spans="2:20" s="15" customFormat="1" x14ac:dyDescent="0.35">
      <c r="B23" s="15" t="s">
        <v>11</v>
      </c>
      <c r="C23" s="15">
        <v>414</v>
      </c>
      <c r="D23" s="16" t="s">
        <v>6</v>
      </c>
      <c r="E23" s="26">
        <f t="shared" si="0"/>
        <v>0.58874965741130758</v>
      </c>
      <c r="F23" s="28">
        <v>1.336287</v>
      </c>
      <c r="G23" s="28">
        <v>0.11389199999999999</v>
      </c>
      <c r="H23" s="28">
        <v>26.581302000000001</v>
      </c>
      <c r="I23" s="28">
        <v>6.6073000000000007E-2</v>
      </c>
      <c r="J23" s="16">
        <v>6.6202999999999998E-2</v>
      </c>
      <c r="K23" s="15">
        <v>49</v>
      </c>
      <c r="L23" s="16">
        <v>100</v>
      </c>
      <c r="M23" s="16">
        <v>100</v>
      </c>
      <c r="N23" s="16"/>
      <c r="O23" s="30"/>
      <c r="P23" s="16"/>
      <c r="Q23" s="16"/>
      <c r="R23" s="16"/>
      <c r="S23" s="16"/>
      <c r="T23" s="16"/>
    </row>
    <row r="24" spans="2:20" s="15" customFormat="1" x14ac:dyDescent="0.35">
      <c r="B24" s="15" t="s">
        <v>11</v>
      </c>
      <c r="C24" s="15">
        <v>414</v>
      </c>
      <c r="D24" s="16" t="s">
        <v>6</v>
      </c>
      <c r="E24" s="26">
        <f t="shared" si="0"/>
        <v>0.64884099823552599</v>
      </c>
      <c r="F24" s="28">
        <v>1.501606</v>
      </c>
      <c r="G24" s="28">
        <v>0.123296</v>
      </c>
      <c r="H24" s="28">
        <v>31.217531000000001</v>
      </c>
      <c r="I24" s="28">
        <v>8.9075000000000001E-2</v>
      </c>
      <c r="J24" s="16">
        <v>0.104463</v>
      </c>
      <c r="K24" s="15">
        <v>50</v>
      </c>
      <c r="L24" s="16">
        <v>100</v>
      </c>
      <c r="M24" s="16">
        <v>100</v>
      </c>
      <c r="N24" s="16"/>
      <c r="O24" s="30"/>
      <c r="P24" s="16"/>
      <c r="Q24" s="16"/>
      <c r="R24" s="16"/>
      <c r="S24" s="16"/>
      <c r="T24" s="16"/>
    </row>
    <row r="25" spans="2:20" s="15" customFormat="1" x14ac:dyDescent="0.35">
      <c r="B25" s="15" t="s">
        <v>11</v>
      </c>
      <c r="C25" s="15">
        <v>414</v>
      </c>
      <c r="D25" s="16" t="s">
        <v>6</v>
      </c>
      <c r="E25" s="26">
        <f t="shared" si="0"/>
        <v>0.55931856879205699</v>
      </c>
      <c r="F25" s="28">
        <v>1.3101959999999999</v>
      </c>
      <c r="G25" s="28">
        <v>0.105074</v>
      </c>
      <c r="H25" s="28">
        <v>24.90165</v>
      </c>
      <c r="I25" s="28">
        <v>4.7663999999999998E-2</v>
      </c>
      <c r="J25" s="16">
        <v>3.6699000000000002E-2</v>
      </c>
      <c r="K25" s="15">
        <v>51</v>
      </c>
      <c r="L25" s="16">
        <v>100</v>
      </c>
      <c r="M25" s="16">
        <v>100</v>
      </c>
      <c r="N25" s="16"/>
      <c r="O25" s="30"/>
      <c r="P25" s="16"/>
      <c r="Q25" s="16"/>
      <c r="R25" s="16"/>
      <c r="S25" s="16"/>
      <c r="T25" s="16"/>
    </row>
    <row r="26" spans="2:20" s="15" customFormat="1" x14ac:dyDescent="0.35">
      <c r="D26" s="16"/>
      <c r="E26" s="66">
        <f>AVERAGE(E16:E25)</f>
        <v>0.6145662820793969</v>
      </c>
      <c r="F26" s="66">
        <f>AVERAGE(F16:F25)</f>
        <v>1.422285</v>
      </c>
      <c r="G26" s="66">
        <f>AVERAGE(G16:G25)</f>
        <v>0.11678289999999998</v>
      </c>
      <c r="H26" s="28"/>
      <c r="I26" s="28"/>
      <c r="J26" s="28"/>
      <c r="K26" s="16"/>
      <c r="M26" s="16"/>
      <c r="N26" s="16"/>
      <c r="O26" s="30"/>
      <c r="P26" s="16"/>
      <c r="Q26" s="16"/>
      <c r="R26" s="16"/>
      <c r="S26" s="16"/>
      <c r="T26" s="16"/>
    </row>
    <row r="27" spans="2:20" s="15" customFormat="1" x14ac:dyDescent="0.35">
      <c r="D27" s="16"/>
      <c r="E27" s="66">
        <f>MEDIAN(E16:E25)</f>
        <v>0.58498189344970963</v>
      </c>
      <c r="F27" s="66">
        <f>MEDIAN(F16:F25)</f>
        <v>1.328516</v>
      </c>
      <c r="G27" s="66">
        <f>MEDIAN(G16:G25)</f>
        <v>0.116378</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0.56956642941984725</v>
      </c>
      <c r="F29" s="27">
        <v>1.1858629999999999</v>
      </c>
      <c r="G29" s="28">
        <v>0.118385</v>
      </c>
      <c r="H29" s="28">
        <v>20.448263000000001</v>
      </c>
      <c r="I29" s="28">
        <v>4.2897999999999999E-2</v>
      </c>
      <c r="J29" s="28">
        <v>2.0237999999999999E-2</v>
      </c>
      <c r="K29" s="16">
        <v>42</v>
      </c>
      <c r="L29" s="15">
        <v>200</v>
      </c>
      <c r="M29" s="16">
        <v>100</v>
      </c>
      <c r="N29" s="16"/>
      <c r="O29" s="30"/>
      <c r="P29" s="16"/>
      <c r="Q29" s="16"/>
      <c r="R29" s="16"/>
      <c r="S29" s="16"/>
      <c r="T29" s="16"/>
    </row>
    <row r="30" spans="2:20" s="15" customFormat="1" x14ac:dyDescent="0.35">
      <c r="B30" s="15" t="s">
        <v>11</v>
      </c>
      <c r="C30" s="15">
        <v>414</v>
      </c>
      <c r="D30" s="16" t="s">
        <v>6</v>
      </c>
      <c r="E30" s="26">
        <f t="shared" ref="E30:E38" si="1">((F30/$F$13)+(G30/$G$13))/2</f>
        <v>0.57873619470289839</v>
      </c>
      <c r="F30" s="27">
        <v>1.333596</v>
      </c>
      <c r="G30" s="28">
        <v>0.110417</v>
      </c>
      <c r="H30" s="28">
        <v>26.879021999999999</v>
      </c>
      <c r="I30" s="28">
        <v>9.2233999999999997E-2</v>
      </c>
      <c r="J30" s="28">
        <v>0.110697</v>
      </c>
      <c r="K30" s="16">
        <v>43</v>
      </c>
      <c r="L30" s="15">
        <v>200</v>
      </c>
      <c r="M30" s="16">
        <v>100</v>
      </c>
      <c r="N30" s="16"/>
      <c r="O30" s="30"/>
      <c r="P30" s="16"/>
      <c r="Q30" s="16"/>
      <c r="R30" s="16"/>
      <c r="S30" s="16"/>
      <c r="T30" s="16"/>
    </row>
    <row r="31" spans="2:20" s="15" customFormat="1" x14ac:dyDescent="0.35">
      <c r="B31" s="15" t="s">
        <v>11</v>
      </c>
      <c r="C31" s="15">
        <v>414</v>
      </c>
      <c r="D31" s="16" t="s">
        <v>6</v>
      </c>
      <c r="E31" s="26">
        <f t="shared" si="1"/>
        <v>0.59866244742322849</v>
      </c>
      <c r="F31" s="27">
        <v>1.334001</v>
      </c>
      <c r="G31" s="28">
        <v>0.117712</v>
      </c>
      <c r="H31" s="28">
        <v>26.441265999999999</v>
      </c>
      <c r="I31" s="28">
        <v>6.3905000000000003E-2</v>
      </c>
      <c r="J31" s="28">
        <v>6.8486000000000005E-2</v>
      </c>
      <c r="K31" s="16">
        <v>44</v>
      </c>
      <c r="L31" s="15">
        <v>200</v>
      </c>
      <c r="M31" s="16">
        <v>100</v>
      </c>
      <c r="N31" s="16"/>
      <c r="O31" s="30"/>
      <c r="P31" s="16"/>
      <c r="Q31" s="16"/>
      <c r="R31" s="16"/>
      <c r="S31" s="16"/>
      <c r="T31" s="16"/>
    </row>
    <row r="32" spans="2:20" s="15" customFormat="1" x14ac:dyDescent="0.35">
      <c r="B32" s="15" t="s">
        <v>11</v>
      </c>
      <c r="C32" s="15">
        <v>414</v>
      </c>
      <c r="D32" s="16" t="s">
        <v>6</v>
      </c>
      <c r="E32" s="26">
        <f t="shared" si="1"/>
        <v>0.53280957044023958</v>
      </c>
      <c r="F32" s="27">
        <v>1.191999</v>
      </c>
      <c r="G32" s="28">
        <v>0.10440000000000001</v>
      </c>
      <c r="H32" s="28">
        <v>21.515855999999999</v>
      </c>
      <c r="I32" s="28">
        <v>4.4708999999999999E-2</v>
      </c>
      <c r="J32" s="28">
        <v>3.0745999999999999E-2</v>
      </c>
      <c r="K32" s="16">
        <v>45</v>
      </c>
      <c r="L32" s="15">
        <v>200</v>
      </c>
      <c r="M32" s="16">
        <v>100</v>
      </c>
      <c r="N32" s="16"/>
      <c r="O32" s="30"/>
      <c r="P32" s="16"/>
      <c r="Q32" s="16"/>
      <c r="R32" s="16"/>
      <c r="S32" s="16"/>
      <c r="T32" s="16"/>
    </row>
    <row r="33" spans="2:20" s="15" customFormat="1" x14ac:dyDescent="0.35">
      <c r="B33" s="15" t="s">
        <v>11</v>
      </c>
      <c r="C33" s="15">
        <v>414</v>
      </c>
      <c r="D33" s="16" t="s">
        <v>6</v>
      </c>
      <c r="E33" s="26">
        <f t="shared" si="1"/>
        <v>0.63508365278485834</v>
      </c>
      <c r="F33" s="27">
        <v>1.44062</v>
      </c>
      <c r="G33" s="28">
        <v>0.122919</v>
      </c>
      <c r="H33" s="28">
        <v>29.608616000000001</v>
      </c>
      <c r="I33" s="28">
        <v>7.1199999999999999E-2</v>
      </c>
      <c r="J33" s="28">
        <v>6.9837999999999997E-2</v>
      </c>
      <c r="K33" s="16">
        <v>46</v>
      </c>
      <c r="L33" s="15">
        <v>200</v>
      </c>
      <c r="M33" s="16">
        <v>100</v>
      </c>
      <c r="N33" s="16"/>
      <c r="O33" s="30"/>
      <c r="P33" s="16"/>
      <c r="Q33" s="16"/>
      <c r="R33" s="16"/>
      <c r="S33" s="16"/>
      <c r="T33" s="16"/>
    </row>
    <row r="34" spans="2:20" s="15" customFormat="1" x14ac:dyDescent="0.35">
      <c r="B34" s="15" t="s">
        <v>11</v>
      </c>
      <c r="C34" s="15">
        <v>414</v>
      </c>
      <c r="D34" s="16" t="s">
        <v>6</v>
      </c>
      <c r="E34" s="26">
        <f t="shared" si="1"/>
        <v>0.66530338107380449</v>
      </c>
      <c r="F34" s="27">
        <v>1.62008</v>
      </c>
      <c r="G34" s="28">
        <v>0.120255</v>
      </c>
      <c r="H34" s="28">
        <v>37.096339999999998</v>
      </c>
      <c r="I34" s="28">
        <v>0.13646800000000001</v>
      </c>
      <c r="J34" s="28">
        <v>3.4522999999999998E-2</v>
      </c>
      <c r="K34" s="16">
        <v>47</v>
      </c>
      <c r="L34" s="15">
        <v>200</v>
      </c>
      <c r="M34" s="16">
        <v>100</v>
      </c>
      <c r="N34" s="16"/>
      <c r="O34" s="30"/>
      <c r="P34" s="16"/>
      <c r="Q34" s="16"/>
      <c r="R34" s="16"/>
      <c r="S34" s="16"/>
      <c r="T34" s="16"/>
    </row>
    <row r="35" spans="2:20" s="15" customFormat="1" x14ac:dyDescent="0.35">
      <c r="B35" s="15" t="s">
        <v>11</v>
      </c>
      <c r="C35" s="15">
        <v>414</v>
      </c>
      <c r="D35" s="16" t="s">
        <v>6</v>
      </c>
      <c r="E35" s="26">
        <f t="shared" si="1"/>
        <v>0.57259572875093245</v>
      </c>
      <c r="F35" s="27">
        <v>1.323413</v>
      </c>
      <c r="G35" s="28">
        <v>0.108941</v>
      </c>
      <c r="H35" s="28">
        <v>27.454101999999999</v>
      </c>
      <c r="I35" s="28">
        <v>7.0846000000000006E-2</v>
      </c>
      <c r="J35" s="28">
        <v>7.4358999999999995E-2</v>
      </c>
      <c r="K35" s="16">
        <v>48</v>
      </c>
      <c r="L35" s="15">
        <v>200</v>
      </c>
      <c r="M35" s="16">
        <v>100</v>
      </c>
      <c r="N35" s="16"/>
      <c r="O35" s="30"/>
      <c r="P35" s="16"/>
      <c r="Q35" s="16"/>
      <c r="R35" s="16"/>
      <c r="S35" s="16"/>
      <c r="T35" s="16"/>
    </row>
    <row r="36" spans="2:20" s="15" customFormat="1" x14ac:dyDescent="0.35">
      <c r="B36" s="15" t="s">
        <v>11</v>
      </c>
      <c r="C36" s="15">
        <v>414</v>
      </c>
      <c r="D36" s="16" t="s">
        <v>6</v>
      </c>
      <c r="E36" s="26">
        <f t="shared" si="1"/>
        <v>0.54408114616879055</v>
      </c>
      <c r="F36" s="27">
        <v>1.190437</v>
      </c>
      <c r="G36" s="28">
        <v>0.108664</v>
      </c>
      <c r="H36" s="28">
        <v>22.174496000000001</v>
      </c>
      <c r="I36" s="28">
        <v>4.7918000000000002E-2</v>
      </c>
      <c r="J36" s="28">
        <v>2.5041000000000001E-2</v>
      </c>
      <c r="K36" s="16">
        <v>49</v>
      </c>
      <c r="L36" s="15">
        <v>200</v>
      </c>
      <c r="M36" s="16">
        <v>100</v>
      </c>
      <c r="N36" s="16"/>
      <c r="O36" s="30"/>
      <c r="P36" s="16"/>
      <c r="Q36" s="16"/>
      <c r="R36" s="16"/>
      <c r="S36" s="16"/>
      <c r="T36" s="16"/>
    </row>
    <row r="37" spans="2:20" s="15" customFormat="1" x14ac:dyDescent="0.35">
      <c r="B37" s="15" t="s">
        <v>11</v>
      </c>
      <c r="C37" s="15">
        <v>414</v>
      </c>
      <c r="D37" s="16" t="s">
        <v>6</v>
      </c>
      <c r="E37" s="26">
        <f t="shared" si="1"/>
        <v>0.71322411751031212</v>
      </c>
      <c r="F37" s="27">
        <v>1.614107</v>
      </c>
      <c r="G37" s="28">
        <v>0.13833200000000001</v>
      </c>
      <c r="H37" s="28">
        <v>37.964945</v>
      </c>
      <c r="I37" s="28">
        <v>0.16395999999999999</v>
      </c>
      <c r="J37" s="28">
        <v>0.246006</v>
      </c>
      <c r="K37" s="16">
        <v>50</v>
      </c>
      <c r="L37" s="15">
        <v>200</v>
      </c>
      <c r="M37" s="16">
        <v>100</v>
      </c>
      <c r="N37" s="16"/>
      <c r="O37" s="30"/>
      <c r="P37" s="16"/>
      <c r="Q37" s="16"/>
      <c r="R37" s="16"/>
      <c r="S37" s="16"/>
      <c r="T37" s="16"/>
    </row>
    <row r="38" spans="2:20" s="15" customFormat="1" x14ac:dyDescent="0.35">
      <c r="B38" s="15" t="s">
        <v>11</v>
      </c>
      <c r="C38" s="15">
        <v>414</v>
      </c>
      <c r="D38" s="16" t="s">
        <v>6</v>
      </c>
      <c r="E38" s="26">
        <f t="shared" si="1"/>
        <v>0.61550510093911082</v>
      </c>
      <c r="F38" s="27">
        <v>1.5083120000000001</v>
      </c>
      <c r="G38" s="28">
        <v>0.110525</v>
      </c>
      <c r="H38" s="28">
        <v>33.996825000000001</v>
      </c>
      <c r="I38" s="28">
        <v>6.4587000000000006E-2</v>
      </c>
      <c r="J38" s="28">
        <v>7.2600999999999999E-2</v>
      </c>
      <c r="K38" s="16">
        <v>51</v>
      </c>
      <c r="L38" s="15">
        <v>200</v>
      </c>
      <c r="M38" s="16">
        <v>100</v>
      </c>
      <c r="N38" s="16"/>
      <c r="O38" s="30"/>
      <c r="P38" s="16"/>
      <c r="Q38" s="16"/>
      <c r="R38" s="16"/>
      <c r="S38" s="16"/>
      <c r="T38" s="16"/>
    </row>
    <row r="39" spans="2:20" s="15" customFormat="1" x14ac:dyDescent="0.35">
      <c r="D39" s="16"/>
      <c r="E39" s="66">
        <f>AVERAGE(E29:E38)</f>
        <v>0.60255677692140219</v>
      </c>
      <c r="F39" s="66">
        <f>AVERAGE(F29:F38)</f>
        <v>1.3742428</v>
      </c>
      <c r="G39" s="66">
        <f>AVERAGE(G29:G38)</f>
        <v>0.11605499999999999</v>
      </c>
      <c r="H39" s="28"/>
      <c r="I39" s="28"/>
      <c r="J39" s="28"/>
      <c r="K39" s="16"/>
      <c r="M39" s="16"/>
      <c r="N39" s="16"/>
      <c r="O39" s="30"/>
      <c r="P39" s="16"/>
      <c r="Q39" s="16"/>
      <c r="R39" s="16"/>
      <c r="S39" s="16"/>
      <c r="T39" s="16"/>
    </row>
    <row r="40" spans="2:20" s="15" customFormat="1" x14ac:dyDescent="0.35">
      <c r="D40" s="16"/>
      <c r="E40" s="66">
        <f>MEDIAN(E29:E38)</f>
        <v>0.58869932106306344</v>
      </c>
      <c r="F40" s="66">
        <f>MEDIAN(F29:F38)</f>
        <v>1.3337984999999999</v>
      </c>
      <c r="G40" s="66">
        <f>MEDIAN(G29:G38)</f>
        <v>0.1141185</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 t="shared" ref="E42:E51" si="2">((F42/$F$13)+(G42/$G$13))/2</f>
        <v>0.74311381743162219</v>
      </c>
      <c r="F42" s="27">
        <v>1.890285</v>
      </c>
      <c r="G42" s="28">
        <v>0.12812299999999999</v>
      </c>
      <c r="H42" s="28">
        <v>33.707859999999997</v>
      </c>
      <c r="I42" s="28">
        <v>5.1706000000000002E-2</v>
      </c>
      <c r="J42" s="28">
        <v>2.6304000000000001E-2</v>
      </c>
      <c r="K42" s="16">
        <v>42</v>
      </c>
      <c r="L42" s="15">
        <v>50</v>
      </c>
      <c r="M42" s="16">
        <v>100</v>
      </c>
      <c r="N42" s="16"/>
      <c r="O42" s="30"/>
      <c r="P42" s="16"/>
      <c r="Q42" s="16"/>
      <c r="R42" s="16"/>
      <c r="S42" s="16"/>
      <c r="T42" s="16"/>
    </row>
    <row r="43" spans="2:20" s="15" customFormat="1" x14ac:dyDescent="0.35">
      <c r="B43" s="15" t="s">
        <v>11</v>
      </c>
      <c r="C43" s="15">
        <v>414</v>
      </c>
      <c r="D43" s="16" t="s">
        <v>6</v>
      </c>
      <c r="E43" s="26">
        <f t="shared" si="2"/>
        <v>0.57757371035938276</v>
      </c>
      <c r="F43" s="27">
        <v>1.212323</v>
      </c>
      <c r="G43" s="28">
        <v>0.119298</v>
      </c>
      <c r="H43" s="28">
        <v>20.548572</v>
      </c>
      <c r="I43" s="28">
        <v>3.7815000000000001E-2</v>
      </c>
      <c r="J43" s="28">
        <v>2.3806000000000001E-2</v>
      </c>
      <c r="K43" s="16">
        <v>42</v>
      </c>
      <c r="L43" s="15">
        <v>100</v>
      </c>
      <c r="M43" s="16">
        <v>100</v>
      </c>
      <c r="N43" s="16"/>
      <c r="O43" s="30"/>
      <c r="P43" s="16"/>
      <c r="Q43" s="16"/>
      <c r="R43" s="16"/>
      <c r="S43" s="16"/>
      <c r="T43" s="16"/>
    </row>
    <row r="44" spans="2:20" s="15" customFormat="1" x14ac:dyDescent="0.35">
      <c r="B44" s="15" t="s">
        <v>11</v>
      </c>
      <c r="C44" s="15">
        <v>414</v>
      </c>
      <c r="D44" s="16" t="s">
        <v>6</v>
      </c>
      <c r="E44" s="26">
        <f t="shared" si="2"/>
        <v>0.57735134425163848</v>
      </c>
      <c r="F44" s="27">
        <v>1.2117789999999999</v>
      </c>
      <c r="G44" s="28">
        <v>0.119258</v>
      </c>
      <c r="H44" s="28">
        <v>20.504639999999998</v>
      </c>
      <c r="I44" s="28">
        <v>3.7699000000000003E-2</v>
      </c>
      <c r="J44" s="28">
        <v>2.3585999999999999E-2</v>
      </c>
      <c r="K44" s="16">
        <v>42</v>
      </c>
      <c r="L44" s="15">
        <v>150</v>
      </c>
      <c r="M44" s="16">
        <v>100</v>
      </c>
      <c r="N44" s="16"/>
      <c r="O44" s="30"/>
      <c r="P44" s="16"/>
      <c r="Q44" s="16"/>
      <c r="R44" s="16"/>
      <c r="S44" s="16"/>
      <c r="T44" s="16"/>
    </row>
    <row r="45" spans="2:20" s="15" customFormat="1" x14ac:dyDescent="0.35">
      <c r="B45" s="15" t="s">
        <v>11</v>
      </c>
      <c r="C45" s="15">
        <v>414</v>
      </c>
      <c r="D45" s="16" t="s">
        <v>6</v>
      </c>
      <c r="E45" s="26">
        <f t="shared" si="2"/>
        <v>0.56956642941984725</v>
      </c>
      <c r="F45" s="27">
        <v>1.1858629999999999</v>
      </c>
      <c r="G45" s="28">
        <v>0.118385</v>
      </c>
      <c r="H45" s="28">
        <v>20.448263000000001</v>
      </c>
      <c r="I45" s="28">
        <v>4.2897999999999999E-2</v>
      </c>
      <c r="J45" s="28">
        <v>2.0237999999999999E-2</v>
      </c>
      <c r="K45" s="16">
        <v>42</v>
      </c>
      <c r="L45" s="15">
        <v>200</v>
      </c>
      <c r="M45" s="16">
        <v>100</v>
      </c>
      <c r="N45" s="16"/>
      <c r="O45" s="30"/>
      <c r="P45" s="16"/>
      <c r="Q45" s="16"/>
      <c r="R45" s="16"/>
      <c r="S45" s="16"/>
      <c r="T45" s="16"/>
    </row>
    <row r="46" spans="2:20" s="15" customFormat="1" x14ac:dyDescent="0.35">
      <c r="B46" s="15" t="s">
        <v>11</v>
      </c>
      <c r="C46" s="15">
        <v>414</v>
      </c>
      <c r="D46" s="16" t="s">
        <v>6</v>
      </c>
      <c r="E46" s="26">
        <f t="shared" si="2"/>
        <v>0.55814565956088369</v>
      </c>
      <c r="F46" s="27">
        <v>1.1488499999999999</v>
      </c>
      <c r="G46" s="28">
        <v>0.11702700000000001</v>
      </c>
      <c r="H46" s="28">
        <v>20.18543</v>
      </c>
      <c r="I46" s="28">
        <v>3.8795999999999997E-2</v>
      </c>
      <c r="J46" s="28">
        <v>2.0808E-2</v>
      </c>
      <c r="K46" s="16">
        <v>42</v>
      </c>
      <c r="L46" s="15">
        <v>250</v>
      </c>
      <c r="M46" s="16">
        <v>100</v>
      </c>
      <c r="N46" s="16"/>
      <c r="O46" s="30"/>
      <c r="P46" s="16"/>
      <c r="Q46" s="16"/>
      <c r="R46" s="16"/>
      <c r="S46" s="16"/>
      <c r="T46" s="16"/>
    </row>
    <row r="47" spans="2:20" s="15" customFormat="1" x14ac:dyDescent="0.35">
      <c r="B47" s="15" t="s">
        <v>11</v>
      </c>
      <c r="C47" s="15">
        <v>414</v>
      </c>
      <c r="D47" s="16" t="s">
        <v>6</v>
      </c>
      <c r="E47" s="26">
        <f t="shared" si="2"/>
        <v>0.55631268163594461</v>
      </c>
      <c r="F47" s="27">
        <v>1.146949</v>
      </c>
      <c r="G47" s="28">
        <v>0.11649900000000001</v>
      </c>
      <c r="H47" s="28">
        <v>19.986457000000001</v>
      </c>
      <c r="I47" s="28">
        <v>3.7198000000000002E-2</v>
      </c>
      <c r="J47" s="28">
        <v>2.1795999999999999E-2</v>
      </c>
      <c r="K47" s="16">
        <v>42</v>
      </c>
      <c r="L47" s="15">
        <v>300</v>
      </c>
      <c r="M47" s="16">
        <v>100</v>
      </c>
      <c r="N47" s="16"/>
      <c r="O47" s="30"/>
      <c r="P47" s="16"/>
      <c r="Q47" s="16"/>
      <c r="R47" s="16"/>
      <c r="S47" s="16"/>
      <c r="T47" s="16"/>
    </row>
    <row r="48" spans="2:20" s="15" customFormat="1" x14ac:dyDescent="0.35">
      <c r="B48" s="15" t="s">
        <v>11</v>
      </c>
      <c r="C48" s="15">
        <v>414</v>
      </c>
      <c r="D48" s="16" t="s">
        <v>6</v>
      </c>
      <c r="E48" s="26">
        <f t="shared" si="2"/>
        <v>0.54448373364380753</v>
      </c>
      <c r="F48" s="27">
        <v>1.0997859999999999</v>
      </c>
      <c r="G48" s="28">
        <v>0.11577</v>
      </c>
      <c r="H48" s="28">
        <v>19.115881000000002</v>
      </c>
      <c r="I48" s="28">
        <v>3.9330999999999998E-2</v>
      </c>
      <c r="J48" s="28">
        <v>2.8877E-2</v>
      </c>
      <c r="K48" s="16">
        <v>42</v>
      </c>
      <c r="L48" s="15">
        <v>350</v>
      </c>
      <c r="M48" s="16">
        <v>100</v>
      </c>
      <c r="N48" s="16"/>
      <c r="O48" s="30"/>
      <c r="P48" s="16"/>
      <c r="Q48" s="16"/>
      <c r="R48" s="16"/>
      <c r="S48" s="16"/>
      <c r="T48" s="16"/>
    </row>
    <row r="49" spans="2:20" s="15" customFormat="1" x14ac:dyDescent="0.35">
      <c r="B49" s="15" t="s">
        <v>11</v>
      </c>
      <c r="C49" s="15">
        <v>414</v>
      </c>
      <c r="D49" s="16" t="s">
        <v>6</v>
      </c>
      <c r="E49" s="26">
        <f t="shared" si="2"/>
        <v>0.53311169332835306</v>
      </c>
      <c r="F49" s="27">
        <v>1.0476460000000001</v>
      </c>
      <c r="G49" s="28">
        <v>0.115591</v>
      </c>
      <c r="H49" s="28">
        <v>17.508475000000001</v>
      </c>
      <c r="I49" s="28">
        <v>3.8462999999999997E-2</v>
      </c>
      <c r="J49" s="28">
        <v>2.4545999999999998E-2</v>
      </c>
      <c r="K49" s="16">
        <v>42</v>
      </c>
      <c r="L49" s="15">
        <v>400</v>
      </c>
      <c r="M49" s="16">
        <v>100</v>
      </c>
      <c r="N49" s="16"/>
      <c r="O49" s="30"/>
      <c r="P49" s="16"/>
      <c r="Q49" s="16"/>
      <c r="R49" s="16"/>
      <c r="S49" s="16"/>
      <c r="T49" s="16"/>
    </row>
    <row r="50" spans="2:20" s="15" customFormat="1" x14ac:dyDescent="0.35">
      <c r="B50" s="15" t="s">
        <v>11</v>
      </c>
      <c r="C50" s="15">
        <v>414</v>
      </c>
      <c r="D50" s="16" t="s">
        <v>6</v>
      </c>
      <c r="E50" s="26">
        <f t="shared" si="2"/>
        <v>0.53223498910959421</v>
      </c>
      <c r="F50" s="27">
        <v>1.0459350000000001</v>
      </c>
      <c r="G50" s="28">
        <v>0.1154</v>
      </c>
      <c r="H50" s="28">
        <v>17.394447</v>
      </c>
      <c r="I50" s="28">
        <v>3.8412000000000002E-2</v>
      </c>
      <c r="J50" s="28">
        <v>2.4499E-2</v>
      </c>
      <c r="K50" s="16">
        <v>42</v>
      </c>
      <c r="L50" s="15">
        <v>450</v>
      </c>
      <c r="M50" s="16">
        <v>100</v>
      </c>
      <c r="N50" s="16"/>
      <c r="O50" s="30"/>
      <c r="P50" s="16"/>
      <c r="Q50" s="16"/>
      <c r="R50" s="16"/>
      <c r="S50" s="16"/>
      <c r="T50" s="16"/>
    </row>
    <row r="51" spans="2:20" s="15" customFormat="1" x14ac:dyDescent="0.35">
      <c r="B51" s="15" t="s">
        <v>11</v>
      </c>
      <c r="C51" s="15">
        <v>414</v>
      </c>
      <c r="D51" s="16" t="s">
        <v>6</v>
      </c>
      <c r="E51" s="26">
        <f t="shared" si="2"/>
        <v>0.52685060006539131</v>
      </c>
      <c r="F51" s="27">
        <v>1.028521</v>
      </c>
      <c r="G51" s="28">
        <v>0.114757</v>
      </c>
      <c r="H51" s="28">
        <v>17.099986000000001</v>
      </c>
      <c r="I51" s="28">
        <v>4.2810000000000001E-2</v>
      </c>
      <c r="J51" s="28">
        <v>3.3605999999999997E-2</v>
      </c>
      <c r="K51" s="16">
        <v>42</v>
      </c>
      <c r="L51" s="15">
        <v>500</v>
      </c>
      <c r="M51" s="16">
        <v>100</v>
      </c>
      <c r="N51" s="16"/>
      <c r="O51" s="30"/>
      <c r="P51" s="16"/>
      <c r="Q51" s="16"/>
      <c r="R51" s="16"/>
      <c r="S51" s="16"/>
      <c r="T51" s="16"/>
    </row>
    <row r="52" spans="2:20" s="15" customFormat="1" x14ac:dyDescent="0.35">
      <c r="D52" s="16"/>
      <c r="E52" s="26"/>
      <c r="F52" s="26"/>
      <c r="G52" s="26"/>
      <c r="H52" s="28"/>
      <c r="I52" s="28"/>
      <c r="J52" s="28"/>
      <c r="K52" s="16"/>
      <c r="M52" s="16"/>
      <c r="N52" s="16"/>
      <c r="O52" s="30"/>
      <c r="P52" s="16"/>
      <c r="Q52" s="16"/>
      <c r="R52" s="16"/>
      <c r="S52" s="16"/>
      <c r="T52" s="16"/>
    </row>
    <row r="53" spans="2:20" s="15" customFormat="1" x14ac:dyDescent="0.35">
      <c r="D53" s="16"/>
      <c r="E53" s="26"/>
      <c r="F53" s="26"/>
      <c r="G53" s="26"/>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D55" s="16"/>
      <c r="E55" s="26"/>
      <c r="F55" s="27"/>
      <c r="G55" s="28"/>
      <c r="H55" s="28"/>
      <c r="I55" s="28"/>
      <c r="J55" s="28"/>
      <c r="K55" s="16"/>
      <c r="M55" s="16"/>
      <c r="N55" s="16"/>
      <c r="O55" s="30"/>
      <c r="P55" s="16"/>
      <c r="Q55" s="16"/>
      <c r="R55" s="16"/>
      <c r="S55" s="16"/>
      <c r="T55" s="16"/>
    </row>
    <row r="56" spans="2:20" s="15" customFormat="1" x14ac:dyDescent="0.35">
      <c r="D56" s="16"/>
      <c r="E56" s="26"/>
      <c r="F56" s="27"/>
      <c r="G56" s="28"/>
      <c r="H56" s="28"/>
      <c r="I56" s="28"/>
      <c r="J56" s="28"/>
      <c r="K56" s="16"/>
      <c r="M56" s="16"/>
      <c r="N56" s="16"/>
      <c r="O56" s="30"/>
      <c r="P56" s="16"/>
      <c r="Q56" s="16"/>
      <c r="R56" s="16"/>
      <c r="S56" s="16"/>
      <c r="T56" s="16"/>
    </row>
    <row r="57" spans="2:20" s="15" customFormat="1" x14ac:dyDescent="0.35">
      <c r="D57" s="16"/>
      <c r="E57" s="26"/>
      <c r="F57" s="27"/>
      <c r="G57" s="28"/>
      <c r="H57" s="28"/>
      <c r="I57" s="28"/>
      <c r="J57" s="28"/>
      <c r="K57" s="16"/>
      <c r="M57" s="16"/>
      <c r="N57" s="16"/>
      <c r="O57" s="30"/>
      <c r="P57" s="16"/>
      <c r="Q57" s="16"/>
      <c r="R57" s="16"/>
      <c r="S57" s="16"/>
      <c r="T57" s="16"/>
    </row>
    <row r="58" spans="2:20" s="15" customFormat="1" x14ac:dyDescent="0.35">
      <c r="D58" s="16"/>
      <c r="E58" s="26"/>
      <c r="F58" s="27"/>
      <c r="G58" s="28"/>
      <c r="H58" s="28"/>
      <c r="I58" s="28"/>
      <c r="J58" s="28"/>
      <c r="K58" s="16"/>
      <c r="M58" s="16"/>
      <c r="N58" s="16"/>
      <c r="O58" s="30"/>
      <c r="P58" s="16"/>
      <c r="Q58" s="16"/>
      <c r="R58" s="16"/>
      <c r="S58" s="16"/>
      <c r="T58" s="16"/>
    </row>
    <row r="59" spans="2:20" s="15" customFormat="1" x14ac:dyDescent="0.35">
      <c r="D59" s="16"/>
      <c r="E59" s="26"/>
      <c r="F59" s="27"/>
      <c r="G59" s="28"/>
      <c r="H59" s="28"/>
      <c r="I59" s="28"/>
      <c r="J59" s="28"/>
      <c r="K59" s="16"/>
      <c r="M59" s="16"/>
      <c r="N59" s="16"/>
      <c r="O59" s="30"/>
      <c r="P59" s="16"/>
      <c r="Q59" s="16"/>
      <c r="R59" s="16"/>
      <c r="S59" s="16"/>
      <c r="T59" s="16"/>
    </row>
    <row r="60" spans="2:20" s="15" customFormat="1" x14ac:dyDescent="0.35">
      <c r="B60" s="15" t="s">
        <v>11</v>
      </c>
      <c r="C60" s="15">
        <v>414</v>
      </c>
      <c r="D60" s="16" t="s">
        <v>6</v>
      </c>
      <c r="E60" s="26">
        <f>((F60/$F$13)+(G60/$G$13))/2</f>
        <v>0.65510913788829828</v>
      </c>
      <c r="F60" s="27">
        <v>1.44666660175531</v>
      </c>
      <c r="G60" s="28">
        <v>0.1298174584541</v>
      </c>
      <c r="H60" s="28">
        <v>16.642986874988399</v>
      </c>
      <c r="I60" s="28"/>
      <c r="J60" s="28"/>
      <c r="K60" s="16"/>
      <c r="L60" s="15">
        <v>100</v>
      </c>
      <c r="M60" s="16">
        <v>50</v>
      </c>
      <c r="N60" s="16"/>
      <c r="O60" s="30">
        <f>(32*M60*L60)/C60</f>
        <v>386.47342995169083</v>
      </c>
      <c r="P60" s="16"/>
      <c r="Q60" s="16"/>
      <c r="R60" s="16"/>
      <c r="S60" s="16"/>
      <c r="T60" s="16"/>
    </row>
    <row r="61" spans="2:20" x14ac:dyDescent="0.35">
      <c r="B61" s="11" t="s">
        <v>11</v>
      </c>
      <c r="C61" s="11">
        <v>414</v>
      </c>
      <c r="D61" s="12" t="s">
        <v>6</v>
      </c>
      <c r="E61" s="26">
        <f>((F61/$F$13)+(G61/$G$13))/2</f>
        <v>0.73937936252048586</v>
      </c>
      <c r="F61" s="26">
        <v>1.7621786881972099</v>
      </c>
      <c r="G61" s="29">
        <v>0.136582885212886</v>
      </c>
      <c r="H61" s="29">
        <v>24.567364629029498</v>
      </c>
      <c r="I61" s="29"/>
      <c r="J61" s="29"/>
      <c r="K61" s="12">
        <v>42</v>
      </c>
      <c r="L61" s="11">
        <v>100</v>
      </c>
      <c r="M61" s="12">
        <v>50</v>
      </c>
      <c r="N61" s="12"/>
      <c r="O61" s="30">
        <f t="shared" ref="O61:O136" si="3">(32*M61*L61)/C61</f>
        <v>386.47342995169083</v>
      </c>
      <c r="P61" s="12"/>
      <c r="Q61" s="12"/>
      <c r="R61" s="12"/>
      <c r="S61" s="12"/>
      <c r="T61" s="12"/>
    </row>
    <row r="62" spans="2:20" x14ac:dyDescent="0.35">
      <c r="D62" s="12"/>
      <c r="E62" s="26"/>
      <c r="F62" s="26"/>
      <c r="G62" s="29"/>
      <c r="H62" s="29"/>
      <c r="I62" s="29"/>
      <c r="J62" s="29"/>
      <c r="K62" s="12"/>
      <c r="M62" s="12"/>
      <c r="N62" s="12"/>
      <c r="O62" s="30"/>
      <c r="P62" s="12"/>
      <c r="Q62" s="12"/>
      <c r="R62" s="12"/>
      <c r="S62" s="12"/>
      <c r="T62" s="12"/>
    </row>
    <row r="63" spans="2:20" x14ac:dyDescent="0.35">
      <c r="B63" s="11" t="s">
        <v>11</v>
      </c>
      <c r="C63" s="11">
        <v>414</v>
      </c>
      <c r="D63" s="12" t="s">
        <v>6</v>
      </c>
      <c r="E63" s="26">
        <f>((F63/$F$13)+(G63/$G$13))/2</f>
        <v>0.59816880784627147</v>
      </c>
      <c r="F63" s="26">
        <v>1.3722961783182199</v>
      </c>
      <c r="G63" s="29">
        <v>0.114591133679717</v>
      </c>
      <c r="H63" s="29">
        <v>24.437912268592498</v>
      </c>
      <c r="I63" s="29"/>
      <c r="J63" s="29"/>
      <c r="K63" s="12"/>
      <c r="L63" s="11">
        <v>100</v>
      </c>
      <c r="M63" s="12">
        <v>50</v>
      </c>
      <c r="N63" s="12" t="s">
        <v>31</v>
      </c>
      <c r="O63" s="30">
        <f t="shared" si="3"/>
        <v>386.47342995169083</v>
      </c>
      <c r="P63" s="12"/>
      <c r="Q63" s="12"/>
      <c r="R63" s="12"/>
      <c r="S63" s="12"/>
      <c r="T63" s="12">
        <v>21723</v>
      </c>
    </row>
    <row r="64" spans="2:20" x14ac:dyDescent="0.35">
      <c r="D64" s="12"/>
      <c r="E64" s="26"/>
      <c r="F64" s="26"/>
      <c r="G64" s="29"/>
      <c r="H64" s="29"/>
      <c r="I64" s="29"/>
      <c r="J64" s="29"/>
      <c r="K64" s="12"/>
      <c r="M64" s="12"/>
      <c r="N64" s="12"/>
      <c r="O64" s="30"/>
      <c r="P64" s="12"/>
      <c r="Q64" s="12"/>
      <c r="R64" s="12"/>
      <c r="S64" s="12"/>
      <c r="T64" s="12"/>
    </row>
    <row r="65" spans="2:20" x14ac:dyDescent="0.35">
      <c r="B65" s="11" t="s">
        <v>11</v>
      </c>
      <c r="C65" s="11">
        <v>414</v>
      </c>
      <c r="D65" s="12" t="s">
        <v>6</v>
      </c>
      <c r="E65" s="26">
        <f t="shared" ref="E65" si="4">((F65/$F$13)+(G65/$G$13))/2</f>
        <v>0.82258271543205064</v>
      </c>
      <c r="F65" s="26">
        <v>2.1688713732443401</v>
      </c>
      <c r="G65" s="29">
        <v>0.13595743149248801</v>
      </c>
      <c r="H65" s="29">
        <v>30.985507904866601</v>
      </c>
      <c r="I65" s="29"/>
      <c r="J65" s="29"/>
      <c r="K65" s="12"/>
      <c r="L65" s="11">
        <v>100</v>
      </c>
      <c r="M65" s="12">
        <v>100</v>
      </c>
      <c r="N65" s="12"/>
      <c r="O65" s="30">
        <f t="shared" ref="O65" si="5">(32*M65*L65)/C65</f>
        <v>772.94685990338166</v>
      </c>
      <c r="P65" s="12"/>
      <c r="Q65" s="12"/>
      <c r="R65" s="12"/>
      <c r="S65" s="12"/>
      <c r="T65" s="12"/>
    </row>
    <row r="66" spans="2:20" x14ac:dyDescent="0.35">
      <c r="D66" s="12"/>
      <c r="E66" s="26"/>
      <c r="F66" s="26"/>
      <c r="G66" s="29"/>
      <c r="H66" s="29"/>
      <c r="I66" s="29"/>
      <c r="J66" s="29"/>
      <c r="K66" s="12"/>
      <c r="M66" s="12"/>
      <c r="N66" s="12"/>
      <c r="O66" s="30"/>
      <c r="P66" s="12"/>
      <c r="Q66" s="12"/>
      <c r="R66" s="12"/>
      <c r="S66" s="12"/>
      <c r="T66" s="12"/>
    </row>
    <row r="67" spans="2:20" x14ac:dyDescent="0.35">
      <c r="B67" s="11" t="s">
        <v>11</v>
      </c>
      <c r="C67" s="11">
        <v>414</v>
      </c>
      <c r="D67" s="12" t="s">
        <v>6</v>
      </c>
      <c r="E67" s="26">
        <f>((F67/$F$13)+(G67/$G$13))/2</f>
        <v>0.58970021470406753</v>
      </c>
      <c r="F67" s="26">
        <v>1.33949444468741</v>
      </c>
      <c r="G67" s="29">
        <v>0.113995292100149</v>
      </c>
      <c r="H67" s="29">
        <v>21.7360339597105</v>
      </c>
      <c r="I67" s="29">
        <v>4.8259866736034197E-2</v>
      </c>
      <c r="J67" s="29">
        <v>3.1924357692853303E-2</v>
      </c>
      <c r="K67" s="12">
        <v>42</v>
      </c>
      <c r="L67" s="11">
        <v>100</v>
      </c>
      <c r="M67" s="12">
        <v>50</v>
      </c>
      <c r="N67" s="12" t="s">
        <v>31</v>
      </c>
      <c r="O67" s="30">
        <f t="shared" si="3"/>
        <v>386.47342995169083</v>
      </c>
      <c r="P67" s="12"/>
      <c r="Q67" s="12"/>
      <c r="R67" s="12"/>
      <c r="S67" s="12"/>
      <c r="T67" s="12">
        <v>21723</v>
      </c>
    </row>
    <row r="68" spans="2:20" x14ac:dyDescent="0.35">
      <c r="B68" s="11" t="s">
        <v>11</v>
      </c>
      <c r="C68" s="11">
        <v>414</v>
      </c>
      <c r="D68" s="12" t="s">
        <v>6</v>
      </c>
      <c r="E68" s="26">
        <f>((F68/$F$13)+(G68/$G$13))/2</f>
        <v>0.65390454731499503</v>
      </c>
      <c r="F68" s="26">
        <v>1.4937566658690999</v>
      </c>
      <c r="G68" s="29">
        <v>0.12576014591313101</v>
      </c>
      <c r="H68" s="29">
        <v>27.8690670554127</v>
      </c>
      <c r="I68" s="26">
        <v>6.4116617488500201E-3</v>
      </c>
      <c r="J68" s="26">
        <v>2.4003126083275102E-2</v>
      </c>
      <c r="K68" s="12">
        <v>43</v>
      </c>
      <c r="L68" s="11">
        <v>100</v>
      </c>
      <c r="M68" s="12">
        <v>50</v>
      </c>
      <c r="N68" s="12" t="s">
        <v>31</v>
      </c>
      <c r="O68" s="30">
        <f t="shared" si="3"/>
        <v>386.47342995169083</v>
      </c>
      <c r="P68" s="12"/>
      <c r="Q68" s="12"/>
      <c r="R68" s="12"/>
      <c r="S68" s="12"/>
      <c r="T68" s="12">
        <v>21723</v>
      </c>
    </row>
    <row r="69" spans="2:20" x14ac:dyDescent="0.35">
      <c r="B69" s="11" t="s">
        <v>11</v>
      </c>
      <c r="C69" s="11">
        <v>414</v>
      </c>
      <c r="D69" s="12" t="s">
        <v>6</v>
      </c>
      <c r="E69" s="26">
        <f>((F69/$F$13)+(G69/$G$13))/2</f>
        <v>0.83792124295425419</v>
      </c>
      <c r="F69" s="26">
        <v>2.1626611472158301</v>
      </c>
      <c r="G69" s="29">
        <v>0.142073465022688</v>
      </c>
      <c r="H69" s="29">
        <v>47.482280539307197</v>
      </c>
      <c r="I69" s="29">
        <v>0.13483371537754801</v>
      </c>
      <c r="J69" s="29">
        <v>0.18224809686688601</v>
      </c>
      <c r="K69" s="12">
        <v>44</v>
      </c>
      <c r="L69" s="11">
        <v>100</v>
      </c>
      <c r="M69" s="12">
        <v>50</v>
      </c>
      <c r="N69" s="12" t="s">
        <v>31</v>
      </c>
      <c r="O69" s="30">
        <f t="shared" si="3"/>
        <v>386.47342995169083</v>
      </c>
      <c r="P69" s="12"/>
      <c r="Q69" s="12"/>
      <c r="R69" s="12"/>
      <c r="S69" s="12"/>
      <c r="T69" s="12">
        <v>21723</v>
      </c>
    </row>
    <row r="70" spans="2:20" x14ac:dyDescent="0.35">
      <c r="D70" s="12"/>
      <c r="E70" s="66">
        <f>AVERAGE(E67:E69)</f>
        <v>0.69384200165777221</v>
      </c>
      <c r="F70" s="66">
        <f t="shared" ref="F70:G70" si="6">AVERAGE(F67:F69)</f>
        <v>1.6653040859241133</v>
      </c>
      <c r="G70" s="66">
        <f t="shared" si="6"/>
        <v>0.12727630101198933</v>
      </c>
      <c r="H70" s="29"/>
      <c r="I70" s="29"/>
      <c r="J70" s="29"/>
      <c r="K70" s="12"/>
      <c r="M70" s="12"/>
      <c r="N70" s="12"/>
      <c r="O70" s="30"/>
      <c r="P70" s="12"/>
      <c r="Q70" s="12"/>
      <c r="R70" s="12"/>
      <c r="S70" s="12"/>
      <c r="T70" s="12"/>
    </row>
    <row r="71" spans="2:20" x14ac:dyDescent="0.35">
      <c r="D71" s="12"/>
      <c r="E71" s="12"/>
      <c r="F71" s="13"/>
      <c r="G71" s="14"/>
      <c r="H71" s="14"/>
      <c r="I71" s="14"/>
      <c r="J71" s="14"/>
      <c r="K71" s="12"/>
      <c r="M71" s="12"/>
      <c r="N71" s="12"/>
      <c r="O71" s="30"/>
      <c r="P71" s="12"/>
      <c r="Q71" s="12"/>
      <c r="R71" s="12"/>
      <c r="S71" s="12"/>
      <c r="T71" s="12"/>
    </row>
    <row r="72" spans="2:20" x14ac:dyDescent="0.35">
      <c r="B72" s="11" t="s">
        <v>11</v>
      </c>
      <c r="C72" s="11">
        <v>414</v>
      </c>
      <c r="D72" s="12" t="s">
        <v>6</v>
      </c>
      <c r="E72" s="26">
        <f>((F72/$F$13)+(G72/$G$13))/2</f>
        <v>0.61959829460742355</v>
      </c>
      <c r="F72" s="26">
        <v>1.49276655</v>
      </c>
      <c r="G72" s="29">
        <v>0.11322310612</v>
      </c>
      <c r="H72" s="29">
        <v>30.277210289999999</v>
      </c>
      <c r="I72" s="29">
        <v>4.9931821835000001E-2</v>
      </c>
      <c r="J72" s="29">
        <v>3.0418351361999999E-2</v>
      </c>
      <c r="K72" s="12">
        <v>42</v>
      </c>
      <c r="L72" s="11">
        <v>150</v>
      </c>
      <c r="M72" s="12">
        <v>50</v>
      </c>
      <c r="N72" s="12" t="s">
        <v>31</v>
      </c>
      <c r="O72" s="30">
        <f t="shared" si="3"/>
        <v>579.71014492753625</v>
      </c>
      <c r="P72" s="12"/>
      <c r="Q72" s="12" t="s">
        <v>114</v>
      </c>
      <c r="R72" s="12"/>
      <c r="S72" s="12"/>
      <c r="T72" s="12">
        <v>21723</v>
      </c>
    </row>
    <row r="73" spans="2:20" x14ac:dyDescent="0.35">
      <c r="B73" s="11" t="s">
        <v>11</v>
      </c>
      <c r="C73" s="11">
        <v>414</v>
      </c>
      <c r="D73" s="12" t="s">
        <v>6</v>
      </c>
      <c r="E73" s="26">
        <f>((F73/$F$13)+(G73/$G$13))/2</f>
        <v>0.65647161068172988</v>
      </c>
      <c r="F73" s="26">
        <v>1.5034351163749999</v>
      </c>
      <c r="G73" s="29">
        <v>0.12596107578900001</v>
      </c>
      <c r="H73" s="29">
        <v>28.908985919999999</v>
      </c>
      <c r="I73" s="29">
        <v>6.09939158E-2</v>
      </c>
      <c r="J73" s="29">
        <v>2.36980818E-2</v>
      </c>
      <c r="K73" s="12">
        <v>43</v>
      </c>
      <c r="L73" s="11">
        <v>150</v>
      </c>
      <c r="M73" s="12">
        <v>50</v>
      </c>
      <c r="N73" s="12" t="s">
        <v>31</v>
      </c>
      <c r="O73" s="30">
        <f t="shared" si="3"/>
        <v>579.71014492753625</v>
      </c>
      <c r="P73" s="12"/>
      <c r="Q73" s="12" t="s">
        <v>115</v>
      </c>
      <c r="R73" s="12"/>
      <c r="S73" s="12"/>
      <c r="T73" s="12">
        <v>21723</v>
      </c>
    </row>
    <row r="74" spans="2:20" x14ac:dyDescent="0.35">
      <c r="B74" s="11" t="s">
        <v>11</v>
      </c>
      <c r="C74" s="11">
        <v>414</v>
      </c>
      <c r="D74" s="12" t="s">
        <v>6</v>
      </c>
      <c r="E74" s="26">
        <f>((F74/$F$13)+(G74/$G$13))/2</f>
        <v>0.69362813113390942</v>
      </c>
      <c r="F74" s="26">
        <v>1.5602193</v>
      </c>
      <c r="G74" s="29">
        <v>0.13526352999999999</v>
      </c>
      <c r="H74" s="29">
        <v>34.269888151810001</v>
      </c>
      <c r="I74" s="29">
        <v>0.13921045300000001</v>
      </c>
      <c r="J74" s="29">
        <v>0.19799692999999999</v>
      </c>
      <c r="K74" s="12">
        <v>44</v>
      </c>
      <c r="L74" s="11">
        <v>150</v>
      </c>
      <c r="M74" s="12">
        <v>50</v>
      </c>
      <c r="N74" s="12" t="s">
        <v>31</v>
      </c>
      <c r="O74" s="30">
        <f t="shared" si="3"/>
        <v>579.71014492753625</v>
      </c>
      <c r="P74" s="12"/>
      <c r="Q74" s="12" t="s">
        <v>116</v>
      </c>
      <c r="R74" s="12"/>
      <c r="S74" s="12"/>
      <c r="T74" s="12">
        <v>21723</v>
      </c>
    </row>
    <row r="75" spans="2:20" x14ac:dyDescent="0.35">
      <c r="D75" s="12"/>
      <c r="E75" s="66">
        <f>AVERAGE(E72:E74)</f>
        <v>0.65656601214102095</v>
      </c>
      <c r="F75" s="66">
        <f t="shared" ref="F75" si="7">AVERAGE(F72:F74)</f>
        <v>1.5188069887916666</v>
      </c>
      <c r="G75" s="66">
        <f t="shared" ref="G75" si="8">AVERAGE(G72:G74)</f>
        <v>0.12481590396966667</v>
      </c>
      <c r="H75" s="29"/>
      <c r="I75" s="29"/>
      <c r="J75" s="29"/>
      <c r="K75" s="12"/>
      <c r="M75" s="12"/>
      <c r="N75" s="12"/>
      <c r="O75" s="30"/>
      <c r="P75" s="12"/>
      <c r="Q75" s="12"/>
      <c r="R75" s="12"/>
      <c r="S75" s="12"/>
      <c r="T75" s="12"/>
    </row>
    <row r="76" spans="2:20" x14ac:dyDescent="0.35">
      <c r="D76" s="12"/>
      <c r="E76" s="12"/>
      <c r="F76" s="13"/>
      <c r="G76" s="14"/>
      <c r="H76" s="14"/>
      <c r="I76" s="14"/>
      <c r="J76" s="14"/>
      <c r="K76" s="12"/>
      <c r="M76" s="12"/>
      <c r="N76" s="12"/>
      <c r="O76" s="30"/>
      <c r="P76" s="12"/>
      <c r="Q76" s="12"/>
      <c r="R76" s="12"/>
      <c r="S76" s="12"/>
      <c r="T76" s="12"/>
    </row>
    <row r="77" spans="2:20" x14ac:dyDescent="0.35">
      <c r="B77" s="11" t="s">
        <v>11</v>
      </c>
      <c r="C77" s="11">
        <v>414</v>
      </c>
      <c r="D77" s="12" t="s">
        <v>6</v>
      </c>
      <c r="E77" s="26">
        <f>((F77/$F$13)+(G77/$G$13))/2</f>
        <v>0.59599179851879458</v>
      </c>
      <c r="F77" s="26">
        <v>1.3969220821999999</v>
      </c>
      <c r="G77" s="29">
        <v>0.111900554927</v>
      </c>
      <c r="H77" s="29">
        <v>27.981724400000001</v>
      </c>
      <c r="I77" s="29">
        <v>5.0207332389999998E-2</v>
      </c>
      <c r="J77" s="29">
        <v>3.0709150000000001E-2</v>
      </c>
      <c r="K77" s="12">
        <v>42</v>
      </c>
      <c r="L77" s="11">
        <v>200</v>
      </c>
      <c r="M77" s="12">
        <v>50</v>
      </c>
      <c r="N77" s="12" t="s">
        <v>31</v>
      </c>
      <c r="O77" s="30">
        <f t="shared" si="3"/>
        <v>772.94685990338166</v>
      </c>
      <c r="P77" s="12"/>
      <c r="Q77" s="12" t="s">
        <v>117</v>
      </c>
      <c r="R77" s="12"/>
      <c r="S77" s="12"/>
      <c r="T77" s="12">
        <v>21723</v>
      </c>
    </row>
    <row r="78" spans="2:20" x14ac:dyDescent="0.35">
      <c r="B78" s="11" t="s">
        <v>11</v>
      </c>
      <c r="C78" s="11">
        <v>414</v>
      </c>
      <c r="D78" s="12" t="s">
        <v>6</v>
      </c>
      <c r="E78" s="26">
        <f>((F78/$F$13)+(G78/$G$13))/2</f>
        <v>0.6407881131784916</v>
      </c>
      <c r="F78" s="26">
        <v>1.4291122602699999</v>
      </c>
      <c r="G78" s="29">
        <v>0.12589958700000001</v>
      </c>
      <c r="H78" s="29">
        <v>27.870253036779999</v>
      </c>
      <c r="I78" s="29">
        <v>7.6945933999999994E-2</v>
      </c>
      <c r="J78" s="29">
        <v>2.5308649999999999E-2</v>
      </c>
      <c r="K78" s="12">
        <v>43</v>
      </c>
      <c r="L78" s="11">
        <v>200</v>
      </c>
      <c r="M78" s="12">
        <v>50</v>
      </c>
      <c r="N78" s="12" t="s">
        <v>31</v>
      </c>
      <c r="O78" s="30">
        <f t="shared" si="3"/>
        <v>772.94685990338166</v>
      </c>
      <c r="P78" s="12"/>
      <c r="Q78" s="12" t="s">
        <v>118</v>
      </c>
      <c r="R78" s="12"/>
      <c r="S78" s="12"/>
      <c r="T78" s="12">
        <v>21723</v>
      </c>
    </row>
    <row r="79" spans="2:20" x14ac:dyDescent="0.35">
      <c r="B79" s="11" t="s">
        <v>11</v>
      </c>
      <c r="C79" s="11">
        <v>414</v>
      </c>
      <c r="D79" s="12" t="s">
        <v>6</v>
      </c>
      <c r="E79" s="26">
        <f>((F79/$F$13)+(G79/$G$13))/2</f>
        <v>0.69441753276292184</v>
      </c>
      <c r="F79" s="26">
        <v>1.5605943</v>
      </c>
      <c r="G79" s="29">
        <v>0.13552497799999999</v>
      </c>
      <c r="H79" s="29">
        <v>35.226810027699997</v>
      </c>
      <c r="I79" s="29">
        <v>0.14334861600000001</v>
      </c>
      <c r="J79" s="29">
        <v>0.20880326099999999</v>
      </c>
      <c r="K79" s="12">
        <v>44</v>
      </c>
      <c r="L79" s="11">
        <v>200</v>
      </c>
      <c r="M79" s="12">
        <v>50</v>
      </c>
      <c r="N79" s="12" t="s">
        <v>31</v>
      </c>
      <c r="O79" s="30">
        <f t="shared" si="3"/>
        <v>772.94685990338166</v>
      </c>
      <c r="P79" s="12"/>
      <c r="Q79" s="12" t="s">
        <v>119</v>
      </c>
      <c r="R79" s="12"/>
      <c r="S79" s="12"/>
      <c r="T79" s="12">
        <v>21723</v>
      </c>
    </row>
    <row r="80" spans="2:20" x14ac:dyDescent="0.35">
      <c r="D80" s="12"/>
      <c r="E80" s="66">
        <f>AVERAGE(E77:E79)</f>
        <v>0.64373248148673601</v>
      </c>
      <c r="F80" s="66">
        <f t="shared" ref="F80" si="9">AVERAGE(F77:F79)</f>
        <v>1.4622095474899999</v>
      </c>
      <c r="G80" s="66">
        <f t="shared" ref="G80" si="10">AVERAGE(G77:G79)</f>
        <v>0.12444170664233334</v>
      </c>
      <c r="H80" s="29"/>
      <c r="I80" s="29"/>
      <c r="J80" s="29"/>
      <c r="K80" s="12"/>
      <c r="M80" s="12"/>
      <c r="N80" s="12"/>
      <c r="O80" s="30"/>
      <c r="P80" s="12"/>
      <c r="Q80" s="12"/>
      <c r="R80" s="12"/>
      <c r="S80" s="12"/>
      <c r="T80" s="12"/>
    </row>
    <row r="81" spans="1:20" x14ac:dyDescent="0.35">
      <c r="D81" s="12"/>
      <c r="E81" s="26"/>
      <c r="F81" s="26"/>
      <c r="G81" s="29"/>
      <c r="H81" s="29"/>
      <c r="I81" s="29"/>
      <c r="J81" s="29"/>
      <c r="K81" s="12"/>
      <c r="M81" s="12"/>
      <c r="N81" s="12"/>
      <c r="O81" s="30"/>
      <c r="P81" s="12"/>
      <c r="Q81" s="12"/>
      <c r="R81" s="12"/>
      <c r="S81" s="12"/>
      <c r="T81" s="12"/>
    </row>
    <row r="82" spans="1:20" x14ac:dyDescent="0.35">
      <c r="B82" s="11" t="s">
        <v>11</v>
      </c>
      <c r="C82" s="11">
        <v>414</v>
      </c>
      <c r="D82" s="12" t="s">
        <v>6</v>
      </c>
      <c r="E82" s="26">
        <f>((F82/$F$13)+(G82/$G$13))/2</f>
        <v>0.59669627928445967</v>
      </c>
      <c r="F82" s="26">
        <v>1.3963500959999999</v>
      </c>
      <c r="G82" s="29">
        <v>0.11220346755000001</v>
      </c>
      <c r="H82" s="29">
        <v>27.944284639999999</v>
      </c>
      <c r="I82" s="29">
        <v>5.0293409999999997E-2</v>
      </c>
      <c r="J82" s="29">
        <v>3.07888542192464E-2</v>
      </c>
      <c r="K82" s="12">
        <v>42</v>
      </c>
      <c r="L82" s="11">
        <v>250</v>
      </c>
      <c r="M82" s="12">
        <v>50</v>
      </c>
      <c r="N82" s="12" t="s">
        <v>31</v>
      </c>
      <c r="O82" s="30">
        <f t="shared" si="3"/>
        <v>966.18357487922708</v>
      </c>
      <c r="P82" s="12"/>
      <c r="Q82" s="12" t="s">
        <v>117</v>
      </c>
      <c r="R82" s="12"/>
      <c r="S82" s="12"/>
      <c r="T82" s="12">
        <v>21723</v>
      </c>
    </row>
    <row r="83" spans="1:20" x14ac:dyDescent="0.35">
      <c r="B83" s="11" t="s">
        <v>11</v>
      </c>
      <c r="C83" s="11">
        <v>414</v>
      </c>
      <c r="D83" s="12" t="s">
        <v>6</v>
      </c>
      <c r="E83" s="26">
        <f>((F83/$F$13)+(G83/$G$13))/2</f>
        <v>0.64089563264319394</v>
      </c>
      <c r="F83" s="26">
        <v>1.4277366968</v>
      </c>
      <c r="G83" s="29">
        <v>0.12604470000000001</v>
      </c>
      <c r="H83" s="29">
        <v>27.732527999999999</v>
      </c>
      <c r="I83" s="29">
        <v>7.7052103699999999E-2</v>
      </c>
      <c r="J83" s="29">
        <v>2.5300769588799999E-2</v>
      </c>
      <c r="K83" s="12">
        <v>43</v>
      </c>
      <c r="L83" s="11">
        <v>250</v>
      </c>
      <c r="M83" s="12">
        <v>50</v>
      </c>
      <c r="N83" s="12" t="s">
        <v>31</v>
      </c>
      <c r="O83" s="30">
        <f t="shared" si="3"/>
        <v>966.18357487922708</v>
      </c>
      <c r="P83" s="12"/>
      <c r="Q83" s="12" t="s">
        <v>118</v>
      </c>
      <c r="R83" s="12"/>
      <c r="S83" s="12"/>
      <c r="T83" s="12">
        <v>21723</v>
      </c>
    </row>
    <row r="84" spans="1:20" x14ac:dyDescent="0.35">
      <c r="B84" s="11" t="s">
        <v>11</v>
      </c>
      <c r="C84" s="11">
        <v>414</v>
      </c>
      <c r="D84" s="12" t="s">
        <v>6</v>
      </c>
      <c r="E84" s="26">
        <f>((F84/$F$13)+(G84/$G$13))/2</f>
        <v>0.6948379056306464</v>
      </c>
      <c r="F84" s="26">
        <v>1.56050280405</v>
      </c>
      <c r="G84" s="29">
        <v>0.13568655512800001</v>
      </c>
      <c r="H84" s="29">
        <v>35.201096</v>
      </c>
      <c r="I84" s="29">
        <v>0.143266808</v>
      </c>
      <c r="J84" s="29">
        <v>0.20868989099999999</v>
      </c>
      <c r="K84" s="12">
        <v>44</v>
      </c>
      <c r="L84" s="11">
        <v>250</v>
      </c>
      <c r="M84" s="12">
        <v>50</v>
      </c>
      <c r="N84" s="12" t="s">
        <v>31</v>
      </c>
      <c r="O84" s="30">
        <f t="shared" si="3"/>
        <v>966.18357487922708</v>
      </c>
      <c r="P84" s="12"/>
      <c r="Q84" s="12" t="s">
        <v>119</v>
      </c>
      <c r="R84" s="12"/>
      <c r="S84" s="12"/>
      <c r="T84" s="12">
        <v>21723</v>
      </c>
    </row>
    <row r="85" spans="1:20" x14ac:dyDescent="0.35">
      <c r="D85" s="12"/>
      <c r="E85" s="66">
        <f>AVERAGE(E82:E84)</f>
        <v>0.64414327251943326</v>
      </c>
      <c r="F85" s="66">
        <f t="shared" ref="F85" si="11">AVERAGE(F82:F84)</f>
        <v>1.4615298656166669</v>
      </c>
      <c r="G85" s="66">
        <f t="shared" ref="G85" si="12">AVERAGE(G82:G84)</f>
        <v>0.12464490755933333</v>
      </c>
      <c r="H85" s="29"/>
      <c r="I85" s="29"/>
      <c r="J85" s="29"/>
      <c r="K85" s="12"/>
      <c r="M85" s="12"/>
      <c r="N85" s="12"/>
      <c r="O85" s="30"/>
      <c r="P85" s="12"/>
      <c r="Q85" s="12"/>
      <c r="R85" s="12"/>
      <c r="S85" s="12"/>
      <c r="T85" s="12"/>
    </row>
    <row r="86" spans="1:20" x14ac:dyDescent="0.35">
      <c r="D86" s="12"/>
      <c r="E86" s="26"/>
      <c r="F86" s="26"/>
      <c r="G86" s="29"/>
      <c r="H86" s="29"/>
      <c r="I86" s="29"/>
      <c r="J86" s="29"/>
      <c r="K86" s="12"/>
      <c r="M86" s="12"/>
      <c r="N86" s="12"/>
      <c r="O86" s="30"/>
      <c r="P86" s="12"/>
      <c r="Q86" s="12"/>
      <c r="R86" s="12"/>
      <c r="S86" s="12"/>
      <c r="T86" s="12"/>
    </row>
    <row r="87" spans="1:20" x14ac:dyDescent="0.35">
      <c r="B87" s="11" t="s">
        <v>11</v>
      </c>
      <c r="C87" s="11">
        <v>414</v>
      </c>
      <c r="D87" s="12" t="s">
        <v>6</v>
      </c>
      <c r="E87" s="26">
        <f>((F87/$F$13)+(G87/$G$13))/2</f>
        <v>0.57692679167765437</v>
      </c>
      <c r="F87" s="26">
        <v>1.3396147432100001</v>
      </c>
      <c r="G87" s="29">
        <v>0.109289781788</v>
      </c>
      <c r="H87" s="29">
        <v>26.626775760000001</v>
      </c>
      <c r="I87" s="29">
        <v>4.70859E-2</v>
      </c>
      <c r="J87" s="29">
        <v>3.8158069000000003E-2</v>
      </c>
      <c r="K87" s="12">
        <v>42</v>
      </c>
      <c r="L87" s="11">
        <v>500</v>
      </c>
      <c r="M87" s="12">
        <v>50</v>
      </c>
      <c r="N87" s="12" t="s">
        <v>31</v>
      </c>
      <c r="O87" s="30">
        <f t="shared" si="3"/>
        <v>1932.3671497584542</v>
      </c>
      <c r="P87" s="12"/>
      <c r="Q87" s="12" t="s">
        <v>120</v>
      </c>
      <c r="R87" s="12"/>
      <c r="S87" s="12"/>
      <c r="T87" s="12">
        <v>21723</v>
      </c>
    </row>
    <row r="88" spans="1:20" x14ac:dyDescent="0.35">
      <c r="B88" s="11" t="s">
        <v>11</v>
      </c>
      <c r="C88" s="11">
        <v>414</v>
      </c>
      <c r="D88" s="12" t="s">
        <v>6</v>
      </c>
      <c r="E88" s="26">
        <f>((F88/$F$13)+(G88/$G$13))/2</f>
        <v>0.64738428834391804</v>
      </c>
      <c r="F88" s="26">
        <v>1.49647760312</v>
      </c>
      <c r="G88" s="29">
        <v>0.123154059944571</v>
      </c>
      <c r="H88" s="29">
        <v>31.595236</v>
      </c>
      <c r="I88" s="29">
        <v>7.3616584994262005E-2</v>
      </c>
      <c r="J88" s="29">
        <v>2.53254359900911E-2</v>
      </c>
      <c r="K88" s="12">
        <v>43</v>
      </c>
      <c r="L88" s="11">
        <v>500</v>
      </c>
      <c r="M88" s="12">
        <v>50</v>
      </c>
      <c r="N88" s="12" t="s">
        <v>31</v>
      </c>
      <c r="O88" s="30">
        <f t="shared" si="3"/>
        <v>1932.3671497584542</v>
      </c>
      <c r="P88" s="12"/>
      <c r="Q88" s="12" t="s">
        <v>121</v>
      </c>
      <c r="R88" s="12"/>
      <c r="S88" s="12"/>
      <c r="T88" s="12">
        <v>21723</v>
      </c>
    </row>
    <row r="89" spans="1:20" x14ac:dyDescent="0.35">
      <c r="B89" s="11" t="s">
        <v>11</v>
      </c>
      <c r="C89" s="11">
        <v>414</v>
      </c>
      <c r="D89" s="12" t="s">
        <v>6</v>
      </c>
      <c r="E89" s="26">
        <f>((F89/$F$13)+(G89/$G$13))/2</f>
        <v>0.68169032354793591</v>
      </c>
      <c r="F89" s="26">
        <v>1.5429747353900001</v>
      </c>
      <c r="G89" s="29">
        <v>0.13219809499999999</v>
      </c>
      <c r="H89" s="29">
        <v>35.371482</v>
      </c>
      <c r="I89" s="29">
        <v>0.14453732799999999</v>
      </c>
      <c r="J89" s="29">
        <v>0.20880617728</v>
      </c>
      <c r="K89" s="12">
        <v>44</v>
      </c>
      <c r="L89" s="11">
        <v>500</v>
      </c>
      <c r="M89" s="12">
        <v>50</v>
      </c>
      <c r="N89" s="12" t="s">
        <v>31</v>
      </c>
      <c r="O89" s="30">
        <f t="shared" si="3"/>
        <v>1932.3671497584542</v>
      </c>
      <c r="P89" s="12"/>
      <c r="Q89" s="12" t="s">
        <v>122</v>
      </c>
      <c r="R89" s="12"/>
      <c r="S89" s="12"/>
      <c r="T89" s="12">
        <v>21723</v>
      </c>
    </row>
    <row r="90" spans="1:20" x14ac:dyDescent="0.35">
      <c r="D90" s="12"/>
      <c r="E90" s="66">
        <f>AVERAGE(E87:E89)</f>
        <v>0.63533380118983607</v>
      </c>
      <c r="F90" s="66">
        <f t="shared" ref="F90" si="13">AVERAGE(F87:F89)</f>
        <v>1.4596890272400003</v>
      </c>
      <c r="G90" s="66">
        <f t="shared" ref="G90" si="14">AVERAGE(G87:G89)</f>
        <v>0.12154731224419031</v>
      </c>
      <c r="H90" s="14"/>
      <c r="I90" s="14"/>
      <c r="J90" s="14"/>
      <c r="K90" s="12"/>
      <c r="M90" s="12"/>
      <c r="N90" s="12"/>
      <c r="O90" s="30"/>
      <c r="P90" s="12"/>
      <c r="Q90" s="12"/>
      <c r="R90" s="12"/>
      <c r="S90" s="12"/>
      <c r="T90" s="12"/>
    </row>
    <row r="91" spans="1:20" x14ac:dyDescent="0.35">
      <c r="D91" s="12"/>
      <c r="E91" s="12"/>
      <c r="F91" s="13"/>
      <c r="G91" s="14"/>
      <c r="H91" s="14"/>
      <c r="I91" s="14"/>
      <c r="J91" s="14"/>
      <c r="K91" s="12"/>
      <c r="M91" s="12"/>
      <c r="N91" s="12"/>
      <c r="O91" s="30"/>
      <c r="P91" s="12"/>
      <c r="Q91" s="12"/>
      <c r="R91" s="12"/>
      <c r="S91" s="12"/>
      <c r="T91" s="12"/>
    </row>
    <row r="92" spans="1:20" ht="18.5" x14ac:dyDescent="0.45">
      <c r="A92" s="87" t="s">
        <v>3</v>
      </c>
      <c r="B92" s="87"/>
      <c r="C92" s="87"/>
      <c r="D92" s="87"/>
      <c r="E92" s="87"/>
      <c r="F92" s="87"/>
      <c r="G92" s="87"/>
      <c r="H92" s="87"/>
      <c r="I92" s="87"/>
      <c r="J92" s="87"/>
      <c r="K92" s="87"/>
      <c r="L92" s="87"/>
      <c r="M92" s="87"/>
      <c r="N92" s="87"/>
      <c r="O92" s="87"/>
      <c r="P92" s="87"/>
      <c r="Q92" s="87"/>
      <c r="R92" s="87"/>
      <c r="S92" s="87"/>
      <c r="T92" s="87"/>
    </row>
    <row r="93" spans="1:20" ht="29" x14ac:dyDescent="0.35">
      <c r="B93" s="11" t="s">
        <v>11</v>
      </c>
      <c r="C93" s="11">
        <v>414</v>
      </c>
      <c r="D93" s="12" t="s">
        <v>3</v>
      </c>
      <c r="E93" s="26">
        <f>((F93/$F$13)+(G93/$G$13))/2</f>
        <v>1.0499828531446074</v>
      </c>
      <c r="F93" s="26">
        <v>2.6633550241579802</v>
      </c>
      <c r="G93" s="29">
        <v>0.181608907022653</v>
      </c>
      <c r="H93" s="29">
        <v>44.230100888809901</v>
      </c>
      <c r="I93" s="29"/>
      <c r="J93" s="29"/>
      <c r="K93" s="12"/>
      <c r="L93" s="11">
        <v>25</v>
      </c>
      <c r="M93" s="12">
        <v>50</v>
      </c>
      <c r="N93" s="12"/>
      <c r="O93" s="30">
        <f t="shared" si="3"/>
        <v>96.618357487922708</v>
      </c>
      <c r="P93" s="12" t="s">
        <v>389</v>
      </c>
      <c r="Q93" s="12"/>
      <c r="R93" s="12"/>
      <c r="S93" s="12"/>
      <c r="T93" s="12"/>
    </row>
    <row r="94" spans="1:20" x14ac:dyDescent="0.35">
      <c r="D94" s="12"/>
      <c r="E94" s="26"/>
      <c r="F94" s="26"/>
      <c r="G94" s="29"/>
      <c r="H94" s="29"/>
      <c r="I94" s="29"/>
      <c r="J94" s="29"/>
      <c r="K94" s="12"/>
      <c r="M94" s="12"/>
      <c r="N94" s="12"/>
      <c r="O94" s="30"/>
      <c r="P94" s="12"/>
      <c r="Q94" s="12"/>
      <c r="R94" s="12"/>
      <c r="S94" s="12"/>
      <c r="T94" s="12"/>
    </row>
    <row r="95" spans="1:20" x14ac:dyDescent="0.35">
      <c r="B95" s="11" t="s">
        <v>11</v>
      </c>
      <c r="C95" s="11">
        <v>414</v>
      </c>
      <c r="D95" s="12" t="s">
        <v>3</v>
      </c>
      <c r="E95" s="26">
        <f>((F95/$F$13)+(G95/$G$13))/2</f>
        <v>0.68747808455938175</v>
      </c>
      <c r="F95" s="26">
        <v>1.4336720999999999</v>
      </c>
      <c r="G95" s="29">
        <v>0.14271562800000001</v>
      </c>
      <c r="H95" s="29">
        <v>21.056016482362999</v>
      </c>
      <c r="I95" s="29">
        <v>5.4922392845000001E-2</v>
      </c>
      <c r="J95" s="29">
        <v>2.1950000000000001E-2</v>
      </c>
      <c r="K95" s="12">
        <v>42</v>
      </c>
      <c r="L95" s="11">
        <v>25</v>
      </c>
      <c r="M95" s="12">
        <v>50</v>
      </c>
      <c r="N95" s="12" t="s">
        <v>31</v>
      </c>
      <c r="O95" s="30">
        <f t="shared" si="3"/>
        <v>96.618357487922708</v>
      </c>
      <c r="P95" s="12"/>
      <c r="Q95" s="12">
        <v>-2.0457999999999998</v>
      </c>
      <c r="R95" s="12" t="s">
        <v>111</v>
      </c>
      <c r="S95" s="12"/>
      <c r="T95" s="12"/>
    </row>
    <row r="96" spans="1:20" x14ac:dyDescent="0.35">
      <c r="B96" s="11" t="s">
        <v>11</v>
      </c>
      <c r="C96" s="11">
        <v>414</v>
      </c>
      <c r="D96" s="12" t="s">
        <v>3</v>
      </c>
      <c r="E96" s="26">
        <f>((F96/$F$13)+(G96/$G$13))/2</f>
        <v>0.72408903382777257</v>
      </c>
      <c r="F96" s="26">
        <v>1.4966787960000001</v>
      </c>
      <c r="G96" s="29">
        <v>0.15133988396055101</v>
      </c>
      <c r="H96" s="29">
        <v>21.597083600000001</v>
      </c>
      <c r="I96" s="29">
        <v>5.1074555000000001E-2</v>
      </c>
      <c r="J96" s="29">
        <v>2.2300419577265401E-2</v>
      </c>
      <c r="K96" s="12">
        <v>43</v>
      </c>
      <c r="L96" s="11">
        <v>25</v>
      </c>
      <c r="M96" s="12">
        <v>50</v>
      </c>
      <c r="N96" s="12" t="s">
        <v>31</v>
      </c>
      <c r="O96" s="30">
        <f t="shared" si="3"/>
        <v>96.618357487922708</v>
      </c>
      <c r="P96" s="12"/>
      <c r="Q96" s="12">
        <v>-2.0164</v>
      </c>
      <c r="R96" s="12" t="s">
        <v>111</v>
      </c>
      <c r="S96" s="12"/>
      <c r="T96" s="12"/>
    </row>
    <row r="97" spans="1:20" x14ac:dyDescent="0.35">
      <c r="B97" s="11" t="s">
        <v>11</v>
      </c>
      <c r="C97" s="11">
        <v>414</v>
      </c>
      <c r="D97" s="12" t="s">
        <v>3</v>
      </c>
      <c r="E97" s="26">
        <f>((F97/$F$13)+(G97/$G$13))/2</f>
        <v>0.72068370674451088</v>
      </c>
      <c r="F97" s="26">
        <v>1.469979618</v>
      </c>
      <c r="G97" s="29">
        <v>0.1521371966</v>
      </c>
      <c r="H97" s="29">
        <v>21.918610000000001</v>
      </c>
      <c r="I97" s="29">
        <v>5.9614221382261703E-2</v>
      </c>
      <c r="J97" s="29">
        <v>2.2553602133483699E-2</v>
      </c>
      <c r="K97" s="12">
        <v>44</v>
      </c>
      <c r="L97" s="11">
        <v>25</v>
      </c>
      <c r="M97" s="12">
        <v>50</v>
      </c>
      <c r="N97" s="12" t="s">
        <v>31</v>
      </c>
      <c r="O97" s="30">
        <f t="shared" si="3"/>
        <v>96.618357487922708</v>
      </c>
      <c r="P97" s="12"/>
      <c r="Q97" s="12">
        <v>-1.9988999999999999</v>
      </c>
      <c r="R97" s="12" t="s">
        <v>111</v>
      </c>
      <c r="S97" s="12"/>
      <c r="T97" s="12"/>
    </row>
    <row r="98" spans="1:20" x14ac:dyDescent="0.35">
      <c r="D98" s="12"/>
      <c r="E98" s="66">
        <f>AVERAGE(E95:E97)</f>
        <v>0.71075027504388844</v>
      </c>
      <c r="F98" s="66">
        <f t="shared" ref="F98:G98" si="15">AVERAGE(F95:F97)</f>
        <v>1.4667768380000001</v>
      </c>
      <c r="G98" s="66">
        <f t="shared" si="15"/>
        <v>0.14873090285351701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ht="29" x14ac:dyDescent="0.35">
      <c r="B100" s="11" t="s">
        <v>11</v>
      </c>
      <c r="C100" s="11">
        <v>414</v>
      </c>
      <c r="D100" s="12" t="s">
        <v>3</v>
      </c>
      <c r="E100" s="26">
        <f>((F100/$F$13)+(G100/$G$13))/2</f>
        <v>0.6218974140313217</v>
      </c>
      <c r="F100" s="26">
        <v>1.1905070799999999</v>
      </c>
      <c r="G100" s="29">
        <v>0.13726854999999999</v>
      </c>
      <c r="H100" s="29">
        <v>17.358364569999999</v>
      </c>
      <c r="I100" s="29">
        <v>3.6604730000000002E-2</v>
      </c>
      <c r="J100" s="29">
        <v>1.704599E-2</v>
      </c>
      <c r="K100" s="12">
        <v>42</v>
      </c>
      <c r="L100" s="11">
        <v>100</v>
      </c>
      <c r="M100" s="12">
        <v>50</v>
      </c>
      <c r="N100" s="12" t="s">
        <v>31</v>
      </c>
      <c r="O100" s="30">
        <f t="shared" si="3"/>
        <v>386.47342995169083</v>
      </c>
      <c r="P100" s="12" t="s">
        <v>205</v>
      </c>
      <c r="Q100" s="12"/>
      <c r="R100" s="12"/>
      <c r="S100" s="12"/>
      <c r="T100" s="12"/>
    </row>
    <row r="101" spans="1:20" x14ac:dyDescent="0.35">
      <c r="D101" s="12"/>
      <c r="E101" s="26"/>
      <c r="F101" s="26"/>
      <c r="G101" s="29"/>
      <c r="H101" s="29"/>
      <c r="I101" s="29"/>
      <c r="J101" s="29"/>
      <c r="K101" s="12"/>
      <c r="M101" s="12"/>
      <c r="N101" s="12"/>
      <c r="O101" s="30"/>
      <c r="P101" s="12"/>
      <c r="Q101" s="12"/>
      <c r="R101" s="12"/>
      <c r="S101" s="12"/>
      <c r="T101" s="12"/>
    </row>
    <row r="102" spans="1:20" x14ac:dyDescent="0.35">
      <c r="D102" s="12"/>
      <c r="E102" s="26"/>
      <c r="F102" s="26"/>
      <c r="G102" s="29"/>
      <c r="H102" s="29"/>
      <c r="I102" s="29"/>
      <c r="J102" s="29"/>
      <c r="K102" s="12"/>
      <c r="M102" s="12"/>
      <c r="N102" s="12"/>
      <c r="O102" s="30"/>
      <c r="P102" s="12"/>
      <c r="Q102" s="12"/>
      <c r="R102" s="12"/>
      <c r="S102" s="12"/>
      <c r="T102" s="12"/>
    </row>
    <row r="103" spans="1:20" ht="18.5" x14ac:dyDescent="0.45">
      <c r="A103" s="87" t="s">
        <v>206</v>
      </c>
      <c r="B103" s="87"/>
      <c r="C103" s="87"/>
      <c r="D103" s="87"/>
      <c r="E103" s="87"/>
      <c r="F103" s="87"/>
      <c r="G103" s="87"/>
      <c r="H103" s="87"/>
      <c r="I103" s="87"/>
      <c r="J103" s="87"/>
      <c r="K103" s="87"/>
      <c r="L103" s="87"/>
      <c r="M103" s="87"/>
      <c r="N103" s="87"/>
      <c r="O103" s="87"/>
      <c r="P103" s="87"/>
      <c r="Q103" s="87"/>
      <c r="R103" s="87"/>
      <c r="S103" s="87"/>
      <c r="T103" s="87"/>
    </row>
    <row r="104" spans="1:20" x14ac:dyDescent="0.35">
      <c r="B104" s="11" t="s">
        <v>11</v>
      </c>
      <c r="C104" s="11">
        <v>414</v>
      </c>
      <c r="D104" s="12" t="s">
        <v>206</v>
      </c>
      <c r="E104" s="26">
        <f>((F104/$F$13)+(G104/$G$13))/2</f>
        <v>6.0596880371447757</v>
      </c>
      <c r="F104" s="26">
        <v>23.533678978716601</v>
      </c>
      <c r="G104" s="29">
        <v>0.42155993227215</v>
      </c>
      <c r="H104" s="29">
        <v>545.75731609802597</v>
      </c>
      <c r="I104" s="29">
        <v>0.33439627305276798</v>
      </c>
      <c r="J104" s="29">
        <v>8.1370935121077501E-2</v>
      </c>
      <c r="K104" s="12">
        <v>42</v>
      </c>
      <c r="L104" s="11">
        <v>100</v>
      </c>
      <c r="M104" s="12">
        <v>100</v>
      </c>
      <c r="N104" s="12"/>
      <c r="O104" s="30">
        <f t="shared" si="3"/>
        <v>772.94685990338166</v>
      </c>
      <c r="P104" s="12"/>
      <c r="Q104" s="12"/>
      <c r="R104" s="12"/>
      <c r="S104" s="12"/>
      <c r="T104" s="12"/>
    </row>
    <row r="105" spans="1:20" s="15" customFormat="1" x14ac:dyDescent="0.35">
      <c r="B105" s="15" t="s">
        <v>11</v>
      </c>
      <c r="C105" s="15">
        <v>414</v>
      </c>
      <c r="D105" s="12" t="s">
        <v>206</v>
      </c>
      <c r="E105" s="12"/>
      <c r="F105" s="16" t="s">
        <v>15</v>
      </c>
      <c r="G105" s="15" t="s">
        <v>15</v>
      </c>
      <c r="H105" s="15" t="s">
        <v>15</v>
      </c>
      <c r="I105" s="16" t="s">
        <v>15</v>
      </c>
      <c r="J105" s="16" t="s">
        <v>15</v>
      </c>
      <c r="K105" s="16">
        <v>42</v>
      </c>
      <c r="L105" s="15">
        <v>100</v>
      </c>
      <c r="M105" s="16">
        <v>200</v>
      </c>
      <c r="N105" s="16"/>
      <c r="O105" s="30">
        <f t="shared" si="3"/>
        <v>1545.8937198067633</v>
      </c>
      <c r="P105" s="16" t="s">
        <v>390</v>
      </c>
      <c r="Q105" s="16"/>
      <c r="R105" s="16"/>
      <c r="S105" s="16"/>
      <c r="T105" s="16"/>
    </row>
    <row r="106" spans="1:20" s="15" customFormat="1" x14ac:dyDescent="0.35">
      <c r="D106" s="16"/>
      <c r="E106" s="12"/>
      <c r="F106" s="16"/>
      <c r="I106" s="16"/>
      <c r="J106" s="16"/>
      <c r="K106" s="16"/>
      <c r="M106" s="16"/>
      <c r="N106" s="16"/>
      <c r="O106" s="30"/>
      <c r="P106" s="16"/>
      <c r="Q106" s="16"/>
      <c r="R106" s="16"/>
      <c r="S106" s="16"/>
      <c r="T106" s="16"/>
    </row>
    <row r="107" spans="1:20" s="15" customFormat="1" x14ac:dyDescent="0.35">
      <c r="B107" s="11" t="s">
        <v>11</v>
      </c>
      <c r="C107" s="11">
        <v>414</v>
      </c>
      <c r="D107" s="12" t="s">
        <v>206</v>
      </c>
      <c r="E107" s="26">
        <f>((F107/$F$13)+(G107/$G$13))/2</f>
        <v>3.8124437941061848</v>
      </c>
      <c r="F107" s="27">
        <v>13.752989064227201</v>
      </c>
      <c r="G107" s="28">
        <v>0.34606221700000001</v>
      </c>
      <c r="H107" s="28">
        <v>260.71834811999997</v>
      </c>
      <c r="I107" s="27">
        <v>0.100243507241533</v>
      </c>
      <c r="J107" s="27">
        <v>0.1184869948966</v>
      </c>
      <c r="K107" s="12">
        <v>42</v>
      </c>
      <c r="L107" s="11">
        <v>100</v>
      </c>
      <c r="M107" s="12">
        <v>50</v>
      </c>
      <c r="N107" s="12"/>
      <c r="O107" s="30">
        <f t="shared" si="3"/>
        <v>386.47342995169083</v>
      </c>
      <c r="P107" s="16"/>
      <c r="Q107" s="16" t="s">
        <v>127</v>
      </c>
      <c r="R107" s="12"/>
      <c r="S107" s="12"/>
      <c r="T107" s="12"/>
    </row>
    <row r="108" spans="1:20" s="15" customFormat="1" x14ac:dyDescent="0.35">
      <c r="B108" s="11" t="s">
        <v>11</v>
      </c>
      <c r="C108" s="11">
        <v>414</v>
      </c>
      <c r="D108" s="12" t="s">
        <v>206</v>
      </c>
      <c r="E108" s="26">
        <f>((F108/$F$13)+(G108/$G$13))/2</f>
        <v>3.8012956126611073</v>
      </c>
      <c r="F108" s="27">
        <v>13.749186987</v>
      </c>
      <c r="G108" s="28">
        <v>0.34225530786530001</v>
      </c>
      <c r="H108" s="28">
        <v>234.73750999999999</v>
      </c>
      <c r="I108" s="27">
        <v>9.7763042491408506E-2</v>
      </c>
      <c r="J108" s="27">
        <v>0.10846537520000001</v>
      </c>
      <c r="K108" s="12">
        <v>43</v>
      </c>
      <c r="L108" s="11">
        <v>100</v>
      </c>
      <c r="M108" s="12">
        <v>50</v>
      </c>
      <c r="N108" s="12"/>
      <c r="O108" s="30">
        <f t="shared" si="3"/>
        <v>386.47342995169083</v>
      </c>
      <c r="P108" s="16"/>
      <c r="Q108" s="16" t="s">
        <v>128</v>
      </c>
      <c r="R108" s="12"/>
      <c r="S108" s="12"/>
      <c r="T108" s="12"/>
    </row>
    <row r="109" spans="1:20" x14ac:dyDescent="0.35">
      <c r="B109" s="15" t="s">
        <v>11</v>
      </c>
      <c r="C109" s="15">
        <v>414</v>
      </c>
      <c r="D109" s="12" t="s">
        <v>206</v>
      </c>
      <c r="E109" s="26">
        <f>((F109/$F$13)+(G109/$G$13))/2</f>
        <v>4.1152924593877751</v>
      </c>
      <c r="F109" s="29">
        <v>15.0871902949758</v>
      </c>
      <c r="G109" s="29">
        <v>0.35499995299830001</v>
      </c>
      <c r="H109" s="29">
        <v>292.86451212999998</v>
      </c>
      <c r="I109" s="29">
        <v>0.12719792438081401</v>
      </c>
      <c r="J109" s="29">
        <v>0.11211767573500001</v>
      </c>
      <c r="K109" s="16">
        <v>44</v>
      </c>
      <c r="L109" s="15">
        <v>100</v>
      </c>
      <c r="M109" s="16">
        <v>50</v>
      </c>
      <c r="N109" s="16"/>
      <c r="O109" s="30">
        <f t="shared" si="3"/>
        <v>386.47342995169083</v>
      </c>
      <c r="Q109" s="11" t="s">
        <v>129</v>
      </c>
      <c r="R109" s="16"/>
      <c r="S109" s="16"/>
      <c r="T109" s="16"/>
    </row>
    <row r="110" spans="1:20" x14ac:dyDescent="0.35">
      <c r="B110" s="15"/>
      <c r="C110" s="15"/>
      <c r="D110" s="16"/>
      <c r="E110" s="66">
        <f>AVERAGE(E107:E109)</f>
        <v>3.9096772887183562</v>
      </c>
      <c r="F110" s="66">
        <f t="shared" ref="F110:G110" si="16">AVERAGE(F107:F109)</f>
        <v>14.196455448734334</v>
      </c>
      <c r="G110" s="66">
        <f t="shared" si="16"/>
        <v>0.34777249262119997</v>
      </c>
      <c r="H110" s="29"/>
      <c r="I110" s="29"/>
      <c r="J110" s="29"/>
      <c r="K110" s="16"/>
      <c r="L110" s="15"/>
      <c r="M110" s="16"/>
      <c r="N110" s="16"/>
      <c r="O110" s="30"/>
      <c r="R110" s="16"/>
      <c r="S110" s="16"/>
      <c r="T110" s="16"/>
    </row>
    <row r="111" spans="1:20" x14ac:dyDescent="0.35">
      <c r="B111" s="15"/>
      <c r="C111" s="15"/>
      <c r="D111" s="16"/>
      <c r="E111" s="26"/>
      <c r="F111" s="29"/>
      <c r="G111" s="29"/>
      <c r="H111" s="29"/>
      <c r="I111" s="29"/>
      <c r="J111" s="29"/>
      <c r="K111" s="16"/>
      <c r="L111" s="15"/>
      <c r="M111" s="16"/>
      <c r="N111" s="16"/>
      <c r="O111" s="30"/>
      <c r="R111" s="16"/>
      <c r="S111" s="16"/>
      <c r="T111" s="16"/>
    </row>
    <row r="112" spans="1:20" x14ac:dyDescent="0.35">
      <c r="B112" s="11" t="s">
        <v>11</v>
      </c>
      <c r="C112" s="11">
        <v>414</v>
      </c>
      <c r="D112" s="12" t="s">
        <v>206</v>
      </c>
      <c r="E112" s="26">
        <f>((F112/$F$13)+(G112/$G$13))/2</f>
        <v>4.0197678215361323</v>
      </c>
      <c r="F112" s="29">
        <v>14.7165642423</v>
      </c>
      <c r="G112" s="29">
        <v>0.34832704199999998</v>
      </c>
      <c r="H112" s="29">
        <v>293.48100548871997</v>
      </c>
      <c r="I112" s="29">
        <v>8.7628885399999995E-2</v>
      </c>
      <c r="J112" s="29">
        <v>6.6904239000000004E-2</v>
      </c>
      <c r="K112" s="12">
        <v>42</v>
      </c>
      <c r="L112" s="11">
        <v>150</v>
      </c>
      <c r="M112" s="12">
        <v>50</v>
      </c>
      <c r="N112" s="12"/>
      <c r="O112" s="30">
        <f t="shared" si="3"/>
        <v>579.71014492753625</v>
      </c>
      <c r="Q112" s="12" t="s">
        <v>130</v>
      </c>
      <c r="R112" s="12"/>
      <c r="S112" s="12"/>
      <c r="T112" s="12"/>
    </row>
    <row r="113" spans="2:20" x14ac:dyDescent="0.35">
      <c r="B113" s="11" t="s">
        <v>11</v>
      </c>
      <c r="C113" s="11">
        <v>414</v>
      </c>
      <c r="D113" s="12" t="s">
        <v>206</v>
      </c>
      <c r="E113" s="26">
        <f>((F113/$F$13)+(G113/$G$13))/2</f>
        <v>3.8451995529615739</v>
      </c>
      <c r="F113" s="29">
        <v>13.969189800000001</v>
      </c>
      <c r="G113" s="29">
        <v>0.34151055159425298</v>
      </c>
      <c r="H113" s="29">
        <v>242.00053260022599</v>
      </c>
      <c r="I113" s="29">
        <v>0.101280667689</v>
      </c>
      <c r="J113" s="29">
        <v>8.6097344000000006E-2</v>
      </c>
      <c r="K113" s="12">
        <v>43</v>
      </c>
      <c r="L113" s="11">
        <v>150</v>
      </c>
      <c r="M113" s="12">
        <v>50</v>
      </c>
      <c r="N113" s="12"/>
      <c r="O113" s="30">
        <f t="shared" si="3"/>
        <v>579.71014492753625</v>
      </c>
      <c r="Q113" s="12" t="s">
        <v>131</v>
      </c>
      <c r="R113" s="12"/>
      <c r="S113" s="12"/>
      <c r="T113" s="12"/>
    </row>
    <row r="114" spans="2:20" x14ac:dyDescent="0.35">
      <c r="B114" s="15" t="s">
        <v>11</v>
      </c>
      <c r="C114" s="15">
        <v>414</v>
      </c>
      <c r="D114" s="12" t="s">
        <v>206</v>
      </c>
      <c r="E114" s="26">
        <f>((F114/$F$13)+(G114/$G$13))/2</f>
        <v>4.0545447316794574</v>
      </c>
      <c r="F114" s="29">
        <v>15.0451286</v>
      </c>
      <c r="G114" s="29">
        <v>0.33589392000000001</v>
      </c>
      <c r="H114" s="29">
        <v>301.010694</v>
      </c>
      <c r="I114" s="29">
        <v>8.3964380000000005E-2</v>
      </c>
      <c r="J114" s="29">
        <v>8.55931446113503E-2</v>
      </c>
      <c r="K114" s="16">
        <v>44</v>
      </c>
      <c r="L114" s="11">
        <v>150</v>
      </c>
      <c r="M114" s="16">
        <v>50</v>
      </c>
      <c r="N114" s="16"/>
      <c r="O114" s="30">
        <f t="shared" si="3"/>
        <v>579.71014492753625</v>
      </c>
      <c r="Q114" s="12" t="s">
        <v>132</v>
      </c>
      <c r="R114" s="16"/>
      <c r="S114" s="16"/>
      <c r="T114" s="16"/>
    </row>
    <row r="115" spans="2:20" x14ac:dyDescent="0.35">
      <c r="B115" s="15"/>
      <c r="C115" s="15"/>
      <c r="D115" s="12"/>
      <c r="E115" s="66">
        <f>AVERAGE(E112:E114)</f>
        <v>3.9731707020590541</v>
      </c>
      <c r="F115" s="66">
        <f t="shared" ref="F115" si="17">AVERAGE(F112:F114)</f>
        <v>14.576960880766668</v>
      </c>
      <c r="G115" s="66">
        <f t="shared" ref="G115" si="18">AVERAGE(G112:G114)</f>
        <v>0.34191050453141764</v>
      </c>
      <c r="H115" s="29"/>
      <c r="I115" s="29"/>
      <c r="J115" s="29"/>
      <c r="K115" s="16"/>
      <c r="M115" s="16"/>
      <c r="N115" s="16"/>
      <c r="O115" s="30"/>
      <c r="Q115" s="12"/>
      <c r="R115" s="16"/>
      <c r="S115" s="16"/>
      <c r="T115" s="16"/>
    </row>
    <row r="116" spans="2:20" x14ac:dyDescent="0.35">
      <c r="B116" s="15"/>
      <c r="C116" s="15"/>
      <c r="D116" s="16"/>
      <c r="E116" s="26"/>
      <c r="F116" s="29"/>
      <c r="G116" s="29"/>
      <c r="H116" s="29"/>
      <c r="I116" s="29"/>
      <c r="J116" s="29"/>
      <c r="K116" s="16"/>
      <c r="M116" s="16"/>
      <c r="N116" s="16"/>
      <c r="O116" s="30"/>
      <c r="Q116" s="12"/>
      <c r="R116" s="16"/>
      <c r="S116" s="16"/>
      <c r="T116" s="16"/>
    </row>
    <row r="117" spans="2:20" x14ac:dyDescent="0.35">
      <c r="B117" s="11" t="s">
        <v>11</v>
      </c>
      <c r="C117" s="11">
        <v>414</v>
      </c>
      <c r="D117" s="12" t="s">
        <v>206</v>
      </c>
      <c r="E117" s="26">
        <f>((F117/$F$13)+(G117/$G$13))/2</f>
        <v>4.1195612986718784</v>
      </c>
      <c r="F117" s="29">
        <v>15.1654652676</v>
      </c>
      <c r="G117" s="29">
        <v>0.35056138091400002</v>
      </c>
      <c r="H117" s="29">
        <v>305.80285329999998</v>
      </c>
      <c r="I117" s="29">
        <v>9.8102664315859997E-2</v>
      </c>
      <c r="J117" s="29">
        <v>5.0823350000000003E-2</v>
      </c>
      <c r="K117" s="12">
        <v>42</v>
      </c>
      <c r="L117" s="11">
        <v>200</v>
      </c>
      <c r="M117" s="12">
        <v>50</v>
      </c>
      <c r="N117" s="12"/>
      <c r="O117" s="30">
        <f t="shared" si="3"/>
        <v>772.94685990338166</v>
      </c>
      <c r="P117" s="11" t="s">
        <v>38</v>
      </c>
      <c r="Q117" s="11" t="s">
        <v>133</v>
      </c>
      <c r="R117" s="12"/>
      <c r="S117" s="12"/>
      <c r="T117" s="12"/>
    </row>
    <row r="118" spans="2:20" x14ac:dyDescent="0.35">
      <c r="B118" s="11" t="s">
        <v>11</v>
      </c>
      <c r="C118" s="11">
        <v>414</v>
      </c>
      <c r="D118" s="12" t="s">
        <v>206</v>
      </c>
      <c r="E118" s="26">
        <f>((F118/$F$13)+(G118/$G$13))/2</f>
        <v>3.8380023236014829</v>
      </c>
      <c r="F118" s="29">
        <v>13.959626846999999</v>
      </c>
      <c r="G118" s="29">
        <v>0.33959842979260302</v>
      </c>
      <c r="H118" s="29">
        <v>246.59950749999999</v>
      </c>
      <c r="I118" s="29">
        <v>9.7938040000000004E-2</v>
      </c>
      <c r="J118" s="29">
        <v>7.7259273000000003E-2</v>
      </c>
      <c r="K118" s="12">
        <v>43</v>
      </c>
      <c r="L118" s="11">
        <v>200</v>
      </c>
      <c r="M118" s="12">
        <v>50</v>
      </c>
      <c r="N118" s="12"/>
      <c r="O118" s="30">
        <f t="shared" si="3"/>
        <v>772.94685990338166</v>
      </c>
      <c r="P118" s="11" t="s">
        <v>135</v>
      </c>
      <c r="Q118" s="11" t="s">
        <v>134</v>
      </c>
      <c r="R118" s="12"/>
      <c r="S118" s="12"/>
      <c r="T118" s="12"/>
    </row>
    <row r="119" spans="2:20" x14ac:dyDescent="0.35">
      <c r="B119" s="15" t="s">
        <v>11</v>
      </c>
      <c r="C119" s="15">
        <v>414</v>
      </c>
      <c r="D119" s="12" t="s">
        <v>206</v>
      </c>
      <c r="E119" s="26">
        <f>((F119/$F$13)+(G119/$G$13))/2</f>
        <v>4.1481223654320267</v>
      </c>
      <c r="F119" s="29">
        <v>15.409713</v>
      </c>
      <c r="G119" s="29">
        <v>0.34231472699999999</v>
      </c>
      <c r="H119" s="29">
        <v>315.272921333</v>
      </c>
      <c r="I119" s="29">
        <v>0.10821991</v>
      </c>
      <c r="J119" s="29">
        <v>5.0431223184539999E-2</v>
      </c>
      <c r="K119" s="16">
        <v>44</v>
      </c>
      <c r="L119" s="11">
        <v>200</v>
      </c>
      <c r="M119" s="16">
        <v>50</v>
      </c>
      <c r="N119" s="16"/>
      <c r="O119" s="30">
        <f t="shared" si="3"/>
        <v>772.94685990338166</v>
      </c>
      <c r="P119" s="11" t="s">
        <v>137</v>
      </c>
      <c r="Q119" s="11" t="s">
        <v>136</v>
      </c>
      <c r="R119" s="16"/>
      <c r="S119" s="16"/>
      <c r="T119" s="16"/>
    </row>
    <row r="120" spans="2:20" x14ac:dyDescent="0.35">
      <c r="B120" s="15"/>
      <c r="C120" s="15"/>
      <c r="D120" s="12"/>
      <c r="E120" s="66">
        <f>AVERAGE(E117:E119)</f>
        <v>4.0352286625684632</v>
      </c>
      <c r="F120" s="66">
        <f t="shared" ref="F120" si="19">AVERAGE(F117:F119)</f>
        <v>14.844935038200001</v>
      </c>
      <c r="G120" s="66">
        <f t="shared" ref="G120" si="20">AVERAGE(G117:G119)</f>
        <v>0.34415817923553432</v>
      </c>
      <c r="H120" s="29"/>
      <c r="I120" s="29"/>
      <c r="J120" s="29"/>
      <c r="K120" s="16"/>
      <c r="M120" s="16"/>
      <c r="N120" s="16"/>
      <c r="O120" s="30"/>
      <c r="R120" s="16"/>
      <c r="S120" s="16"/>
      <c r="T120" s="16"/>
    </row>
    <row r="121" spans="2:20" x14ac:dyDescent="0.35">
      <c r="B121" s="15"/>
      <c r="C121" s="15"/>
      <c r="D121" s="16"/>
      <c r="E121" s="26"/>
      <c r="F121" s="29"/>
      <c r="G121" s="29"/>
      <c r="H121" s="29"/>
      <c r="I121" s="29"/>
      <c r="J121" s="29"/>
      <c r="K121" s="16"/>
      <c r="M121" s="16"/>
      <c r="N121" s="16"/>
      <c r="O121" s="30"/>
      <c r="R121" s="16"/>
      <c r="S121" s="16"/>
      <c r="T121" s="16"/>
    </row>
    <row r="122" spans="2:20" x14ac:dyDescent="0.35">
      <c r="B122" s="11" t="s">
        <v>11</v>
      </c>
      <c r="C122" s="11">
        <v>414</v>
      </c>
      <c r="D122" s="12" t="s">
        <v>206</v>
      </c>
      <c r="E122" s="26">
        <f>((F122/$F$13)+(G122/$G$13))/2</f>
        <v>4.1627159909826261</v>
      </c>
      <c r="F122" s="29">
        <v>15.359679653000001</v>
      </c>
      <c r="G122" s="29">
        <v>0.35152056599999998</v>
      </c>
      <c r="H122" s="29">
        <v>312.25125229999998</v>
      </c>
      <c r="I122" s="29">
        <v>9.2657845000000003E-2</v>
      </c>
      <c r="J122" s="29">
        <v>5.2024486170000002E-2</v>
      </c>
      <c r="K122" s="12">
        <v>42</v>
      </c>
      <c r="L122" s="11">
        <v>250</v>
      </c>
      <c r="M122" s="12">
        <v>50</v>
      </c>
      <c r="N122" s="12"/>
      <c r="O122" s="30">
        <f t="shared" si="3"/>
        <v>966.18357487922708</v>
      </c>
      <c r="P122" s="11" t="s">
        <v>139</v>
      </c>
      <c r="Q122" s="11" t="s">
        <v>138</v>
      </c>
      <c r="R122" s="12"/>
      <c r="S122" s="12"/>
      <c r="T122" s="12"/>
    </row>
    <row r="123" spans="2:20" x14ac:dyDescent="0.35">
      <c r="B123" s="11" t="s">
        <v>11</v>
      </c>
      <c r="C123" s="11">
        <v>414</v>
      </c>
      <c r="D123" s="12" t="s">
        <v>206</v>
      </c>
      <c r="E123" s="26">
        <f>((F123/$F$13)+(G123/$G$13))/2</f>
        <v>3.8618683352442695</v>
      </c>
      <c r="F123" s="29">
        <v>14.0866255</v>
      </c>
      <c r="G123" s="29">
        <v>0.33862513189999999</v>
      </c>
      <c r="H123" s="29">
        <v>252.81450193000001</v>
      </c>
      <c r="I123" s="29">
        <v>0.1089630217</v>
      </c>
      <c r="J123" s="29">
        <v>6.7984618234510005E-2</v>
      </c>
      <c r="K123" s="12">
        <v>43</v>
      </c>
      <c r="L123" s="11">
        <v>250</v>
      </c>
      <c r="M123" s="12">
        <v>50</v>
      </c>
      <c r="N123" s="12"/>
      <c r="O123" s="30">
        <f t="shared" si="3"/>
        <v>966.18357487922708</v>
      </c>
      <c r="P123" s="11" t="s">
        <v>141</v>
      </c>
      <c r="Q123" s="11" t="s">
        <v>140</v>
      </c>
      <c r="R123" s="12"/>
      <c r="S123" s="12"/>
      <c r="T123" s="12"/>
    </row>
    <row r="124" spans="2:20" x14ac:dyDescent="0.35">
      <c r="B124" s="15" t="s">
        <v>11</v>
      </c>
      <c r="C124" s="15">
        <v>414</v>
      </c>
      <c r="D124" s="12" t="s">
        <v>206</v>
      </c>
      <c r="E124" s="26">
        <f>((F124/$F$13)+(G124/$G$13))/2</f>
        <v>4.1609665149836346</v>
      </c>
      <c r="F124" s="29">
        <v>15.4568707275</v>
      </c>
      <c r="G124" s="29">
        <v>0.3434173807</v>
      </c>
      <c r="H124" s="29">
        <v>320.67832979999997</v>
      </c>
      <c r="I124" s="29">
        <v>0.109215592778</v>
      </c>
      <c r="J124" s="29">
        <v>5.0618870476E-2</v>
      </c>
      <c r="K124" s="16">
        <v>44</v>
      </c>
      <c r="L124" s="11">
        <v>250</v>
      </c>
      <c r="M124" s="16">
        <v>50</v>
      </c>
      <c r="N124" s="16"/>
      <c r="O124" s="30">
        <f t="shared" si="3"/>
        <v>966.18357487922708</v>
      </c>
      <c r="P124" s="11" t="s">
        <v>139</v>
      </c>
      <c r="Q124" s="11" t="s">
        <v>142</v>
      </c>
      <c r="R124" s="16"/>
      <c r="S124" s="16"/>
      <c r="T124" s="16"/>
    </row>
    <row r="125" spans="2:20" x14ac:dyDescent="0.35">
      <c r="B125" s="15"/>
      <c r="C125" s="15"/>
      <c r="D125" s="12"/>
      <c r="E125" s="66">
        <f>AVERAGE(E122:E124)</f>
        <v>4.0618502804035099</v>
      </c>
      <c r="F125" s="66">
        <f t="shared" ref="F125" si="21">AVERAGE(F122:F124)</f>
        <v>14.967725293500001</v>
      </c>
      <c r="G125" s="66">
        <f t="shared" ref="G125" si="22">AVERAGE(G122:G124)</f>
        <v>0.34452102620000002</v>
      </c>
      <c r="H125" s="29"/>
      <c r="I125" s="29"/>
      <c r="J125" s="29"/>
      <c r="K125" s="16"/>
      <c r="M125" s="16"/>
      <c r="N125" s="16"/>
      <c r="O125" s="30"/>
      <c r="R125" s="16"/>
      <c r="S125" s="16"/>
      <c r="T125" s="16"/>
    </row>
    <row r="126" spans="2:20" x14ac:dyDescent="0.35">
      <c r="B126" s="15"/>
      <c r="C126" s="15"/>
      <c r="D126" s="16"/>
      <c r="E126" s="26"/>
      <c r="F126" s="29"/>
      <c r="G126" s="29"/>
      <c r="H126" s="29"/>
      <c r="I126" s="29"/>
      <c r="J126" s="29"/>
      <c r="K126" s="16"/>
      <c r="M126" s="16"/>
      <c r="N126" s="16"/>
      <c r="O126" s="30"/>
      <c r="R126" s="16"/>
      <c r="S126" s="16"/>
      <c r="T126" s="16"/>
    </row>
    <row r="127" spans="2:20" x14ac:dyDescent="0.35">
      <c r="B127" s="11" t="s">
        <v>11</v>
      </c>
      <c r="C127" s="11">
        <v>414</v>
      </c>
      <c r="D127" s="12" t="s">
        <v>206</v>
      </c>
      <c r="E127" s="26">
        <f>((F127/$F$13)+(G127/$G$13))/2</f>
        <v>4.4342785082564609</v>
      </c>
      <c r="F127" s="29">
        <v>16.5050431889875</v>
      </c>
      <c r="G127" s="29">
        <v>0.36345001403593702</v>
      </c>
      <c r="H127" s="29">
        <v>352.23572202418899</v>
      </c>
      <c r="I127" s="29">
        <v>0.149904881236786</v>
      </c>
      <c r="J127" s="29">
        <v>5.1993752166000003E-2</v>
      </c>
      <c r="K127" s="12">
        <v>42</v>
      </c>
      <c r="L127" s="11">
        <v>500</v>
      </c>
      <c r="M127" s="12">
        <v>50</v>
      </c>
      <c r="N127" s="12"/>
      <c r="O127" s="30">
        <f t="shared" si="3"/>
        <v>1932.3671497584542</v>
      </c>
      <c r="P127" s="11" t="s">
        <v>144</v>
      </c>
      <c r="Q127" s="11" t="s">
        <v>143</v>
      </c>
      <c r="R127" s="12"/>
      <c r="S127" s="12"/>
      <c r="T127" s="12"/>
    </row>
    <row r="128" spans="2:20" x14ac:dyDescent="0.35">
      <c r="B128" s="11" t="s">
        <v>11</v>
      </c>
      <c r="C128" s="11">
        <v>414</v>
      </c>
      <c r="D128" s="12" t="s">
        <v>206</v>
      </c>
      <c r="E128" s="26">
        <f>((F128/$F$13)+(G128/$G$13))/2</f>
        <v>3.8714729407162816</v>
      </c>
      <c r="F128" s="29">
        <v>14.19996213502</v>
      </c>
      <c r="G128" s="29">
        <v>0.33345712373000003</v>
      </c>
      <c r="H128" s="29">
        <v>280.41353046697998</v>
      </c>
      <c r="I128" s="29">
        <v>0.1077331925174</v>
      </c>
      <c r="J128" s="29">
        <v>5.7041712299999998E-2</v>
      </c>
      <c r="K128" s="12">
        <v>43</v>
      </c>
      <c r="L128" s="11">
        <v>500</v>
      </c>
      <c r="M128" s="12">
        <v>50</v>
      </c>
      <c r="N128" s="12"/>
      <c r="O128" s="30">
        <f t="shared" si="3"/>
        <v>1932.3671497584542</v>
      </c>
      <c r="P128" s="11" t="s">
        <v>146</v>
      </c>
      <c r="Q128" s="11" t="s">
        <v>145</v>
      </c>
      <c r="R128" s="12"/>
      <c r="S128" s="12"/>
      <c r="T128" s="12"/>
    </row>
    <row r="129" spans="2:20" x14ac:dyDescent="0.35">
      <c r="B129" s="15" t="s">
        <v>11</v>
      </c>
      <c r="C129" s="15">
        <v>414</v>
      </c>
      <c r="D129" s="12" t="s">
        <v>206</v>
      </c>
      <c r="E129" s="26">
        <f>((F129/$F$13)+(G129/$G$13))/2</f>
        <v>4.3339191591424377</v>
      </c>
      <c r="F129" s="29">
        <v>16.1286886983</v>
      </c>
      <c r="G129" s="29">
        <v>0.3554392636</v>
      </c>
      <c r="H129" s="29">
        <v>353.53304974000002</v>
      </c>
      <c r="I129" s="29">
        <v>0.14522530114000001</v>
      </c>
      <c r="J129" s="29">
        <v>5.1319925129999999E-2</v>
      </c>
      <c r="K129" s="16">
        <v>44</v>
      </c>
      <c r="L129" s="11">
        <v>500</v>
      </c>
      <c r="M129" s="16">
        <v>50</v>
      </c>
      <c r="N129" s="16"/>
      <c r="O129" s="30">
        <f t="shared" si="3"/>
        <v>1932.3671497584542</v>
      </c>
      <c r="P129" s="11" t="s">
        <v>148</v>
      </c>
      <c r="Q129" s="11" t="s">
        <v>147</v>
      </c>
      <c r="R129" s="16"/>
      <c r="S129" s="16"/>
      <c r="T129" s="16"/>
    </row>
    <row r="130" spans="2:20" x14ac:dyDescent="0.35">
      <c r="B130" s="15"/>
      <c r="C130" s="15"/>
      <c r="D130" s="12"/>
      <c r="E130" s="66">
        <f>AVERAGE(E127:E129)</f>
        <v>4.2132235360383934</v>
      </c>
      <c r="F130" s="66">
        <f t="shared" ref="F130" si="23">AVERAGE(F127:F129)</f>
        <v>15.611231340769166</v>
      </c>
      <c r="G130" s="66">
        <f t="shared" ref="G130" si="24">AVERAGE(G127:G129)</f>
        <v>0.35078213378864564</v>
      </c>
      <c r="H130" s="29"/>
      <c r="I130" s="29"/>
      <c r="J130" s="29"/>
      <c r="K130" s="16"/>
      <c r="M130" s="16"/>
      <c r="N130" s="16"/>
      <c r="O130" s="30"/>
      <c r="R130" s="16"/>
      <c r="S130" s="16"/>
      <c r="T130" s="16"/>
    </row>
    <row r="131" spans="2:20" x14ac:dyDescent="0.35">
      <c r="B131" s="15"/>
      <c r="C131" s="15"/>
      <c r="D131" s="16"/>
      <c r="E131" s="12"/>
      <c r="F131" s="14"/>
      <c r="G131" s="14"/>
      <c r="H131" s="14"/>
      <c r="I131" s="14"/>
      <c r="J131" s="14"/>
      <c r="K131" s="16"/>
      <c r="M131" s="16"/>
      <c r="N131" s="16"/>
      <c r="O131" s="30"/>
      <c r="R131" s="16"/>
      <c r="S131" s="16"/>
      <c r="T131" s="16"/>
    </row>
    <row r="132" spans="2:20" x14ac:dyDescent="0.35">
      <c r="B132" s="15" t="s">
        <v>11</v>
      </c>
      <c r="C132" s="11">
        <v>414</v>
      </c>
      <c r="D132" s="12" t="s">
        <v>206</v>
      </c>
      <c r="E132" s="26">
        <f t="shared" ref="E132:E136" si="25">((F132/$F$13)+(G132/$G$13))/2</f>
        <v>4.4297429941849398</v>
      </c>
      <c r="F132" s="29">
        <v>15.980332505</v>
      </c>
      <c r="G132" s="29">
        <v>0.40205704435930001</v>
      </c>
      <c r="H132" s="29">
        <v>302.94736621959999</v>
      </c>
      <c r="I132" s="29">
        <v>0.31907052959999999</v>
      </c>
      <c r="J132" s="29">
        <v>0.54858797000000004</v>
      </c>
      <c r="K132" s="12">
        <v>42</v>
      </c>
      <c r="L132" s="11">
        <v>100</v>
      </c>
      <c r="M132" s="12">
        <v>50</v>
      </c>
      <c r="N132" s="12"/>
      <c r="O132" s="30">
        <f t="shared" si="3"/>
        <v>386.47342995169083</v>
      </c>
      <c r="P132" s="11" t="s">
        <v>152</v>
      </c>
      <c r="Q132" s="11" t="s">
        <v>149</v>
      </c>
      <c r="R132" s="12"/>
      <c r="S132" s="12" t="s">
        <v>150</v>
      </c>
      <c r="T132" s="12">
        <v>37016</v>
      </c>
    </row>
    <row r="133" spans="2:20" x14ac:dyDescent="0.35">
      <c r="B133" s="15" t="s">
        <v>11</v>
      </c>
      <c r="C133" s="11">
        <v>414</v>
      </c>
      <c r="D133" s="12" t="s">
        <v>206</v>
      </c>
      <c r="E133" s="26">
        <f t="shared" si="25"/>
        <v>4.3871029292865256</v>
      </c>
      <c r="F133" s="29">
        <v>16.218306434750001</v>
      </c>
      <c r="G133" s="29">
        <v>0.36811413275179999</v>
      </c>
      <c r="H133" s="29">
        <v>339.22807427999999</v>
      </c>
      <c r="I133" s="29">
        <v>0.202724971</v>
      </c>
      <c r="J133" s="29">
        <v>9.3437584000000004E-2</v>
      </c>
      <c r="K133" s="12">
        <v>42</v>
      </c>
      <c r="L133" s="11">
        <v>150</v>
      </c>
      <c r="M133" s="12">
        <v>50</v>
      </c>
      <c r="N133" s="12"/>
      <c r="O133" s="30">
        <f t="shared" si="3"/>
        <v>579.71014492753625</v>
      </c>
      <c r="P133" s="11" t="s">
        <v>154</v>
      </c>
      <c r="Q133" s="11" t="s">
        <v>153</v>
      </c>
      <c r="R133" s="12"/>
      <c r="S133" s="12" t="s">
        <v>150</v>
      </c>
      <c r="T133" s="12">
        <v>37016</v>
      </c>
    </row>
    <row r="134" spans="2:20" x14ac:dyDescent="0.35">
      <c r="B134" s="15" t="s">
        <v>11</v>
      </c>
      <c r="C134" s="11">
        <v>414</v>
      </c>
      <c r="D134" s="12" t="s">
        <v>206</v>
      </c>
      <c r="E134" s="26">
        <f t="shared" si="25"/>
        <v>4.1202878176978439</v>
      </c>
      <c r="F134" s="29">
        <v>15.002265231786</v>
      </c>
      <c r="G134" s="29">
        <v>0.36335503260000002</v>
      </c>
      <c r="H134" s="29">
        <v>308.29770306929998</v>
      </c>
      <c r="I134" s="29">
        <v>0.16385071234000001</v>
      </c>
      <c r="J134" s="29">
        <v>0.21228941600000001</v>
      </c>
      <c r="K134" s="12">
        <v>42</v>
      </c>
      <c r="L134" s="11">
        <v>200</v>
      </c>
      <c r="M134" s="12">
        <v>50</v>
      </c>
      <c r="N134" s="12"/>
      <c r="O134" s="30">
        <f t="shared" si="3"/>
        <v>772.94685990338166</v>
      </c>
      <c r="P134" s="11" t="s">
        <v>156</v>
      </c>
      <c r="Q134" s="11" t="s">
        <v>155</v>
      </c>
      <c r="R134" s="12"/>
      <c r="S134" s="12" t="s">
        <v>150</v>
      </c>
      <c r="T134" s="12">
        <v>37016</v>
      </c>
    </row>
    <row r="135" spans="2:20" x14ac:dyDescent="0.35">
      <c r="B135" s="15" t="s">
        <v>11</v>
      </c>
      <c r="C135" s="11">
        <v>414</v>
      </c>
      <c r="D135" s="12" t="s">
        <v>206</v>
      </c>
      <c r="E135" s="26">
        <f t="shared" si="25"/>
        <v>4.3972485703860205</v>
      </c>
      <c r="F135" s="29">
        <v>16.282205761189999</v>
      </c>
      <c r="G135" s="29">
        <v>0.36693963899999998</v>
      </c>
      <c r="H135" s="29">
        <v>333.53385159999999</v>
      </c>
      <c r="I135" s="29">
        <v>0.21190996557</v>
      </c>
      <c r="J135" s="29">
        <v>6.8634601500000003E-2</v>
      </c>
      <c r="K135" s="12">
        <v>42</v>
      </c>
      <c r="L135" s="11">
        <v>250</v>
      </c>
      <c r="M135" s="12">
        <v>50</v>
      </c>
      <c r="N135" s="12"/>
      <c r="O135" s="30">
        <f t="shared" si="3"/>
        <v>966.18357487922708</v>
      </c>
      <c r="P135" s="11" t="s">
        <v>110</v>
      </c>
      <c r="Q135" s="11" t="s">
        <v>157</v>
      </c>
      <c r="R135" s="12"/>
      <c r="S135" s="12" t="s">
        <v>150</v>
      </c>
      <c r="T135" s="12">
        <v>37016</v>
      </c>
    </row>
    <row r="136" spans="2:20" x14ac:dyDescent="0.35">
      <c r="B136" s="15" t="s">
        <v>11</v>
      </c>
      <c r="C136" s="11">
        <v>414</v>
      </c>
      <c r="D136" s="12" t="s">
        <v>206</v>
      </c>
      <c r="E136" s="26">
        <f t="shared" si="25"/>
        <v>5.0278402107806555</v>
      </c>
      <c r="F136" s="29">
        <v>18.886168000000001</v>
      </c>
      <c r="G136" s="29">
        <v>0.39891390999999998</v>
      </c>
      <c r="H136" s="29">
        <v>419.92427500000002</v>
      </c>
      <c r="I136" s="29">
        <v>0.28305669</v>
      </c>
      <c r="J136" s="29">
        <v>7.2857166599999995E-2</v>
      </c>
      <c r="K136" s="12">
        <v>42</v>
      </c>
      <c r="L136" s="11">
        <v>300</v>
      </c>
      <c r="M136" s="12">
        <v>50</v>
      </c>
      <c r="N136" s="12"/>
      <c r="O136" s="30">
        <f t="shared" si="3"/>
        <v>1159.4202898550725</v>
      </c>
      <c r="Q136" s="11" t="s">
        <v>158</v>
      </c>
      <c r="R136" s="12"/>
      <c r="S136" s="12" t="s">
        <v>150</v>
      </c>
      <c r="T136" s="12">
        <v>37016</v>
      </c>
    </row>
  </sheetData>
  <mergeCells count="4">
    <mergeCell ref="A14:T14"/>
    <mergeCell ref="A92:T92"/>
    <mergeCell ref="A103:T103"/>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5"/>
  <sheetViews>
    <sheetView zoomScale="55" zoomScaleNormal="55" workbookViewId="0">
      <pane ySplit="1" topLeftCell="A32" activePane="bottomLeft" state="frozen"/>
      <selection pane="bottomLeft" activeCell="K19" sqref="K19"/>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3" spans="1:15" x14ac:dyDescent="0.35">
      <c r="C3" t="s">
        <v>419</v>
      </c>
      <c r="E3">
        <v>0.80649999999999999</v>
      </c>
      <c r="F3">
        <v>0.13289999999999999</v>
      </c>
    </row>
    <row r="5" spans="1:15" x14ac:dyDescent="0.35">
      <c r="A5" t="s">
        <v>247</v>
      </c>
      <c r="B5">
        <v>10975</v>
      </c>
      <c r="C5" t="s">
        <v>251</v>
      </c>
      <c r="D5" s="17">
        <v>1.1053999999999999</v>
      </c>
      <c r="E5" s="17">
        <v>1.1500999999999999</v>
      </c>
      <c r="F5" s="17">
        <v>0.17340900000000001</v>
      </c>
    </row>
    <row r="6" spans="1:15" x14ac:dyDescent="0.35">
      <c r="A6" t="s">
        <v>247</v>
      </c>
      <c r="B6">
        <v>10975</v>
      </c>
      <c r="C6" t="s">
        <v>252</v>
      </c>
      <c r="D6" s="17">
        <v>1.1052</v>
      </c>
      <c r="E6" s="17">
        <v>1.1633</v>
      </c>
      <c r="F6" s="17">
        <v>0.17116299999999998</v>
      </c>
    </row>
    <row r="7" spans="1:15" x14ac:dyDescent="0.35">
      <c r="A7" t="s">
        <v>247</v>
      </c>
      <c r="B7">
        <v>10975</v>
      </c>
      <c r="C7" t="s">
        <v>192</v>
      </c>
      <c r="D7" s="17">
        <v>1</v>
      </c>
      <c r="E7" s="17">
        <v>0.99390000000000001</v>
      </c>
      <c r="F7" s="17">
        <v>0.16459099999999999</v>
      </c>
    </row>
    <row r="8" spans="1:15" x14ac:dyDescent="0.35">
      <c r="A8" t="s">
        <v>247</v>
      </c>
      <c r="B8">
        <v>10975</v>
      </c>
      <c r="C8" t="s">
        <v>248</v>
      </c>
      <c r="D8" s="17">
        <v>0.98309999999999997</v>
      </c>
      <c r="E8" s="17">
        <v>0.97550000000000003</v>
      </c>
      <c r="F8" s="17">
        <v>0.16208100000000003</v>
      </c>
    </row>
    <row r="9" spans="1:15" x14ac:dyDescent="0.35">
      <c r="A9" t="s">
        <v>247</v>
      </c>
      <c r="B9">
        <v>10975</v>
      </c>
      <c r="C9" t="s">
        <v>249</v>
      </c>
      <c r="D9" s="17">
        <v>1.0557000000000001</v>
      </c>
      <c r="E9" s="17">
        <v>0.9798</v>
      </c>
      <c r="F9" s="17">
        <v>0.185255</v>
      </c>
    </row>
    <row r="10" spans="1:15" x14ac:dyDescent="0.35">
      <c r="A10" t="s">
        <v>247</v>
      </c>
      <c r="B10">
        <v>10975</v>
      </c>
      <c r="C10" t="s">
        <v>250</v>
      </c>
      <c r="D10" s="17">
        <v>0.97070000000000001</v>
      </c>
      <c r="E10" s="17">
        <v>0.93740000000000001</v>
      </c>
      <c r="F10" s="17">
        <v>0.164302</v>
      </c>
    </row>
    <row r="11" spans="1:15" x14ac:dyDescent="0.35">
      <c r="A11" t="s">
        <v>247</v>
      </c>
      <c r="B11">
        <v>10975</v>
      </c>
      <c r="C11" t="s">
        <v>228</v>
      </c>
      <c r="D11" s="17">
        <v>0.89439999999999997</v>
      </c>
      <c r="E11" s="17">
        <v>0.89029999999999998</v>
      </c>
      <c r="F11" s="17">
        <v>0.14699199999999998</v>
      </c>
    </row>
    <row r="12" spans="1:15" x14ac:dyDescent="0.35">
      <c r="A12" t="s">
        <v>247</v>
      </c>
      <c r="B12">
        <v>10975</v>
      </c>
      <c r="C12" t="s">
        <v>191</v>
      </c>
      <c r="D12" s="17">
        <v>0.96540000000000004</v>
      </c>
      <c r="E12" s="17">
        <v>0.93</v>
      </c>
      <c r="F12" s="17">
        <v>0.163798</v>
      </c>
    </row>
    <row r="13" spans="1:15" x14ac:dyDescent="0.35">
      <c r="A13" t="s">
        <v>247</v>
      </c>
      <c r="B13">
        <v>10975</v>
      </c>
      <c r="C13" t="s">
        <v>189</v>
      </c>
      <c r="D13" s="17">
        <v>0.92300000000000004</v>
      </c>
      <c r="E13" s="17">
        <v>0.873</v>
      </c>
      <c r="F13" s="17">
        <v>0.15928800000000001</v>
      </c>
    </row>
    <row r="14" spans="1:15" x14ac:dyDescent="0.35">
      <c r="A14" t="s">
        <v>247</v>
      </c>
      <c r="B14">
        <v>10975</v>
      </c>
      <c r="C14" t="s">
        <v>190</v>
      </c>
      <c r="D14" s="17">
        <v>0.94810000000000005</v>
      </c>
      <c r="E14" s="17">
        <v>0.91059999999999997</v>
      </c>
      <c r="F14" s="17">
        <v>0.161298</v>
      </c>
    </row>
    <row r="15" spans="1:15" x14ac:dyDescent="0.35">
      <c r="A15" t="s">
        <v>247</v>
      </c>
      <c r="B15">
        <v>10975</v>
      </c>
      <c r="C15" t="s">
        <v>194</v>
      </c>
      <c r="D15" s="17">
        <v>0.89749999999999996</v>
      </c>
      <c r="E15" s="17">
        <v>0.86219999999999997</v>
      </c>
      <c r="F15" s="17">
        <v>0.152665</v>
      </c>
    </row>
    <row r="16" spans="1:15" x14ac:dyDescent="0.35">
      <c r="A16" t="s">
        <v>247</v>
      </c>
      <c r="B16">
        <v>10975</v>
      </c>
      <c r="C16" t="s">
        <v>188</v>
      </c>
      <c r="D16" s="17">
        <v>0.8962</v>
      </c>
      <c r="E16" s="17">
        <v>0.89149999999999996</v>
      </c>
      <c r="F16" s="17">
        <v>0.14737999999999998</v>
      </c>
    </row>
    <row r="17" spans="1:15" x14ac:dyDescent="0.35">
      <c r="D17" s="17"/>
      <c r="E17" s="17"/>
      <c r="F17" s="17"/>
    </row>
    <row r="18" spans="1:15" ht="18.5" x14ac:dyDescent="0.45">
      <c r="A18" s="89" t="s">
        <v>6</v>
      </c>
      <c r="B18" s="89"/>
      <c r="C18" s="89"/>
      <c r="D18" s="89"/>
      <c r="E18" s="89"/>
      <c r="F18" s="89"/>
      <c r="G18" s="89"/>
      <c r="H18" s="89"/>
      <c r="I18" s="89"/>
      <c r="J18" s="89"/>
      <c r="K18" s="89"/>
      <c r="L18" s="89"/>
      <c r="M18" s="89"/>
      <c r="N18" s="89"/>
      <c r="O18" s="89"/>
    </row>
    <row r="19" spans="1:15" x14ac:dyDescent="0.35">
      <c r="D19" s="17"/>
      <c r="E19" s="17"/>
      <c r="F19" s="17"/>
      <c r="G19" s="17"/>
      <c r="H19" s="17"/>
      <c r="I19" s="17"/>
      <c r="O19" s="22"/>
    </row>
    <row r="20" spans="1:15" x14ac:dyDescent="0.35">
      <c r="A20" t="s">
        <v>247</v>
      </c>
      <c r="B20">
        <v>10975</v>
      </c>
      <c r="C20" t="s">
        <v>6</v>
      </c>
      <c r="D20" s="17">
        <f>((E20/$E$7)+(F20/$F$7))/2</f>
        <v>1.0225898390593884</v>
      </c>
      <c r="E20" s="17">
        <v>1.0710139999999999</v>
      </c>
      <c r="F20" s="17">
        <v>0.15925700000000001</v>
      </c>
      <c r="G20" s="17">
        <v>27.451156000000001</v>
      </c>
      <c r="H20" s="17">
        <v>0.150287</v>
      </c>
      <c r="I20" s="17">
        <v>0.11955499999999999</v>
      </c>
      <c r="J20">
        <v>42</v>
      </c>
      <c r="K20">
        <v>100</v>
      </c>
      <c r="L20">
        <v>50</v>
      </c>
      <c r="O20" s="22"/>
    </row>
    <row r="21" spans="1:15" x14ac:dyDescent="0.35">
      <c r="A21" t="s">
        <v>247</v>
      </c>
      <c r="B21">
        <v>10975</v>
      </c>
      <c r="C21" t="s">
        <v>6</v>
      </c>
      <c r="D21" s="17">
        <f t="shared" ref="D21:D29" si="0">((E21/$E$7)+(F21/$F$7))/2</f>
        <v>1.0390276872156174</v>
      </c>
      <c r="E21" s="17">
        <v>1.139329</v>
      </c>
      <c r="F21" s="17">
        <v>0.15335499999999999</v>
      </c>
      <c r="G21" s="17">
        <v>29.374932000000001</v>
      </c>
      <c r="H21" s="17">
        <v>0.14511599999999999</v>
      </c>
      <c r="I21" s="17">
        <v>0.117379</v>
      </c>
      <c r="J21">
        <v>43</v>
      </c>
      <c r="K21">
        <v>100</v>
      </c>
      <c r="L21">
        <v>50</v>
      </c>
      <c r="O21" s="22"/>
    </row>
    <row r="22" spans="1:15" x14ac:dyDescent="0.35">
      <c r="A22" t="s">
        <v>247</v>
      </c>
      <c r="B22">
        <v>10975</v>
      </c>
      <c r="C22" t="s">
        <v>6</v>
      </c>
      <c r="D22" s="17">
        <f t="shared" si="0"/>
        <v>0.94653806606175395</v>
      </c>
      <c r="E22" s="17">
        <v>0.95968100000000001</v>
      </c>
      <c r="F22" s="17">
        <v>0.15265899999999999</v>
      </c>
      <c r="G22" s="17">
        <v>25.202544</v>
      </c>
      <c r="H22" s="17">
        <v>0.14077799999999999</v>
      </c>
      <c r="I22" s="17">
        <v>0.108262</v>
      </c>
      <c r="J22">
        <v>44</v>
      </c>
      <c r="K22">
        <v>100</v>
      </c>
      <c r="L22">
        <v>50</v>
      </c>
      <c r="O22" s="22"/>
    </row>
    <row r="23" spans="1:15" x14ac:dyDescent="0.35">
      <c r="A23" t="s">
        <v>247</v>
      </c>
      <c r="B23">
        <v>10975</v>
      </c>
      <c r="C23" t="s">
        <v>6</v>
      </c>
      <c r="D23" s="17">
        <f t="shared" si="0"/>
        <v>1.0471719484988231</v>
      </c>
      <c r="E23" s="17">
        <v>1.0805670000000001</v>
      </c>
      <c r="F23" s="17">
        <v>0.165767</v>
      </c>
      <c r="G23" s="17">
        <v>24.677073</v>
      </c>
      <c r="H23" s="17">
        <v>0.152475</v>
      </c>
      <c r="I23" s="17">
        <v>0.100563</v>
      </c>
      <c r="J23">
        <v>45</v>
      </c>
      <c r="K23">
        <v>100</v>
      </c>
      <c r="L23">
        <v>50</v>
      </c>
      <c r="O23" s="22"/>
    </row>
    <row r="24" spans="1:15" x14ac:dyDescent="0.35">
      <c r="A24" t="s">
        <v>247</v>
      </c>
      <c r="B24">
        <v>10975</v>
      </c>
      <c r="C24" t="s">
        <v>6</v>
      </c>
      <c r="D24" s="17">
        <f t="shared" si="0"/>
        <v>1.0019072838381238</v>
      </c>
      <c r="E24" s="17">
        <v>1.0304930000000001</v>
      </c>
      <c r="F24" s="17">
        <v>0.15915899999999999</v>
      </c>
      <c r="G24" s="17">
        <v>23.883488</v>
      </c>
      <c r="H24" s="17">
        <v>0.146533</v>
      </c>
      <c r="I24" s="17">
        <v>9.6070000000000003E-2</v>
      </c>
      <c r="J24">
        <v>46</v>
      </c>
      <c r="K24">
        <v>100</v>
      </c>
      <c r="L24">
        <v>50</v>
      </c>
      <c r="O24" s="22"/>
    </row>
    <row r="25" spans="1:15" x14ac:dyDescent="0.35">
      <c r="A25" t="s">
        <v>247</v>
      </c>
      <c r="B25">
        <v>10975</v>
      </c>
      <c r="C25" t="s">
        <v>6</v>
      </c>
      <c r="D25" s="17">
        <f t="shared" si="0"/>
        <v>1.0264984133497277</v>
      </c>
      <c r="E25" s="17">
        <v>1.088409</v>
      </c>
      <c r="F25" s="17">
        <v>0.157663</v>
      </c>
      <c r="G25" s="17">
        <v>27.070511</v>
      </c>
      <c r="H25" s="17">
        <v>0.14474200000000001</v>
      </c>
      <c r="I25" s="17">
        <v>0.109498</v>
      </c>
      <c r="J25">
        <v>47</v>
      </c>
      <c r="K25">
        <v>100</v>
      </c>
      <c r="L25">
        <v>50</v>
      </c>
      <c r="O25" s="22"/>
    </row>
    <row r="26" spans="1:15" x14ac:dyDescent="0.35">
      <c r="A26" t="s">
        <v>247</v>
      </c>
      <c r="B26">
        <v>10975</v>
      </c>
      <c r="C26" t="s">
        <v>6</v>
      </c>
      <c r="D26" s="17">
        <f t="shared" si="0"/>
        <v>1.0056241208481298</v>
      </c>
      <c r="E26" s="17">
        <v>1.0694269999999999</v>
      </c>
      <c r="F26" s="17">
        <v>0.15393499999999999</v>
      </c>
      <c r="G26" s="17">
        <v>24.392401</v>
      </c>
      <c r="H26" s="17">
        <v>0.14205400000000001</v>
      </c>
      <c r="I26" s="17">
        <v>0.101478</v>
      </c>
      <c r="J26">
        <v>48</v>
      </c>
      <c r="K26">
        <v>100</v>
      </c>
      <c r="L26">
        <v>50</v>
      </c>
      <c r="O26" s="22"/>
    </row>
    <row r="27" spans="1:15" x14ac:dyDescent="0.35">
      <c r="A27" t="s">
        <v>247</v>
      </c>
      <c r="B27">
        <v>10975</v>
      </c>
      <c r="C27" t="s">
        <v>6</v>
      </c>
      <c r="D27" s="17">
        <f t="shared" si="0"/>
        <v>1.041313244461342</v>
      </c>
      <c r="E27" s="17">
        <v>1.0806420000000001</v>
      </c>
      <c r="F27" s="17">
        <v>0.163826</v>
      </c>
      <c r="G27" s="17">
        <v>22.746963000000001</v>
      </c>
      <c r="H27" s="17">
        <v>0.15170800000000001</v>
      </c>
      <c r="I27" s="17">
        <v>9.2828999999999995E-2</v>
      </c>
      <c r="J27">
        <v>49</v>
      </c>
      <c r="K27">
        <v>100</v>
      </c>
      <c r="L27">
        <v>50</v>
      </c>
      <c r="O27" s="22"/>
    </row>
    <row r="28" spans="1:15" x14ac:dyDescent="0.35">
      <c r="A28" t="s">
        <v>247</v>
      </c>
      <c r="B28">
        <v>10975</v>
      </c>
      <c r="C28" t="s">
        <v>6</v>
      </c>
      <c r="D28" s="17">
        <f t="shared" si="0"/>
        <v>0.96134567798396553</v>
      </c>
      <c r="E28" s="17">
        <v>0.99747300000000005</v>
      </c>
      <c r="F28" s="17">
        <v>0.15127499999999999</v>
      </c>
      <c r="G28" s="17">
        <v>24.671317999999999</v>
      </c>
      <c r="H28" s="17">
        <v>0.141101</v>
      </c>
      <c r="I28" s="17">
        <v>0.11232200000000001</v>
      </c>
      <c r="J28">
        <v>50</v>
      </c>
      <c r="K28">
        <v>100</v>
      </c>
      <c r="L28">
        <v>50</v>
      </c>
      <c r="O28" s="22"/>
    </row>
    <row r="29" spans="1:15" x14ac:dyDescent="0.35">
      <c r="A29" t="s">
        <v>247</v>
      </c>
      <c r="B29">
        <v>10975</v>
      </c>
      <c r="C29" t="s">
        <v>6</v>
      </c>
      <c r="D29" s="17">
        <f t="shared" si="0"/>
        <v>1.0098947144055643</v>
      </c>
      <c r="E29" s="17">
        <v>1.04349</v>
      </c>
      <c r="F29" s="17">
        <v>0.159636</v>
      </c>
      <c r="G29" s="17">
        <v>26.528523</v>
      </c>
      <c r="H29" s="17">
        <v>0.1467</v>
      </c>
      <c r="I29" s="17">
        <v>9.8220000000000002E-2</v>
      </c>
      <c r="J29">
        <v>51</v>
      </c>
      <c r="K29">
        <v>100</v>
      </c>
      <c r="L29">
        <v>50</v>
      </c>
      <c r="O29" s="22"/>
    </row>
    <row r="30" spans="1:15" x14ac:dyDescent="0.35">
      <c r="D30" s="58">
        <f>AVERAGE(D20:D29)</f>
        <v>1.0101910995722436</v>
      </c>
      <c r="E30" s="58">
        <f>AVERAGE(E20:E29)</f>
        <v>1.0560525000000001</v>
      </c>
      <c r="F30" s="58">
        <f>AVERAGE(F20:F29)</f>
        <v>0.15765320000000002</v>
      </c>
      <c r="G30" s="17"/>
      <c r="H30" s="17"/>
      <c r="I30" s="17"/>
      <c r="O30" s="22"/>
    </row>
    <row r="31" spans="1:15" x14ac:dyDescent="0.35">
      <c r="D31" s="58">
        <f>MEDIAN(D20:D29)</f>
        <v>1.0162422767324764</v>
      </c>
      <c r="E31" s="58">
        <f>MEDIAN(E20:E29)</f>
        <v>1.0702205</v>
      </c>
      <c r="F31" s="58">
        <f>MEDIAN(F20:F29)</f>
        <v>0.158411</v>
      </c>
      <c r="G31" s="17"/>
      <c r="H31" s="17"/>
      <c r="I31" s="17"/>
      <c r="O31" s="22"/>
    </row>
    <row r="32" spans="1:15" x14ac:dyDescent="0.35">
      <c r="D32" s="17"/>
      <c r="E32" s="17"/>
      <c r="F32" s="17"/>
      <c r="G32" s="17"/>
      <c r="H32" s="17"/>
      <c r="I32" s="17"/>
      <c r="O32" s="22"/>
    </row>
    <row r="33" spans="1:15" x14ac:dyDescent="0.35">
      <c r="D33" s="17"/>
      <c r="E33" s="17"/>
      <c r="F33" s="17"/>
      <c r="G33" s="17"/>
      <c r="H33" s="17"/>
      <c r="I33" s="17"/>
      <c r="O33" s="22"/>
    </row>
    <row r="34" spans="1:15" x14ac:dyDescent="0.35">
      <c r="A34" t="s">
        <v>247</v>
      </c>
      <c r="B34">
        <v>10975</v>
      </c>
      <c r="C34" t="s">
        <v>6</v>
      </c>
      <c r="D34" s="17">
        <f t="shared" ref="D34:D43" si="1">((E34/$E$7)+(F34/$F$7))/2</f>
        <v>1.3166453756006984</v>
      </c>
      <c r="E34" s="17">
        <v>1.5412570000000001</v>
      </c>
      <c r="F34" s="17">
        <v>0.17818200000000001</v>
      </c>
      <c r="G34" s="17">
        <v>40.688893999999998</v>
      </c>
      <c r="H34" s="17">
        <v>0.16197800000000001</v>
      </c>
      <c r="I34" s="17">
        <v>8.5884000000000002E-2</v>
      </c>
      <c r="J34">
        <v>42</v>
      </c>
      <c r="K34">
        <v>100</v>
      </c>
      <c r="L34">
        <v>100</v>
      </c>
      <c r="O34" s="22"/>
    </row>
    <row r="35" spans="1:15" x14ac:dyDescent="0.35">
      <c r="A35" t="s">
        <v>247</v>
      </c>
      <c r="B35">
        <v>10975</v>
      </c>
      <c r="C35" t="s">
        <v>6</v>
      </c>
      <c r="D35" s="17">
        <f t="shared" si="1"/>
        <v>0.95773067675564971</v>
      </c>
      <c r="E35" s="17">
        <v>0.98604800000000004</v>
      </c>
      <c r="F35" s="17">
        <v>0.151977</v>
      </c>
      <c r="G35" s="17">
        <v>23.924707000000001</v>
      </c>
      <c r="H35" s="17">
        <v>0.14199000000000001</v>
      </c>
      <c r="I35" s="17">
        <v>0.103489</v>
      </c>
      <c r="J35">
        <v>43</v>
      </c>
      <c r="K35">
        <v>100</v>
      </c>
      <c r="L35">
        <v>100</v>
      </c>
      <c r="O35" s="22"/>
    </row>
    <row r="36" spans="1:15" x14ac:dyDescent="0.35">
      <c r="A36" t="s">
        <v>247</v>
      </c>
      <c r="B36">
        <v>10975</v>
      </c>
      <c r="C36" t="s">
        <v>6</v>
      </c>
      <c r="D36" s="17">
        <f t="shared" si="1"/>
        <v>1.0076258480710072</v>
      </c>
      <c r="E36" s="17">
        <v>1.0363290000000001</v>
      </c>
      <c r="F36" s="17">
        <v>0.160075</v>
      </c>
      <c r="G36" s="17">
        <v>24.946773</v>
      </c>
      <c r="H36" s="17">
        <v>0.14588699999999999</v>
      </c>
      <c r="I36" s="17">
        <v>9.7434999999999994E-2</v>
      </c>
      <c r="J36">
        <v>44</v>
      </c>
      <c r="K36">
        <v>100</v>
      </c>
      <c r="L36">
        <v>100</v>
      </c>
      <c r="O36" s="22"/>
    </row>
    <row r="37" spans="1:15" x14ac:dyDescent="0.35">
      <c r="A37" t="s">
        <v>247</v>
      </c>
      <c r="B37">
        <v>10975</v>
      </c>
      <c r="C37" t="s">
        <v>6</v>
      </c>
      <c r="D37" s="17">
        <f t="shared" si="1"/>
        <v>0.96259264697819824</v>
      </c>
      <c r="E37" s="17">
        <v>0.98560400000000004</v>
      </c>
      <c r="F37" s="17">
        <v>0.15365100000000001</v>
      </c>
      <c r="G37" s="17">
        <v>21.818908</v>
      </c>
      <c r="H37" s="17">
        <v>0.14208599999999999</v>
      </c>
      <c r="I37" s="17">
        <v>8.9882000000000004E-2</v>
      </c>
      <c r="J37">
        <v>45</v>
      </c>
      <c r="K37">
        <v>100</v>
      </c>
      <c r="L37">
        <v>100</v>
      </c>
      <c r="O37" s="22"/>
    </row>
    <row r="38" spans="1:15" x14ac:dyDescent="0.35">
      <c r="A38" t="s">
        <v>247</v>
      </c>
      <c r="B38">
        <v>10975</v>
      </c>
      <c r="C38" t="s">
        <v>6</v>
      </c>
      <c r="D38" s="17">
        <f t="shared" si="1"/>
        <v>1.0351164315110235</v>
      </c>
      <c r="E38" s="17">
        <v>1.0531550000000001</v>
      </c>
      <c r="F38" s="17">
        <v>0.16633800000000001</v>
      </c>
      <c r="G38" s="17">
        <v>17.354396999999999</v>
      </c>
      <c r="H38" s="17">
        <v>0.151972</v>
      </c>
      <c r="I38" s="17">
        <v>8.2960000000000006E-2</v>
      </c>
      <c r="J38">
        <v>46</v>
      </c>
      <c r="K38">
        <v>100</v>
      </c>
      <c r="L38">
        <v>100</v>
      </c>
      <c r="O38" s="22"/>
    </row>
    <row r="39" spans="1:15" x14ac:dyDescent="0.35">
      <c r="A39" t="s">
        <v>247</v>
      </c>
      <c r="B39">
        <v>10975</v>
      </c>
      <c r="C39" t="s">
        <v>6</v>
      </c>
      <c r="D39" s="17">
        <f t="shared" si="1"/>
        <v>1.047441018274369</v>
      </c>
      <c r="E39" s="17">
        <v>1.1163190000000001</v>
      </c>
      <c r="F39" s="17">
        <v>0.15993499999999999</v>
      </c>
      <c r="G39" s="17">
        <v>26.987114999999999</v>
      </c>
      <c r="H39" s="17">
        <v>0.14927699999999999</v>
      </c>
      <c r="I39" s="17">
        <v>0.100934</v>
      </c>
      <c r="J39">
        <v>47</v>
      </c>
      <c r="K39">
        <v>100</v>
      </c>
      <c r="L39">
        <v>100</v>
      </c>
      <c r="O39" s="22"/>
    </row>
    <row r="40" spans="1:15" x14ac:dyDescent="0.35">
      <c r="A40" t="s">
        <v>247</v>
      </c>
      <c r="B40">
        <v>10975</v>
      </c>
      <c r="C40" t="s">
        <v>6</v>
      </c>
      <c r="D40" s="17">
        <f t="shared" si="1"/>
        <v>1.0789432542170869</v>
      </c>
      <c r="E40" s="17">
        <v>1.1809499999999999</v>
      </c>
      <c r="F40" s="17">
        <v>0.15960199999999999</v>
      </c>
      <c r="G40" s="17">
        <v>25.233118999999999</v>
      </c>
      <c r="H40" s="17">
        <v>0.14754999999999999</v>
      </c>
      <c r="I40" s="17">
        <v>9.3887999999999999E-2</v>
      </c>
      <c r="J40">
        <v>48</v>
      </c>
      <c r="K40">
        <v>100</v>
      </c>
      <c r="L40">
        <v>100</v>
      </c>
      <c r="O40" s="22"/>
    </row>
    <row r="41" spans="1:15" x14ac:dyDescent="0.35">
      <c r="A41" t="s">
        <v>247</v>
      </c>
      <c r="B41">
        <v>10975</v>
      </c>
      <c r="C41" t="s">
        <v>6</v>
      </c>
      <c r="D41" s="17">
        <f t="shared" si="1"/>
        <v>1.1134288329787028</v>
      </c>
      <c r="E41" s="17">
        <v>1.2506839999999999</v>
      </c>
      <c r="F41" s="17">
        <v>0.15940599999999999</v>
      </c>
      <c r="G41" s="17">
        <v>24.515273000000001</v>
      </c>
      <c r="H41" s="17">
        <v>0.15208199999999999</v>
      </c>
      <c r="I41" s="17">
        <v>0.103409</v>
      </c>
      <c r="J41">
        <v>49</v>
      </c>
      <c r="K41">
        <v>100</v>
      </c>
      <c r="L41">
        <v>100</v>
      </c>
      <c r="O41" s="22"/>
    </row>
    <row r="42" spans="1:15" x14ac:dyDescent="0.35">
      <c r="A42" t="s">
        <v>247</v>
      </c>
      <c r="B42">
        <v>10975</v>
      </c>
      <c r="C42" t="s">
        <v>6</v>
      </c>
      <c r="D42" s="17">
        <f t="shared" si="1"/>
        <v>0.99691789393277741</v>
      </c>
      <c r="E42" s="17">
        <v>1.0183709999999999</v>
      </c>
      <c r="F42" s="17">
        <v>0.159524</v>
      </c>
      <c r="G42" s="17">
        <v>20.138036</v>
      </c>
      <c r="H42" s="17">
        <v>0.14633099999999999</v>
      </c>
      <c r="I42" s="17">
        <v>8.4918999999999994E-2</v>
      </c>
      <c r="J42">
        <v>50</v>
      </c>
      <c r="K42">
        <v>100</v>
      </c>
      <c r="L42">
        <v>100</v>
      </c>
      <c r="O42" s="22"/>
    </row>
    <row r="43" spans="1:15" x14ac:dyDescent="0.35">
      <c r="A43" t="s">
        <v>247</v>
      </c>
      <c r="B43">
        <v>10975</v>
      </c>
      <c r="C43" t="s">
        <v>6</v>
      </c>
      <c r="D43" s="17">
        <f t="shared" si="1"/>
        <v>0.98459797815810368</v>
      </c>
      <c r="E43" s="17">
        <v>1.003193</v>
      </c>
      <c r="F43" s="17">
        <v>0.15798200000000001</v>
      </c>
      <c r="G43" s="17">
        <v>25.830147</v>
      </c>
      <c r="H43" s="17">
        <v>0.14522199999999999</v>
      </c>
      <c r="I43" s="17">
        <v>9.9829000000000001E-2</v>
      </c>
      <c r="J43">
        <v>51</v>
      </c>
      <c r="K43">
        <v>100</v>
      </c>
      <c r="L43">
        <v>100</v>
      </c>
      <c r="O43" s="22"/>
    </row>
    <row r="44" spans="1:15" x14ac:dyDescent="0.35">
      <c r="D44" s="58">
        <f>AVERAGE(D34:D43)</f>
        <v>1.0501039956477616</v>
      </c>
      <c r="E44" s="58">
        <f>AVERAGE(E34:E43)</f>
        <v>1.117191</v>
      </c>
      <c r="F44" s="58">
        <f>AVERAGE(F34:F43)</f>
        <v>0.16066719999999998</v>
      </c>
      <c r="G44" s="17"/>
      <c r="H44" s="17"/>
      <c r="I44" s="17"/>
      <c r="O44" s="22"/>
    </row>
    <row r="45" spans="1:15" x14ac:dyDescent="0.35">
      <c r="D45" s="58">
        <f>MEDIAN(D34:D43)</f>
        <v>1.0213711397910155</v>
      </c>
      <c r="E45" s="58">
        <f>MEDIAN(E34:E43)</f>
        <v>1.0447420000000001</v>
      </c>
      <c r="F45" s="58">
        <f>MEDIAN(F34:F43)</f>
        <v>0.15956300000000001</v>
      </c>
      <c r="G45" s="17"/>
      <c r="H45" s="17"/>
      <c r="I45" s="17"/>
      <c r="O45" s="22"/>
    </row>
    <row r="46" spans="1:15" x14ac:dyDescent="0.35">
      <c r="D46" s="17"/>
      <c r="E46" s="17"/>
      <c r="F46" s="17"/>
      <c r="G46" s="17"/>
      <c r="H46" s="17"/>
      <c r="I46" s="17"/>
      <c r="O46" s="22"/>
    </row>
    <row r="47" spans="1:15" x14ac:dyDescent="0.35">
      <c r="A47" t="s">
        <v>247</v>
      </c>
      <c r="B47">
        <v>10975</v>
      </c>
      <c r="C47" t="s">
        <v>6</v>
      </c>
      <c r="D47" s="17">
        <f t="shared" ref="D47:D56" si="2">((E47/$E$7)+(F47/$F$7))/2</f>
        <v>0.98999591113584295</v>
      </c>
      <c r="E47" s="17">
        <v>1.013452</v>
      </c>
      <c r="F47" s="17">
        <v>0.15806000000000001</v>
      </c>
      <c r="G47" s="17">
        <v>13.228790999999999</v>
      </c>
      <c r="H47" s="17">
        <v>0.14697199999999999</v>
      </c>
      <c r="I47" s="17">
        <v>8.3049999999999999E-2</v>
      </c>
      <c r="J47">
        <v>42</v>
      </c>
      <c r="K47">
        <v>200</v>
      </c>
      <c r="L47">
        <v>100</v>
      </c>
      <c r="O47" s="22"/>
    </row>
    <row r="48" spans="1:15" x14ac:dyDescent="0.35">
      <c r="A48" t="s">
        <v>247</v>
      </c>
      <c r="B48">
        <v>10975</v>
      </c>
      <c r="C48" t="s">
        <v>6</v>
      </c>
      <c r="D48" s="17">
        <f t="shared" si="2"/>
        <v>0.97709581628239817</v>
      </c>
      <c r="E48" s="17">
        <v>1.0170300000000001</v>
      </c>
      <c r="F48" s="17">
        <v>0.153221</v>
      </c>
      <c r="G48" s="17">
        <v>13.17559</v>
      </c>
      <c r="H48" s="17">
        <v>0.14203299999999999</v>
      </c>
      <c r="I48" s="17">
        <v>8.4240999999999996E-2</v>
      </c>
      <c r="J48">
        <v>43</v>
      </c>
      <c r="K48">
        <v>200</v>
      </c>
      <c r="L48">
        <v>100</v>
      </c>
      <c r="O48" s="22"/>
    </row>
    <row r="49" spans="1:15" x14ac:dyDescent="0.35">
      <c r="A49" t="s">
        <v>247</v>
      </c>
      <c r="B49">
        <v>10975</v>
      </c>
      <c r="C49" t="s">
        <v>6</v>
      </c>
      <c r="D49" s="17">
        <f t="shared" si="2"/>
        <v>1.0210343482017223</v>
      </c>
      <c r="E49" s="17">
        <v>1.071364</v>
      </c>
      <c r="F49" s="17">
        <v>0.15868699999999999</v>
      </c>
      <c r="G49" s="17">
        <v>13.998072000000001</v>
      </c>
      <c r="H49" s="17">
        <v>0.14812700000000001</v>
      </c>
      <c r="I49" s="17">
        <v>8.3419999999999994E-2</v>
      </c>
      <c r="J49">
        <v>44</v>
      </c>
      <c r="K49">
        <v>200</v>
      </c>
      <c r="L49">
        <v>100</v>
      </c>
      <c r="O49" s="22"/>
    </row>
    <row r="50" spans="1:15" x14ac:dyDescent="0.35">
      <c r="A50" t="s">
        <v>247</v>
      </c>
      <c r="B50">
        <v>10975</v>
      </c>
      <c r="C50" t="s">
        <v>6</v>
      </c>
      <c r="D50" s="17">
        <f t="shared" si="2"/>
        <v>0.95701762682114044</v>
      </c>
      <c r="E50" s="17">
        <v>0.97233599999999998</v>
      </c>
      <c r="F50" s="17">
        <v>0.15401300000000001</v>
      </c>
      <c r="G50" s="17">
        <v>13.042055</v>
      </c>
      <c r="H50" s="17">
        <v>0.143093</v>
      </c>
      <c r="I50" s="17">
        <v>8.0522999999999997E-2</v>
      </c>
      <c r="J50">
        <v>45</v>
      </c>
      <c r="K50">
        <v>200</v>
      </c>
      <c r="L50">
        <v>100</v>
      </c>
      <c r="O50" s="22"/>
    </row>
    <row r="51" spans="1:15" x14ac:dyDescent="0.35">
      <c r="A51" t="s">
        <v>247</v>
      </c>
      <c r="B51">
        <v>10975</v>
      </c>
      <c r="C51" t="s">
        <v>6</v>
      </c>
      <c r="D51" s="17">
        <f t="shared" si="2"/>
        <v>1.0067031839369036</v>
      </c>
      <c r="E51" s="17">
        <v>1.0407630000000001</v>
      </c>
      <c r="F51" s="17">
        <v>0.15903700000000001</v>
      </c>
      <c r="G51" s="17">
        <v>13.415922</v>
      </c>
      <c r="H51" s="17">
        <v>0.14774599999999999</v>
      </c>
      <c r="I51" s="17">
        <v>8.2715999999999998E-2</v>
      </c>
      <c r="J51">
        <v>46</v>
      </c>
      <c r="K51">
        <v>200</v>
      </c>
      <c r="L51">
        <v>100</v>
      </c>
      <c r="O51" s="22"/>
    </row>
    <row r="52" spans="1:15" x14ac:dyDescent="0.35">
      <c r="A52" t="s">
        <v>247</v>
      </c>
      <c r="B52">
        <v>10975</v>
      </c>
      <c r="C52" t="s">
        <v>6</v>
      </c>
      <c r="D52" s="17">
        <f t="shared" si="2"/>
        <v>0.98215225668590123</v>
      </c>
      <c r="E52" s="17">
        <v>0.99952099999999999</v>
      </c>
      <c r="F52" s="17">
        <v>0.15778500000000001</v>
      </c>
      <c r="G52" s="17">
        <v>11.781037</v>
      </c>
      <c r="H52" s="17">
        <v>0.146617</v>
      </c>
      <c r="I52" s="17">
        <v>8.0999000000000002E-2</v>
      </c>
      <c r="J52">
        <v>47</v>
      </c>
      <c r="K52">
        <v>200</v>
      </c>
      <c r="L52">
        <v>100</v>
      </c>
      <c r="O52" s="22"/>
    </row>
    <row r="53" spans="1:15" x14ac:dyDescent="0.35">
      <c r="A53" t="s">
        <v>247</v>
      </c>
      <c r="B53">
        <v>10975</v>
      </c>
      <c r="C53" t="s">
        <v>6</v>
      </c>
      <c r="D53" s="17">
        <f t="shared" si="2"/>
        <v>0.97919890111631358</v>
      </c>
      <c r="E53" s="17">
        <v>1.023946</v>
      </c>
      <c r="F53" s="17">
        <v>0.15276799999999999</v>
      </c>
      <c r="G53" s="17">
        <v>13.029667</v>
      </c>
      <c r="H53" s="17">
        <v>0.140429</v>
      </c>
      <c r="I53" s="17">
        <v>8.0003000000000005E-2</v>
      </c>
      <c r="J53">
        <v>48</v>
      </c>
      <c r="K53">
        <v>200</v>
      </c>
      <c r="L53">
        <v>100</v>
      </c>
      <c r="O53" s="22"/>
    </row>
    <row r="54" spans="1:15" x14ac:dyDescent="0.35">
      <c r="A54" t="s">
        <v>247</v>
      </c>
      <c r="B54">
        <v>10975</v>
      </c>
      <c r="C54" t="s">
        <v>6</v>
      </c>
      <c r="D54" s="17">
        <f t="shared" si="2"/>
        <v>0.97528698333891817</v>
      </c>
      <c r="E54" s="17">
        <v>0.99162899999999998</v>
      </c>
      <c r="F54" s="17">
        <v>0.156832</v>
      </c>
      <c r="G54" s="17">
        <v>13.181872</v>
      </c>
      <c r="H54" s="17">
        <v>0.14490500000000001</v>
      </c>
      <c r="I54" s="17">
        <v>7.9603999999999994E-2</v>
      </c>
      <c r="J54">
        <v>49</v>
      </c>
      <c r="K54">
        <v>200</v>
      </c>
      <c r="L54">
        <v>100</v>
      </c>
      <c r="O54" s="22"/>
    </row>
    <row r="55" spans="1:15" x14ac:dyDescent="0.35">
      <c r="A55" t="s">
        <v>247</v>
      </c>
      <c r="B55">
        <v>10975</v>
      </c>
      <c r="C55" t="s">
        <v>6</v>
      </c>
      <c r="D55" s="17">
        <f t="shared" si="2"/>
        <v>0.9687232328882398</v>
      </c>
      <c r="E55" s="17">
        <v>1.015876</v>
      </c>
      <c r="F55" s="17">
        <v>0.15065600000000001</v>
      </c>
      <c r="G55" s="17">
        <v>12.247577</v>
      </c>
      <c r="H55" s="17">
        <v>0.140566</v>
      </c>
      <c r="I55" s="17">
        <v>8.1278000000000003E-2</v>
      </c>
      <c r="J55">
        <v>50</v>
      </c>
      <c r="K55">
        <v>200</v>
      </c>
      <c r="L55">
        <v>100</v>
      </c>
      <c r="O55" s="22"/>
    </row>
    <row r="56" spans="1:15" x14ac:dyDescent="0.35">
      <c r="A56" t="s">
        <v>247</v>
      </c>
      <c r="B56">
        <v>10975</v>
      </c>
      <c r="C56" t="s">
        <v>6</v>
      </c>
      <c r="D56" s="17">
        <f t="shared" si="2"/>
        <v>0.96749090051901177</v>
      </c>
      <c r="E56" s="17">
        <v>0.99459799999999998</v>
      </c>
      <c r="F56" s="17">
        <v>0.15377399999999999</v>
      </c>
      <c r="G56" s="17">
        <v>13.598443</v>
      </c>
      <c r="H56" s="17">
        <v>0.14280499999999999</v>
      </c>
      <c r="I56" s="17">
        <v>8.5171999999999998E-2</v>
      </c>
      <c r="J56">
        <v>51</v>
      </c>
      <c r="K56">
        <v>200</v>
      </c>
      <c r="L56">
        <v>100</v>
      </c>
      <c r="O56" s="22"/>
    </row>
    <row r="57" spans="1:15" x14ac:dyDescent="0.35">
      <c r="D57" s="58">
        <f>AVERAGE(D47:D56)</f>
        <v>0.98246991609263912</v>
      </c>
      <c r="E57" s="58">
        <f>AVERAGE(E47:E56)</f>
        <v>1.0140515000000001</v>
      </c>
      <c r="F57" s="58">
        <f>AVERAGE(F47:F56)</f>
        <v>0.15548330000000002</v>
      </c>
      <c r="G57" s="17"/>
      <c r="H57" s="17"/>
      <c r="I57" s="17"/>
      <c r="O57" s="22"/>
    </row>
    <row r="58" spans="1:15" x14ac:dyDescent="0.35">
      <c r="D58" s="58">
        <f>MEDIAN(D47:D56)</f>
        <v>0.97814735869935587</v>
      </c>
      <c r="E58" s="58">
        <f>MEDIAN(E47:E56)</f>
        <v>1.014664</v>
      </c>
      <c r="F58" s="58">
        <f>MEDIAN(F47:F56)</f>
        <v>0.15542250000000002</v>
      </c>
      <c r="G58" s="17"/>
      <c r="H58" s="17"/>
      <c r="I58" s="17"/>
      <c r="O58" s="22"/>
    </row>
    <row r="59" spans="1:15" x14ac:dyDescent="0.35">
      <c r="D59" s="17"/>
      <c r="E59" s="17"/>
      <c r="F59" s="17"/>
      <c r="G59" s="17"/>
      <c r="H59" s="17"/>
      <c r="I59" s="17"/>
      <c r="O59" s="22"/>
    </row>
    <row r="60" spans="1:15" x14ac:dyDescent="0.35">
      <c r="A60" t="s">
        <v>247</v>
      </c>
      <c r="B60">
        <v>10975</v>
      </c>
      <c r="C60" t="s">
        <v>6</v>
      </c>
      <c r="D60" s="17">
        <f t="shared" ref="D60:D69" si="3">((E60/$E$7)+(F60/$F$7))/2</f>
        <v>0.96852790436888214</v>
      </c>
      <c r="E60" s="17">
        <v>0.99785500000000005</v>
      </c>
      <c r="F60" s="17">
        <v>0.15357599999999999</v>
      </c>
      <c r="G60" s="17">
        <v>13.15935</v>
      </c>
      <c r="H60" s="17">
        <v>0.14164099999999999</v>
      </c>
      <c r="I60" s="17">
        <v>8.3073999999999995E-2</v>
      </c>
      <c r="J60">
        <v>42</v>
      </c>
      <c r="K60">
        <v>500</v>
      </c>
      <c r="L60">
        <v>100</v>
      </c>
      <c r="M60" t="s">
        <v>31</v>
      </c>
      <c r="O60" s="22"/>
    </row>
    <row r="61" spans="1:15" x14ac:dyDescent="0.35">
      <c r="A61" t="s">
        <v>247</v>
      </c>
      <c r="B61">
        <v>10975</v>
      </c>
      <c r="C61" t="s">
        <v>6</v>
      </c>
      <c r="D61" s="17">
        <f t="shared" si="3"/>
        <v>0.9445827582226709</v>
      </c>
      <c r="E61" s="17">
        <v>0.95544399999999996</v>
      </c>
      <c r="F61" s="17">
        <v>0.15271699999999999</v>
      </c>
      <c r="G61" s="17">
        <v>11.818935</v>
      </c>
      <c r="H61" s="17">
        <v>0.14002600000000001</v>
      </c>
      <c r="I61" s="17">
        <v>8.1312999999999996E-2</v>
      </c>
      <c r="J61">
        <v>43</v>
      </c>
      <c r="K61">
        <v>500</v>
      </c>
      <c r="L61">
        <v>100</v>
      </c>
      <c r="M61" t="s">
        <v>31</v>
      </c>
      <c r="O61" s="22"/>
    </row>
    <row r="62" spans="1:15" x14ac:dyDescent="0.35">
      <c r="A62" t="s">
        <v>247</v>
      </c>
      <c r="B62">
        <v>10975</v>
      </c>
      <c r="C62" t="s">
        <v>6</v>
      </c>
      <c r="D62" s="17">
        <f t="shared" si="3"/>
        <v>0.98150921884194353</v>
      </c>
      <c r="E62" s="17">
        <v>0.99499400000000005</v>
      </c>
      <c r="F62" s="17">
        <v>0.15832299999999999</v>
      </c>
      <c r="G62" s="17">
        <v>12.287108</v>
      </c>
      <c r="H62" s="17">
        <v>0.145034</v>
      </c>
      <c r="I62" s="17">
        <v>8.0995999999999999E-2</v>
      </c>
      <c r="J62">
        <v>44</v>
      </c>
      <c r="K62">
        <v>500</v>
      </c>
      <c r="L62">
        <v>100</v>
      </c>
      <c r="M62" t="s">
        <v>31</v>
      </c>
      <c r="O62" s="22"/>
    </row>
    <row r="63" spans="1:15" x14ac:dyDescent="0.35">
      <c r="A63" t="s">
        <v>247</v>
      </c>
      <c r="B63">
        <v>10975</v>
      </c>
      <c r="C63" t="s">
        <v>6</v>
      </c>
      <c r="D63" s="17">
        <f t="shared" si="3"/>
        <v>0.94146449692805023</v>
      </c>
      <c r="E63" s="17">
        <v>0.96136500000000003</v>
      </c>
      <c r="F63" s="17">
        <v>0.15071000000000001</v>
      </c>
      <c r="G63" s="17">
        <v>12.276724</v>
      </c>
      <c r="H63" s="17">
        <v>0.14055500000000001</v>
      </c>
      <c r="I63" s="17">
        <v>8.2235000000000003E-2</v>
      </c>
      <c r="J63">
        <v>45</v>
      </c>
      <c r="K63">
        <v>500</v>
      </c>
      <c r="L63">
        <v>100</v>
      </c>
      <c r="M63" t="s">
        <v>31</v>
      </c>
      <c r="O63" s="22"/>
    </row>
    <row r="64" spans="1:15" x14ac:dyDescent="0.35">
      <c r="A64" t="s">
        <v>247</v>
      </c>
      <c r="B64">
        <v>10975</v>
      </c>
      <c r="C64" t="s">
        <v>6</v>
      </c>
      <c r="D64" s="17">
        <f t="shared" si="3"/>
        <v>1.0148890183292927</v>
      </c>
      <c r="E64" s="17">
        <v>1.068641</v>
      </c>
      <c r="F64" s="17">
        <v>0.157115</v>
      </c>
      <c r="G64" s="17">
        <v>13.838317999999999</v>
      </c>
      <c r="H64" s="17">
        <v>0.14888899999999999</v>
      </c>
      <c r="I64" s="17">
        <v>8.6947999999999998E-2</v>
      </c>
      <c r="J64">
        <v>46</v>
      </c>
      <c r="K64">
        <v>500</v>
      </c>
      <c r="L64">
        <v>100</v>
      </c>
      <c r="M64" t="s">
        <v>31</v>
      </c>
      <c r="O64" s="22"/>
    </row>
    <row r="65" spans="1:15" x14ac:dyDescent="0.35">
      <c r="A65" t="s">
        <v>247</v>
      </c>
      <c r="B65">
        <v>10975</v>
      </c>
      <c r="C65" t="s">
        <v>6</v>
      </c>
      <c r="D65" s="17">
        <f t="shared" si="3"/>
        <v>0.97540781935043674</v>
      </c>
      <c r="E65" s="17">
        <v>1.006229</v>
      </c>
      <c r="F65" s="17">
        <v>0.15445400000000001</v>
      </c>
      <c r="G65" s="17">
        <v>12.635434999999999</v>
      </c>
      <c r="H65" s="17">
        <v>0.14378099999999999</v>
      </c>
      <c r="I65" s="17">
        <v>8.1198000000000006E-2</v>
      </c>
      <c r="J65">
        <v>47</v>
      </c>
      <c r="K65">
        <v>500</v>
      </c>
      <c r="L65">
        <v>100</v>
      </c>
      <c r="M65" t="s">
        <v>31</v>
      </c>
      <c r="O65" s="22"/>
    </row>
    <row r="66" spans="1:15" x14ac:dyDescent="0.35">
      <c r="A66" t="s">
        <v>247</v>
      </c>
      <c r="B66">
        <v>10975</v>
      </c>
      <c r="C66" t="s">
        <v>6</v>
      </c>
      <c r="D66" s="17">
        <f t="shared" si="3"/>
        <v>0.91887904107467655</v>
      </c>
      <c r="E66" s="17">
        <v>0.90933200000000003</v>
      </c>
      <c r="F66" s="17">
        <v>0.151892</v>
      </c>
      <c r="G66" s="17">
        <v>11.218684</v>
      </c>
      <c r="H66" s="17">
        <v>0.13798099999999999</v>
      </c>
      <c r="I66" s="17">
        <v>7.9120999999999997E-2</v>
      </c>
      <c r="J66">
        <v>48</v>
      </c>
      <c r="K66">
        <v>500</v>
      </c>
      <c r="L66">
        <v>100</v>
      </c>
      <c r="M66" t="s">
        <v>31</v>
      </c>
      <c r="O66" s="22"/>
    </row>
    <row r="67" spans="1:15" x14ac:dyDescent="0.35">
      <c r="A67" t="s">
        <v>247</v>
      </c>
      <c r="B67">
        <v>10975</v>
      </c>
      <c r="C67" t="s">
        <v>6</v>
      </c>
      <c r="D67" s="17">
        <f t="shared" si="3"/>
        <v>0.96164227316886786</v>
      </c>
      <c r="E67" s="17">
        <v>0.98530300000000004</v>
      </c>
      <c r="F67" s="17">
        <v>0.153388</v>
      </c>
      <c r="G67" s="17">
        <v>12.670693</v>
      </c>
      <c r="H67" s="17">
        <v>0.142093</v>
      </c>
      <c r="I67" s="17">
        <v>8.1855999999999998E-2</v>
      </c>
      <c r="J67">
        <v>49</v>
      </c>
      <c r="K67">
        <v>500</v>
      </c>
      <c r="L67">
        <v>100</v>
      </c>
      <c r="M67" t="s">
        <v>31</v>
      </c>
      <c r="O67" s="22"/>
    </row>
    <row r="68" spans="1:15" x14ac:dyDescent="0.35">
      <c r="A68" t="s">
        <v>247</v>
      </c>
      <c r="B68">
        <v>10975</v>
      </c>
      <c r="C68" t="s">
        <v>6</v>
      </c>
      <c r="D68" s="17">
        <f t="shared" si="3"/>
        <v>0.95231848277873099</v>
      </c>
      <c r="E68" s="17">
        <v>1.001781</v>
      </c>
      <c r="F68" s="17">
        <v>0.14759</v>
      </c>
      <c r="G68" s="17">
        <v>12.518848</v>
      </c>
      <c r="H68" s="17">
        <v>0.13966600000000001</v>
      </c>
      <c r="I68" s="17">
        <v>8.3125000000000004E-2</v>
      </c>
      <c r="J68">
        <v>50</v>
      </c>
      <c r="K68">
        <v>500</v>
      </c>
      <c r="L68">
        <v>100</v>
      </c>
      <c r="M68" t="s">
        <v>31</v>
      </c>
      <c r="O68" s="22"/>
    </row>
    <row r="69" spans="1:15" x14ac:dyDescent="0.35">
      <c r="A69" t="s">
        <v>247</v>
      </c>
      <c r="B69">
        <v>10975</v>
      </c>
      <c r="C69" t="s">
        <v>6</v>
      </c>
      <c r="D69" s="17">
        <f t="shared" si="3"/>
        <v>0.97360730880447277</v>
      </c>
      <c r="E69" s="17">
        <v>1.0017199999999999</v>
      </c>
      <c r="F69" s="17">
        <v>0.154608</v>
      </c>
      <c r="G69" s="17">
        <v>12.116315999999999</v>
      </c>
      <c r="H69" s="17">
        <v>0.14446899999999999</v>
      </c>
      <c r="I69" s="17">
        <v>8.5958999999999994E-2</v>
      </c>
      <c r="J69">
        <v>51</v>
      </c>
      <c r="K69">
        <v>500</v>
      </c>
      <c r="L69">
        <v>100</v>
      </c>
      <c r="M69" t="s">
        <v>31</v>
      </c>
      <c r="O69" s="22"/>
    </row>
    <row r="70" spans="1:15" x14ac:dyDescent="0.35">
      <c r="D70" s="58">
        <f>AVERAGE(D60:D69)</f>
        <v>0.96328283218680233</v>
      </c>
      <c r="E70" s="58">
        <f>AVERAGE(E60:E69)</f>
        <v>0.98826639999999999</v>
      </c>
      <c r="F70" s="58">
        <f>AVERAGE(F60:F69)</f>
        <v>0.1534373</v>
      </c>
      <c r="G70" s="17"/>
      <c r="H70" s="17"/>
      <c r="I70" s="17"/>
      <c r="O70" s="22"/>
    </row>
    <row r="71" spans="1:15" x14ac:dyDescent="0.35">
      <c r="D71" s="58">
        <f>MEDIAN(D60:D69)</f>
        <v>0.965085088768875</v>
      </c>
      <c r="E71" s="58">
        <f>MEDIAN(E60:E69)</f>
        <v>0.99642450000000005</v>
      </c>
      <c r="F71" s="58">
        <f>MEDIAN(F60:F69)</f>
        <v>0.15348200000000001</v>
      </c>
      <c r="G71" s="17"/>
      <c r="H71" s="17"/>
      <c r="I71" s="17"/>
      <c r="O71" s="22"/>
    </row>
    <row r="72" spans="1:15" x14ac:dyDescent="0.35">
      <c r="D72" s="17"/>
      <c r="E72" s="17"/>
      <c r="F72" s="17"/>
      <c r="G72" s="17"/>
      <c r="H72" s="17"/>
      <c r="I72" s="17"/>
      <c r="O72" s="22"/>
    </row>
    <row r="73" spans="1:15" x14ac:dyDescent="0.35">
      <c r="A73" t="s">
        <v>247</v>
      </c>
      <c r="B73">
        <v>10975</v>
      </c>
      <c r="C73" t="s">
        <v>6</v>
      </c>
      <c r="D73" s="17">
        <f>((E73/$E$7)+(F73/$F$7))/2</f>
        <v>0.96721690249412362</v>
      </c>
      <c r="E73" s="17">
        <v>0.98430099999999998</v>
      </c>
      <c r="F73" s="17">
        <v>0.155389</v>
      </c>
      <c r="G73" s="17">
        <v>22.976216999999998</v>
      </c>
      <c r="H73" s="17">
        <v>0.14446000000000001</v>
      </c>
      <c r="I73" s="17">
        <v>0.100051</v>
      </c>
      <c r="J73">
        <v>42</v>
      </c>
      <c r="K73">
        <v>100</v>
      </c>
      <c r="L73">
        <v>50</v>
      </c>
      <c r="M73" t="s">
        <v>31</v>
      </c>
      <c r="N73" t="s">
        <v>171</v>
      </c>
      <c r="O73" s="22">
        <f>(32*L73*K73)/B73</f>
        <v>14.578587699316628</v>
      </c>
    </row>
    <row r="74" spans="1:15" x14ac:dyDescent="0.35">
      <c r="A74" t="s">
        <v>247</v>
      </c>
      <c r="B74">
        <v>10975</v>
      </c>
      <c r="C74" t="s">
        <v>6</v>
      </c>
      <c r="D74" s="17">
        <f t="shared" ref="D74:D80" si="4">((E74/$E$7)+(F74/$F$7))/2</f>
        <v>0.96416986949003491</v>
      </c>
      <c r="E74" s="17">
        <v>1.0045059999999999</v>
      </c>
      <c r="F74" s="17">
        <v>0.15104000000000001</v>
      </c>
      <c r="G74" s="17">
        <v>23.511341999999999</v>
      </c>
      <c r="H74" s="17">
        <v>0.14141999999999999</v>
      </c>
      <c r="I74" s="17">
        <v>0.10557</v>
      </c>
      <c r="J74">
        <v>43</v>
      </c>
      <c r="K74">
        <v>100</v>
      </c>
      <c r="L74">
        <v>50</v>
      </c>
      <c r="M74" t="s">
        <v>31</v>
      </c>
      <c r="N74" t="s">
        <v>171</v>
      </c>
      <c r="O74" s="22">
        <f t="shared" ref="O74:O75" si="5">(32*L74*K74)/B74</f>
        <v>14.578587699316628</v>
      </c>
    </row>
    <row r="75" spans="1:15" x14ac:dyDescent="0.35">
      <c r="A75" t="s">
        <v>247</v>
      </c>
      <c r="B75">
        <v>10975</v>
      </c>
      <c r="C75" t="s">
        <v>6</v>
      </c>
      <c r="D75" s="17">
        <f t="shared" si="4"/>
        <v>0.94986229389436638</v>
      </c>
      <c r="E75" s="17">
        <v>0.96239399999999997</v>
      </c>
      <c r="F75" s="17">
        <v>0.153304</v>
      </c>
      <c r="G75" s="17">
        <v>25.104657</v>
      </c>
      <c r="H75" s="17">
        <v>0.140543</v>
      </c>
      <c r="I75" s="17">
        <v>0.106321</v>
      </c>
      <c r="J75">
        <v>44</v>
      </c>
      <c r="K75">
        <v>100</v>
      </c>
      <c r="L75">
        <v>50</v>
      </c>
      <c r="M75" t="s">
        <v>31</v>
      </c>
      <c r="N75" t="s">
        <v>171</v>
      </c>
      <c r="O75" s="22">
        <f t="shared" si="5"/>
        <v>14.578587699316628</v>
      </c>
    </row>
    <row r="76" spans="1:15" x14ac:dyDescent="0.35">
      <c r="D76" s="58">
        <f>AVERAGE(D73:D75)</f>
        <v>0.96041635529284175</v>
      </c>
      <c r="E76" s="58">
        <f>AVERAGE(E73:E75)</f>
        <v>0.98373366666666673</v>
      </c>
      <c r="F76" s="58">
        <f>AVERAGE(F73:F75)</f>
        <v>0.15324433333333334</v>
      </c>
      <c r="G76" s="17"/>
      <c r="H76" s="17"/>
      <c r="I76" s="17"/>
      <c r="O76" s="22"/>
    </row>
    <row r="77" spans="1:15" x14ac:dyDescent="0.35">
      <c r="D77" s="17"/>
      <c r="E77" s="17"/>
      <c r="F77" s="17"/>
      <c r="G77" s="17"/>
      <c r="H77" s="17"/>
      <c r="I77" s="17"/>
      <c r="O77" s="22"/>
    </row>
    <row r="78" spans="1:15" x14ac:dyDescent="0.35">
      <c r="A78" t="s">
        <v>247</v>
      </c>
      <c r="B78">
        <v>10975</v>
      </c>
      <c r="C78" t="s">
        <v>6</v>
      </c>
      <c r="D78" s="17">
        <f t="shared" si="4"/>
        <v>1.0741973463655821</v>
      </c>
      <c r="E78" s="17">
        <v>1.1841729999999999</v>
      </c>
      <c r="F78" s="17">
        <v>0.15750600000000001</v>
      </c>
      <c r="G78" s="17">
        <v>28.424745999999999</v>
      </c>
      <c r="H78" s="17">
        <v>0.14904700000000001</v>
      </c>
      <c r="I78" s="17">
        <v>0.10993700000000001</v>
      </c>
      <c r="J78">
        <v>42</v>
      </c>
      <c r="K78">
        <v>100</v>
      </c>
      <c r="L78">
        <v>100</v>
      </c>
      <c r="M78" t="s">
        <v>31</v>
      </c>
      <c r="N78" t="s">
        <v>171</v>
      </c>
      <c r="O78" s="22">
        <f t="shared" ref="O78:O80" si="6">(32*L78*K78)/B78</f>
        <v>29.157175398633257</v>
      </c>
    </row>
    <row r="79" spans="1:15" x14ac:dyDescent="0.35">
      <c r="A79" t="s">
        <v>247</v>
      </c>
      <c r="B79">
        <v>10975</v>
      </c>
      <c r="C79" t="s">
        <v>6</v>
      </c>
      <c r="D79" s="17">
        <f t="shared" si="4"/>
        <v>0.9906963949094465</v>
      </c>
      <c r="E79" s="17">
        <v>1.0246329999999999</v>
      </c>
      <c r="F79" s="17">
        <v>0.15643899999999999</v>
      </c>
      <c r="G79" s="17">
        <v>23.883707999999999</v>
      </c>
      <c r="H79" s="17">
        <v>0.14393400000000001</v>
      </c>
      <c r="I79" s="17">
        <v>9.5179E-2</v>
      </c>
      <c r="J79">
        <v>43</v>
      </c>
      <c r="K79">
        <v>100</v>
      </c>
      <c r="L79">
        <v>100</v>
      </c>
      <c r="M79" t="s">
        <v>31</v>
      </c>
      <c r="N79" t="s">
        <v>171</v>
      </c>
      <c r="O79" s="22">
        <f t="shared" si="6"/>
        <v>29.157175398633257</v>
      </c>
    </row>
    <row r="80" spans="1:15" x14ac:dyDescent="0.35">
      <c r="A80" t="s">
        <v>247</v>
      </c>
      <c r="B80">
        <v>10975</v>
      </c>
      <c r="C80" t="s">
        <v>6</v>
      </c>
      <c r="D80" s="17">
        <f t="shared" si="4"/>
        <v>0.98949817396517248</v>
      </c>
      <c r="E80" s="17">
        <v>1.0164359999999999</v>
      </c>
      <c r="F80" s="17">
        <v>0.15740199999999999</v>
      </c>
      <c r="G80" s="17">
        <v>24.801631</v>
      </c>
      <c r="H80" s="17">
        <v>0.144786</v>
      </c>
      <c r="I80" s="17">
        <v>0.101421</v>
      </c>
      <c r="J80">
        <v>44</v>
      </c>
      <c r="K80">
        <v>100</v>
      </c>
      <c r="L80">
        <v>100</v>
      </c>
      <c r="M80" t="s">
        <v>31</v>
      </c>
      <c r="N80" t="s">
        <v>171</v>
      </c>
      <c r="O80" s="22">
        <f t="shared" si="6"/>
        <v>29.157175398633257</v>
      </c>
    </row>
    <row r="81" spans="1:15" x14ac:dyDescent="0.35">
      <c r="D81" s="58">
        <f>AVERAGE(D78:D80)</f>
        <v>1.0181306384134003</v>
      </c>
      <c r="E81" s="58">
        <f t="shared" ref="E81" si="7">AVERAGE(E78:E80)</f>
        <v>1.0750806666666666</v>
      </c>
      <c r="F81" s="58">
        <f t="shared" ref="F81" si="8">AVERAGE(F78:F80)</f>
        <v>0.15711566666666668</v>
      </c>
      <c r="O81" s="22"/>
    </row>
    <row r="82" spans="1:15" x14ac:dyDescent="0.35">
      <c r="O82" s="22"/>
    </row>
    <row r="83" spans="1:15" ht="18.5" x14ac:dyDescent="0.45">
      <c r="A83" s="89" t="s">
        <v>3</v>
      </c>
      <c r="B83" s="89"/>
      <c r="C83" s="89"/>
      <c r="D83" s="89"/>
      <c r="E83" s="89"/>
      <c r="F83" s="89"/>
      <c r="G83" s="89"/>
      <c r="H83" s="89"/>
      <c r="I83" s="89"/>
      <c r="J83" s="89"/>
      <c r="K83" s="89"/>
      <c r="L83" s="89"/>
      <c r="M83" s="89"/>
      <c r="N83" s="89"/>
      <c r="O83" s="89"/>
    </row>
    <row r="84" spans="1:15" x14ac:dyDescent="0.35">
      <c r="A84" t="s">
        <v>247</v>
      </c>
      <c r="B84">
        <v>10975</v>
      </c>
      <c r="C84" t="s">
        <v>3</v>
      </c>
      <c r="D84" s="17">
        <f t="shared" ref="D84:D93" si="9">((E84/$E$7)+(F84/$F$7))/2</f>
        <v>0.94416318817346279</v>
      </c>
      <c r="E84" s="17">
        <v>0.95226699999999997</v>
      </c>
      <c r="F84" s="17">
        <v>0.15310499999999999</v>
      </c>
      <c r="G84" s="17">
        <v>22.508735999999999</v>
      </c>
      <c r="H84" s="17">
        <v>0.14149200000000001</v>
      </c>
      <c r="I84" s="17">
        <v>0.108098</v>
      </c>
      <c r="J84">
        <v>42</v>
      </c>
      <c r="K84">
        <v>100</v>
      </c>
      <c r="L84">
        <v>50</v>
      </c>
      <c r="M84" t="s">
        <v>31</v>
      </c>
      <c r="N84" t="s">
        <v>171</v>
      </c>
    </row>
    <row r="85" spans="1:15" x14ac:dyDescent="0.35">
      <c r="A85" t="s">
        <v>247</v>
      </c>
      <c r="B85">
        <v>10975</v>
      </c>
      <c r="C85" t="s">
        <v>3</v>
      </c>
      <c r="D85" s="17">
        <f t="shared" si="9"/>
        <v>0.95269008438457481</v>
      </c>
      <c r="E85" s="17">
        <v>0.964561</v>
      </c>
      <c r="F85" s="17">
        <v>0.15387600000000001</v>
      </c>
      <c r="G85" s="17">
        <v>22.752893</v>
      </c>
      <c r="H85" s="17">
        <v>0.14216999999999999</v>
      </c>
      <c r="I85" s="17">
        <v>0.10864799999999999</v>
      </c>
      <c r="J85">
        <v>43</v>
      </c>
      <c r="K85">
        <v>100</v>
      </c>
      <c r="L85">
        <v>50</v>
      </c>
      <c r="M85" t="s">
        <v>31</v>
      </c>
      <c r="N85" t="s">
        <v>171</v>
      </c>
    </row>
    <row r="86" spans="1:15" x14ac:dyDescent="0.35">
      <c r="A86" t="s">
        <v>247</v>
      </c>
      <c r="B86">
        <v>10975</v>
      </c>
      <c r="C86" t="s">
        <v>3</v>
      </c>
      <c r="D86" s="17">
        <f t="shared" si="9"/>
        <v>0.93678803756483697</v>
      </c>
      <c r="E86" s="17">
        <v>0.94641699999999995</v>
      </c>
      <c r="F86" s="17">
        <v>0.151646</v>
      </c>
      <c r="G86" s="17">
        <v>23.628530999999999</v>
      </c>
      <c r="H86" s="17">
        <v>0.140262</v>
      </c>
      <c r="I86" s="17">
        <v>0.110203</v>
      </c>
      <c r="J86">
        <v>44</v>
      </c>
      <c r="K86">
        <v>100</v>
      </c>
      <c r="L86">
        <v>50</v>
      </c>
      <c r="M86" t="s">
        <v>31</v>
      </c>
      <c r="N86" t="s">
        <v>171</v>
      </c>
    </row>
    <row r="87" spans="1:15" x14ac:dyDescent="0.35">
      <c r="A87" t="s">
        <v>247</v>
      </c>
      <c r="B87">
        <v>10975</v>
      </c>
      <c r="C87" t="s">
        <v>3</v>
      </c>
      <c r="D87" s="17">
        <f t="shared" si="9"/>
        <v>0.94519004853361976</v>
      </c>
      <c r="E87" s="17">
        <v>0.95427799999999996</v>
      </c>
      <c r="F87" s="17">
        <v>0.15311</v>
      </c>
      <c r="G87" s="17">
        <v>22.489379</v>
      </c>
      <c r="H87" s="17">
        <v>0.14149600000000001</v>
      </c>
      <c r="I87" s="17">
        <v>0.108234</v>
      </c>
      <c r="J87">
        <v>45</v>
      </c>
      <c r="K87">
        <v>100</v>
      </c>
      <c r="L87">
        <v>50</v>
      </c>
      <c r="M87" t="s">
        <v>31</v>
      </c>
      <c r="N87" t="s">
        <v>171</v>
      </c>
    </row>
    <row r="88" spans="1:15" x14ac:dyDescent="0.35">
      <c r="A88" t="s">
        <v>247</v>
      </c>
      <c r="B88">
        <v>10975</v>
      </c>
      <c r="C88" t="s">
        <v>3</v>
      </c>
      <c r="D88" s="17">
        <f t="shared" si="9"/>
        <v>0.94152853160884131</v>
      </c>
      <c r="E88" s="17">
        <v>0.95096700000000001</v>
      </c>
      <c r="F88" s="17">
        <v>0.15245300000000001</v>
      </c>
      <c r="G88" s="17">
        <v>22.618210000000001</v>
      </c>
      <c r="H88" s="17">
        <v>0.141011</v>
      </c>
      <c r="I88" s="17">
        <v>0.108463</v>
      </c>
      <c r="J88">
        <v>46</v>
      </c>
      <c r="K88">
        <v>100</v>
      </c>
      <c r="L88">
        <v>50</v>
      </c>
      <c r="M88" t="s">
        <v>31</v>
      </c>
      <c r="N88" t="s">
        <v>171</v>
      </c>
    </row>
    <row r="89" spans="1:15" x14ac:dyDescent="0.35">
      <c r="A89" t="s">
        <v>247</v>
      </c>
      <c r="B89">
        <v>10975</v>
      </c>
      <c r="C89" t="s">
        <v>3</v>
      </c>
      <c r="D89" s="17">
        <f t="shared" si="9"/>
        <v>0.93952338998862561</v>
      </c>
      <c r="E89" s="17">
        <v>0.94914299999999996</v>
      </c>
      <c r="F89" s="17">
        <v>0.15209500000000001</v>
      </c>
      <c r="G89" s="17">
        <v>22.468875000000001</v>
      </c>
      <c r="H89" s="17">
        <v>0.14066600000000001</v>
      </c>
      <c r="I89" s="17">
        <v>0.1079</v>
      </c>
      <c r="J89">
        <v>47</v>
      </c>
      <c r="K89">
        <v>100</v>
      </c>
      <c r="L89">
        <v>50</v>
      </c>
      <c r="M89" t="s">
        <v>31</v>
      </c>
      <c r="N89" t="s">
        <v>171</v>
      </c>
    </row>
    <row r="90" spans="1:15" x14ac:dyDescent="0.35">
      <c r="A90" t="s">
        <v>247</v>
      </c>
      <c r="B90">
        <v>10975</v>
      </c>
      <c r="C90" t="s">
        <v>3</v>
      </c>
      <c r="D90" s="17">
        <f t="shared" si="9"/>
        <v>0.94019972934596652</v>
      </c>
      <c r="E90" s="17">
        <v>0.95354899999999998</v>
      </c>
      <c r="F90" s="17">
        <v>0.151588</v>
      </c>
      <c r="G90" s="17">
        <v>22.386592</v>
      </c>
      <c r="H90" s="17">
        <v>0.14027600000000001</v>
      </c>
      <c r="I90" s="17">
        <v>0.10850899999999999</v>
      </c>
      <c r="J90">
        <v>48</v>
      </c>
      <c r="K90">
        <v>100</v>
      </c>
      <c r="L90">
        <v>50</v>
      </c>
      <c r="M90" t="s">
        <v>31</v>
      </c>
      <c r="N90" t="s">
        <v>171</v>
      </c>
    </row>
    <row r="91" spans="1:15" x14ac:dyDescent="0.35">
      <c r="A91" t="s">
        <v>247</v>
      </c>
      <c r="B91">
        <v>10975</v>
      </c>
      <c r="C91" t="s">
        <v>3</v>
      </c>
      <c r="D91" s="17">
        <f t="shared" si="9"/>
        <v>0.96424371728892244</v>
      </c>
      <c r="E91" s="17">
        <v>0.97277499999999995</v>
      </c>
      <c r="F91" s="17">
        <v>0.15631900000000001</v>
      </c>
      <c r="G91" s="17">
        <v>23.125464000000001</v>
      </c>
      <c r="H91" s="17">
        <v>0.14416000000000001</v>
      </c>
      <c r="I91" s="17">
        <v>0.108274</v>
      </c>
      <c r="J91">
        <v>49</v>
      </c>
      <c r="K91">
        <v>100</v>
      </c>
      <c r="L91">
        <v>50</v>
      </c>
      <c r="M91" t="s">
        <v>31</v>
      </c>
      <c r="N91" t="s">
        <v>171</v>
      </c>
    </row>
    <row r="92" spans="1:15" x14ac:dyDescent="0.35">
      <c r="A92" t="s">
        <v>247</v>
      </c>
      <c r="B92">
        <v>10975</v>
      </c>
      <c r="C92" t="s">
        <v>3</v>
      </c>
      <c r="D92" s="17">
        <f t="shared" si="9"/>
        <v>0.94505854589483629</v>
      </c>
      <c r="E92" s="17">
        <v>0.95470500000000003</v>
      </c>
      <c r="F92" s="17">
        <v>0.15299599999999999</v>
      </c>
      <c r="G92" s="17">
        <v>22.595768</v>
      </c>
      <c r="H92" s="17">
        <v>0.141431</v>
      </c>
      <c r="I92" s="17">
        <v>0.108332</v>
      </c>
      <c r="J92">
        <v>50</v>
      </c>
      <c r="K92">
        <v>100</v>
      </c>
      <c r="L92">
        <v>50</v>
      </c>
      <c r="M92" t="s">
        <v>31</v>
      </c>
      <c r="N92" t="s">
        <v>171</v>
      </c>
    </row>
    <row r="93" spans="1:15" x14ac:dyDescent="0.35">
      <c r="A93" t="s">
        <v>247</v>
      </c>
      <c r="B93">
        <v>10975</v>
      </c>
      <c r="C93" t="s">
        <v>3</v>
      </c>
      <c r="D93" s="17">
        <f t="shared" si="9"/>
        <v>0.95081611250993159</v>
      </c>
      <c r="E93" s="17">
        <v>0.95615600000000001</v>
      </c>
      <c r="F93" s="17">
        <v>0.15465100000000001</v>
      </c>
      <c r="G93" s="17">
        <v>22.692618</v>
      </c>
      <c r="H93" s="17">
        <v>0.14272699999999999</v>
      </c>
      <c r="I93" s="17">
        <v>0.107858</v>
      </c>
      <c r="J93">
        <v>51</v>
      </c>
      <c r="K93">
        <v>100</v>
      </c>
      <c r="L93">
        <v>50</v>
      </c>
      <c r="M93" t="s">
        <v>31</v>
      </c>
      <c r="N93" t="s">
        <v>171</v>
      </c>
    </row>
    <row r="94" spans="1:15" x14ac:dyDescent="0.35">
      <c r="D94" s="58">
        <f>AVERAGE(D84:D93)</f>
        <v>0.94602013852936173</v>
      </c>
      <c r="E94" s="58">
        <f>AVERAGE(E84:E93)</f>
        <v>0.95548180000000005</v>
      </c>
      <c r="F94" s="58">
        <f>AVERAGE(F84:F93)</f>
        <v>0.15318389999999998</v>
      </c>
    </row>
    <row r="95" spans="1:15" x14ac:dyDescent="0.35">
      <c r="D95" s="58">
        <f>MEDIAN(D84:D93)</f>
        <v>0.94461086703414954</v>
      </c>
      <c r="E95" s="58">
        <f>MEDIAN(E84:E93)</f>
        <v>0.95391349999999997</v>
      </c>
      <c r="F95" s="58">
        <f>MEDIAN(F84:F93)</f>
        <v>0.15305049999999998</v>
      </c>
    </row>
    <row r="97" spans="1:14" x14ac:dyDescent="0.35">
      <c r="A97" t="s">
        <v>247</v>
      </c>
      <c r="B97">
        <v>10975</v>
      </c>
      <c r="C97" t="s">
        <v>3</v>
      </c>
      <c r="D97" s="17">
        <f t="shared" ref="D97:D106" si="10">((E97/$E$7)+(F97/$F$7))/2</f>
        <v>1.0223582752145783</v>
      </c>
      <c r="E97" s="17">
        <v>1.0200769999999999</v>
      </c>
      <c r="F97" s="17">
        <v>0.16761599999999999</v>
      </c>
      <c r="G97" s="17">
        <v>19.942409000000001</v>
      </c>
      <c r="H97" s="17">
        <v>0.156529</v>
      </c>
      <c r="I97" s="17">
        <v>0.105946</v>
      </c>
      <c r="J97">
        <v>42</v>
      </c>
      <c r="K97">
        <v>100</v>
      </c>
      <c r="L97">
        <v>100</v>
      </c>
      <c r="M97" t="s">
        <v>31</v>
      </c>
      <c r="N97" t="s">
        <v>171</v>
      </c>
    </row>
    <row r="98" spans="1:14" x14ac:dyDescent="0.35">
      <c r="A98" t="s">
        <v>247</v>
      </c>
      <c r="B98">
        <v>10975</v>
      </c>
      <c r="C98" t="s">
        <v>3</v>
      </c>
      <c r="D98" s="17">
        <f t="shared" si="10"/>
        <v>1.0361668906297636</v>
      </c>
      <c r="E98" s="17">
        <v>1.0622659999999999</v>
      </c>
      <c r="F98" s="17">
        <v>0.16517499999999999</v>
      </c>
      <c r="G98" s="17">
        <v>18.3813</v>
      </c>
      <c r="H98" s="17">
        <v>0.154945</v>
      </c>
      <c r="I98" s="17">
        <v>9.4059000000000004E-2</v>
      </c>
      <c r="J98">
        <v>43</v>
      </c>
      <c r="K98">
        <v>100</v>
      </c>
      <c r="L98">
        <v>100</v>
      </c>
      <c r="M98" t="s">
        <v>31</v>
      </c>
      <c r="N98" t="s">
        <v>171</v>
      </c>
    </row>
    <row r="99" spans="1:14" x14ac:dyDescent="0.35">
      <c r="A99" t="s">
        <v>247</v>
      </c>
      <c r="B99">
        <v>10975</v>
      </c>
      <c r="C99" t="s">
        <v>3</v>
      </c>
      <c r="D99" s="17">
        <f t="shared" si="10"/>
        <v>1.0316384382491033</v>
      </c>
      <c r="E99" s="17">
        <v>1.051803</v>
      </c>
      <c r="F99" s="17">
        <v>0.16541700000000001</v>
      </c>
      <c r="G99" s="17">
        <v>18.878889999999998</v>
      </c>
      <c r="H99" s="17">
        <v>0.15465100000000001</v>
      </c>
      <c r="I99" s="17">
        <v>9.5258999999999996E-2</v>
      </c>
      <c r="J99">
        <v>44</v>
      </c>
      <c r="K99">
        <v>100</v>
      </c>
      <c r="L99">
        <v>100</v>
      </c>
      <c r="M99" t="s">
        <v>31</v>
      </c>
      <c r="N99" t="s">
        <v>171</v>
      </c>
    </row>
    <row r="100" spans="1:14" x14ac:dyDescent="0.35">
      <c r="A100" t="s">
        <v>247</v>
      </c>
      <c r="B100">
        <v>10975</v>
      </c>
      <c r="C100" t="s">
        <v>3</v>
      </c>
      <c r="D100" s="17">
        <f t="shared" si="10"/>
        <v>1.1092640769391626</v>
      </c>
      <c r="E100" s="17">
        <v>1.1455340000000001</v>
      </c>
      <c r="F100" s="17">
        <v>0.17544799999999999</v>
      </c>
      <c r="G100" s="17">
        <v>16.140653</v>
      </c>
      <c r="H100" s="17">
        <v>0.16446</v>
      </c>
      <c r="I100" s="17">
        <v>9.4004000000000004E-2</v>
      </c>
      <c r="J100">
        <v>45</v>
      </c>
      <c r="K100">
        <v>100</v>
      </c>
      <c r="L100">
        <v>100</v>
      </c>
      <c r="M100" t="s">
        <v>31</v>
      </c>
      <c r="N100" t="s">
        <v>171</v>
      </c>
    </row>
    <row r="101" spans="1:14" x14ac:dyDescent="0.35">
      <c r="A101" t="s">
        <v>247</v>
      </c>
      <c r="B101">
        <v>10975</v>
      </c>
      <c r="C101" t="s">
        <v>3</v>
      </c>
      <c r="D101" s="17">
        <f t="shared" si="10"/>
        <v>1.0393269860414802</v>
      </c>
      <c r="E101" s="17">
        <v>1.0692299999999999</v>
      </c>
      <c r="F101" s="17">
        <v>0.16506199999999999</v>
      </c>
      <c r="G101" s="17">
        <v>19.126643999999999</v>
      </c>
      <c r="H101" s="17">
        <v>0.15503600000000001</v>
      </c>
      <c r="I101" s="17">
        <v>9.5170000000000005E-2</v>
      </c>
      <c r="J101">
        <v>46</v>
      </c>
      <c r="K101">
        <v>100</v>
      </c>
      <c r="L101">
        <v>100</v>
      </c>
      <c r="M101" t="s">
        <v>31</v>
      </c>
      <c r="N101" t="s">
        <v>171</v>
      </c>
    </row>
    <row r="102" spans="1:14" x14ac:dyDescent="0.35">
      <c r="A102" t="s">
        <v>247</v>
      </c>
      <c r="B102">
        <v>10975</v>
      </c>
      <c r="C102" t="s">
        <v>3</v>
      </c>
      <c r="D102" s="17">
        <f t="shared" si="10"/>
        <v>1.0736422742031801</v>
      </c>
      <c r="E102" s="17">
        <v>1.1144590000000001</v>
      </c>
      <c r="F102" s="17">
        <v>0.16886799999999999</v>
      </c>
      <c r="G102" s="17">
        <v>19.788547999999999</v>
      </c>
      <c r="H102" s="17">
        <v>0.15768399999999999</v>
      </c>
      <c r="I102" s="17">
        <v>9.7445000000000004E-2</v>
      </c>
      <c r="J102">
        <v>47</v>
      </c>
      <c r="K102">
        <v>100</v>
      </c>
      <c r="L102">
        <v>100</v>
      </c>
      <c r="M102" t="s">
        <v>31</v>
      </c>
      <c r="N102" t="s">
        <v>171</v>
      </c>
    </row>
    <row r="103" spans="1:14" x14ac:dyDescent="0.35">
      <c r="A103" t="s">
        <v>247</v>
      </c>
      <c r="B103">
        <v>10975</v>
      </c>
      <c r="C103" t="s">
        <v>3</v>
      </c>
      <c r="D103" s="17">
        <f t="shared" si="10"/>
        <v>0.91990997715002343</v>
      </c>
      <c r="E103" s="17">
        <v>0.93949099999999997</v>
      </c>
      <c r="F103" s="17">
        <v>0.14723700000000001</v>
      </c>
      <c r="G103" s="17">
        <v>23.726811999999999</v>
      </c>
      <c r="H103" s="17">
        <v>0.13672100000000001</v>
      </c>
      <c r="I103" s="17">
        <v>0.112026</v>
      </c>
      <c r="J103">
        <v>48</v>
      </c>
      <c r="K103">
        <v>100</v>
      </c>
      <c r="L103">
        <v>100</v>
      </c>
      <c r="M103" t="s">
        <v>31</v>
      </c>
      <c r="N103" t="s">
        <v>171</v>
      </c>
    </row>
    <row r="104" spans="1:14" x14ac:dyDescent="0.35">
      <c r="A104" t="s">
        <v>247</v>
      </c>
      <c r="B104">
        <v>10975</v>
      </c>
      <c r="C104" t="s">
        <v>3</v>
      </c>
      <c r="D104" s="17">
        <f t="shared" si="10"/>
        <v>0.99289759849974479</v>
      </c>
      <c r="E104" s="17">
        <v>0.98950400000000005</v>
      </c>
      <c r="F104" s="17">
        <v>0.16298099999999999</v>
      </c>
      <c r="G104" s="17">
        <v>20.194987999999999</v>
      </c>
      <c r="H104" s="17">
        <v>0.15051400000000001</v>
      </c>
      <c r="I104" s="17">
        <v>0.104254</v>
      </c>
      <c r="J104">
        <v>49</v>
      </c>
      <c r="K104">
        <v>100</v>
      </c>
      <c r="L104">
        <v>100</v>
      </c>
      <c r="M104" t="s">
        <v>31</v>
      </c>
      <c r="N104" t="s">
        <v>171</v>
      </c>
    </row>
    <row r="105" spans="1:14" x14ac:dyDescent="0.35">
      <c r="A105" t="s">
        <v>247</v>
      </c>
      <c r="B105">
        <v>10975</v>
      </c>
      <c r="C105" t="s">
        <v>3</v>
      </c>
      <c r="D105" s="17">
        <f t="shared" si="10"/>
        <v>0.92103670403691729</v>
      </c>
      <c r="E105" s="17">
        <v>0.929732</v>
      </c>
      <c r="F105" s="17">
        <v>0.149224</v>
      </c>
      <c r="G105" s="17">
        <v>23.608464000000001</v>
      </c>
      <c r="H105" s="17">
        <v>0.138317</v>
      </c>
      <c r="I105" s="17">
        <v>0.110417</v>
      </c>
      <c r="J105">
        <v>50</v>
      </c>
      <c r="K105">
        <v>100</v>
      </c>
      <c r="L105">
        <v>100</v>
      </c>
      <c r="M105" t="s">
        <v>31</v>
      </c>
      <c r="N105" t="s">
        <v>171</v>
      </c>
    </row>
    <row r="106" spans="1:14" x14ac:dyDescent="0.35">
      <c r="A106" t="s">
        <v>247</v>
      </c>
      <c r="B106">
        <v>10975</v>
      </c>
      <c r="C106" t="s">
        <v>3</v>
      </c>
      <c r="D106" s="17">
        <f t="shared" si="10"/>
        <v>1.0230309140149136</v>
      </c>
      <c r="E106" s="17">
        <v>1.010297</v>
      </c>
      <c r="F106" s="17">
        <v>0.169457</v>
      </c>
      <c r="G106" s="17">
        <v>20.043697999999999</v>
      </c>
      <c r="H106" s="17">
        <v>0.15684400000000001</v>
      </c>
      <c r="I106" s="17">
        <v>0.107738</v>
      </c>
      <c r="J106">
        <v>51</v>
      </c>
      <c r="K106">
        <v>100</v>
      </c>
      <c r="L106">
        <v>100</v>
      </c>
      <c r="M106" t="s">
        <v>31</v>
      </c>
      <c r="N106" t="s">
        <v>171</v>
      </c>
    </row>
    <row r="107" spans="1:14" x14ac:dyDescent="0.35">
      <c r="D107" s="58">
        <f>AVERAGE(D97:D106)</f>
        <v>1.0169272134978868</v>
      </c>
      <c r="E107" s="58">
        <f>AVERAGE(E97:E106)</f>
        <v>1.0332393</v>
      </c>
      <c r="F107" s="58">
        <f>AVERAGE(F97:F106)</f>
        <v>0.16364850000000003</v>
      </c>
    </row>
    <row r="108" spans="1:14" x14ac:dyDescent="0.35">
      <c r="D108" s="58">
        <f>MEDIAN(D97:D106)</f>
        <v>1.0273346761320084</v>
      </c>
      <c r="E108" s="58">
        <f>MEDIAN(E97:E106)</f>
        <v>1.0359400000000001</v>
      </c>
      <c r="F108" s="58">
        <f>MEDIAN(F97:F106)</f>
        <v>0.165296</v>
      </c>
    </row>
    <row r="110" spans="1:14" x14ac:dyDescent="0.35">
      <c r="A110" t="s">
        <v>247</v>
      </c>
      <c r="B110">
        <v>10975</v>
      </c>
      <c r="C110" t="s">
        <v>3</v>
      </c>
      <c r="D110" s="17">
        <f t="shared" ref="D110:D119" si="11">((E110/$E$7)+(F110/$F$7))/2</f>
        <v>1.115077823270779</v>
      </c>
      <c r="E110" s="17">
        <v>1.1008469999999999</v>
      </c>
      <c r="F110" s="17">
        <v>0.18476200000000001</v>
      </c>
      <c r="G110" s="17">
        <v>18.229903</v>
      </c>
      <c r="H110" s="17">
        <v>0.172235</v>
      </c>
      <c r="I110" s="17">
        <v>9.9296999999999996E-2</v>
      </c>
      <c r="J110">
        <v>42</v>
      </c>
      <c r="K110">
        <v>200</v>
      </c>
      <c r="L110">
        <v>100</v>
      </c>
      <c r="M110" t="s">
        <v>31</v>
      </c>
      <c r="N110" t="s">
        <v>171</v>
      </c>
    </row>
    <row r="111" spans="1:14" x14ac:dyDescent="0.35">
      <c r="A111" t="s">
        <v>247</v>
      </c>
      <c r="B111">
        <v>10975</v>
      </c>
      <c r="C111" t="s">
        <v>3</v>
      </c>
      <c r="D111" s="17">
        <f t="shared" si="11"/>
        <v>1.035631073799987</v>
      </c>
      <c r="E111" s="17">
        <v>1.0166360000000001</v>
      </c>
      <c r="F111" s="17">
        <v>0.17255499999999999</v>
      </c>
      <c r="G111" s="17">
        <v>17.480083</v>
      </c>
      <c r="H111" s="17">
        <v>0.15832599999999999</v>
      </c>
      <c r="I111" s="17">
        <v>8.9247999999999994E-2</v>
      </c>
      <c r="J111">
        <v>43</v>
      </c>
      <c r="K111">
        <v>200</v>
      </c>
      <c r="L111">
        <v>100</v>
      </c>
      <c r="M111" t="s">
        <v>31</v>
      </c>
      <c r="N111" t="s">
        <v>171</v>
      </c>
    </row>
    <row r="112" spans="1:14" x14ac:dyDescent="0.35">
      <c r="A112" t="s">
        <v>247</v>
      </c>
      <c r="B112">
        <v>10975</v>
      </c>
      <c r="C112" t="s">
        <v>3</v>
      </c>
      <c r="D112" s="17">
        <f t="shared" si="11"/>
        <v>1.0219531387913527</v>
      </c>
      <c r="E112" s="17">
        <v>1.016977</v>
      </c>
      <c r="F112" s="17">
        <v>0.16799600000000001</v>
      </c>
      <c r="G112" s="17">
        <v>16.016866</v>
      </c>
      <c r="H112" s="17">
        <v>0.15531800000000001</v>
      </c>
      <c r="I112" s="17">
        <v>8.5585999999999995E-2</v>
      </c>
      <c r="J112">
        <v>44</v>
      </c>
      <c r="K112">
        <v>200</v>
      </c>
      <c r="L112">
        <v>100</v>
      </c>
      <c r="M112" t="s">
        <v>31</v>
      </c>
      <c r="N112" t="s">
        <v>171</v>
      </c>
    </row>
    <row r="113" spans="1:15" x14ac:dyDescent="0.35">
      <c r="A113" t="s">
        <v>247</v>
      </c>
      <c r="B113">
        <v>10975</v>
      </c>
      <c r="C113" t="s">
        <v>3</v>
      </c>
      <c r="D113" s="17">
        <f t="shared" si="11"/>
        <v>1.022498510106197</v>
      </c>
      <c r="E113" s="17">
        <v>1.0272760000000001</v>
      </c>
      <c r="F113" s="17">
        <v>0.16647000000000001</v>
      </c>
      <c r="G113" s="17">
        <v>16.34168</v>
      </c>
      <c r="H113" s="17">
        <v>0.154808</v>
      </c>
      <c r="I113" s="17">
        <v>8.9303999999999994E-2</v>
      </c>
      <c r="J113">
        <v>45</v>
      </c>
      <c r="K113">
        <v>200</v>
      </c>
      <c r="L113">
        <v>100</v>
      </c>
      <c r="M113" t="s">
        <v>31</v>
      </c>
      <c r="N113" t="s">
        <v>171</v>
      </c>
    </row>
    <row r="114" spans="1:15" x14ac:dyDescent="0.35">
      <c r="A114" t="s">
        <v>247</v>
      </c>
      <c r="B114">
        <v>10975</v>
      </c>
      <c r="C114" t="s">
        <v>3</v>
      </c>
      <c r="D114" s="17">
        <f t="shared" si="11"/>
        <v>1.0395455597430256</v>
      </c>
      <c r="E114" s="17">
        <v>1.05426</v>
      </c>
      <c r="F114" s="17">
        <v>0.16761300000000001</v>
      </c>
      <c r="G114" s="17">
        <v>15.855895</v>
      </c>
      <c r="H114" s="17">
        <v>0.15454200000000001</v>
      </c>
      <c r="I114" s="17">
        <v>8.5750000000000007E-2</v>
      </c>
      <c r="J114">
        <v>46</v>
      </c>
      <c r="K114">
        <v>200</v>
      </c>
      <c r="L114">
        <v>100</v>
      </c>
      <c r="M114" t="s">
        <v>31</v>
      </c>
      <c r="N114" t="s">
        <v>171</v>
      </c>
    </row>
    <row r="115" spans="1:15" x14ac:dyDescent="0.35">
      <c r="A115" t="s">
        <v>247</v>
      </c>
      <c r="B115">
        <v>10975</v>
      </c>
      <c r="C115" t="s">
        <v>3</v>
      </c>
      <c r="D115" s="17">
        <f t="shared" si="11"/>
        <v>1.0659263619861266</v>
      </c>
      <c r="E115" s="17">
        <v>1.0601240000000001</v>
      </c>
      <c r="F115" s="17">
        <v>0.17532600000000001</v>
      </c>
      <c r="G115" s="17">
        <v>16.860768</v>
      </c>
      <c r="H115" s="17">
        <v>0.16215099999999999</v>
      </c>
      <c r="I115" s="17">
        <v>9.1689999999999994E-2</v>
      </c>
      <c r="J115">
        <v>47</v>
      </c>
      <c r="K115">
        <v>200</v>
      </c>
      <c r="L115">
        <v>100</v>
      </c>
      <c r="M115" t="s">
        <v>31</v>
      </c>
      <c r="N115" t="s">
        <v>171</v>
      </c>
    </row>
    <row r="116" spans="1:15" x14ac:dyDescent="0.35">
      <c r="A116" t="s">
        <v>247</v>
      </c>
      <c r="B116">
        <v>10975</v>
      </c>
      <c r="C116" t="s">
        <v>3</v>
      </c>
      <c r="D116" s="17">
        <f t="shared" si="11"/>
        <v>1.0932762189978955</v>
      </c>
      <c r="E116" s="17">
        <v>1.1271530000000001</v>
      </c>
      <c r="F116" s="17">
        <v>0.17322899999999999</v>
      </c>
      <c r="G116" s="17">
        <v>19.626826000000001</v>
      </c>
      <c r="H116" s="17">
        <v>0.16356299999999999</v>
      </c>
      <c r="I116" s="17">
        <v>0.10163999999999999</v>
      </c>
      <c r="J116">
        <v>48</v>
      </c>
      <c r="K116">
        <v>200</v>
      </c>
      <c r="L116">
        <v>100</v>
      </c>
      <c r="M116" t="s">
        <v>31</v>
      </c>
      <c r="N116" t="s">
        <v>171</v>
      </c>
    </row>
    <row r="117" spans="1:15" x14ac:dyDescent="0.35">
      <c r="A117" t="s">
        <v>247</v>
      </c>
      <c r="B117">
        <v>10975</v>
      </c>
      <c r="C117" t="s">
        <v>3</v>
      </c>
      <c r="D117" s="17">
        <f t="shared" si="11"/>
        <v>1.115703430551251</v>
      </c>
      <c r="E117" s="17">
        <v>1.109977</v>
      </c>
      <c r="F117" s="17">
        <v>0.18345600000000001</v>
      </c>
      <c r="G117" s="17">
        <v>21.361241</v>
      </c>
      <c r="H117" s="17">
        <v>0.16597300000000001</v>
      </c>
      <c r="I117" s="17">
        <v>0.11146499999999999</v>
      </c>
      <c r="J117">
        <v>49</v>
      </c>
      <c r="K117">
        <v>200</v>
      </c>
      <c r="L117">
        <v>100</v>
      </c>
      <c r="M117" t="s">
        <v>31</v>
      </c>
      <c r="N117" t="s">
        <v>171</v>
      </c>
    </row>
    <row r="118" spans="1:15" x14ac:dyDescent="0.35">
      <c r="A118" t="s">
        <v>247</v>
      </c>
      <c r="B118">
        <v>10975</v>
      </c>
      <c r="C118" t="s">
        <v>3</v>
      </c>
      <c r="D118" s="17">
        <f t="shared" si="11"/>
        <v>1.0689146428564904</v>
      </c>
      <c r="E118" s="17">
        <v>1.084349</v>
      </c>
      <c r="F118" s="17">
        <v>0.17229800000000001</v>
      </c>
      <c r="G118" s="17">
        <v>17.211570999999999</v>
      </c>
      <c r="H118" s="17">
        <v>0.162464</v>
      </c>
      <c r="I118" s="17">
        <v>9.7998000000000002E-2</v>
      </c>
      <c r="J118">
        <v>50</v>
      </c>
      <c r="K118">
        <v>200</v>
      </c>
      <c r="L118">
        <v>100</v>
      </c>
      <c r="M118" t="s">
        <v>31</v>
      </c>
      <c r="N118" t="s">
        <v>171</v>
      </c>
    </row>
    <row r="119" spans="1:15" x14ac:dyDescent="0.35">
      <c r="A119" t="s">
        <v>247</v>
      </c>
      <c r="B119">
        <v>10975</v>
      </c>
      <c r="C119" t="s">
        <v>3</v>
      </c>
      <c r="D119" s="17">
        <f t="shared" si="11"/>
        <v>1.1096893473162028</v>
      </c>
      <c r="E119" s="17">
        <v>1.1298999999999999</v>
      </c>
      <c r="F119" s="17">
        <v>0.178177</v>
      </c>
      <c r="G119" s="17">
        <v>16.106188</v>
      </c>
      <c r="H119" s="17">
        <v>0.16628799999999999</v>
      </c>
      <c r="I119" s="17">
        <v>9.6839999999999996E-2</v>
      </c>
      <c r="J119">
        <v>51</v>
      </c>
      <c r="K119">
        <v>200</v>
      </c>
      <c r="L119">
        <v>100</v>
      </c>
      <c r="M119" t="s">
        <v>31</v>
      </c>
      <c r="N119" t="s">
        <v>171</v>
      </c>
    </row>
    <row r="120" spans="1:15" x14ac:dyDescent="0.35">
      <c r="D120" s="58">
        <f>AVERAGE(D110:D119)</f>
        <v>1.0688216107419308</v>
      </c>
      <c r="E120" s="58">
        <f>AVERAGE(E110:E119)</f>
        <v>1.0727498999999998</v>
      </c>
      <c r="F120" s="58">
        <f>AVERAGE(F110:F119)</f>
        <v>0.17418820000000004</v>
      </c>
    </row>
    <row r="121" spans="1:15" x14ac:dyDescent="0.35">
      <c r="D121" s="58">
        <f>MEDIAN(D110:D119)</f>
        <v>1.0674205024213084</v>
      </c>
      <c r="E121" s="58">
        <f>MEDIAN(E110:E119)</f>
        <v>1.0722365</v>
      </c>
      <c r="F121" s="58">
        <f>MEDIAN(F110:F119)</f>
        <v>0.17289199999999999</v>
      </c>
    </row>
    <row r="126" spans="1:15" x14ac:dyDescent="0.35">
      <c r="A126" t="s">
        <v>247</v>
      </c>
      <c r="B126">
        <v>10975</v>
      </c>
      <c r="C126" t="s">
        <v>3</v>
      </c>
      <c r="D126" s="17">
        <f t="shared" ref="D126:D128" si="12">((E126/$E$7)+(F126/$F$7))/2</f>
        <v>1.0223582752145783</v>
      </c>
      <c r="E126" s="17">
        <v>1.0200769999999999</v>
      </c>
      <c r="F126" s="17">
        <v>0.16761599999999999</v>
      </c>
      <c r="G126" s="17">
        <v>19.942409000000001</v>
      </c>
      <c r="H126" s="17">
        <v>0.156529</v>
      </c>
      <c r="I126" s="17">
        <v>0.105946</v>
      </c>
      <c r="J126">
        <v>42</v>
      </c>
      <c r="K126">
        <v>100</v>
      </c>
      <c r="L126">
        <v>100</v>
      </c>
      <c r="M126" t="s">
        <v>31</v>
      </c>
      <c r="N126" t="s">
        <v>171</v>
      </c>
      <c r="O126" s="22">
        <f t="shared" ref="O126:O128" si="13">(32*L126*K126)/B126</f>
        <v>29.157175398633257</v>
      </c>
    </row>
    <row r="127" spans="1:15" x14ac:dyDescent="0.35">
      <c r="A127" t="s">
        <v>247</v>
      </c>
      <c r="B127">
        <v>10975</v>
      </c>
      <c r="C127" t="s">
        <v>3</v>
      </c>
      <c r="D127" s="17">
        <f t="shared" si="12"/>
        <v>1.0361668906297636</v>
      </c>
      <c r="E127" s="17">
        <v>1.0622659999999999</v>
      </c>
      <c r="F127" s="17">
        <v>0.16517499999999999</v>
      </c>
      <c r="G127" s="17">
        <v>18.3813</v>
      </c>
      <c r="H127" s="17">
        <v>0.154945</v>
      </c>
      <c r="I127" s="17">
        <v>9.4059000000000004E-2</v>
      </c>
      <c r="J127">
        <v>43</v>
      </c>
      <c r="K127">
        <v>100</v>
      </c>
      <c r="L127">
        <v>100</v>
      </c>
      <c r="M127" t="s">
        <v>31</v>
      </c>
      <c r="N127" t="s">
        <v>171</v>
      </c>
      <c r="O127" s="22">
        <f t="shared" si="13"/>
        <v>29.157175398633257</v>
      </c>
    </row>
    <row r="128" spans="1:15" x14ac:dyDescent="0.35">
      <c r="A128" t="s">
        <v>247</v>
      </c>
      <c r="B128">
        <v>10975</v>
      </c>
      <c r="C128" t="s">
        <v>3</v>
      </c>
      <c r="D128" s="17">
        <f t="shared" si="12"/>
        <v>1.0316384382491033</v>
      </c>
      <c r="E128" s="17">
        <v>1.051803</v>
      </c>
      <c r="F128" s="17">
        <v>0.16541700000000001</v>
      </c>
      <c r="G128" s="17">
        <v>18.878889999999998</v>
      </c>
      <c r="H128" s="17">
        <v>0.15465100000000001</v>
      </c>
      <c r="I128" s="17">
        <v>9.5258999999999996E-2</v>
      </c>
      <c r="J128">
        <v>44</v>
      </c>
      <c r="K128">
        <v>100</v>
      </c>
      <c r="L128">
        <v>100</v>
      </c>
      <c r="M128" t="s">
        <v>31</v>
      </c>
      <c r="N128" t="s">
        <v>171</v>
      </c>
      <c r="O128" s="22">
        <f t="shared" si="13"/>
        <v>29.157175398633257</v>
      </c>
    </row>
    <row r="129" spans="1:15" x14ac:dyDescent="0.35">
      <c r="D129" s="58">
        <f>AVERAGE(D126:D128)</f>
        <v>1.0300545346978152</v>
      </c>
      <c r="E129" s="58">
        <f t="shared" ref="E129:F129" si="14">AVERAGE(E126:E128)</f>
        <v>1.0447153333333332</v>
      </c>
      <c r="F129" s="58">
        <f t="shared" si="14"/>
        <v>0.16606933333333332</v>
      </c>
      <c r="G129" s="17"/>
      <c r="H129" s="17"/>
      <c r="I129" s="17"/>
      <c r="O129" s="22"/>
    </row>
    <row r="130" spans="1:15" x14ac:dyDescent="0.35">
      <c r="D130" s="17"/>
      <c r="E130" s="17"/>
      <c r="F130" s="17"/>
      <c r="G130" s="17"/>
      <c r="H130" s="17"/>
      <c r="I130" s="17"/>
      <c r="O130" s="22"/>
    </row>
    <row r="131" spans="1:15" x14ac:dyDescent="0.35">
      <c r="A131" t="s">
        <v>247</v>
      </c>
      <c r="B131">
        <v>10975</v>
      </c>
      <c r="C131" t="s">
        <v>3</v>
      </c>
      <c r="D131" s="17">
        <f t="shared" ref="D131:D133" si="15">((E131/$E$7)+(F131/$F$7))/2</f>
        <v>1.0505686268737735</v>
      </c>
      <c r="E131" s="17">
        <v>1.0632429999999999</v>
      </c>
      <c r="F131" s="17">
        <v>0.16975399999999999</v>
      </c>
      <c r="G131" s="17">
        <v>19.795275</v>
      </c>
      <c r="H131" s="17">
        <v>0.16044600000000001</v>
      </c>
      <c r="I131" s="17">
        <v>0.101161</v>
      </c>
      <c r="J131">
        <v>42</v>
      </c>
      <c r="K131">
        <v>343</v>
      </c>
      <c r="L131">
        <v>100</v>
      </c>
      <c r="M131" t="s">
        <v>31</v>
      </c>
      <c r="N131" t="s">
        <v>171</v>
      </c>
      <c r="O131" s="22">
        <f t="shared" ref="O131:O133" si="16">(32*L131*K131)/B131</f>
        <v>100.00911161731207</v>
      </c>
    </row>
    <row r="132" spans="1:15" x14ac:dyDescent="0.35">
      <c r="A132" t="s">
        <v>247</v>
      </c>
      <c r="B132">
        <v>10975</v>
      </c>
      <c r="C132" t="s">
        <v>3</v>
      </c>
      <c r="D132" s="17">
        <f t="shared" si="15"/>
        <v>0.99936419183222003</v>
      </c>
      <c r="E132" s="17">
        <v>0.98995500000000003</v>
      </c>
      <c r="F132" s="17">
        <v>0.16503499999999999</v>
      </c>
      <c r="G132" s="17">
        <v>18.073049999999999</v>
      </c>
      <c r="H132" s="17">
        <v>0.152143</v>
      </c>
      <c r="I132" s="17">
        <v>8.8846999999999995E-2</v>
      </c>
      <c r="J132">
        <v>43</v>
      </c>
      <c r="K132">
        <v>343</v>
      </c>
      <c r="L132">
        <v>100</v>
      </c>
      <c r="M132" t="s">
        <v>31</v>
      </c>
      <c r="N132" t="s">
        <v>171</v>
      </c>
      <c r="O132" s="22">
        <f t="shared" si="16"/>
        <v>100.00911161731207</v>
      </c>
    </row>
    <row r="133" spans="1:15" x14ac:dyDescent="0.35">
      <c r="A133" t="s">
        <v>247</v>
      </c>
      <c r="B133">
        <v>10975</v>
      </c>
      <c r="C133" t="s">
        <v>3</v>
      </c>
      <c r="D133" s="17">
        <f t="shared" si="15"/>
        <v>0.99951164378898927</v>
      </c>
      <c r="E133" s="17">
        <v>0.99555000000000005</v>
      </c>
      <c r="F133" s="17">
        <v>0.164157</v>
      </c>
      <c r="G133" s="17">
        <v>19.064624999999999</v>
      </c>
      <c r="H133" s="17">
        <v>0.153617</v>
      </c>
      <c r="I133" s="17">
        <v>8.9994000000000005E-2</v>
      </c>
      <c r="J133">
        <v>44</v>
      </c>
      <c r="K133">
        <v>343</v>
      </c>
      <c r="L133">
        <v>100</v>
      </c>
      <c r="M133" t="s">
        <v>31</v>
      </c>
      <c r="N133" t="s">
        <v>171</v>
      </c>
      <c r="O133" s="22">
        <f t="shared" si="16"/>
        <v>100.00911161731207</v>
      </c>
    </row>
    <row r="134" spans="1:15" x14ac:dyDescent="0.35">
      <c r="D134" s="58">
        <f>AVERAGE(D131:D133)</f>
        <v>1.0164814874983277</v>
      </c>
      <c r="E134" s="58">
        <f t="shared" ref="E134:F134" si="17">AVERAGE(E131:E133)</f>
        <v>1.0162493333333333</v>
      </c>
      <c r="F134" s="58">
        <f t="shared" si="17"/>
        <v>0.16631533333333334</v>
      </c>
    </row>
    <row r="136" spans="1:15" x14ac:dyDescent="0.35">
      <c r="A136" s="92" t="s">
        <v>367</v>
      </c>
      <c r="B136" s="92"/>
      <c r="C136" s="92"/>
      <c r="D136" s="92"/>
      <c r="E136" s="92"/>
      <c r="F136" s="92"/>
      <c r="G136" s="92"/>
      <c r="H136" s="92"/>
      <c r="I136" s="92"/>
      <c r="J136" s="92"/>
      <c r="K136" s="92"/>
      <c r="L136" s="92"/>
      <c r="M136" s="92"/>
      <c r="N136" s="92"/>
      <c r="O136" s="92"/>
    </row>
    <row r="137" spans="1:15" x14ac:dyDescent="0.35">
      <c r="A137" t="s">
        <v>247</v>
      </c>
      <c r="B137">
        <v>10975</v>
      </c>
      <c r="C137" t="s">
        <v>367</v>
      </c>
      <c r="D137" s="17">
        <f t="shared" ref="D137:D139" si="18">((E137/$E$7)+(F137/$F$7))/2</f>
        <v>3.4823495856882447</v>
      </c>
      <c r="E137" s="17">
        <v>4.7266079999999997</v>
      </c>
      <c r="F137" s="17">
        <v>0.363595</v>
      </c>
      <c r="G137" s="17">
        <v>91.137494000000004</v>
      </c>
      <c r="H137" s="17">
        <v>0.368477</v>
      </c>
      <c r="I137" s="17">
        <v>0.40915499999999999</v>
      </c>
      <c r="J137">
        <v>42</v>
      </c>
      <c r="K137">
        <v>100</v>
      </c>
      <c r="L137">
        <v>50</v>
      </c>
      <c r="M137" t="s">
        <v>31</v>
      </c>
      <c r="N137" t="s">
        <v>171</v>
      </c>
      <c r="O137" s="22">
        <f t="shared" ref="O137:O144" si="19">(32*L137*K137)/B137</f>
        <v>14.578587699316628</v>
      </c>
    </row>
    <row r="138" spans="1:15" x14ac:dyDescent="0.35">
      <c r="A138" t="s">
        <v>247</v>
      </c>
      <c r="B138">
        <v>10975</v>
      </c>
      <c r="C138" t="s">
        <v>367</v>
      </c>
      <c r="D138" s="17">
        <f t="shared" si="18"/>
        <v>5.2575088846258895</v>
      </c>
      <c r="E138" s="17">
        <v>7.3878120000000003</v>
      </c>
      <c r="F138" s="17">
        <v>0.507247</v>
      </c>
      <c r="G138" s="17">
        <v>145.850078</v>
      </c>
      <c r="H138" s="17">
        <v>0.49855300000000002</v>
      </c>
      <c r="I138" s="17">
        <v>0.622089</v>
      </c>
      <c r="J138">
        <v>43</v>
      </c>
      <c r="K138">
        <v>100</v>
      </c>
      <c r="L138">
        <v>50</v>
      </c>
      <c r="M138" t="s">
        <v>31</v>
      </c>
      <c r="N138" t="s">
        <v>171</v>
      </c>
      <c r="O138" s="22">
        <f t="shared" si="19"/>
        <v>14.578587699316628</v>
      </c>
    </row>
    <row r="139" spans="1:15" x14ac:dyDescent="0.35">
      <c r="A139" t="s">
        <v>247</v>
      </c>
      <c r="B139">
        <v>10975</v>
      </c>
      <c r="C139" t="s">
        <v>367</v>
      </c>
      <c r="D139" s="17">
        <f t="shared" si="18"/>
        <v>4.8717419788209586</v>
      </c>
      <c r="E139" s="17">
        <v>6.8963570000000001</v>
      </c>
      <c r="F139" s="17">
        <v>0.46164500000000003</v>
      </c>
      <c r="G139" s="17">
        <v>95.412694000000002</v>
      </c>
      <c r="H139" s="17">
        <v>0.45255499999999999</v>
      </c>
      <c r="I139" s="17">
        <v>0.43602800000000003</v>
      </c>
      <c r="J139">
        <v>44</v>
      </c>
      <c r="K139">
        <v>100</v>
      </c>
      <c r="L139">
        <v>50</v>
      </c>
      <c r="M139" t="s">
        <v>31</v>
      </c>
      <c r="N139" t="s">
        <v>171</v>
      </c>
      <c r="O139" s="22">
        <f t="shared" si="19"/>
        <v>14.578587699316628</v>
      </c>
    </row>
    <row r="140" spans="1:15" x14ac:dyDescent="0.35">
      <c r="D140" s="58">
        <f>AVERAGE(D137:D139)</f>
        <v>4.5372001497116976</v>
      </c>
      <c r="E140" s="58">
        <f t="shared" ref="E140:F140" si="20">AVERAGE(E137:E139)</f>
        <v>6.3369256666666658</v>
      </c>
      <c r="F140" s="58">
        <f t="shared" si="20"/>
        <v>0.44416233333333333</v>
      </c>
      <c r="G140" s="17"/>
      <c r="H140" s="17"/>
      <c r="I140" s="17"/>
      <c r="O140" s="22"/>
    </row>
    <row r="141" spans="1:15" x14ac:dyDescent="0.35">
      <c r="E141" s="17"/>
      <c r="F141" s="17"/>
      <c r="G141" s="17"/>
      <c r="H141" s="17"/>
      <c r="I141" s="17"/>
    </row>
    <row r="142" spans="1:15" x14ac:dyDescent="0.35">
      <c r="A142" t="s">
        <v>247</v>
      </c>
      <c r="B142">
        <v>10975</v>
      </c>
      <c r="C142" t="s">
        <v>367</v>
      </c>
      <c r="D142" s="17">
        <f t="shared" ref="D142:D144" si="21">((E142/$E$7)+(F142/$F$7))/2</f>
        <v>3.2631682004294831</v>
      </c>
      <c r="E142" s="17">
        <v>4.4363530000000004</v>
      </c>
      <c r="F142" s="17">
        <v>0.33951100000000001</v>
      </c>
      <c r="G142" s="17">
        <v>65.005438999999996</v>
      </c>
      <c r="H142" s="17">
        <v>0.31287300000000001</v>
      </c>
      <c r="I142" s="17">
        <v>0.247836</v>
      </c>
      <c r="J142">
        <v>42</v>
      </c>
      <c r="K142">
        <v>100</v>
      </c>
      <c r="L142">
        <v>100</v>
      </c>
      <c r="M142" t="s">
        <v>31</v>
      </c>
      <c r="N142" t="s">
        <v>171</v>
      </c>
      <c r="O142" s="22">
        <f t="shared" si="19"/>
        <v>29.157175398633257</v>
      </c>
    </row>
    <row r="143" spans="1:15" x14ac:dyDescent="0.35">
      <c r="A143" t="s">
        <v>247</v>
      </c>
      <c r="B143">
        <v>10975</v>
      </c>
      <c r="C143" t="s">
        <v>367</v>
      </c>
      <c r="D143" s="17">
        <f t="shared" si="21"/>
        <v>3.0939866572058414</v>
      </c>
      <c r="E143" s="17">
        <v>4.1419860000000002</v>
      </c>
      <c r="F143" s="17">
        <v>0.332567</v>
      </c>
      <c r="G143" s="17">
        <v>53.841583999999997</v>
      </c>
      <c r="H143" s="17">
        <v>0.32910099999999998</v>
      </c>
      <c r="I143" s="17">
        <v>0.27523799999999998</v>
      </c>
      <c r="J143">
        <v>43</v>
      </c>
      <c r="K143">
        <v>100</v>
      </c>
      <c r="L143">
        <v>100</v>
      </c>
      <c r="M143" t="s">
        <v>31</v>
      </c>
      <c r="N143" t="s">
        <v>171</v>
      </c>
      <c r="O143" s="22">
        <f t="shared" si="19"/>
        <v>29.157175398633257</v>
      </c>
    </row>
    <row r="144" spans="1:15" x14ac:dyDescent="0.35">
      <c r="A144" t="s">
        <v>247</v>
      </c>
      <c r="B144">
        <v>10975</v>
      </c>
      <c r="C144" t="s">
        <v>367</v>
      </c>
      <c r="D144" s="17">
        <f t="shared" si="21"/>
        <v>4.0931258944717008</v>
      </c>
      <c r="E144" s="17">
        <v>5.7675280000000004</v>
      </c>
      <c r="F144" s="17">
        <v>0.39227400000000001</v>
      </c>
      <c r="G144" s="17">
        <v>72.893980999999997</v>
      </c>
      <c r="H144" s="17">
        <v>0.36931000000000003</v>
      </c>
      <c r="I144" s="17">
        <v>0.268926</v>
      </c>
      <c r="J144">
        <v>44</v>
      </c>
      <c r="K144">
        <v>100</v>
      </c>
      <c r="L144">
        <v>100</v>
      </c>
      <c r="M144" t="s">
        <v>31</v>
      </c>
      <c r="N144" t="s">
        <v>171</v>
      </c>
      <c r="O144" s="22">
        <f t="shared" si="19"/>
        <v>29.157175398633257</v>
      </c>
    </row>
    <row r="145" spans="1:15" x14ac:dyDescent="0.35">
      <c r="D145" s="58">
        <f>AVERAGE(D142:D144)</f>
        <v>3.4834269173690084</v>
      </c>
      <c r="E145" s="58">
        <f t="shared" ref="E145:F145" si="22">AVERAGE(E142:E144)</f>
        <v>4.7819556666666667</v>
      </c>
      <c r="F145" s="58">
        <f t="shared" si="22"/>
        <v>0.35478399999999999</v>
      </c>
      <c r="G145" s="17"/>
      <c r="H145" s="17"/>
      <c r="I145" s="17"/>
    </row>
    <row r="146" spans="1:15" x14ac:dyDescent="0.35">
      <c r="E146" s="17"/>
      <c r="F146" s="17"/>
      <c r="G146" s="17"/>
      <c r="H146" s="17"/>
      <c r="I146" s="17"/>
    </row>
    <row r="147" spans="1:15" x14ac:dyDescent="0.35">
      <c r="A147" t="s">
        <v>247</v>
      </c>
      <c r="B147">
        <v>10975</v>
      </c>
      <c r="C147" t="s">
        <v>367</v>
      </c>
      <c r="D147" s="17">
        <f t="shared" ref="D147:D149" si="23">((E147/$E$7)+(F147/$F$7))/2</f>
        <v>1.6996150097320482</v>
      </c>
      <c r="E147" s="17">
        <v>2.0009380000000001</v>
      </c>
      <c r="F147" s="17">
        <v>0.22812499999999999</v>
      </c>
      <c r="G147" s="17">
        <v>30.176867999999999</v>
      </c>
      <c r="H147" s="17">
        <v>0.22601099999999999</v>
      </c>
      <c r="I147" s="17">
        <v>0.17843999999999999</v>
      </c>
      <c r="J147">
        <v>42</v>
      </c>
      <c r="K147">
        <v>343</v>
      </c>
      <c r="L147">
        <v>100</v>
      </c>
      <c r="M147" t="s">
        <v>31</v>
      </c>
      <c r="N147" t="s">
        <v>171</v>
      </c>
      <c r="O147" s="22">
        <f t="shared" ref="O147:O149" si="24">(32*L147*K147)/B147</f>
        <v>100.00911161731207</v>
      </c>
    </row>
    <row r="148" spans="1:15" x14ac:dyDescent="0.35">
      <c r="A148" t="s">
        <v>247</v>
      </c>
      <c r="B148">
        <v>10975</v>
      </c>
      <c r="C148" t="s">
        <v>367</v>
      </c>
      <c r="D148" s="17">
        <f t="shared" si="23"/>
        <v>1.4028819829307837</v>
      </c>
      <c r="E148" s="17">
        <v>1.558114</v>
      </c>
      <c r="F148" s="17">
        <v>0.20377799999999999</v>
      </c>
      <c r="G148" s="17">
        <v>24.155787</v>
      </c>
      <c r="H148" s="17">
        <v>0.20437</v>
      </c>
      <c r="I148" s="17">
        <v>0.15140300000000001</v>
      </c>
      <c r="J148">
        <v>43</v>
      </c>
      <c r="K148">
        <v>343</v>
      </c>
      <c r="L148">
        <v>100</v>
      </c>
      <c r="M148" t="s">
        <v>31</v>
      </c>
      <c r="N148" t="s">
        <v>171</v>
      </c>
      <c r="O148" s="22">
        <f t="shared" si="24"/>
        <v>100.00911161731207</v>
      </c>
    </row>
    <row r="149" spans="1:15" x14ac:dyDescent="0.35">
      <c r="A149" t="s">
        <v>247</v>
      </c>
      <c r="B149">
        <v>10975</v>
      </c>
      <c r="C149" t="s">
        <v>367</v>
      </c>
      <c r="D149" s="17">
        <f t="shared" si="23"/>
        <v>1.3883377253236651</v>
      </c>
      <c r="E149" s="17">
        <v>1.589124</v>
      </c>
      <c r="F149" s="17">
        <v>0.193855</v>
      </c>
      <c r="G149" s="17">
        <v>25.237525999999999</v>
      </c>
      <c r="H149" s="17">
        <v>0.20855599999999999</v>
      </c>
      <c r="I149" s="17">
        <v>0.159971</v>
      </c>
      <c r="J149">
        <v>44</v>
      </c>
      <c r="K149">
        <v>343</v>
      </c>
      <c r="L149">
        <v>100</v>
      </c>
      <c r="M149" t="s">
        <v>31</v>
      </c>
      <c r="N149" t="s">
        <v>171</v>
      </c>
      <c r="O149" s="22">
        <f t="shared" si="24"/>
        <v>100.00911161731207</v>
      </c>
    </row>
    <row r="150" spans="1:15" x14ac:dyDescent="0.35">
      <c r="D150" s="58">
        <f>AVERAGE(D147:D149)</f>
        <v>1.4969449059954989</v>
      </c>
      <c r="E150" s="58">
        <f t="shared" ref="E150:F150" si="25">AVERAGE(E147:E149)</f>
        <v>1.7160586666666668</v>
      </c>
      <c r="F150" s="58">
        <f t="shared" si="25"/>
        <v>0.20858600000000002</v>
      </c>
    </row>
    <row r="152" spans="1:15" x14ac:dyDescent="0.35">
      <c r="A152" t="s">
        <v>247</v>
      </c>
      <c r="B152">
        <v>10975</v>
      </c>
      <c r="C152" t="s">
        <v>367</v>
      </c>
      <c r="D152" s="17">
        <f t="shared" ref="D152:D154" si="26">((E152/$E$7)+(F152/$F$7))/2</f>
        <v>1.8485514518367132</v>
      </c>
      <c r="E152" s="17">
        <v>2.2510279999999998</v>
      </c>
      <c r="F152" s="17">
        <v>0.235737</v>
      </c>
      <c r="G152" s="17">
        <v>27.835435</v>
      </c>
      <c r="H152" s="17">
        <v>0.219806</v>
      </c>
      <c r="I152" s="17">
        <v>0.14996000000000001</v>
      </c>
      <c r="J152">
        <v>42</v>
      </c>
      <c r="K152">
        <v>343</v>
      </c>
      <c r="L152">
        <v>200</v>
      </c>
      <c r="M152" t="s">
        <v>31</v>
      </c>
      <c r="N152" t="s">
        <v>171</v>
      </c>
      <c r="O152" s="22">
        <f t="shared" ref="O152:O154" si="27">(32*L152*K152)/B152</f>
        <v>200.01822323462414</v>
      </c>
    </row>
    <row r="153" spans="1:15" x14ac:dyDescent="0.35">
      <c r="A153" t="s">
        <v>247</v>
      </c>
      <c r="B153">
        <v>10975</v>
      </c>
      <c r="C153" t="s">
        <v>367</v>
      </c>
      <c r="D153" s="17">
        <f t="shared" si="26"/>
        <v>1.398710804210757</v>
      </c>
      <c r="E153" s="17">
        <v>1.5387900000000001</v>
      </c>
      <c r="F153" s="17">
        <v>0.20560500000000001</v>
      </c>
      <c r="G153" s="17">
        <v>23.612276999999999</v>
      </c>
      <c r="H153" s="17">
        <v>0.19425700000000001</v>
      </c>
      <c r="I153" s="17">
        <v>0.14138500000000001</v>
      </c>
      <c r="J153">
        <v>43</v>
      </c>
      <c r="K153">
        <v>343</v>
      </c>
      <c r="L153">
        <v>200</v>
      </c>
      <c r="M153" t="s">
        <v>31</v>
      </c>
      <c r="N153" t="s">
        <v>171</v>
      </c>
      <c r="O153" s="22">
        <f t="shared" si="27"/>
        <v>200.01822323462414</v>
      </c>
    </row>
    <row r="154" spans="1:15" x14ac:dyDescent="0.35">
      <c r="A154" t="s">
        <v>247</v>
      </c>
      <c r="B154">
        <v>10975</v>
      </c>
      <c r="C154" t="s">
        <v>367</v>
      </c>
      <c r="D154" s="17">
        <f t="shared" si="26"/>
        <v>1.3463383354473493</v>
      </c>
      <c r="E154" s="17">
        <v>1.473319</v>
      </c>
      <c r="F154" s="17">
        <v>0.199207</v>
      </c>
      <c r="G154" s="17">
        <v>22.666561999999999</v>
      </c>
      <c r="H154" s="17">
        <v>0.201681</v>
      </c>
      <c r="I154" s="17">
        <v>0.14193800000000001</v>
      </c>
      <c r="J154">
        <v>44</v>
      </c>
      <c r="K154">
        <v>343</v>
      </c>
      <c r="L154">
        <v>200</v>
      </c>
      <c r="M154" t="s">
        <v>31</v>
      </c>
      <c r="N154" t="s">
        <v>171</v>
      </c>
      <c r="O154" s="22">
        <f t="shared" si="27"/>
        <v>200.01822323462414</v>
      </c>
    </row>
    <row r="155" spans="1:15" x14ac:dyDescent="0.35">
      <c r="D155" s="58">
        <f>AVERAGE(D152:D154)</f>
        <v>1.5312001971649398</v>
      </c>
      <c r="E155" s="58">
        <f t="shared" ref="E155:F155" si="28">AVERAGE(E152:E154)</f>
        <v>1.7543790000000001</v>
      </c>
      <c r="F155" s="58">
        <f t="shared" si="28"/>
        <v>0.21351633333333334</v>
      </c>
    </row>
  </sheetData>
  <mergeCells count="3">
    <mergeCell ref="A136:O136"/>
    <mergeCell ref="A83:O83"/>
    <mergeCell ref="A18:O18"/>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2" activePane="bottomLeft" state="frozen"/>
      <selection pane="bottomLeft" activeCell="G3" sqref="G3"/>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43.5"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C2" s="2" t="s">
        <v>419</v>
      </c>
      <c r="E2" s="18">
        <v>0.94969999999999999</v>
      </c>
      <c r="F2" s="18">
        <v>0.1308</v>
      </c>
      <c r="L2" s="3"/>
      <c r="M2" s="3"/>
      <c r="N2" s="3"/>
    </row>
    <row r="4" spans="1:15" x14ac:dyDescent="0.35">
      <c r="A4" t="s">
        <v>254</v>
      </c>
      <c r="B4">
        <v>10017</v>
      </c>
      <c r="C4" t="s">
        <v>251</v>
      </c>
      <c r="D4" s="17">
        <v>1.1294999999999999</v>
      </c>
      <c r="E4" s="17">
        <v>1.2682</v>
      </c>
      <c r="F4" s="17">
        <v>0.16109400000000001</v>
      </c>
    </row>
    <row r="5" spans="1:15" x14ac:dyDescent="0.35">
      <c r="A5" t="s">
        <v>254</v>
      </c>
      <c r="B5">
        <v>10017</v>
      </c>
      <c r="C5" t="s">
        <v>252</v>
      </c>
      <c r="D5" s="17">
        <v>1.1619999999999999</v>
      </c>
      <c r="E5" s="17">
        <v>1.2976000000000001</v>
      </c>
      <c r="F5" s="17">
        <v>0.166689</v>
      </c>
    </row>
    <row r="6" spans="1:15" x14ac:dyDescent="0.35">
      <c r="A6" t="s">
        <v>254</v>
      </c>
      <c r="B6">
        <v>10017</v>
      </c>
      <c r="C6" t="s">
        <v>192</v>
      </c>
      <c r="D6" s="17">
        <v>1</v>
      </c>
      <c r="E6" s="17">
        <v>1.0837000000000001</v>
      </c>
      <c r="F6" s="17">
        <v>0.14795700000000001</v>
      </c>
    </row>
    <row r="7" spans="1:15" x14ac:dyDescent="0.35">
      <c r="A7" t="s">
        <v>254</v>
      </c>
      <c r="B7">
        <v>10017</v>
      </c>
      <c r="C7" t="s">
        <v>248</v>
      </c>
      <c r="D7" s="17">
        <v>0.93979999999999997</v>
      </c>
      <c r="E7" s="17">
        <v>1.0377000000000001</v>
      </c>
      <c r="F7" s="17">
        <v>0.13641500000000001</v>
      </c>
    </row>
    <row r="8" spans="1:15" x14ac:dyDescent="0.35">
      <c r="A8" t="s">
        <v>254</v>
      </c>
      <c r="B8">
        <v>10017</v>
      </c>
      <c r="C8" t="s">
        <v>249</v>
      </c>
      <c r="D8" s="17">
        <v>0.98429999999999995</v>
      </c>
      <c r="E8" s="17">
        <v>1.0568</v>
      </c>
      <c r="F8" s="17">
        <v>0.146979</v>
      </c>
    </row>
    <row r="9" spans="1:15" x14ac:dyDescent="0.35">
      <c r="A9" t="s">
        <v>254</v>
      </c>
      <c r="B9">
        <v>10017</v>
      </c>
      <c r="C9" t="s">
        <v>250</v>
      </c>
      <c r="D9" s="17">
        <v>0.92420000000000002</v>
      </c>
      <c r="E9" s="17">
        <v>1.0068999999999999</v>
      </c>
      <c r="F9" s="17">
        <v>0.13600099999999998</v>
      </c>
    </row>
    <row r="10" spans="1:15" x14ac:dyDescent="0.35">
      <c r="A10" t="s">
        <v>254</v>
      </c>
      <c r="B10">
        <v>10017</v>
      </c>
      <c r="C10" t="s">
        <v>228</v>
      </c>
      <c r="D10" s="17">
        <v>0.93640000000000001</v>
      </c>
      <c r="E10" s="17">
        <v>1.0257000000000001</v>
      </c>
      <c r="F10" s="17">
        <v>0.137075</v>
      </c>
    </row>
    <row r="11" spans="1:15" x14ac:dyDescent="0.35">
      <c r="A11" t="s">
        <v>254</v>
      </c>
      <c r="B11">
        <v>10017</v>
      </c>
      <c r="C11" t="s">
        <v>191</v>
      </c>
      <c r="D11" s="17">
        <v>0.9204</v>
      </c>
      <c r="E11" s="17">
        <v>1.0015000000000001</v>
      </c>
      <c r="F11" s="17">
        <v>0.135634</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254</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31</v>
      </c>
      <c r="N14" t="s">
        <v>171</v>
      </c>
      <c r="O14" s="22">
        <f>(32*L14*K14)/B14</f>
        <v>15.972846161525407</v>
      </c>
    </row>
    <row r="15" spans="1:15" x14ac:dyDescent="0.35">
      <c r="A15" t="s">
        <v>254</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31</v>
      </c>
      <c r="N15" t="s">
        <v>171</v>
      </c>
      <c r="O15" s="22">
        <f t="shared" ref="O15:O16" si="1">(32*L15*K15)/B15</f>
        <v>15.972846161525407</v>
      </c>
    </row>
    <row r="16" spans="1:15" x14ac:dyDescent="0.35">
      <c r="A16" t="s">
        <v>254</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31</v>
      </c>
      <c r="N16" t="s">
        <v>171</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254</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31</v>
      </c>
      <c r="N19" t="s">
        <v>171</v>
      </c>
      <c r="O19" s="22">
        <f t="shared" ref="O19:O21" si="3">(32*L19*K19)/B19</f>
        <v>31.945692323050814</v>
      </c>
    </row>
    <row r="20" spans="1:15" x14ac:dyDescent="0.35">
      <c r="A20" t="s">
        <v>254</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31</v>
      </c>
      <c r="N20" t="s">
        <v>171</v>
      </c>
      <c r="O20" s="22">
        <f t="shared" si="3"/>
        <v>31.945692323050814</v>
      </c>
    </row>
    <row r="21" spans="1:15" x14ac:dyDescent="0.35">
      <c r="A21" t="s">
        <v>254</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31</v>
      </c>
      <c r="N21" t="s">
        <v>171</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254</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31</v>
      </c>
      <c r="N24" t="s">
        <v>171</v>
      </c>
      <c r="O24" s="22">
        <f t="shared" ref="O24:O26" si="5">(32*L24*K24)/B24</f>
        <v>100.30947389437955</v>
      </c>
    </row>
    <row r="25" spans="1:15" x14ac:dyDescent="0.35">
      <c r="A25" t="s">
        <v>254</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31</v>
      </c>
      <c r="N25" t="s">
        <v>171</v>
      </c>
      <c r="O25" s="22">
        <f t="shared" si="5"/>
        <v>100.30947389437955</v>
      </c>
    </row>
    <row r="26" spans="1:15" x14ac:dyDescent="0.35">
      <c r="A26" t="s">
        <v>254</v>
      </c>
      <c r="B26">
        <v>10017</v>
      </c>
      <c r="C26" t="s">
        <v>6</v>
      </c>
      <c r="D26" s="17">
        <f t="shared" si="4"/>
        <v>1.0337029494182233</v>
      </c>
      <c r="E26">
        <v>1.175198</v>
      </c>
      <c r="F26">
        <v>0.14543800000000001</v>
      </c>
      <c r="G26">
        <v>13.760255000000001</v>
      </c>
      <c r="H26">
        <v>0.123792</v>
      </c>
      <c r="I26" s="17">
        <v>6.9135000000000002E-2</v>
      </c>
      <c r="J26">
        <v>44</v>
      </c>
      <c r="K26">
        <v>314</v>
      </c>
      <c r="L26">
        <v>100</v>
      </c>
      <c r="M26" t="s">
        <v>31</v>
      </c>
      <c r="N26" t="s">
        <v>171</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254</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31</v>
      </c>
      <c r="N29" t="s">
        <v>171</v>
      </c>
      <c r="O29" s="22">
        <f t="shared" ref="O29:O31" si="7">(32*L29*K29)/B29</f>
        <v>100.30947389437955</v>
      </c>
    </row>
    <row r="30" spans="1:15" x14ac:dyDescent="0.35">
      <c r="A30" t="s">
        <v>254</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31</v>
      </c>
      <c r="N30" t="s">
        <v>171</v>
      </c>
      <c r="O30" s="22">
        <f t="shared" si="7"/>
        <v>100.30947389437955</v>
      </c>
    </row>
    <row r="31" spans="1:15" x14ac:dyDescent="0.35">
      <c r="A31" t="s">
        <v>254</v>
      </c>
      <c r="B31">
        <v>10017</v>
      </c>
      <c r="C31" t="s">
        <v>6</v>
      </c>
      <c r="D31" s="17">
        <f t="shared" si="6"/>
        <v>0.99717911275056781</v>
      </c>
      <c r="E31" s="60">
        <v>1.10829</v>
      </c>
      <c r="F31" s="60">
        <v>0.143765</v>
      </c>
      <c r="G31">
        <v>13.063831</v>
      </c>
      <c r="H31">
        <v>0.12151099999999999</v>
      </c>
      <c r="I31" s="17">
        <v>6.5360000000000001E-2</v>
      </c>
      <c r="J31">
        <v>44</v>
      </c>
      <c r="K31">
        <v>157</v>
      </c>
      <c r="L31">
        <v>200</v>
      </c>
      <c r="M31" t="s">
        <v>31</v>
      </c>
      <c r="N31" t="s">
        <v>171</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254</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31</v>
      </c>
      <c r="N34" t="s">
        <v>171</v>
      </c>
      <c r="O34" s="22">
        <f t="shared" ref="O34:O36" si="9">(32*L34*K34)/B34</f>
        <v>200.6189477887591</v>
      </c>
    </row>
    <row r="35" spans="1:15" x14ac:dyDescent="0.35">
      <c r="A35" t="s">
        <v>254</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31</v>
      </c>
      <c r="N35" t="s">
        <v>171</v>
      </c>
      <c r="O35" s="22">
        <f t="shared" si="9"/>
        <v>200.6189477887591</v>
      </c>
    </row>
    <row r="36" spans="1:15" x14ac:dyDescent="0.35">
      <c r="A36" t="s">
        <v>254</v>
      </c>
      <c r="B36">
        <v>10017</v>
      </c>
      <c r="C36" t="s">
        <v>6</v>
      </c>
      <c r="D36" s="17">
        <f t="shared" si="8"/>
        <v>0.99886754443042758</v>
      </c>
      <c r="E36" s="60">
        <v>1.122233</v>
      </c>
      <c r="F36" s="60">
        <v>0.14236099999999999</v>
      </c>
      <c r="G36">
        <v>13.336072</v>
      </c>
      <c r="H36">
        <v>0.120558</v>
      </c>
      <c r="I36">
        <v>6.3828999999999997E-2</v>
      </c>
      <c r="J36">
        <v>44</v>
      </c>
      <c r="K36">
        <v>314</v>
      </c>
      <c r="L36">
        <v>200</v>
      </c>
      <c r="M36" t="s">
        <v>31</v>
      </c>
      <c r="N36" t="s">
        <v>171</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9" t="s">
        <v>3</v>
      </c>
      <c r="B39" s="89"/>
      <c r="C39" s="89"/>
      <c r="D39" s="89"/>
      <c r="E39" s="89"/>
      <c r="F39" s="89"/>
      <c r="G39" s="89"/>
      <c r="H39" s="89"/>
      <c r="I39" s="89"/>
      <c r="J39" s="89"/>
      <c r="K39" s="89"/>
      <c r="L39" s="89"/>
      <c r="M39" s="89"/>
      <c r="N39" s="89"/>
      <c r="O39" s="89"/>
    </row>
    <row r="40" spans="1:15" x14ac:dyDescent="0.35">
      <c r="A40" t="s">
        <v>254</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31</v>
      </c>
      <c r="N40" t="s">
        <v>171</v>
      </c>
      <c r="O40" s="22">
        <f t="shared" ref="O40:O42" si="11">(32*L40*K40)/B40</f>
        <v>15.972846161525407</v>
      </c>
    </row>
    <row r="41" spans="1:15" x14ac:dyDescent="0.35">
      <c r="A41" t="s">
        <v>254</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31</v>
      </c>
      <c r="N41" t="s">
        <v>171</v>
      </c>
      <c r="O41" s="22">
        <f t="shared" si="11"/>
        <v>15.972846161525407</v>
      </c>
    </row>
    <row r="42" spans="1:15" x14ac:dyDescent="0.35">
      <c r="A42" t="s">
        <v>254</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31</v>
      </c>
      <c r="N42" t="s">
        <v>171</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254</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31</v>
      </c>
      <c r="N45" t="s">
        <v>171</v>
      </c>
      <c r="O45" s="22">
        <f t="shared" ref="O45:O47" si="13">(32*L45*K45)/B45</f>
        <v>31.945692323050814</v>
      </c>
    </row>
    <row r="46" spans="1:15" x14ac:dyDescent="0.35">
      <c r="A46" t="s">
        <v>254</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31</v>
      </c>
      <c r="N46" t="s">
        <v>171</v>
      </c>
      <c r="O46" s="22">
        <f t="shared" si="13"/>
        <v>31.945692323050814</v>
      </c>
    </row>
    <row r="47" spans="1:15" x14ac:dyDescent="0.35">
      <c r="A47" t="s">
        <v>254</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31</v>
      </c>
      <c r="N47" t="s">
        <v>171</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254</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31</v>
      </c>
      <c r="N50" t="s">
        <v>171</v>
      </c>
      <c r="O50" s="22">
        <f t="shared" ref="O50:O52" si="15">(32*L50*K50)/B50</f>
        <v>100.30947389437955</v>
      </c>
    </row>
    <row r="51" spans="1:15" x14ac:dyDescent="0.35">
      <c r="A51" t="s">
        <v>254</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31</v>
      </c>
      <c r="N51" t="s">
        <v>171</v>
      </c>
      <c r="O51" s="22">
        <f t="shared" si="15"/>
        <v>100.30947389437955</v>
      </c>
    </row>
    <row r="52" spans="1:15" x14ac:dyDescent="0.35">
      <c r="A52" t="s">
        <v>254</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31</v>
      </c>
      <c r="N52" t="s">
        <v>171</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8"/>
  <sheetViews>
    <sheetView zoomScale="55" zoomScaleNormal="55" workbookViewId="0">
      <pane ySplit="1" topLeftCell="A5" activePane="bottomLeft" state="frozen"/>
      <selection pane="bottomLeft" activeCell="C3" sqref="C3"/>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2" t="s">
        <v>200</v>
      </c>
    </row>
    <row r="2" spans="1:15" s="2" customFormat="1" x14ac:dyDescent="0.35">
      <c r="H2" s="18"/>
      <c r="I2" s="18"/>
      <c r="L2" s="3"/>
      <c r="M2" s="3"/>
      <c r="N2" s="3"/>
    </row>
    <row r="3" spans="1:15" x14ac:dyDescent="0.35">
      <c r="C3" t="s">
        <v>419</v>
      </c>
      <c r="E3">
        <v>0.87490000000000001</v>
      </c>
      <c r="F3">
        <v>0.12479999999999999</v>
      </c>
    </row>
    <row r="4" spans="1:15" x14ac:dyDescent="0.35">
      <c r="A4" t="s">
        <v>257</v>
      </c>
      <c r="B4">
        <v>10016</v>
      </c>
      <c r="C4" t="s">
        <v>251</v>
      </c>
      <c r="D4" s="17">
        <v>1.0927</v>
      </c>
      <c r="E4" s="17">
        <v>1.2674000000000001</v>
      </c>
      <c r="F4" s="17">
        <v>0.16209599999999999</v>
      </c>
    </row>
    <row r="5" spans="1:15" x14ac:dyDescent="0.35">
      <c r="A5" t="s">
        <v>257</v>
      </c>
      <c r="B5">
        <v>10016</v>
      </c>
      <c r="C5" t="s">
        <v>252</v>
      </c>
      <c r="D5" s="17">
        <v>1.1404000000000001</v>
      </c>
      <c r="E5" s="17">
        <v>1.2853000000000001</v>
      </c>
      <c r="F5" s="17">
        <v>0.17439299999999999</v>
      </c>
    </row>
    <row r="6" spans="1:15" x14ac:dyDescent="0.35">
      <c r="A6" t="s">
        <v>257</v>
      </c>
      <c r="B6">
        <v>10016</v>
      </c>
      <c r="C6" t="s">
        <v>192</v>
      </c>
      <c r="D6" s="17">
        <v>1</v>
      </c>
      <c r="E6" s="17">
        <v>1.111</v>
      </c>
      <c r="F6" s="17">
        <v>0.15517700000000001</v>
      </c>
    </row>
    <row r="7" spans="1:15" x14ac:dyDescent="0.35">
      <c r="A7" t="s">
        <v>257</v>
      </c>
      <c r="B7">
        <v>10016</v>
      </c>
      <c r="C7" t="s">
        <v>248</v>
      </c>
      <c r="D7" s="17">
        <v>0.95299999999999996</v>
      </c>
      <c r="E7" s="17">
        <v>1.0548999999999999</v>
      </c>
      <c r="F7" s="17">
        <v>0.148421</v>
      </c>
    </row>
    <row r="8" spans="1:15" x14ac:dyDescent="0.35">
      <c r="A8" t="s">
        <v>257</v>
      </c>
      <c r="B8">
        <v>10016</v>
      </c>
      <c r="C8" t="s">
        <v>249</v>
      </c>
      <c r="D8" s="17">
        <v>0.96850000000000003</v>
      </c>
      <c r="E8" s="17">
        <v>1.0253000000000001</v>
      </c>
      <c r="F8" s="17">
        <v>0.157358</v>
      </c>
    </row>
    <row r="9" spans="1:15" x14ac:dyDescent="0.35">
      <c r="A9" t="s">
        <v>257</v>
      </c>
      <c r="B9">
        <v>10016</v>
      </c>
      <c r="C9" t="s">
        <v>250</v>
      </c>
      <c r="D9" s="17">
        <v>0.90359999999999996</v>
      </c>
      <c r="E9" s="17">
        <v>0.98829999999999996</v>
      </c>
      <c r="F9" s="17">
        <v>0.14238400000000001</v>
      </c>
    </row>
    <row r="10" spans="1:15" x14ac:dyDescent="0.35">
      <c r="A10" t="s">
        <v>257</v>
      </c>
      <c r="B10">
        <v>10016</v>
      </c>
      <c r="C10" t="s">
        <v>228</v>
      </c>
      <c r="D10" s="17">
        <v>0.89510000000000001</v>
      </c>
      <c r="E10" s="17">
        <v>0.99780000000000002</v>
      </c>
      <c r="F10" s="17">
        <v>0.13842599999999999</v>
      </c>
    </row>
    <row r="11" spans="1:15" x14ac:dyDescent="0.35">
      <c r="A11" t="s">
        <v>257</v>
      </c>
      <c r="B11">
        <v>10016</v>
      </c>
      <c r="C11" t="s">
        <v>191</v>
      </c>
      <c r="D11" s="17">
        <v>0.89959999999999996</v>
      </c>
      <c r="E11" s="17">
        <v>0.98529999999999995</v>
      </c>
      <c r="F11" s="17">
        <v>0.14157500000000001</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257</v>
      </c>
      <c r="B14">
        <v>10016</v>
      </c>
      <c r="C14" t="s">
        <v>6</v>
      </c>
      <c r="D14" s="17">
        <f>((E14/$E$6)+(F14/$F$6))/2</f>
        <v>0.92092412854385319</v>
      </c>
      <c r="E14" s="17">
        <v>1.0351980000000001</v>
      </c>
      <c r="F14" s="17">
        <v>0.14122299999999999</v>
      </c>
      <c r="G14" s="17">
        <v>16.818273000000001</v>
      </c>
      <c r="H14" s="17">
        <v>0.127612</v>
      </c>
      <c r="I14" s="17">
        <v>7.6475000000000001E-2</v>
      </c>
      <c r="J14">
        <v>42</v>
      </c>
      <c r="K14">
        <v>100</v>
      </c>
      <c r="L14">
        <v>50</v>
      </c>
      <c r="M14" t="s">
        <v>31</v>
      </c>
      <c r="N14" t="s">
        <v>171</v>
      </c>
      <c r="O14" s="22">
        <f>(32*L14*K14)/B14</f>
        <v>15.974440894568691</v>
      </c>
    </row>
    <row r="15" spans="1:15" x14ac:dyDescent="0.35">
      <c r="A15" t="s">
        <v>257</v>
      </c>
      <c r="B15">
        <v>10016</v>
      </c>
      <c r="C15" t="s">
        <v>6</v>
      </c>
      <c r="D15" s="17">
        <f t="shared" ref="D15:D16" si="0">((E15/$E$6)+(F15/$F$6))/2</f>
        <v>0.95637884674906848</v>
      </c>
      <c r="E15" s="17">
        <v>1.0688230000000001</v>
      </c>
      <c r="F15" s="17">
        <v>0.14752999999999999</v>
      </c>
      <c r="G15" s="17">
        <v>20.475092</v>
      </c>
      <c r="H15" s="17">
        <v>0.133022</v>
      </c>
      <c r="I15" s="17">
        <v>8.1672999999999996E-2</v>
      </c>
      <c r="J15">
        <v>43</v>
      </c>
      <c r="K15">
        <v>100</v>
      </c>
      <c r="L15">
        <v>50</v>
      </c>
      <c r="M15" t="s">
        <v>31</v>
      </c>
      <c r="N15" t="s">
        <v>171</v>
      </c>
      <c r="O15" s="22">
        <f t="shared" ref="O15:O16" si="1">(32*L15*K15)/B15</f>
        <v>15.974440894568691</v>
      </c>
    </row>
    <row r="16" spans="1:15" x14ac:dyDescent="0.35">
      <c r="A16" t="s">
        <v>257</v>
      </c>
      <c r="B16">
        <v>10016</v>
      </c>
      <c r="C16" t="s">
        <v>6</v>
      </c>
      <c r="D16" s="17">
        <f t="shared" si="0"/>
        <v>0.95011236781862074</v>
      </c>
      <c r="E16" s="17">
        <v>1.0556220000000001</v>
      </c>
      <c r="F16" s="17">
        <v>0.147429</v>
      </c>
      <c r="G16" s="17">
        <v>14.440072000000001</v>
      </c>
      <c r="H16" s="17">
        <v>0.13373599999999999</v>
      </c>
      <c r="I16" s="17">
        <v>7.6196E-2</v>
      </c>
      <c r="J16">
        <v>44</v>
      </c>
      <c r="K16">
        <v>100</v>
      </c>
      <c r="L16">
        <v>50</v>
      </c>
      <c r="M16" t="s">
        <v>31</v>
      </c>
      <c r="N16" t="s">
        <v>171</v>
      </c>
      <c r="O16" s="22">
        <f t="shared" si="1"/>
        <v>15.974440894568691</v>
      </c>
    </row>
    <row r="17" spans="1:15" x14ac:dyDescent="0.35">
      <c r="D17" s="58">
        <f>AVERAGE(D14:D16)</f>
        <v>0.94247178103718088</v>
      </c>
      <c r="E17" s="58">
        <f t="shared" ref="E17" si="2">AVERAGE(E14:E16)</f>
        <v>1.0532143333333335</v>
      </c>
      <c r="F17" s="58">
        <f t="shared" ref="F17" si="3">AVERAGE(F14:F16)</f>
        <v>0.145394</v>
      </c>
      <c r="G17" s="17"/>
      <c r="H17" s="17"/>
      <c r="I17" s="17"/>
      <c r="O17" s="22"/>
    </row>
    <row r="19" spans="1:15" x14ac:dyDescent="0.35">
      <c r="A19" t="s">
        <v>257</v>
      </c>
      <c r="B19">
        <v>10016</v>
      </c>
      <c r="C19" t="s">
        <v>6</v>
      </c>
      <c r="D19" s="17">
        <f>((E19/$E$6)+(F19/$F$6))/2</f>
        <v>0.9319142299464227</v>
      </c>
      <c r="E19">
        <v>1.0458430000000001</v>
      </c>
      <c r="F19">
        <v>0.143147</v>
      </c>
      <c r="G19">
        <v>18.232894000000002</v>
      </c>
      <c r="H19">
        <v>0.12853200000000001</v>
      </c>
      <c r="I19">
        <v>7.5294E-2</v>
      </c>
      <c r="J19">
        <v>42</v>
      </c>
      <c r="K19">
        <v>100</v>
      </c>
      <c r="L19">
        <v>100</v>
      </c>
      <c r="M19" t="s">
        <v>31</v>
      </c>
      <c r="N19" t="s">
        <v>171</v>
      </c>
      <c r="O19" s="22">
        <f>(32*L19*K19)/B19</f>
        <v>31.948881789137381</v>
      </c>
    </row>
    <row r="20" spans="1:15" x14ac:dyDescent="0.35">
      <c r="A20" t="s">
        <v>257</v>
      </c>
      <c r="B20">
        <v>10016</v>
      </c>
      <c r="C20" t="s">
        <v>6</v>
      </c>
      <c r="D20" s="17">
        <f t="shared" ref="D20:D21" si="4">((E20/$E$6)+(F20/$F$6))/2</f>
        <v>0.94399180217518452</v>
      </c>
      <c r="E20">
        <v>1.0575870000000001</v>
      </c>
      <c r="F20">
        <v>0.145255</v>
      </c>
      <c r="G20">
        <v>21.421385000000001</v>
      </c>
      <c r="H20">
        <v>0.13070799999999999</v>
      </c>
      <c r="I20">
        <v>7.9573000000000005E-2</v>
      </c>
      <c r="J20">
        <v>43</v>
      </c>
      <c r="K20">
        <v>100</v>
      </c>
      <c r="L20">
        <v>100</v>
      </c>
      <c r="M20" t="s">
        <v>31</v>
      </c>
      <c r="N20" t="s">
        <v>171</v>
      </c>
      <c r="O20" s="22">
        <f t="shared" ref="O20:O21" si="5">(32*L20*K20)/B20</f>
        <v>31.948881789137381</v>
      </c>
    </row>
    <row r="21" spans="1:15" x14ac:dyDescent="0.35">
      <c r="A21" t="s">
        <v>257</v>
      </c>
      <c r="B21">
        <v>10016</v>
      </c>
      <c r="C21" t="s">
        <v>6</v>
      </c>
      <c r="D21" s="17">
        <f t="shared" si="4"/>
        <v>0.98080198038943323</v>
      </c>
      <c r="E21">
        <v>1.1237999999999999</v>
      </c>
      <c r="F21">
        <v>0.14743100000000001</v>
      </c>
      <c r="G21">
        <v>17.777781000000001</v>
      </c>
      <c r="H21">
        <v>0.13519</v>
      </c>
      <c r="I21">
        <v>7.7076000000000006E-2</v>
      </c>
      <c r="J21">
        <v>44</v>
      </c>
      <c r="K21">
        <v>100</v>
      </c>
      <c r="L21">
        <v>100</v>
      </c>
      <c r="M21" t="s">
        <v>31</v>
      </c>
      <c r="N21" t="s">
        <v>171</v>
      </c>
      <c r="O21" s="22">
        <f t="shared" si="5"/>
        <v>31.948881789137381</v>
      </c>
    </row>
    <row r="22" spans="1:15" x14ac:dyDescent="0.35">
      <c r="D22" s="58">
        <f>AVERAGE(D19:D21)</f>
        <v>0.95223600417034682</v>
      </c>
      <c r="E22" s="58">
        <f t="shared" ref="E22:F22" si="6">AVERAGE(E19:E21)</f>
        <v>1.0757433333333335</v>
      </c>
      <c r="F22" s="58">
        <f t="shared" si="6"/>
        <v>0.14527766666666667</v>
      </c>
    </row>
    <row r="23" spans="1:15" x14ac:dyDescent="0.35">
      <c r="D23" s="60"/>
      <c r="E23" s="60"/>
      <c r="F23" s="60"/>
    </row>
    <row r="24" spans="1:15" ht="18.5" x14ac:dyDescent="0.45">
      <c r="A24" s="89" t="s">
        <v>3</v>
      </c>
      <c r="B24" s="89"/>
      <c r="C24" s="89"/>
      <c r="D24" s="89"/>
      <c r="E24" s="89"/>
      <c r="F24" s="89"/>
      <c r="G24" s="89"/>
      <c r="H24" s="89"/>
      <c r="I24" s="89"/>
      <c r="J24" s="89"/>
      <c r="K24" s="89"/>
      <c r="L24" s="89"/>
      <c r="M24" s="89"/>
      <c r="N24" s="89"/>
      <c r="O24" s="89"/>
    </row>
    <row r="25" spans="1:15" x14ac:dyDescent="0.35">
      <c r="A25" t="s">
        <v>257</v>
      </c>
      <c r="B25">
        <v>10016</v>
      </c>
      <c r="C25" t="s">
        <v>3</v>
      </c>
      <c r="D25" s="17">
        <f t="shared" ref="D25:D27" si="7">((E25/$E$6)+(F25/$F$6))/2</f>
        <v>1.0627197140320823</v>
      </c>
      <c r="E25">
        <v>1.1606609999999999</v>
      </c>
      <c r="F25">
        <v>0.16770599999999999</v>
      </c>
      <c r="G25">
        <v>19.854458000000001</v>
      </c>
      <c r="H25">
        <v>0.14902799999999999</v>
      </c>
      <c r="I25">
        <v>9.3433000000000002E-2</v>
      </c>
      <c r="J25">
        <v>42</v>
      </c>
      <c r="K25">
        <v>100</v>
      </c>
      <c r="L25">
        <v>50</v>
      </c>
      <c r="M25" t="s">
        <v>31</v>
      </c>
      <c r="N25" t="s">
        <v>171</v>
      </c>
      <c r="O25" s="22">
        <f>(32*L25*K25)/B25</f>
        <v>15.974440894568691</v>
      </c>
    </row>
    <row r="26" spans="1:15" x14ac:dyDescent="0.35">
      <c r="A26" t="s">
        <v>257</v>
      </c>
      <c r="B26">
        <v>10016</v>
      </c>
      <c r="C26" t="s">
        <v>3</v>
      </c>
      <c r="D26" s="17">
        <f t="shared" si="7"/>
        <v>1.0479630054520301</v>
      </c>
      <c r="E26">
        <v>1.15351</v>
      </c>
      <c r="F26">
        <v>0.16412499999999999</v>
      </c>
      <c r="G26">
        <v>18.926577000000002</v>
      </c>
      <c r="H26">
        <v>0.146811</v>
      </c>
      <c r="I26">
        <v>8.9091000000000004E-2</v>
      </c>
      <c r="J26">
        <v>43</v>
      </c>
      <c r="K26">
        <v>100</v>
      </c>
      <c r="L26">
        <v>50</v>
      </c>
      <c r="M26" t="s">
        <v>31</v>
      </c>
      <c r="N26" t="s">
        <v>171</v>
      </c>
      <c r="O26" s="22">
        <f t="shared" ref="O26:O27" si="8">(32*L26*K26)/B26</f>
        <v>15.974440894568691</v>
      </c>
    </row>
    <row r="27" spans="1:15" x14ac:dyDescent="0.35">
      <c r="A27" t="s">
        <v>257</v>
      </c>
      <c r="B27">
        <v>10016</v>
      </c>
      <c r="C27" t="s">
        <v>3</v>
      </c>
      <c r="D27" s="17">
        <f t="shared" si="7"/>
        <v>1.0572605325429403</v>
      </c>
      <c r="E27">
        <v>1.1547810000000001</v>
      </c>
      <c r="F27">
        <v>0.16683300000000001</v>
      </c>
      <c r="G27">
        <v>19.718022999999999</v>
      </c>
      <c r="H27">
        <v>0.148535</v>
      </c>
      <c r="I27">
        <v>9.1805999999999999E-2</v>
      </c>
      <c r="J27">
        <v>44</v>
      </c>
      <c r="K27">
        <v>100</v>
      </c>
      <c r="L27">
        <v>50</v>
      </c>
      <c r="M27" t="s">
        <v>31</v>
      </c>
      <c r="N27" t="s">
        <v>171</v>
      </c>
      <c r="O27" s="22">
        <f t="shared" si="8"/>
        <v>15.974440894568691</v>
      </c>
    </row>
    <row r="28" spans="1:15" x14ac:dyDescent="0.35">
      <c r="D28" s="58">
        <f>AVERAGE(D25:D27)</f>
        <v>1.0559810840090176</v>
      </c>
      <c r="E28" s="58">
        <f t="shared" ref="E28:F28" si="9">AVERAGE(E25:E27)</f>
        <v>1.1563173333333332</v>
      </c>
      <c r="F28" s="58">
        <f t="shared" si="9"/>
        <v>0.16622133333333333</v>
      </c>
    </row>
    <row r="30" spans="1:15" x14ac:dyDescent="0.35">
      <c r="A30" t="s">
        <v>257</v>
      </c>
      <c r="B30">
        <v>10016</v>
      </c>
      <c r="C30" t="s">
        <v>3</v>
      </c>
      <c r="D30" s="17">
        <f t="shared" ref="D30:D32" si="10">((E30/$E$6)+(F30/$F$6))/2</f>
        <v>1.0109785696333864</v>
      </c>
      <c r="E30">
        <v>1.1159490000000001</v>
      </c>
      <c r="F30">
        <v>0.15789300000000001</v>
      </c>
      <c r="G30">
        <v>17.09544</v>
      </c>
      <c r="H30">
        <v>0.14149500000000001</v>
      </c>
      <c r="I30">
        <v>7.9537999999999998E-2</v>
      </c>
      <c r="J30">
        <v>42</v>
      </c>
      <c r="K30">
        <v>100</v>
      </c>
      <c r="L30">
        <v>100</v>
      </c>
      <c r="M30" t="s">
        <v>31</v>
      </c>
      <c r="N30" t="s">
        <v>171</v>
      </c>
      <c r="O30" s="22">
        <f>(32*L30*K30)/B30</f>
        <v>31.948881789137381</v>
      </c>
    </row>
    <row r="31" spans="1:15" x14ac:dyDescent="0.35">
      <c r="A31" t="s">
        <v>257</v>
      </c>
      <c r="B31">
        <v>10016</v>
      </c>
      <c r="C31" t="s">
        <v>3</v>
      </c>
      <c r="D31" s="17">
        <f t="shared" si="10"/>
        <v>1.034951600653792</v>
      </c>
      <c r="E31">
        <v>1.1420680000000001</v>
      </c>
      <c r="F31">
        <v>0.161685</v>
      </c>
      <c r="G31">
        <v>17.331627000000001</v>
      </c>
      <c r="H31">
        <v>0.14571500000000001</v>
      </c>
      <c r="I31">
        <v>7.7091000000000007E-2</v>
      </c>
      <c r="J31">
        <v>43</v>
      </c>
      <c r="K31">
        <v>100</v>
      </c>
      <c r="L31">
        <v>100</v>
      </c>
      <c r="M31" t="s">
        <v>31</v>
      </c>
      <c r="N31" t="s">
        <v>171</v>
      </c>
      <c r="O31" s="22">
        <f t="shared" ref="O31:O32" si="11">(32*L31*K31)/B31</f>
        <v>31.948881789137381</v>
      </c>
    </row>
    <row r="32" spans="1:15" x14ac:dyDescent="0.35">
      <c r="A32" t="s">
        <v>257</v>
      </c>
      <c r="B32">
        <v>10016</v>
      </c>
      <c r="C32" t="s">
        <v>3</v>
      </c>
      <c r="D32" s="17">
        <f t="shared" si="10"/>
        <v>1.0363073168378722</v>
      </c>
      <c r="E32">
        <v>1.160946</v>
      </c>
      <c r="F32">
        <v>0.159469</v>
      </c>
      <c r="G32">
        <v>18.747761000000001</v>
      </c>
      <c r="H32">
        <v>0.142624</v>
      </c>
      <c r="I32">
        <v>7.9880000000000007E-2</v>
      </c>
      <c r="J32">
        <v>44</v>
      </c>
      <c r="K32">
        <v>100</v>
      </c>
      <c r="L32">
        <v>100</v>
      </c>
      <c r="M32" t="s">
        <v>31</v>
      </c>
      <c r="N32" t="s">
        <v>171</v>
      </c>
      <c r="O32" s="22">
        <f t="shared" si="11"/>
        <v>31.948881789137381</v>
      </c>
    </row>
    <row r="33" spans="1:15" x14ac:dyDescent="0.35">
      <c r="D33" s="58">
        <f>AVERAGE(D30:D32)</f>
        <v>1.0274124957083501</v>
      </c>
      <c r="E33" s="58">
        <f t="shared" ref="E33:F33" si="12">AVERAGE(E30:E32)</f>
        <v>1.1396543333333333</v>
      </c>
      <c r="F33" s="58">
        <f t="shared" si="12"/>
        <v>0.15968233333333334</v>
      </c>
    </row>
    <row r="35" spans="1:15" x14ac:dyDescent="0.35">
      <c r="A35" t="s">
        <v>257</v>
      </c>
      <c r="B35">
        <v>10016</v>
      </c>
      <c r="C35" t="s">
        <v>3</v>
      </c>
      <c r="D35" s="17">
        <f t="shared" ref="D35:D37" si="13">((E35/$E$6)+(F35/$F$6))/2</f>
        <v>1.0997695660152249</v>
      </c>
      <c r="E35">
        <v>1.293339</v>
      </c>
      <c r="F35">
        <v>0.16067300000000001</v>
      </c>
      <c r="G35">
        <v>21.499818999999999</v>
      </c>
      <c r="H35">
        <v>0.154029</v>
      </c>
      <c r="I35">
        <v>8.4608000000000003E-2</v>
      </c>
      <c r="J35">
        <v>42</v>
      </c>
      <c r="K35">
        <v>313</v>
      </c>
      <c r="L35">
        <v>100</v>
      </c>
      <c r="M35" t="s">
        <v>31</v>
      </c>
      <c r="N35" t="s">
        <v>171</v>
      </c>
      <c r="O35" s="22">
        <f>(32*L35*K35)/B35</f>
        <v>100</v>
      </c>
    </row>
    <row r="36" spans="1:15" x14ac:dyDescent="0.35">
      <c r="A36" t="s">
        <v>257</v>
      </c>
      <c r="B36">
        <v>10016</v>
      </c>
      <c r="C36" t="s">
        <v>3</v>
      </c>
      <c r="D36" s="17">
        <f t="shared" si="13"/>
        <v>1.0622170038723586</v>
      </c>
      <c r="E36">
        <v>1.223214</v>
      </c>
      <c r="F36">
        <v>0.15881300000000001</v>
      </c>
      <c r="G36">
        <v>21.255455000000001</v>
      </c>
      <c r="H36">
        <v>0.149396</v>
      </c>
      <c r="I36">
        <v>8.9910000000000004E-2</v>
      </c>
      <c r="J36">
        <v>43</v>
      </c>
      <c r="K36">
        <v>313</v>
      </c>
      <c r="L36">
        <v>100</v>
      </c>
      <c r="M36" t="s">
        <v>31</v>
      </c>
      <c r="N36" t="s">
        <v>171</v>
      </c>
      <c r="O36" s="22">
        <f t="shared" ref="O36:O37" si="14">(32*L36*K36)/B36</f>
        <v>100</v>
      </c>
    </row>
    <row r="37" spans="1:15" x14ac:dyDescent="0.35">
      <c r="A37" t="s">
        <v>257</v>
      </c>
      <c r="B37">
        <v>10016</v>
      </c>
      <c r="C37" t="s">
        <v>3</v>
      </c>
      <c r="D37" s="17">
        <f t="shared" si="13"/>
        <v>1.0868528944302951</v>
      </c>
      <c r="E37">
        <v>1.2705090000000001</v>
      </c>
      <c r="F37">
        <v>0.159853</v>
      </c>
      <c r="G37">
        <v>21.748798000000001</v>
      </c>
      <c r="H37">
        <v>0.15092900000000001</v>
      </c>
      <c r="I37">
        <v>8.4783999999999998E-2</v>
      </c>
      <c r="J37">
        <v>44</v>
      </c>
      <c r="K37">
        <v>313</v>
      </c>
      <c r="L37">
        <v>100</v>
      </c>
      <c r="M37" t="s">
        <v>31</v>
      </c>
      <c r="N37" t="s">
        <v>171</v>
      </c>
      <c r="O37" s="22">
        <f t="shared" si="14"/>
        <v>100</v>
      </c>
    </row>
    <row r="38" spans="1:15" x14ac:dyDescent="0.35">
      <c r="D38" s="58">
        <f>AVERAGE(D35:D37)</f>
        <v>1.0829464881059596</v>
      </c>
      <c r="E38" s="58">
        <f t="shared" ref="E38:F38" si="15">AVERAGE(E35:E37)</f>
        <v>1.262354</v>
      </c>
      <c r="F38" s="58">
        <f t="shared" si="15"/>
        <v>0.15977966666666668</v>
      </c>
    </row>
  </sheetData>
  <mergeCells count="2">
    <mergeCell ref="A13:O13"/>
    <mergeCell ref="A24:O24"/>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109"/>
  <sheetViews>
    <sheetView tabSelected="1" zoomScale="55" zoomScaleNormal="55" workbookViewId="0">
      <pane ySplit="1" topLeftCell="A89" activePane="bottomLeft" state="frozen"/>
      <selection pane="bottomLeft" activeCell="J109" sqref="J109"/>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5" s="2" customFormat="1" ht="29" x14ac:dyDescent="0.35">
      <c r="A1" s="2" t="s">
        <v>5</v>
      </c>
      <c r="B1" s="2" t="s">
        <v>17</v>
      </c>
      <c r="C1" s="2" t="s">
        <v>42</v>
      </c>
      <c r="D1" s="2" t="s">
        <v>369</v>
      </c>
      <c r="E1" s="2" t="s">
        <v>1</v>
      </c>
      <c r="F1" s="2" t="s">
        <v>2</v>
      </c>
      <c r="G1" s="2" t="s">
        <v>4</v>
      </c>
      <c r="H1" s="18" t="s">
        <v>415</v>
      </c>
      <c r="I1" s="18" t="s">
        <v>416</v>
      </c>
      <c r="J1" s="2" t="s">
        <v>30</v>
      </c>
      <c r="K1" s="2" t="s">
        <v>0</v>
      </c>
      <c r="L1" s="3" t="s">
        <v>229</v>
      </c>
      <c r="M1" s="3" t="s">
        <v>230</v>
      </c>
      <c r="N1" s="3" t="s">
        <v>232</v>
      </c>
      <c r="O1" s="2" t="s">
        <v>200</v>
      </c>
    </row>
    <row r="4" spans="1:15" x14ac:dyDescent="0.35">
      <c r="A4" t="s">
        <v>256</v>
      </c>
      <c r="B4">
        <v>10987</v>
      </c>
      <c r="C4" t="s">
        <v>419</v>
      </c>
      <c r="D4" s="17">
        <f t="shared" ref="D4" si="0">((E4/$D$8)+(E4/$E$8))/2</f>
        <v>0.89081756633119857</v>
      </c>
      <c r="E4" s="17">
        <v>0.9304</v>
      </c>
      <c r="F4" s="17">
        <v>0.13730000000000001</v>
      </c>
    </row>
    <row r="6" spans="1:15" x14ac:dyDescent="0.35">
      <c r="A6" t="s">
        <v>256</v>
      </c>
      <c r="B6">
        <v>10987</v>
      </c>
      <c r="C6" t="s">
        <v>251</v>
      </c>
      <c r="D6" s="17">
        <v>1.0461</v>
      </c>
      <c r="E6" s="17">
        <v>1.1617999999999999</v>
      </c>
      <c r="F6" s="17">
        <v>0.16258400000000001</v>
      </c>
    </row>
    <row r="7" spans="1:15" x14ac:dyDescent="0.35">
      <c r="A7" t="s">
        <v>256</v>
      </c>
      <c r="B7">
        <v>10987</v>
      </c>
      <c r="C7" t="s">
        <v>252</v>
      </c>
      <c r="D7" s="17">
        <v>1.1950000000000001</v>
      </c>
      <c r="E7" s="17">
        <v>1.3548</v>
      </c>
      <c r="F7" s="17">
        <v>0.18171800000000002</v>
      </c>
    </row>
    <row r="8" spans="1:15" x14ac:dyDescent="0.35">
      <c r="A8" t="s">
        <v>256</v>
      </c>
      <c r="B8">
        <v>10987</v>
      </c>
      <c r="C8" t="s">
        <v>192</v>
      </c>
      <c r="D8" s="17">
        <v>1</v>
      </c>
      <c r="E8" s="17">
        <v>1.093</v>
      </c>
      <c r="F8" s="17">
        <v>0.15794800000000001</v>
      </c>
    </row>
    <row r="9" spans="1:15" x14ac:dyDescent="0.35">
      <c r="A9" t="s">
        <v>256</v>
      </c>
      <c r="B9">
        <v>10987</v>
      </c>
      <c r="C9" t="s">
        <v>248</v>
      </c>
      <c r="D9" s="17">
        <v>0.93030000000000002</v>
      </c>
      <c r="E9" s="17">
        <v>1.0384</v>
      </c>
      <c r="F9" s="17">
        <v>0.14380899999999999</v>
      </c>
    </row>
    <row r="10" spans="1:15" x14ac:dyDescent="0.35">
      <c r="A10" t="s">
        <v>256</v>
      </c>
      <c r="B10">
        <v>10987</v>
      </c>
      <c r="C10" t="s">
        <v>249</v>
      </c>
      <c r="D10" s="17">
        <v>0.9556</v>
      </c>
      <c r="E10" s="17">
        <v>1.0186999999999999</v>
      </c>
      <c r="F10" s="17">
        <v>0.15465500000000001</v>
      </c>
    </row>
    <row r="11" spans="1:15" x14ac:dyDescent="0.35">
      <c r="A11" t="s">
        <v>256</v>
      </c>
      <c r="B11">
        <v>10987</v>
      </c>
      <c r="C11" t="s">
        <v>250</v>
      </c>
      <c r="D11" s="17">
        <v>0.89690000000000003</v>
      </c>
      <c r="E11" s="17">
        <v>0.97960000000000003</v>
      </c>
      <c r="F11" s="17">
        <v>0.14177500000000001</v>
      </c>
    </row>
    <row r="12" spans="1:15" x14ac:dyDescent="0.35">
      <c r="A12" t="s">
        <v>256</v>
      </c>
      <c r="B12">
        <v>10987</v>
      </c>
      <c r="C12" t="s">
        <v>228</v>
      </c>
      <c r="D12" s="17">
        <v>0.90300000000000002</v>
      </c>
      <c r="E12" s="17">
        <v>0.995</v>
      </c>
      <c r="F12" s="17">
        <v>0.141461</v>
      </c>
    </row>
    <row r="13" spans="1:15" x14ac:dyDescent="0.35">
      <c r="A13" t="s">
        <v>256</v>
      </c>
      <c r="B13">
        <v>10987</v>
      </c>
      <c r="C13" t="s">
        <v>191</v>
      </c>
      <c r="D13" s="17">
        <v>0.89339999999999997</v>
      </c>
      <c r="E13" s="17">
        <v>0.9728</v>
      </c>
      <c r="F13" s="17">
        <v>0.14166999999999999</v>
      </c>
    </row>
    <row r="14" spans="1:15" x14ac:dyDescent="0.35">
      <c r="D14" s="17"/>
      <c r="E14" s="17"/>
      <c r="F14" s="17"/>
    </row>
    <row r="15" spans="1:15" ht="18.5" x14ac:dyDescent="0.45">
      <c r="A15" s="89" t="s">
        <v>6</v>
      </c>
      <c r="B15" s="89"/>
      <c r="C15" s="89"/>
      <c r="D15" s="89"/>
      <c r="E15" s="89"/>
      <c r="F15" s="89"/>
      <c r="G15" s="89"/>
      <c r="H15" s="89"/>
      <c r="I15" s="89"/>
      <c r="J15" s="89"/>
      <c r="K15" s="89"/>
      <c r="L15" s="89"/>
      <c r="M15" s="89"/>
      <c r="N15" s="89"/>
      <c r="O15" s="89"/>
    </row>
    <row r="16" spans="1:15" x14ac:dyDescent="0.35">
      <c r="A16" t="s">
        <v>256</v>
      </c>
      <c r="B16">
        <v>10987</v>
      </c>
      <c r="C16" t="s">
        <v>6</v>
      </c>
      <c r="D16" s="17">
        <f t="shared" ref="D16:D18" si="1">((E16/$D$8)+(E16/$E$8))/2</f>
        <v>1.0476125645013723</v>
      </c>
      <c r="E16" s="17">
        <v>1.0941620000000001</v>
      </c>
      <c r="F16" s="17">
        <v>0.14987200000000001</v>
      </c>
      <c r="G16" s="17">
        <v>23.473488</v>
      </c>
      <c r="H16" s="17">
        <v>0.13944100000000001</v>
      </c>
      <c r="I16" s="17">
        <v>0.11609</v>
      </c>
      <c r="J16">
        <v>42</v>
      </c>
      <c r="K16">
        <v>100</v>
      </c>
      <c r="L16">
        <v>50</v>
      </c>
      <c r="M16" t="s">
        <v>31</v>
      </c>
      <c r="N16" t="s">
        <v>171</v>
      </c>
      <c r="O16" s="22">
        <f>(32*L16*K16)/B16</f>
        <v>14.562664967689088</v>
      </c>
    </row>
    <row r="17" spans="1:15" x14ac:dyDescent="0.35">
      <c r="A17" t="s">
        <v>256</v>
      </c>
      <c r="B17">
        <v>10987</v>
      </c>
      <c r="C17" t="s">
        <v>6</v>
      </c>
      <c r="D17" s="17">
        <f t="shared" si="1"/>
        <v>1.0672279766697164</v>
      </c>
      <c r="E17" s="17">
        <v>1.114649</v>
      </c>
      <c r="F17" s="17">
        <v>0.15004700000000001</v>
      </c>
      <c r="G17" s="17">
        <v>21.761671</v>
      </c>
      <c r="H17" s="17">
        <v>0.13942399999999999</v>
      </c>
      <c r="I17" s="17">
        <v>0.113512</v>
      </c>
      <c r="J17">
        <v>43</v>
      </c>
      <c r="K17">
        <v>100</v>
      </c>
      <c r="L17">
        <v>50</v>
      </c>
      <c r="M17" t="s">
        <v>31</v>
      </c>
      <c r="N17" t="s">
        <v>171</v>
      </c>
      <c r="O17" s="22">
        <f t="shared" ref="O17:O23" si="2">(32*L17*K17)/B17</f>
        <v>14.562664967689088</v>
      </c>
    </row>
    <row r="18" spans="1:15" x14ac:dyDescent="0.35">
      <c r="A18" t="s">
        <v>256</v>
      </c>
      <c r="B18">
        <v>10987</v>
      </c>
      <c r="C18" t="s">
        <v>6</v>
      </c>
      <c r="D18" s="17">
        <f t="shared" si="1"/>
        <v>1.0509674922232388</v>
      </c>
      <c r="E18" s="17">
        <v>1.097666</v>
      </c>
      <c r="F18" s="17">
        <v>0.14991299999999999</v>
      </c>
      <c r="G18" s="17">
        <v>23.809612999999999</v>
      </c>
      <c r="H18" s="17">
        <v>0.13972000000000001</v>
      </c>
      <c r="I18" s="17">
        <v>0.114991</v>
      </c>
      <c r="J18">
        <v>44</v>
      </c>
      <c r="K18">
        <v>100</v>
      </c>
      <c r="L18">
        <v>50</v>
      </c>
      <c r="M18" t="s">
        <v>31</v>
      </c>
      <c r="N18" t="s">
        <v>171</v>
      </c>
      <c r="O18" s="22">
        <f t="shared" si="2"/>
        <v>14.562664967689088</v>
      </c>
    </row>
    <row r="19" spans="1:15" x14ac:dyDescent="0.35">
      <c r="D19" s="58">
        <f>AVERAGE(D16:D18)</f>
        <v>1.0552693444647758</v>
      </c>
      <c r="E19" s="58">
        <f t="shared" ref="E19:F19" si="3">AVERAGE(E16:E18)</f>
        <v>1.1021590000000001</v>
      </c>
      <c r="F19" s="58">
        <f t="shared" si="3"/>
        <v>0.14994399999999999</v>
      </c>
      <c r="G19" s="17"/>
      <c r="H19" s="17"/>
      <c r="I19" s="17"/>
      <c r="O19" s="22"/>
    </row>
    <row r="20" spans="1:15" x14ac:dyDescent="0.35">
      <c r="D20" s="17"/>
      <c r="O20" s="22"/>
    </row>
    <row r="21" spans="1:15" x14ac:dyDescent="0.35">
      <c r="A21" t="s">
        <v>256</v>
      </c>
      <c r="B21">
        <v>10987</v>
      </c>
      <c r="C21" t="s">
        <v>6</v>
      </c>
      <c r="D21" s="17">
        <f>((E21/$D$8)+(E21/$E$8))/2</f>
        <v>1.0517009039341263</v>
      </c>
      <c r="E21" s="17">
        <v>1.0984320000000001</v>
      </c>
      <c r="F21" s="17">
        <v>0.14627200000000001</v>
      </c>
      <c r="G21" s="17">
        <v>18.877072999999999</v>
      </c>
      <c r="H21" s="17">
        <v>0.13535</v>
      </c>
      <c r="I21" s="17">
        <v>9.7134999999999999E-2</v>
      </c>
      <c r="J21">
        <v>42</v>
      </c>
      <c r="K21">
        <v>100</v>
      </c>
      <c r="L21">
        <v>100</v>
      </c>
      <c r="M21" t="s">
        <v>31</v>
      </c>
      <c r="N21" t="s">
        <v>171</v>
      </c>
      <c r="O21" s="22">
        <f t="shared" si="2"/>
        <v>29.125329935378176</v>
      </c>
    </row>
    <row r="22" spans="1:15" x14ac:dyDescent="0.35">
      <c r="A22" t="s">
        <v>256</v>
      </c>
      <c r="B22">
        <v>10987</v>
      </c>
      <c r="C22" t="s">
        <v>6</v>
      </c>
      <c r="D22" s="17">
        <f t="shared" ref="D22:D23" si="4">((E22/$D$8)+(E22/$E$8))/2</f>
        <v>1.1476045384263496</v>
      </c>
      <c r="E22" s="17">
        <v>1.1985969999999999</v>
      </c>
      <c r="F22" s="17">
        <v>0.15098400000000001</v>
      </c>
      <c r="G22" s="17">
        <v>18.510760000000001</v>
      </c>
      <c r="H22" s="17">
        <v>0.141536</v>
      </c>
      <c r="I22" s="17">
        <v>0.10037500000000001</v>
      </c>
      <c r="J22">
        <v>43</v>
      </c>
      <c r="K22">
        <v>100</v>
      </c>
      <c r="L22">
        <v>100</v>
      </c>
      <c r="M22" t="s">
        <v>31</v>
      </c>
      <c r="N22" t="s">
        <v>171</v>
      </c>
      <c r="O22" s="22">
        <f t="shared" si="2"/>
        <v>29.125329935378176</v>
      </c>
    </row>
    <row r="23" spans="1:15" x14ac:dyDescent="0.35">
      <c r="A23" t="s">
        <v>256</v>
      </c>
      <c r="B23">
        <v>10987</v>
      </c>
      <c r="C23" t="s">
        <v>6</v>
      </c>
      <c r="D23" s="17">
        <f t="shared" si="4"/>
        <v>1.1114136386093323</v>
      </c>
      <c r="E23" s="17">
        <v>1.160798</v>
      </c>
      <c r="F23" s="17">
        <v>0.14939</v>
      </c>
      <c r="G23" s="17">
        <v>17.372661000000001</v>
      </c>
      <c r="H23" s="17">
        <v>0.139407</v>
      </c>
      <c r="I23" s="17">
        <v>9.7533999999999996E-2</v>
      </c>
      <c r="J23">
        <v>44</v>
      </c>
      <c r="K23">
        <v>100</v>
      </c>
      <c r="L23">
        <v>100</v>
      </c>
      <c r="M23" t="s">
        <v>31</v>
      </c>
      <c r="N23" t="s">
        <v>171</v>
      </c>
      <c r="O23" s="22">
        <f t="shared" si="2"/>
        <v>29.125329935378176</v>
      </c>
    </row>
    <row r="24" spans="1:15" x14ac:dyDescent="0.35">
      <c r="D24" s="58">
        <f t="shared" ref="D24:F24" si="5">AVERAGE(D21:D23)</f>
        <v>1.1035730269899362</v>
      </c>
      <c r="E24" s="58">
        <f t="shared" si="5"/>
        <v>1.152609</v>
      </c>
      <c r="F24" s="58">
        <f t="shared" si="5"/>
        <v>0.14888199999999999</v>
      </c>
    </row>
    <row r="25" spans="1:15" x14ac:dyDescent="0.35">
      <c r="D25" s="60"/>
      <c r="E25" s="60"/>
      <c r="F25" s="60"/>
    </row>
    <row r="26" spans="1:15" x14ac:dyDescent="0.35">
      <c r="A26" t="s">
        <v>256</v>
      </c>
      <c r="B26">
        <v>10987</v>
      </c>
      <c r="C26" t="s">
        <v>6</v>
      </c>
      <c r="D26" s="17">
        <f t="shared" ref="D26:D35" si="6">((E26/$D$8)+(E26/$E$8))/2</f>
        <v>1.0356060594693506</v>
      </c>
      <c r="E26" s="60">
        <v>1.0816220000000001</v>
      </c>
      <c r="F26" s="60">
        <v>0.149282</v>
      </c>
      <c r="G26" s="17">
        <v>15.423351</v>
      </c>
      <c r="H26" s="17">
        <v>0.137629</v>
      </c>
      <c r="I26" s="17">
        <v>9.6448000000000006E-2</v>
      </c>
      <c r="J26">
        <v>42</v>
      </c>
      <c r="K26">
        <v>100</v>
      </c>
      <c r="L26">
        <v>50</v>
      </c>
      <c r="M26" t="s">
        <v>31</v>
      </c>
      <c r="N26" t="s">
        <v>171</v>
      </c>
      <c r="O26" s="22">
        <f t="shared" ref="O26:O35" si="7">(32*L26*K26)/B26</f>
        <v>14.562664967689088</v>
      </c>
    </row>
    <row r="27" spans="1:15" x14ac:dyDescent="0.35">
      <c r="A27" t="s">
        <v>256</v>
      </c>
      <c r="B27">
        <v>10987</v>
      </c>
      <c r="C27" t="s">
        <v>6</v>
      </c>
      <c r="D27" s="17">
        <f t="shared" si="6"/>
        <v>1.1502002031107046</v>
      </c>
      <c r="E27" s="60">
        <v>1.201308</v>
      </c>
      <c r="F27" s="60">
        <v>0.155505</v>
      </c>
      <c r="G27" s="17">
        <v>21.054427</v>
      </c>
      <c r="H27" s="17">
        <v>0.145929</v>
      </c>
      <c r="I27" s="17">
        <v>0.113081</v>
      </c>
      <c r="J27">
        <v>43</v>
      </c>
      <c r="K27">
        <v>100</v>
      </c>
      <c r="L27">
        <v>50</v>
      </c>
      <c r="M27" t="s">
        <v>31</v>
      </c>
      <c r="N27" t="s">
        <v>171</v>
      </c>
      <c r="O27" s="22">
        <f t="shared" si="7"/>
        <v>14.562664967689088</v>
      </c>
    </row>
    <row r="28" spans="1:15" x14ac:dyDescent="0.35">
      <c r="A28" t="s">
        <v>256</v>
      </c>
      <c r="B28">
        <v>10987</v>
      </c>
      <c r="C28" t="s">
        <v>6</v>
      </c>
      <c r="D28" s="17">
        <f t="shared" si="6"/>
        <v>1.0666372259835315</v>
      </c>
      <c r="E28" s="60">
        <v>1.1140319999999999</v>
      </c>
      <c r="F28" s="60">
        <v>0.15287300000000001</v>
      </c>
      <c r="G28" s="17">
        <v>25.22814</v>
      </c>
      <c r="H28" s="17">
        <v>0.14207</v>
      </c>
      <c r="I28" s="17">
        <v>0.10963299999999999</v>
      </c>
      <c r="J28">
        <v>44</v>
      </c>
      <c r="K28">
        <v>100</v>
      </c>
      <c r="L28">
        <v>50</v>
      </c>
      <c r="M28" t="s">
        <v>31</v>
      </c>
      <c r="N28" t="s">
        <v>171</v>
      </c>
      <c r="O28" s="22">
        <f t="shared" si="7"/>
        <v>14.562664967689088</v>
      </c>
    </row>
    <row r="29" spans="1:15" x14ac:dyDescent="0.35">
      <c r="A29" t="s">
        <v>256</v>
      </c>
      <c r="B29">
        <v>10987</v>
      </c>
      <c r="C29" t="s">
        <v>6</v>
      </c>
      <c r="D29" s="17">
        <f t="shared" si="6"/>
        <v>1.0584232063129004</v>
      </c>
      <c r="E29" s="60">
        <v>1.105453</v>
      </c>
      <c r="F29" s="60">
        <v>0.152027</v>
      </c>
      <c r="G29" s="17">
        <v>22.626515000000001</v>
      </c>
      <c r="H29" s="17">
        <v>0.140067</v>
      </c>
      <c r="I29" s="17">
        <v>0.10957799999999999</v>
      </c>
      <c r="J29">
        <v>45</v>
      </c>
      <c r="K29">
        <v>100</v>
      </c>
      <c r="L29">
        <v>50</v>
      </c>
      <c r="M29" t="s">
        <v>31</v>
      </c>
      <c r="N29" t="s">
        <v>171</v>
      </c>
      <c r="O29" s="22">
        <f t="shared" si="7"/>
        <v>14.562664967689088</v>
      </c>
    </row>
    <row r="30" spans="1:15" x14ac:dyDescent="0.35">
      <c r="A30" t="s">
        <v>256</v>
      </c>
      <c r="B30">
        <v>10987</v>
      </c>
      <c r="C30" t="s">
        <v>6</v>
      </c>
      <c r="D30" s="17">
        <f t="shared" si="6"/>
        <v>1.0324253888380603</v>
      </c>
      <c r="E30" s="60">
        <v>1.0783</v>
      </c>
      <c r="F30" s="60">
        <v>0.14841499999999999</v>
      </c>
      <c r="G30" s="17">
        <v>22.991723</v>
      </c>
      <c r="H30" s="17">
        <v>0.13830200000000001</v>
      </c>
      <c r="I30" s="17">
        <v>0.113119</v>
      </c>
      <c r="J30">
        <v>46</v>
      </c>
      <c r="K30">
        <v>100</v>
      </c>
      <c r="L30">
        <v>50</v>
      </c>
      <c r="M30" t="s">
        <v>31</v>
      </c>
      <c r="N30" t="s">
        <v>171</v>
      </c>
      <c r="O30" s="22">
        <f t="shared" si="7"/>
        <v>14.562664967689088</v>
      </c>
    </row>
    <row r="31" spans="1:15" x14ac:dyDescent="0.35">
      <c r="A31" t="s">
        <v>256</v>
      </c>
      <c r="B31">
        <v>10987</v>
      </c>
      <c r="C31" t="s">
        <v>6</v>
      </c>
      <c r="D31" s="17">
        <f t="shared" si="6"/>
        <v>1.0300154707227813</v>
      </c>
      <c r="E31" s="60">
        <v>1.0757829999999999</v>
      </c>
      <c r="F31" s="60">
        <v>0.149925</v>
      </c>
      <c r="G31" s="17">
        <v>22.885131999999999</v>
      </c>
      <c r="H31" s="17">
        <v>0.13833200000000001</v>
      </c>
      <c r="I31" s="17">
        <v>0.110281</v>
      </c>
      <c r="J31">
        <v>47</v>
      </c>
      <c r="K31">
        <v>100</v>
      </c>
      <c r="L31">
        <v>50</v>
      </c>
      <c r="M31" t="s">
        <v>31</v>
      </c>
      <c r="N31" t="s">
        <v>171</v>
      </c>
      <c r="O31" s="22">
        <f t="shared" si="7"/>
        <v>14.562664967689088</v>
      </c>
    </row>
    <row r="32" spans="1:15" x14ac:dyDescent="0.35">
      <c r="A32" t="s">
        <v>256</v>
      </c>
      <c r="B32">
        <v>10987</v>
      </c>
      <c r="C32" t="s">
        <v>6</v>
      </c>
      <c r="D32" s="17">
        <f t="shared" si="6"/>
        <v>1.044515192589204</v>
      </c>
      <c r="E32" s="60">
        <v>1.090927</v>
      </c>
      <c r="F32" s="60">
        <v>0.14879200000000001</v>
      </c>
      <c r="G32" s="17">
        <v>25.431231</v>
      </c>
      <c r="H32" s="17">
        <v>0.13894500000000001</v>
      </c>
      <c r="I32" s="17">
        <v>0.118849</v>
      </c>
      <c r="J32">
        <v>48</v>
      </c>
      <c r="K32">
        <v>100</v>
      </c>
      <c r="L32">
        <v>50</v>
      </c>
      <c r="M32" t="s">
        <v>31</v>
      </c>
      <c r="N32" t="s">
        <v>171</v>
      </c>
      <c r="O32" s="22">
        <f t="shared" si="7"/>
        <v>14.562664967689088</v>
      </c>
    </row>
    <row r="33" spans="1:15" x14ac:dyDescent="0.35">
      <c r="A33" t="s">
        <v>256</v>
      </c>
      <c r="B33">
        <v>10987</v>
      </c>
      <c r="C33" t="s">
        <v>6</v>
      </c>
      <c r="D33" s="17">
        <f t="shared" si="6"/>
        <v>1.1769630283623056</v>
      </c>
      <c r="E33" s="60">
        <v>1.22926</v>
      </c>
      <c r="F33" s="60">
        <v>0.155366</v>
      </c>
      <c r="G33" s="17">
        <v>25.751211999999999</v>
      </c>
      <c r="H33" s="17">
        <v>0.146255</v>
      </c>
      <c r="I33" s="17">
        <v>0.12722600000000001</v>
      </c>
      <c r="J33">
        <v>49</v>
      </c>
      <c r="K33">
        <v>100</v>
      </c>
      <c r="L33">
        <v>50</v>
      </c>
      <c r="M33" t="s">
        <v>31</v>
      </c>
      <c r="N33" t="s">
        <v>171</v>
      </c>
      <c r="O33" s="22">
        <f t="shared" si="7"/>
        <v>14.562664967689088</v>
      </c>
    </row>
    <row r="34" spans="1:15" x14ac:dyDescent="0.35">
      <c r="A34" t="s">
        <v>256</v>
      </c>
      <c r="B34">
        <v>10987</v>
      </c>
      <c r="C34" t="s">
        <v>6</v>
      </c>
      <c r="D34" s="17">
        <f t="shared" si="6"/>
        <v>1.0826439844464775</v>
      </c>
      <c r="E34" s="60">
        <v>1.1307499999999999</v>
      </c>
      <c r="F34" s="60">
        <v>0.148673</v>
      </c>
      <c r="G34" s="17">
        <v>19.405784000000001</v>
      </c>
      <c r="H34" s="17">
        <v>0.13856399999999999</v>
      </c>
      <c r="I34" s="17">
        <v>0.105222</v>
      </c>
      <c r="J34">
        <v>50</v>
      </c>
      <c r="K34">
        <v>100</v>
      </c>
      <c r="L34">
        <v>50</v>
      </c>
      <c r="M34" t="s">
        <v>31</v>
      </c>
      <c r="N34" t="s">
        <v>171</v>
      </c>
      <c r="O34" s="22">
        <f t="shared" si="7"/>
        <v>14.562664967689088</v>
      </c>
    </row>
    <row r="35" spans="1:15" x14ac:dyDescent="0.35">
      <c r="A35" t="s">
        <v>256</v>
      </c>
      <c r="B35">
        <v>10987</v>
      </c>
      <c r="C35" t="s">
        <v>6</v>
      </c>
      <c r="D35" s="17">
        <f t="shared" si="6"/>
        <v>1.3151441139066788</v>
      </c>
      <c r="E35" s="60">
        <v>1.3735809999999999</v>
      </c>
      <c r="F35" s="60">
        <v>0.162053</v>
      </c>
      <c r="G35" s="17">
        <v>24.155819999999999</v>
      </c>
      <c r="H35" s="17">
        <v>0.15165300000000001</v>
      </c>
      <c r="I35" s="17">
        <v>0.120681</v>
      </c>
      <c r="J35">
        <v>51</v>
      </c>
      <c r="K35">
        <v>100</v>
      </c>
      <c r="L35">
        <v>50</v>
      </c>
      <c r="M35" t="s">
        <v>31</v>
      </c>
      <c r="N35" t="s">
        <v>171</v>
      </c>
      <c r="O35" s="22">
        <f t="shared" si="7"/>
        <v>14.562664967689088</v>
      </c>
    </row>
    <row r="36" spans="1:15" x14ac:dyDescent="0.35">
      <c r="D36" s="58">
        <f>AVERAGE(D26:D35)</f>
        <v>1.0992573873741993</v>
      </c>
      <c r="E36" s="58">
        <f>AVERAGE(E26:E35)</f>
        <v>1.1481015999999999</v>
      </c>
      <c r="F36" s="58">
        <f>AVERAGE(F26:F35)</f>
        <v>0.15229109999999998</v>
      </c>
    </row>
    <row r="37" spans="1:15" x14ac:dyDescent="0.35">
      <c r="D37" s="58">
        <f>MEDIAN(D26:D35)</f>
        <v>1.062530216148216</v>
      </c>
      <c r="E37" s="58">
        <f>MEDIAN(E26:E35)</f>
        <v>1.1097424999999999</v>
      </c>
      <c r="F37" s="58">
        <f>MEDIAN(F26:F35)</f>
        <v>0.150976</v>
      </c>
    </row>
    <row r="38" spans="1:15" x14ac:dyDescent="0.35">
      <c r="D38" s="17"/>
      <c r="E38" s="60"/>
      <c r="F38" s="60"/>
    </row>
    <row r="39" spans="1:15" x14ac:dyDescent="0.35">
      <c r="D39" s="17"/>
      <c r="E39" s="60">
        <v>1.179081</v>
      </c>
      <c r="F39" s="60">
        <v>0.15016499999999999</v>
      </c>
      <c r="G39">
        <v>22.575161000000001</v>
      </c>
      <c r="H39">
        <v>0.138848</v>
      </c>
      <c r="I39">
        <v>0.10698100000000001</v>
      </c>
      <c r="J39">
        <v>42</v>
      </c>
      <c r="K39">
        <v>100</v>
      </c>
      <c r="L39">
        <v>100</v>
      </c>
    </row>
    <row r="40" spans="1:15" x14ac:dyDescent="0.35">
      <c r="D40" s="17"/>
      <c r="E40" s="60">
        <v>1.1763729999999999</v>
      </c>
      <c r="F40" s="60">
        <v>0.15171000000000001</v>
      </c>
      <c r="G40">
        <v>14.096615999999999</v>
      </c>
      <c r="H40">
        <v>0.14181099999999999</v>
      </c>
      <c r="I40">
        <v>9.5794000000000004E-2</v>
      </c>
      <c r="J40">
        <v>43</v>
      </c>
    </row>
    <row r="41" spans="1:15" x14ac:dyDescent="0.35">
      <c r="D41" s="17"/>
      <c r="E41" s="60"/>
      <c r="F41" s="60"/>
      <c r="J41">
        <v>44</v>
      </c>
    </row>
    <row r="42" spans="1:15" x14ac:dyDescent="0.35">
      <c r="D42" s="17"/>
      <c r="E42" s="60"/>
      <c r="F42" s="60"/>
      <c r="J42">
        <v>45</v>
      </c>
    </row>
    <row r="43" spans="1:15" x14ac:dyDescent="0.35">
      <c r="D43" s="17"/>
      <c r="E43" s="60"/>
      <c r="F43" s="60"/>
      <c r="J43">
        <v>46</v>
      </c>
    </row>
    <row r="44" spans="1:15" x14ac:dyDescent="0.35">
      <c r="D44" s="17"/>
      <c r="E44" s="60"/>
      <c r="F44" s="60"/>
      <c r="J44">
        <v>47</v>
      </c>
    </row>
    <row r="45" spans="1:15" x14ac:dyDescent="0.35">
      <c r="D45" s="17"/>
      <c r="E45" s="60"/>
      <c r="F45" s="60"/>
      <c r="J45">
        <v>48</v>
      </c>
    </row>
    <row r="46" spans="1:15" x14ac:dyDescent="0.35">
      <c r="D46" s="17"/>
      <c r="E46" s="60"/>
      <c r="F46" s="60"/>
      <c r="J46">
        <v>49</v>
      </c>
    </row>
    <row r="47" spans="1:15" x14ac:dyDescent="0.35">
      <c r="D47" s="17"/>
      <c r="E47" s="60"/>
      <c r="F47" s="60"/>
      <c r="J47">
        <v>50</v>
      </c>
    </row>
    <row r="48" spans="1:15" x14ac:dyDescent="0.35">
      <c r="D48" s="17"/>
      <c r="E48" s="60"/>
      <c r="F48" s="60"/>
      <c r="J48">
        <v>51</v>
      </c>
    </row>
    <row r="49" spans="1:15" x14ac:dyDescent="0.35">
      <c r="D49" s="17"/>
      <c r="E49" s="60"/>
      <c r="F49" s="60"/>
    </row>
    <row r="50" spans="1:15" x14ac:dyDescent="0.35">
      <c r="D50" s="17"/>
      <c r="E50" s="60"/>
      <c r="F50" s="60"/>
    </row>
    <row r="51" spans="1:15" x14ac:dyDescent="0.35">
      <c r="D51" s="17"/>
      <c r="E51" s="60"/>
      <c r="F51" s="60"/>
    </row>
    <row r="52" spans="1:15" x14ac:dyDescent="0.35">
      <c r="D52" s="60"/>
      <c r="E52" s="60"/>
      <c r="F52" s="60"/>
    </row>
    <row r="53" spans="1:15" x14ac:dyDescent="0.35">
      <c r="D53" s="60"/>
      <c r="E53" s="60"/>
      <c r="F53" s="60"/>
    </row>
    <row r="54" spans="1:15" x14ac:dyDescent="0.35">
      <c r="D54" s="60"/>
      <c r="E54" s="60"/>
      <c r="F54" s="60"/>
    </row>
    <row r="55" spans="1:15" x14ac:dyDescent="0.35">
      <c r="D55" s="60"/>
      <c r="E55" s="60"/>
      <c r="F55" s="60"/>
    </row>
    <row r="56" spans="1:15" ht="18.5" x14ac:dyDescent="0.45">
      <c r="A56" s="89" t="s">
        <v>3</v>
      </c>
      <c r="B56" s="89"/>
      <c r="C56" s="89"/>
      <c r="D56" s="89"/>
      <c r="E56" s="89"/>
      <c r="F56" s="89"/>
      <c r="G56" s="89"/>
      <c r="H56" s="89"/>
      <c r="I56" s="89"/>
      <c r="J56" s="89"/>
      <c r="K56" s="89"/>
      <c r="L56" s="89"/>
      <c r="M56" s="89"/>
      <c r="N56" s="89"/>
      <c r="O56" s="89"/>
    </row>
    <row r="57" spans="1:15" x14ac:dyDescent="0.35">
      <c r="A57" t="s">
        <v>256</v>
      </c>
      <c r="B57">
        <v>10987</v>
      </c>
      <c r="C57" t="s">
        <v>3</v>
      </c>
      <c r="D57" s="17">
        <f>((E57/$D$8)+(E57/$E$8))/2</f>
        <v>1.1798669940530651</v>
      </c>
      <c r="E57" s="17">
        <v>1.2322930000000001</v>
      </c>
      <c r="F57" s="17">
        <v>0.17486299999999999</v>
      </c>
      <c r="G57" s="17">
        <v>19.907909</v>
      </c>
      <c r="H57" s="17">
        <v>0.16248299999999999</v>
      </c>
      <c r="I57" s="17">
        <v>0.114179</v>
      </c>
      <c r="J57">
        <v>42</v>
      </c>
      <c r="K57">
        <v>100</v>
      </c>
      <c r="L57">
        <v>50</v>
      </c>
      <c r="M57" t="s">
        <v>31</v>
      </c>
      <c r="N57" t="s">
        <v>171</v>
      </c>
      <c r="O57" s="22">
        <f t="shared" ref="O57:O59" si="8">(32*L57*K57)/B57</f>
        <v>14.562664967689088</v>
      </c>
    </row>
    <row r="58" spans="1:15" x14ac:dyDescent="0.35">
      <c r="A58" t="s">
        <v>256</v>
      </c>
      <c r="B58">
        <v>10987</v>
      </c>
      <c r="C58" t="s">
        <v>3</v>
      </c>
      <c r="D58" s="17">
        <f t="shared" ref="D58:D59" si="9">((E58/$D$8)+(E58/$E$8))/2</f>
        <v>1.1948645933211344</v>
      </c>
      <c r="E58" s="17">
        <v>1.247957</v>
      </c>
      <c r="F58" s="17">
        <v>0.17571899999999999</v>
      </c>
      <c r="G58" s="17">
        <v>19.419625</v>
      </c>
      <c r="H58" s="17">
        <v>0.163246</v>
      </c>
      <c r="I58" s="17">
        <v>0.113192</v>
      </c>
      <c r="J58">
        <v>43</v>
      </c>
      <c r="K58">
        <v>100</v>
      </c>
      <c r="L58">
        <v>50</v>
      </c>
      <c r="M58" t="s">
        <v>31</v>
      </c>
      <c r="N58" t="s">
        <v>171</v>
      </c>
      <c r="O58" s="22">
        <f t="shared" si="8"/>
        <v>14.562664967689088</v>
      </c>
    </row>
    <row r="59" spans="1:15" x14ac:dyDescent="0.35">
      <c r="A59" t="s">
        <v>256</v>
      </c>
      <c r="B59">
        <v>10987</v>
      </c>
      <c r="C59" t="s">
        <v>3</v>
      </c>
      <c r="D59" s="17">
        <f t="shared" si="9"/>
        <v>1.1274022053979871</v>
      </c>
      <c r="E59" s="17">
        <v>1.177497</v>
      </c>
      <c r="F59" s="17">
        <v>0.164941</v>
      </c>
      <c r="G59" s="17">
        <v>25.232595</v>
      </c>
      <c r="H59" s="17">
        <v>0.15296899999999999</v>
      </c>
      <c r="I59" s="17">
        <v>0.12441099999999999</v>
      </c>
      <c r="J59">
        <v>44</v>
      </c>
      <c r="K59">
        <v>100</v>
      </c>
      <c r="L59">
        <v>50</v>
      </c>
      <c r="M59" t="s">
        <v>31</v>
      </c>
      <c r="N59" t="s">
        <v>171</v>
      </c>
      <c r="O59" s="22">
        <f t="shared" si="8"/>
        <v>14.562664967689088</v>
      </c>
    </row>
    <row r="60" spans="1:15" x14ac:dyDescent="0.35">
      <c r="D60" s="58">
        <f t="shared" ref="D60:F60" si="10">AVERAGE(D57:D59)</f>
        <v>1.1673779309240622</v>
      </c>
      <c r="E60" s="58">
        <f t="shared" si="10"/>
        <v>1.2192489999999998</v>
      </c>
      <c r="F60" s="58">
        <f t="shared" si="10"/>
        <v>0.17184099999999999</v>
      </c>
    </row>
    <row r="62" spans="1:15" x14ac:dyDescent="0.35">
      <c r="A62" t="s">
        <v>256</v>
      </c>
      <c r="B62">
        <v>10987</v>
      </c>
      <c r="C62" t="s">
        <v>3</v>
      </c>
      <c r="D62" s="17">
        <f t="shared" ref="D62:D64" si="11">((E62/$D$8)+(E62/$E$8))/2</f>
        <v>1.1479607122598354</v>
      </c>
      <c r="E62" s="17">
        <v>1.198969</v>
      </c>
      <c r="F62" s="17">
        <v>0.16498399999999999</v>
      </c>
      <c r="G62" s="17">
        <v>19.436844000000001</v>
      </c>
      <c r="H62" s="17">
        <v>0.15676100000000001</v>
      </c>
      <c r="I62" s="17">
        <v>0.101368</v>
      </c>
      <c r="J62">
        <v>42</v>
      </c>
      <c r="K62">
        <v>100</v>
      </c>
      <c r="L62">
        <v>100</v>
      </c>
      <c r="M62" t="s">
        <v>31</v>
      </c>
      <c r="N62" t="s">
        <v>171</v>
      </c>
      <c r="O62" s="22">
        <f t="shared" ref="O62:O64" si="12">(32*L62*K62)/B62</f>
        <v>29.125329935378176</v>
      </c>
    </row>
    <row r="63" spans="1:15" x14ac:dyDescent="0.35">
      <c r="A63" t="s">
        <v>256</v>
      </c>
      <c r="B63">
        <v>10987</v>
      </c>
      <c r="C63" t="s">
        <v>3</v>
      </c>
      <c r="D63" s="17">
        <f t="shared" si="11"/>
        <v>1.0731756967063131</v>
      </c>
      <c r="E63" s="17">
        <v>1.1208610000000001</v>
      </c>
      <c r="F63" s="17">
        <v>0.15604799999999999</v>
      </c>
      <c r="G63" s="17">
        <v>18.544347999999999</v>
      </c>
      <c r="H63" s="17">
        <v>0.14652100000000001</v>
      </c>
      <c r="I63" s="17">
        <v>9.8779000000000006E-2</v>
      </c>
      <c r="J63">
        <v>43</v>
      </c>
      <c r="K63">
        <v>100</v>
      </c>
      <c r="L63">
        <v>100</v>
      </c>
      <c r="M63" t="s">
        <v>31</v>
      </c>
      <c r="N63" t="s">
        <v>171</v>
      </c>
      <c r="O63" s="22">
        <f t="shared" si="12"/>
        <v>29.125329935378176</v>
      </c>
    </row>
    <row r="64" spans="1:15" x14ac:dyDescent="0.35">
      <c r="A64" t="s">
        <v>256</v>
      </c>
      <c r="B64">
        <v>10987</v>
      </c>
      <c r="C64" t="s">
        <v>3</v>
      </c>
      <c r="D64" s="17">
        <f t="shared" si="11"/>
        <v>1.1450002566331201</v>
      </c>
      <c r="E64" s="17">
        <v>1.1958770000000001</v>
      </c>
      <c r="F64" s="17">
        <v>0.165406</v>
      </c>
      <c r="G64" s="17">
        <v>20.539697</v>
      </c>
      <c r="H64" s="17">
        <v>0.159413</v>
      </c>
      <c r="I64" s="17">
        <v>0.100018</v>
      </c>
      <c r="J64">
        <v>44</v>
      </c>
      <c r="K64">
        <v>100</v>
      </c>
      <c r="L64">
        <v>100</v>
      </c>
      <c r="M64" t="s">
        <v>31</v>
      </c>
      <c r="N64" t="s">
        <v>171</v>
      </c>
      <c r="O64" s="22">
        <f t="shared" si="12"/>
        <v>29.125329935378176</v>
      </c>
    </row>
    <row r="65" spans="1:15" x14ac:dyDescent="0.35">
      <c r="D65" s="58">
        <f t="shared" ref="D65:F65" si="13">AVERAGE(D62:D64)</f>
        <v>1.1220455551997561</v>
      </c>
      <c r="E65" s="58">
        <f t="shared" si="13"/>
        <v>1.1719023333333334</v>
      </c>
      <c r="F65" s="58">
        <f t="shared" si="13"/>
        <v>0.16214599999999998</v>
      </c>
    </row>
    <row r="67" spans="1:15" x14ac:dyDescent="0.35">
      <c r="A67" t="s">
        <v>256</v>
      </c>
      <c r="B67">
        <v>10987</v>
      </c>
      <c r="C67" t="s">
        <v>3</v>
      </c>
      <c r="D67" s="17">
        <f t="shared" ref="D67" si="14">((E67/$D$8)+(E67/$E$8))/2</f>
        <v>1.1646376903019213</v>
      </c>
      <c r="E67" s="17">
        <v>1.2163870000000001</v>
      </c>
      <c r="F67" s="17">
        <v>0.1666</v>
      </c>
      <c r="G67" s="17">
        <v>23.876085</v>
      </c>
      <c r="H67" s="17">
        <v>0.15624499999999999</v>
      </c>
      <c r="I67" s="17">
        <v>0.121716</v>
      </c>
      <c r="J67">
        <v>42</v>
      </c>
      <c r="K67">
        <v>100</v>
      </c>
      <c r="L67">
        <v>200</v>
      </c>
      <c r="M67" t="s">
        <v>31</v>
      </c>
      <c r="N67" t="s">
        <v>171</v>
      </c>
      <c r="O67" s="22">
        <f t="shared" ref="O67:O69" si="15">(32*L67*K67)/B67</f>
        <v>58.250659870756351</v>
      </c>
    </row>
    <row r="68" spans="1:15" x14ac:dyDescent="0.35">
      <c r="A68" t="s">
        <v>256</v>
      </c>
      <c r="B68">
        <v>10987</v>
      </c>
      <c r="C68" t="s">
        <v>3</v>
      </c>
      <c r="D68" s="17">
        <f t="shared" ref="D68:D69" si="16">((E68/$D$8)+(E68/$E$8))/2</f>
        <v>1.2102662392497714</v>
      </c>
      <c r="E68" s="17">
        <v>1.264043</v>
      </c>
      <c r="F68" s="17">
        <v>0.17772299999999999</v>
      </c>
      <c r="G68" s="17">
        <v>28.471319000000001</v>
      </c>
      <c r="H68" s="17">
        <v>0.16067799999999999</v>
      </c>
      <c r="I68" s="17">
        <v>0.14185600000000001</v>
      </c>
      <c r="J68">
        <v>43</v>
      </c>
      <c r="K68">
        <v>100</v>
      </c>
      <c r="L68">
        <v>200</v>
      </c>
      <c r="M68" t="s">
        <v>31</v>
      </c>
      <c r="N68" t="s">
        <v>171</v>
      </c>
      <c r="O68" s="22">
        <f t="shared" si="15"/>
        <v>58.250659870756351</v>
      </c>
    </row>
    <row r="69" spans="1:15" x14ac:dyDescent="0.35">
      <c r="A69" t="s">
        <v>256</v>
      </c>
      <c r="B69">
        <v>10987</v>
      </c>
      <c r="C69" t="s">
        <v>3</v>
      </c>
      <c r="D69" s="17">
        <f t="shared" si="16"/>
        <v>1.2621163408051235</v>
      </c>
      <c r="E69" s="17">
        <v>1.3181970000000001</v>
      </c>
      <c r="F69" s="17">
        <v>0.185255</v>
      </c>
      <c r="G69" s="17">
        <v>29.934011999999999</v>
      </c>
      <c r="H69" s="17">
        <v>0.17483399999999999</v>
      </c>
      <c r="I69" s="17">
        <v>0.13478399999999999</v>
      </c>
      <c r="J69">
        <v>44</v>
      </c>
      <c r="K69">
        <v>100</v>
      </c>
      <c r="L69">
        <v>200</v>
      </c>
      <c r="M69" t="s">
        <v>31</v>
      </c>
      <c r="N69" t="s">
        <v>171</v>
      </c>
      <c r="O69" s="22">
        <f t="shared" si="15"/>
        <v>58.250659870756351</v>
      </c>
    </row>
    <row r="70" spans="1:15" x14ac:dyDescent="0.35">
      <c r="D70" s="58">
        <f t="shared" ref="D70:F70" si="17">AVERAGE(D67:D69)</f>
        <v>1.2123400901189387</v>
      </c>
      <c r="E70" s="58">
        <f t="shared" si="17"/>
        <v>1.2662090000000001</v>
      </c>
      <c r="F70" s="58">
        <f t="shared" si="17"/>
        <v>0.17652599999999999</v>
      </c>
    </row>
    <row r="72" spans="1:15" x14ac:dyDescent="0.35">
      <c r="A72" t="s">
        <v>256</v>
      </c>
      <c r="B72">
        <v>10987</v>
      </c>
      <c r="C72" t="s">
        <v>3</v>
      </c>
      <c r="D72" s="17">
        <f t="shared" ref="D72:D74" si="18">((E72/$D$8)+(E72/$E$8))/2</f>
        <v>1.1510590416285451</v>
      </c>
      <c r="E72" s="17">
        <v>1.202205</v>
      </c>
      <c r="F72" s="17">
        <v>0.16897899999999999</v>
      </c>
      <c r="G72" s="17">
        <v>19.611668999999999</v>
      </c>
      <c r="H72" s="17">
        <v>0.15919700000000001</v>
      </c>
      <c r="I72" s="17">
        <v>9.7892000000000007E-2</v>
      </c>
      <c r="J72">
        <v>42</v>
      </c>
      <c r="K72">
        <v>200</v>
      </c>
      <c r="L72">
        <v>100</v>
      </c>
      <c r="M72" t="s">
        <v>31</v>
      </c>
      <c r="N72" t="s">
        <v>171</v>
      </c>
      <c r="O72" s="22">
        <f t="shared" ref="O72:O74" si="19">(32*L72*K72)/B72</f>
        <v>58.250659870756351</v>
      </c>
    </row>
    <row r="73" spans="1:15" x14ac:dyDescent="0.35">
      <c r="A73" t="s">
        <v>256</v>
      </c>
      <c r="B73">
        <v>10987</v>
      </c>
      <c r="C73" t="s">
        <v>3</v>
      </c>
      <c r="D73" s="17">
        <f t="shared" si="18"/>
        <v>1.1131705713632205</v>
      </c>
      <c r="E73" s="17">
        <v>1.162633</v>
      </c>
      <c r="F73" s="17">
        <v>0.16370799999999999</v>
      </c>
      <c r="G73" s="17">
        <v>19.917041000000001</v>
      </c>
      <c r="H73" s="17">
        <v>0.15221000000000001</v>
      </c>
      <c r="I73" s="17">
        <v>0.104086</v>
      </c>
      <c r="J73">
        <v>43</v>
      </c>
      <c r="K73">
        <v>200</v>
      </c>
      <c r="L73">
        <v>100</v>
      </c>
      <c r="M73" t="s">
        <v>31</v>
      </c>
      <c r="N73" t="s">
        <v>171</v>
      </c>
      <c r="O73" s="22">
        <f t="shared" si="19"/>
        <v>58.250659870756351</v>
      </c>
    </row>
    <row r="74" spans="1:15" x14ac:dyDescent="0.35">
      <c r="A74" t="s">
        <v>256</v>
      </c>
      <c r="B74">
        <v>10987</v>
      </c>
      <c r="C74" t="s">
        <v>3</v>
      </c>
      <c r="D74" s="17">
        <f t="shared" si="18"/>
        <v>1.144144290484904</v>
      </c>
      <c r="E74" s="17">
        <v>1.1949829999999999</v>
      </c>
      <c r="F74" s="17">
        <v>0.16921700000000001</v>
      </c>
      <c r="G74" s="17">
        <v>20.177575000000001</v>
      </c>
      <c r="H74" s="17">
        <v>0.163302</v>
      </c>
      <c r="I74" s="17">
        <v>9.6074999999999994E-2</v>
      </c>
      <c r="J74">
        <v>44</v>
      </c>
      <c r="K74">
        <v>200</v>
      </c>
      <c r="L74">
        <v>100</v>
      </c>
      <c r="M74" t="s">
        <v>31</v>
      </c>
      <c r="N74" t="s">
        <v>171</v>
      </c>
      <c r="O74" s="22">
        <f t="shared" si="19"/>
        <v>58.250659870756351</v>
      </c>
    </row>
    <row r="75" spans="1:15" x14ac:dyDescent="0.35">
      <c r="D75" s="58">
        <f t="shared" ref="D75:F75" si="20">AVERAGE(D72:D74)</f>
        <v>1.1361246344922231</v>
      </c>
      <c r="E75" s="58">
        <f t="shared" si="20"/>
        <v>1.1866069999999997</v>
      </c>
      <c r="F75" s="58">
        <f t="shared" si="20"/>
        <v>0.1673013333333333</v>
      </c>
    </row>
    <row r="77" spans="1:15" x14ac:dyDescent="0.35">
      <c r="A77" t="s">
        <v>256</v>
      </c>
      <c r="B77">
        <v>10987</v>
      </c>
      <c r="C77" t="s">
        <v>3</v>
      </c>
      <c r="D77" s="17">
        <f t="shared" ref="D77:D79" si="21">((E77/$D$8)+(E77/$E$8))/2</f>
        <v>1.2767453193046663</v>
      </c>
      <c r="E77" s="17">
        <v>1.3334760000000001</v>
      </c>
      <c r="F77" s="17">
        <v>0.187944</v>
      </c>
      <c r="G77" s="17">
        <v>24.904685000000001</v>
      </c>
      <c r="H77" s="17">
        <v>0.17991099999999999</v>
      </c>
      <c r="I77" s="17">
        <v>0.125642</v>
      </c>
      <c r="J77">
        <v>42</v>
      </c>
      <c r="K77">
        <v>344</v>
      </c>
      <c r="L77">
        <v>100</v>
      </c>
      <c r="M77" t="s">
        <v>31</v>
      </c>
      <c r="N77" t="s">
        <v>171</v>
      </c>
      <c r="O77" s="22">
        <f t="shared" ref="O77:O79" si="22">(32*L77*K77)/B77</f>
        <v>100.19113497770093</v>
      </c>
    </row>
    <row r="78" spans="1:15" x14ac:dyDescent="0.35">
      <c r="A78" t="s">
        <v>256</v>
      </c>
      <c r="B78">
        <v>10987</v>
      </c>
      <c r="C78" t="s">
        <v>3</v>
      </c>
      <c r="D78" s="17">
        <f t="shared" si="21"/>
        <v>1.1933575567246111</v>
      </c>
      <c r="E78" s="17">
        <v>1.246383</v>
      </c>
      <c r="F78" s="17">
        <v>0.17480299999999999</v>
      </c>
      <c r="G78" s="17">
        <v>24.467533</v>
      </c>
      <c r="H78" s="17">
        <v>0.162552</v>
      </c>
      <c r="I78" s="17">
        <v>0.120666</v>
      </c>
      <c r="J78">
        <v>43</v>
      </c>
      <c r="K78">
        <v>344</v>
      </c>
      <c r="L78">
        <v>100</v>
      </c>
      <c r="M78" t="s">
        <v>31</v>
      </c>
      <c r="N78" t="s">
        <v>171</v>
      </c>
      <c r="O78" s="22">
        <f t="shared" si="22"/>
        <v>100.19113497770093</v>
      </c>
    </row>
    <row r="79" spans="1:15" x14ac:dyDescent="0.35">
      <c r="A79" t="s">
        <v>256</v>
      </c>
      <c r="B79">
        <v>10987</v>
      </c>
      <c r="C79" t="s">
        <v>3</v>
      </c>
      <c r="D79" s="17">
        <f t="shared" si="21"/>
        <v>1.2437820054894786</v>
      </c>
      <c r="E79" s="17">
        <v>1.299048</v>
      </c>
      <c r="F79" s="17">
        <v>0.18410599999999999</v>
      </c>
      <c r="G79" s="17">
        <v>20.602916</v>
      </c>
      <c r="H79" s="17">
        <v>0.179261</v>
      </c>
      <c r="I79" s="17">
        <v>0.10452</v>
      </c>
      <c r="J79">
        <v>44</v>
      </c>
      <c r="K79">
        <v>344</v>
      </c>
      <c r="L79">
        <v>100</v>
      </c>
      <c r="M79" t="s">
        <v>31</v>
      </c>
      <c r="N79" t="s">
        <v>171</v>
      </c>
      <c r="O79" s="22">
        <f t="shared" si="22"/>
        <v>100.19113497770093</v>
      </c>
    </row>
    <row r="80" spans="1:15" x14ac:dyDescent="0.35">
      <c r="D80" s="58">
        <f t="shared" ref="D80:F80" si="23">AVERAGE(D77:D79)</f>
        <v>1.2379616271729186</v>
      </c>
      <c r="E80" s="58">
        <f t="shared" si="23"/>
        <v>1.292969</v>
      </c>
      <c r="F80" s="58">
        <f t="shared" si="23"/>
        <v>0.18228433333333335</v>
      </c>
      <c r="O80" s="22"/>
    </row>
    <row r="82" spans="1:14" x14ac:dyDescent="0.35">
      <c r="A82" t="s">
        <v>256</v>
      </c>
      <c r="B82">
        <v>10987</v>
      </c>
      <c r="C82" t="s">
        <v>3</v>
      </c>
      <c r="D82" s="17">
        <f t="shared" ref="D82:D91" si="24">((E82/$D$8)+(E82/$E$8))/2</f>
        <v>1.1798669940530651</v>
      </c>
      <c r="E82" s="17">
        <v>1.2322930000000001</v>
      </c>
      <c r="F82" s="17">
        <v>0.17486299999999999</v>
      </c>
      <c r="G82" s="17">
        <v>19.907909</v>
      </c>
      <c r="H82" s="17">
        <v>0.16248299999999999</v>
      </c>
      <c r="I82" s="17">
        <v>0.114179</v>
      </c>
      <c r="J82">
        <v>42</v>
      </c>
      <c r="K82">
        <v>100</v>
      </c>
      <c r="L82">
        <v>50</v>
      </c>
      <c r="M82" t="s">
        <v>31</v>
      </c>
      <c r="N82" t="s">
        <v>171</v>
      </c>
    </row>
    <row r="83" spans="1:14" x14ac:dyDescent="0.35">
      <c r="A83" t="s">
        <v>256</v>
      </c>
      <c r="B83">
        <v>10987</v>
      </c>
      <c r="C83" t="s">
        <v>3</v>
      </c>
      <c r="D83" s="17">
        <f t="shared" si="24"/>
        <v>1.1948645933211344</v>
      </c>
      <c r="E83" s="17">
        <v>1.247957</v>
      </c>
      <c r="F83" s="17">
        <v>0.17571899999999999</v>
      </c>
      <c r="G83" s="17">
        <v>19.419625</v>
      </c>
      <c r="H83" s="17">
        <v>0.163246</v>
      </c>
      <c r="I83" s="17">
        <v>0.113192</v>
      </c>
      <c r="J83">
        <v>43</v>
      </c>
      <c r="K83">
        <v>100</v>
      </c>
      <c r="L83">
        <v>50</v>
      </c>
      <c r="M83" t="s">
        <v>31</v>
      </c>
      <c r="N83" t="s">
        <v>171</v>
      </c>
    </row>
    <row r="84" spans="1:14" x14ac:dyDescent="0.35">
      <c r="A84" t="s">
        <v>256</v>
      </c>
      <c r="B84">
        <v>10987</v>
      </c>
      <c r="C84" t="s">
        <v>3</v>
      </c>
      <c r="D84" s="17">
        <f t="shared" si="24"/>
        <v>1.1274022053979871</v>
      </c>
      <c r="E84" s="17">
        <v>1.177497</v>
      </c>
      <c r="F84" s="17">
        <v>0.164941</v>
      </c>
      <c r="G84" s="17">
        <v>25.232595</v>
      </c>
      <c r="H84" s="17">
        <v>0.15296899999999999</v>
      </c>
      <c r="I84" s="17">
        <v>0.12441099999999999</v>
      </c>
      <c r="J84">
        <v>44</v>
      </c>
      <c r="K84">
        <v>100</v>
      </c>
      <c r="L84">
        <v>50</v>
      </c>
      <c r="M84" t="s">
        <v>31</v>
      </c>
      <c r="N84" t="s">
        <v>171</v>
      </c>
    </row>
    <row r="85" spans="1:14" x14ac:dyDescent="0.35">
      <c r="A85" t="s">
        <v>256</v>
      </c>
      <c r="B85">
        <v>10987</v>
      </c>
      <c r="C85" t="s">
        <v>3</v>
      </c>
      <c r="D85" s="17">
        <f t="shared" si="24"/>
        <v>1.1264820896614822</v>
      </c>
      <c r="E85" s="17">
        <v>1.176536</v>
      </c>
      <c r="F85" s="17">
        <v>0.17142199999999999</v>
      </c>
      <c r="G85" s="17">
        <v>25.813915000000001</v>
      </c>
      <c r="H85" s="17">
        <v>0.158583</v>
      </c>
      <c r="I85" s="17">
        <v>0.12996199999999999</v>
      </c>
      <c r="J85">
        <v>45</v>
      </c>
      <c r="K85">
        <v>100</v>
      </c>
      <c r="L85">
        <v>50</v>
      </c>
      <c r="M85" t="s">
        <v>31</v>
      </c>
      <c r="N85" t="s">
        <v>171</v>
      </c>
    </row>
    <row r="86" spans="1:14" x14ac:dyDescent="0.35">
      <c r="A86" t="s">
        <v>256</v>
      </c>
      <c r="B86">
        <v>10987</v>
      </c>
      <c r="C86" t="s">
        <v>3</v>
      </c>
      <c r="D86" s="17">
        <f t="shared" si="24"/>
        <v>1.1201695786825252</v>
      </c>
      <c r="E86" s="17">
        <v>1.169943</v>
      </c>
      <c r="F86" s="17">
        <v>0.170094</v>
      </c>
      <c r="G86" s="17">
        <v>24.974618</v>
      </c>
      <c r="H86" s="17">
        <v>0.15729799999999999</v>
      </c>
      <c r="I86" s="17">
        <v>0.125362</v>
      </c>
      <c r="J86">
        <v>46</v>
      </c>
      <c r="K86">
        <v>100</v>
      </c>
      <c r="L86">
        <v>50</v>
      </c>
      <c r="M86" t="s">
        <v>31</v>
      </c>
      <c r="N86" t="s">
        <v>171</v>
      </c>
    </row>
    <row r="87" spans="1:14" x14ac:dyDescent="0.35">
      <c r="A87" t="s">
        <v>256</v>
      </c>
      <c r="B87">
        <v>10987</v>
      </c>
      <c r="C87" t="s">
        <v>3</v>
      </c>
      <c r="D87" s="17">
        <f t="shared" si="24"/>
        <v>1.1381563572735589</v>
      </c>
      <c r="E87" s="17">
        <v>1.1887289999999999</v>
      </c>
      <c r="F87" s="17">
        <v>0.17150699999999999</v>
      </c>
      <c r="G87" s="17">
        <v>24.186653</v>
      </c>
      <c r="H87" s="17">
        <v>0.15909499999999999</v>
      </c>
      <c r="I87" s="17">
        <v>0.12392</v>
      </c>
      <c r="J87">
        <v>47</v>
      </c>
      <c r="K87">
        <v>100</v>
      </c>
      <c r="L87">
        <v>50</v>
      </c>
      <c r="M87" t="s">
        <v>31</v>
      </c>
      <c r="N87" t="s">
        <v>171</v>
      </c>
    </row>
    <row r="88" spans="1:14" x14ac:dyDescent="0.35">
      <c r="A88" t="s">
        <v>256</v>
      </c>
      <c r="B88">
        <v>10987</v>
      </c>
      <c r="C88" t="s">
        <v>3</v>
      </c>
      <c r="D88" s="17">
        <f t="shared" si="24"/>
        <v>1.128748389295517</v>
      </c>
      <c r="E88" s="17">
        <v>1.178903</v>
      </c>
      <c r="F88" s="17">
        <v>0.172263</v>
      </c>
      <c r="G88" s="17">
        <v>24.553653000000001</v>
      </c>
      <c r="H88" s="17">
        <v>0.159579</v>
      </c>
      <c r="I88" s="17">
        <v>0.125724</v>
      </c>
      <c r="J88">
        <v>48</v>
      </c>
      <c r="K88">
        <v>100</v>
      </c>
      <c r="L88">
        <v>50</v>
      </c>
      <c r="M88" t="s">
        <v>31</v>
      </c>
      <c r="N88" t="s">
        <v>171</v>
      </c>
    </row>
    <row r="89" spans="1:14" x14ac:dyDescent="0.35">
      <c r="A89" t="s">
        <v>256</v>
      </c>
      <c r="B89">
        <v>10987</v>
      </c>
      <c r="C89" t="s">
        <v>3</v>
      </c>
      <c r="D89" s="17">
        <f t="shared" si="24"/>
        <v>1.1598370032021958</v>
      </c>
      <c r="E89" s="17">
        <v>1.211373</v>
      </c>
      <c r="F89" s="17">
        <v>0.17155599999999999</v>
      </c>
      <c r="G89" s="17">
        <v>21.001552</v>
      </c>
      <c r="H89" s="17">
        <v>0.159354</v>
      </c>
      <c r="I89" s="17">
        <v>0.115953</v>
      </c>
      <c r="J89">
        <v>49</v>
      </c>
      <c r="K89">
        <v>100</v>
      </c>
      <c r="L89">
        <v>50</v>
      </c>
      <c r="M89" t="s">
        <v>31</v>
      </c>
      <c r="N89" t="s">
        <v>171</v>
      </c>
    </row>
    <row r="90" spans="1:14" x14ac:dyDescent="0.35">
      <c r="A90" t="s">
        <v>256</v>
      </c>
      <c r="B90">
        <v>10987</v>
      </c>
      <c r="C90" t="s">
        <v>3</v>
      </c>
      <c r="D90" s="17">
        <f t="shared" si="24"/>
        <v>1.1849472584629459</v>
      </c>
      <c r="E90" s="17">
        <v>1.2375989999999999</v>
      </c>
      <c r="F90" s="17">
        <v>0.17721799999999999</v>
      </c>
      <c r="G90" s="17">
        <v>23.820281999999999</v>
      </c>
      <c r="H90" s="17">
        <v>0.16422</v>
      </c>
      <c r="I90" s="17">
        <v>0.122726</v>
      </c>
      <c r="J90">
        <v>50</v>
      </c>
      <c r="K90">
        <v>100</v>
      </c>
      <c r="L90">
        <v>50</v>
      </c>
      <c r="M90" t="s">
        <v>31</v>
      </c>
      <c r="N90" t="s">
        <v>171</v>
      </c>
    </row>
    <row r="91" spans="1:14" x14ac:dyDescent="0.35">
      <c r="A91" t="s">
        <v>256</v>
      </c>
      <c r="B91">
        <v>10987</v>
      </c>
      <c r="C91" t="s">
        <v>3</v>
      </c>
      <c r="D91" s="17">
        <f t="shared" si="24"/>
        <v>1.1207220311070447</v>
      </c>
      <c r="E91" s="17">
        <v>1.17052</v>
      </c>
      <c r="F91" s="17">
        <v>0.16773199999999999</v>
      </c>
      <c r="G91" s="17">
        <v>23.524663</v>
      </c>
      <c r="H91" s="17">
        <v>0.15543000000000001</v>
      </c>
      <c r="I91" s="17">
        <v>0.120392</v>
      </c>
      <c r="J91">
        <v>51</v>
      </c>
      <c r="K91">
        <v>100</v>
      </c>
      <c r="L91">
        <v>50</v>
      </c>
      <c r="M91" t="s">
        <v>31</v>
      </c>
      <c r="N91" t="s">
        <v>171</v>
      </c>
    </row>
    <row r="92" spans="1:14" x14ac:dyDescent="0.35">
      <c r="D92" s="58">
        <f>AVERAGE(D82:D91)</f>
        <v>1.1481196500457456</v>
      </c>
      <c r="E92" s="58">
        <f>AVERAGE(E82:E91)</f>
        <v>1.1991349999999998</v>
      </c>
      <c r="F92" s="58">
        <f>AVERAGE(F82:F91)</f>
        <v>0.17173150000000001</v>
      </c>
    </row>
    <row r="93" spans="1:14" x14ac:dyDescent="0.35">
      <c r="D93" s="58">
        <f>MEDIAN(D82:D91)</f>
        <v>1.1334523732845381</v>
      </c>
      <c r="E93" s="58">
        <f>MEDIAN(E82:E91)</f>
        <v>1.183816</v>
      </c>
      <c r="F93" s="58">
        <f>MEDIAN(F82:F91)</f>
        <v>0.1715315</v>
      </c>
    </row>
    <row r="95" spans="1:14" x14ac:dyDescent="0.35">
      <c r="A95" t="s">
        <v>256</v>
      </c>
      <c r="B95">
        <v>10987</v>
      </c>
      <c r="C95" t="s">
        <v>3</v>
      </c>
      <c r="D95" s="17">
        <f t="shared" ref="D95:D104" si="25">((E95/$D$8)+(E95/$E$8))/2</f>
        <v>1.1479607122598354</v>
      </c>
      <c r="E95" s="17">
        <v>1.198969</v>
      </c>
      <c r="F95" s="17">
        <v>0.16498399999999999</v>
      </c>
      <c r="G95" s="17">
        <v>19.436844000000001</v>
      </c>
      <c r="H95" s="17">
        <v>0.15676100000000001</v>
      </c>
      <c r="I95" s="17">
        <v>0.101368</v>
      </c>
      <c r="J95">
        <v>42</v>
      </c>
      <c r="K95">
        <v>100</v>
      </c>
      <c r="L95">
        <v>100</v>
      </c>
      <c r="M95" t="s">
        <v>31</v>
      </c>
      <c r="N95" t="s">
        <v>171</v>
      </c>
    </row>
    <row r="96" spans="1:14" x14ac:dyDescent="0.35">
      <c r="A96" t="s">
        <v>256</v>
      </c>
      <c r="B96">
        <v>10987</v>
      </c>
      <c r="C96" t="s">
        <v>3</v>
      </c>
      <c r="D96" s="17">
        <f t="shared" si="25"/>
        <v>1.0731756967063131</v>
      </c>
      <c r="E96" s="17">
        <v>1.1208610000000001</v>
      </c>
      <c r="F96" s="17">
        <v>0.15604799999999999</v>
      </c>
      <c r="G96" s="17">
        <v>18.544347999999999</v>
      </c>
      <c r="H96" s="17">
        <v>0.14652100000000001</v>
      </c>
      <c r="I96" s="17">
        <v>9.8779000000000006E-2</v>
      </c>
      <c r="J96">
        <v>43</v>
      </c>
      <c r="K96">
        <v>100</v>
      </c>
      <c r="L96">
        <v>100</v>
      </c>
      <c r="M96" t="s">
        <v>31</v>
      </c>
      <c r="N96" t="s">
        <v>171</v>
      </c>
    </row>
    <row r="97" spans="1:14" x14ac:dyDescent="0.35">
      <c r="A97" t="s">
        <v>256</v>
      </c>
      <c r="B97">
        <v>10987</v>
      </c>
      <c r="C97" t="s">
        <v>3</v>
      </c>
      <c r="D97" s="17">
        <f t="shared" si="25"/>
        <v>1.1450002566331201</v>
      </c>
      <c r="E97" s="17">
        <v>1.1958770000000001</v>
      </c>
      <c r="F97" s="17">
        <v>0.165406</v>
      </c>
      <c r="G97" s="17">
        <v>20.539697</v>
      </c>
      <c r="H97" s="17">
        <v>0.159413</v>
      </c>
      <c r="I97" s="17">
        <v>0.100018</v>
      </c>
      <c r="J97">
        <v>44</v>
      </c>
      <c r="K97">
        <v>100</v>
      </c>
      <c r="L97">
        <v>100</v>
      </c>
      <c r="M97" t="s">
        <v>31</v>
      </c>
      <c r="N97" t="s">
        <v>171</v>
      </c>
    </row>
    <row r="98" spans="1:14" x14ac:dyDescent="0.35">
      <c r="A98" t="s">
        <v>256</v>
      </c>
      <c r="B98">
        <v>10987</v>
      </c>
      <c r="C98" t="s">
        <v>3</v>
      </c>
      <c r="D98" s="17">
        <f t="shared" si="25"/>
        <v>1.1494304080512352</v>
      </c>
      <c r="E98" s="17">
        <v>1.200504</v>
      </c>
      <c r="F98" s="17">
        <v>0.16708400000000001</v>
      </c>
      <c r="G98" s="17">
        <v>18.751373000000001</v>
      </c>
      <c r="H98" s="17">
        <v>0.16172700000000001</v>
      </c>
      <c r="I98" s="17">
        <v>9.8215999999999998E-2</v>
      </c>
      <c r="J98">
        <v>45</v>
      </c>
      <c r="K98">
        <v>100</v>
      </c>
      <c r="L98">
        <v>100</v>
      </c>
      <c r="M98" t="s">
        <v>31</v>
      </c>
      <c r="N98" t="s">
        <v>171</v>
      </c>
    </row>
    <row r="99" spans="1:14" x14ac:dyDescent="0.35">
      <c r="A99" t="s">
        <v>256</v>
      </c>
      <c r="B99">
        <v>10987</v>
      </c>
      <c r="C99" t="s">
        <v>3</v>
      </c>
      <c r="D99" s="17">
        <f t="shared" si="25"/>
        <v>1.1426420411710887</v>
      </c>
      <c r="E99" s="17">
        <v>1.193414</v>
      </c>
      <c r="F99" s="17">
        <v>0.171407</v>
      </c>
      <c r="G99" s="17">
        <v>18.323416000000002</v>
      </c>
      <c r="H99" s="17">
        <v>0.16451499999999999</v>
      </c>
      <c r="I99" s="17">
        <v>9.9432999999999994E-2</v>
      </c>
      <c r="J99">
        <v>46</v>
      </c>
      <c r="K99">
        <v>100</v>
      </c>
      <c r="L99">
        <v>100</v>
      </c>
      <c r="M99" t="s">
        <v>31</v>
      </c>
      <c r="N99" t="s">
        <v>171</v>
      </c>
    </row>
    <row r="100" spans="1:14" x14ac:dyDescent="0.35">
      <c r="A100" t="s">
        <v>256</v>
      </c>
      <c r="B100">
        <v>10987</v>
      </c>
      <c r="C100" t="s">
        <v>3</v>
      </c>
      <c r="D100" s="17">
        <f t="shared" si="25"/>
        <v>1.1404159547118025</v>
      </c>
      <c r="E100" s="17">
        <v>1.1910890000000001</v>
      </c>
      <c r="F100" s="17">
        <v>0.16337499999999999</v>
      </c>
      <c r="G100" s="17">
        <v>19.08184</v>
      </c>
      <c r="H100" s="17">
        <v>0.15710399999999999</v>
      </c>
      <c r="I100" s="17">
        <v>9.9682000000000007E-2</v>
      </c>
      <c r="J100">
        <v>47</v>
      </c>
      <c r="K100">
        <v>100</v>
      </c>
      <c r="L100">
        <v>100</v>
      </c>
      <c r="M100" t="s">
        <v>31</v>
      </c>
      <c r="N100" t="s">
        <v>171</v>
      </c>
    </row>
    <row r="101" spans="1:14" x14ac:dyDescent="0.35">
      <c r="A101" t="s">
        <v>256</v>
      </c>
      <c r="B101">
        <v>10987</v>
      </c>
      <c r="C101" t="s">
        <v>3</v>
      </c>
      <c r="D101" s="17">
        <f t="shared" si="25"/>
        <v>1.1400990365965233</v>
      </c>
      <c r="E101" s="17">
        <v>1.190758</v>
      </c>
      <c r="F101" s="17">
        <v>0.167044</v>
      </c>
      <c r="G101" s="17">
        <v>18.171569999999999</v>
      </c>
      <c r="H101" s="17">
        <v>0.16015599999999999</v>
      </c>
      <c r="I101" s="17">
        <v>9.9176E-2</v>
      </c>
      <c r="J101">
        <v>48</v>
      </c>
      <c r="K101">
        <v>100</v>
      </c>
      <c r="L101">
        <v>100</v>
      </c>
      <c r="M101" t="s">
        <v>31</v>
      </c>
      <c r="N101" t="s">
        <v>171</v>
      </c>
    </row>
    <row r="102" spans="1:14" x14ac:dyDescent="0.35">
      <c r="A102" t="s">
        <v>256</v>
      </c>
      <c r="B102">
        <v>10987</v>
      </c>
      <c r="C102" t="s">
        <v>3</v>
      </c>
      <c r="D102" s="17">
        <f t="shared" si="25"/>
        <v>1.201337956999085</v>
      </c>
      <c r="E102" s="17">
        <v>1.254718</v>
      </c>
      <c r="F102" s="17">
        <v>0.17490800000000001</v>
      </c>
      <c r="G102" s="17">
        <v>19.749290999999999</v>
      </c>
      <c r="H102" s="17">
        <v>0.17252200000000001</v>
      </c>
      <c r="I102" s="17">
        <v>0.10026500000000001</v>
      </c>
      <c r="J102">
        <v>49</v>
      </c>
      <c r="K102">
        <v>100</v>
      </c>
      <c r="L102">
        <v>100</v>
      </c>
      <c r="M102" t="s">
        <v>31</v>
      </c>
      <c r="N102" t="s">
        <v>171</v>
      </c>
    </row>
    <row r="103" spans="1:14" x14ac:dyDescent="0.35">
      <c r="A103" t="s">
        <v>256</v>
      </c>
      <c r="B103">
        <v>10987</v>
      </c>
      <c r="C103" t="s">
        <v>3</v>
      </c>
      <c r="D103" s="17">
        <f t="shared" si="25"/>
        <v>1.1276147607502287</v>
      </c>
      <c r="E103" s="17">
        <v>1.177719</v>
      </c>
      <c r="F103" s="17">
        <v>0.168327</v>
      </c>
      <c r="G103" s="17">
        <v>21.434521</v>
      </c>
      <c r="H103" s="17">
        <v>0.16345999999999999</v>
      </c>
      <c r="I103" s="17">
        <v>0.10000299999999999</v>
      </c>
      <c r="J103">
        <v>50</v>
      </c>
      <c r="K103">
        <v>100</v>
      </c>
      <c r="L103">
        <v>100</v>
      </c>
      <c r="M103" t="s">
        <v>31</v>
      </c>
      <c r="N103" t="s">
        <v>171</v>
      </c>
    </row>
    <row r="104" spans="1:14" x14ac:dyDescent="0.35">
      <c r="A104" t="s">
        <v>256</v>
      </c>
      <c r="B104">
        <v>10987</v>
      </c>
      <c r="C104" t="s">
        <v>3</v>
      </c>
      <c r="D104" s="17">
        <f t="shared" si="25"/>
        <v>1.1461042040256175</v>
      </c>
      <c r="E104" s="17">
        <v>1.19703</v>
      </c>
      <c r="F104" s="17">
        <v>0.16265399999999999</v>
      </c>
      <c r="G104" s="17">
        <v>18.785838999999999</v>
      </c>
      <c r="H104" s="17">
        <v>0.15460099999999999</v>
      </c>
      <c r="I104" s="17">
        <v>0.101812</v>
      </c>
      <c r="J104">
        <v>51</v>
      </c>
      <c r="K104">
        <v>100</v>
      </c>
      <c r="L104">
        <v>100</v>
      </c>
      <c r="M104" t="s">
        <v>31</v>
      </c>
      <c r="N104" t="s">
        <v>171</v>
      </c>
    </row>
    <row r="105" spans="1:14" x14ac:dyDescent="0.35">
      <c r="D105" s="58">
        <f>AVERAGE(D95:D104)</f>
        <v>1.1413781027904846</v>
      </c>
      <c r="E105" s="58">
        <f>AVERAGE(E95:E104)</f>
        <v>1.1920938999999999</v>
      </c>
      <c r="F105" s="58">
        <f>AVERAGE(F95:F104)</f>
        <v>0.16612370000000001</v>
      </c>
    </row>
    <row r="106" spans="1:14" x14ac:dyDescent="0.35">
      <c r="D106" s="58">
        <f>MEDIAN(D95:D104)</f>
        <v>1.1438211489021044</v>
      </c>
      <c r="E106" s="58">
        <f>MEDIAN(E95:E104)</f>
        <v>1.1946455</v>
      </c>
      <c r="F106" s="58">
        <f>MEDIAN(F95:F104)</f>
        <v>0.16622500000000001</v>
      </c>
    </row>
    <row r="108" spans="1:14" x14ac:dyDescent="0.35">
      <c r="A108" t="s">
        <v>256</v>
      </c>
      <c r="B108">
        <v>10987</v>
      </c>
      <c r="C108" t="s">
        <v>3</v>
      </c>
      <c r="E108" s="17">
        <v>1.202205</v>
      </c>
      <c r="F108" s="17">
        <v>0.16897899999999999</v>
      </c>
      <c r="G108" s="17">
        <v>19.611668999999999</v>
      </c>
      <c r="H108" s="17">
        <v>0.1569197</v>
      </c>
      <c r="I108" s="17">
        <v>9.7892000000000007E-2</v>
      </c>
      <c r="J108">
        <v>42</v>
      </c>
      <c r="K108">
        <v>200</v>
      </c>
      <c r="L108">
        <v>100</v>
      </c>
      <c r="M108" t="s">
        <v>31</v>
      </c>
      <c r="N108" t="s">
        <v>171</v>
      </c>
    </row>
    <row r="109" spans="1:14" x14ac:dyDescent="0.35">
      <c r="E109">
        <v>1.162633</v>
      </c>
      <c r="F109">
        <v>0.16370799999999999</v>
      </c>
      <c r="G109">
        <v>19.917041000000001</v>
      </c>
      <c r="H109">
        <v>0.15221000000000001</v>
      </c>
      <c r="I109">
        <v>0.104086</v>
      </c>
      <c r="J109">
        <v>43</v>
      </c>
      <c r="K109">
        <v>200</v>
      </c>
      <c r="L109">
        <v>100</v>
      </c>
      <c r="M109" t="s">
        <v>31</v>
      </c>
      <c r="N109" t="s">
        <v>171</v>
      </c>
    </row>
  </sheetData>
  <mergeCells count="2">
    <mergeCell ref="A15:O15"/>
    <mergeCell ref="A56:O56"/>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1"/>
  <sheetViews>
    <sheetView zoomScale="55" zoomScaleNormal="55" workbookViewId="0">
      <pane ySplit="1" topLeftCell="A2" activePane="bottomLeft" state="frozen"/>
      <selection pane="bottomLeft" activeCell="P49" sqref="P49"/>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17</v>
      </c>
      <c r="C1" s="2" t="s">
        <v>42</v>
      </c>
      <c r="D1" s="2" t="s">
        <v>234</v>
      </c>
      <c r="E1" s="2" t="s">
        <v>1</v>
      </c>
      <c r="F1" s="2" t="s">
        <v>2</v>
      </c>
      <c r="G1" s="2" t="s">
        <v>4</v>
      </c>
      <c r="H1" s="18" t="s">
        <v>415</v>
      </c>
      <c r="I1" s="18" t="s">
        <v>416</v>
      </c>
      <c r="J1" s="2" t="s">
        <v>30</v>
      </c>
      <c r="K1" s="2" t="s">
        <v>0</v>
      </c>
      <c r="L1" s="3" t="s">
        <v>229</v>
      </c>
      <c r="M1" s="3" t="s">
        <v>230</v>
      </c>
      <c r="N1" s="3" t="s">
        <v>232</v>
      </c>
      <c r="O1" s="3" t="s">
        <v>359</v>
      </c>
      <c r="P1" s="2" t="s">
        <v>200</v>
      </c>
    </row>
    <row r="2" spans="1:16" x14ac:dyDescent="0.35">
      <c r="A2" t="s">
        <v>255</v>
      </c>
      <c r="B2">
        <v>5728</v>
      </c>
      <c r="C2" t="s">
        <v>419</v>
      </c>
      <c r="D2" s="17">
        <f t="shared" ref="D2" si="0">((E2/$E$6)+(F2/$F$6))/2</f>
        <v>0.83642179772973446</v>
      </c>
      <c r="E2">
        <v>0.84470000000000001</v>
      </c>
      <c r="F2">
        <v>4.5400000000000003E-2</v>
      </c>
    </row>
    <row r="4" spans="1:16" x14ac:dyDescent="0.35">
      <c r="A4" t="s">
        <v>255</v>
      </c>
      <c r="B4">
        <v>5728</v>
      </c>
      <c r="C4" t="s">
        <v>251</v>
      </c>
      <c r="D4" s="17">
        <v>1.1493</v>
      </c>
      <c r="E4" s="17">
        <v>1.1760999999999999</v>
      </c>
      <c r="F4" s="17">
        <v>6.1571000000000001E-2</v>
      </c>
    </row>
    <row r="5" spans="1:16" x14ac:dyDescent="0.35">
      <c r="A5" t="s">
        <v>255</v>
      </c>
      <c r="B5">
        <v>5728</v>
      </c>
      <c r="C5" t="s">
        <v>252</v>
      </c>
      <c r="D5" s="17">
        <v>1.1223000000000001</v>
      </c>
      <c r="E5" s="17">
        <v>1.1554</v>
      </c>
      <c r="F5" s="17">
        <v>5.9767000000000001E-2</v>
      </c>
    </row>
    <row r="6" spans="1:16" x14ac:dyDescent="0.35">
      <c r="A6" t="s">
        <v>255</v>
      </c>
      <c r="B6">
        <v>5728</v>
      </c>
      <c r="C6" t="s">
        <v>192</v>
      </c>
      <c r="D6" s="17">
        <v>1</v>
      </c>
      <c r="E6" s="17">
        <v>1.0234000000000001</v>
      </c>
      <c r="F6" s="17">
        <v>5.3571999999999995E-2</v>
      </c>
    </row>
    <row r="7" spans="1:16" x14ac:dyDescent="0.35">
      <c r="A7" t="s">
        <v>255</v>
      </c>
      <c r="B7">
        <v>5728</v>
      </c>
      <c r="C7" t="s">
        <v>248</v>
      </c>
      <c r="D7" s="17">
        <v>0.94720000000000004</v>
      </c>
      <c r="E7" s="17">
        <v>0.97740000000000005</v>
      </c>
      <c r="F7" s="17">
        <v>5.0320000000000004E-2</v>
      </c>
    </row>
    <row r="8" spans="1:16" x14ac:dyDescent="0.35">
      <c r="A8" t="s">
        <v>255</v>
      </c>
      <c r="B8">
        <v>5728</v>
      </c>
      <c r="C8" t="s">
        <v>249</v>
      </c>
      <c r="D8" s="17">
        <v>0.94569999999999999</v>
      </c>
      <c r="E8" s="17">
        <v>0.94599999999999995</v>
      </c>
      <c r="F8" s="17">
        <v>5.1798999999999998E-2</v>
      </c>
    </row>
    <row r="9" spans="1:16" x14ac:dyDescent="0.35">
      <c r="A9" t="s">
        <v>255</v>
      </c>
      <c r="B9">
        <v>5728</v>
      </c>
      <c r="C9" t="s">
        <v>250</v>
      </c>
      <c r="D9" s="17">
        <v>0.91600000000000004</v>
      </c>
      <c r="E9" s="17">
        <v>0.93659999999999999</v>
      </c>
      <c r="F9" s="17">
        <v>4.9112000000000003E-2</v>
      </c>
    </row>
    <row r="10" spans="1:16" x14ac:dyDescent="0.35">
      <c r="A10" t="s">
        <v>255</v>
      </c>
      <c r="B10">
        <v>5728</v>
      </c>
      <c r="C10" t="s">
        <v>228</v>
      </c>
      <c r="D10" s="17">
        <v>0.9163</v>
      </c>
      <c r="E10" s="17">
        <v>0.93310000000000004</v>
      </c>
      <c r="F10" s="17">
        <v>4.9326999999999996E-2</v>
      </c>
    </row>
    <row r="11" spans="1:16" x14ac:dyDescent="0.35">
      <c r="A11" t="s">
        <v>255</v>
      </c>
      <c r="B11">
        <v>5728</v>
      </c>
      <c r="C11" t="s">
        <v>191</v>
      </c>
      <c r="D11" s="17">
        <v>0.91290000000000004</v>
      </c>
      <c r="E11" s="17">
        <v>0.93200000000000005</v>
      </c>
      <c r="F11" s="17">
        <v>4.9023999999999998E-2</v>
      </c>
    </row>
    <row r="12" spans="1:16" x14ac:dyDescent="0.35">
      <c r="D12" s="17"/>
      <c r="E12" s="17"/>
      <c r="F12" s="17"/>
    </row>
    <row r="13" spans="1:16" ht="18.5" x14ac:dyDescent="0.45">
      <c r="A13" s="89" t="s">
        <v>6</v>
      </c>
      <c r="B13" s="89"/>
      <c r="C13" s="89"/>
      <c r="D13" s="89"/>
      <c r="E13" s="89"/>
      <c r="F13" s="89"/>
      <c r="G13" s="89"/>
      <c r="H13" s="89"/>
      <c r="I13" s="89"/>
      <c r="J13" s="89"/>
      <c r="K13" s="89"/>
      <c r="L13" s="89"/>
      <c r="M13" s="89"/>
      <c r="N13" s="89"/>
      <c r="O13" s="89"/>
      <c r="P13" s="89"/>
    </row>
    <row r="14" spans="1:16" x14ac:dyDescent="0.35">
      <c r="A14" t="s">
        <v>255</v>
      </c>
      <c r="B14">
        <v>5728</v>
      </c>
      <c r="C14" t="s">
        <v>6</v>
      </c>
      <c r="D14" s="17">
        <f t="shared" ref="D14:D16" si="1">((E14/$E$6)+(F14/$F$6))/2</f>
        <v>0.99813967310386076</v>
      </c>
      <c r="E14" s="17">
        <v>1.0167649999999999</v>
      </c>
      <c r="F14" s="17">
        <v>5.3719999999999997E-2</v>
      </c>
      <c r="G14" s="17">
        <v>10.520937999999999</v>
      </c>
      <c r="H14" s="17">
        <v>5.3120000000000001E-2</v>
      </c>
      <c r="I14" s="17">
        <v>2.8027E-2</v>
      </c>
      <c r="J14">
        <v>42</v>
      </c>
      <c r="K14">
        <v>100</v>
      </c>
      <c r="L14">
        <v>50</v>
      </c>
      <c r="M14" t="s">
        <v>31</v>
      </c>
      <c r="N14" t="s">
        <v>171</v>
      </c>
      <c r="O14">
        <v>32</v>
      </c>
      <c r="P14" s="22"/>
    </row>
    <row r="15" spans="1:16" x14ac:dyDescent="0.35">
      <c r="A15" t="s">
        <v>255</v>
      </c>
      <c r="B15">
        <v>5728</v>
      </c>
      <c r="C15" t="s">
        <v>6</v>
      </c>
      <c r="D15" s="17">
        <f t="shared" si="1"/>
        <v>0.9694909828303373</v>
      </c>
      <c r="E15" s="17">
        <v>0.98997199999999996</v>
      </c>
      <c r="F15" s="17">
        <v>5.2053000000000002E-2</v>
      </c>
      <c r="G15" s="17">
        <v>12.945753</v>
      </c>
      <c r="H15" s="17">
        <v>5.1672000000000003E-2</v>
      </c>
      <c r="I15" s="17">
        <v>3.0074E-2</v>
      </c>
      <c r="J15">
        <v>43</v>
      </c>
      <c r="K15">
        <v>100</v>
      </c>
      <c r="L15">
        <v>50</v>
      </c>
      <c r="M15" t="s">
        <v>31</v>
      </c>
      <c r="N15" t="s">
        <v>171</v>
      </c>
      <c r="O15">
        <v>32</v>
      </c>
      <c r="P15" s="22"/>
    </row>
    <row r="16" spans="1:16" x14ac:dyDescent="0.35">
      <c r="A16" t="s">
        <v>255</v>
      </c>
      <c r="B16">
        <v>5728</v>
      </c>
      <c r="C16" t="s">
        <v>6</v>
      </c>
      <c r="D16" s="17">
        <f t="shared" si="1"/>
        <v>0.97003133270728015</v>
      </c>
      <c r="E16" s="17">
        <v>1.000515</v>
      </c>
      <c r="F16" s="17">
        <v>5.1559000000000001E-2</v>
      </c>
      <c r="G16" s="17">
        <v>17.730823999999998</v>
      </c>
      <c r="H16" s="17">
        <v>5.0356999999999999E-2</v>
      </c>
      <c r="I16" s="17">
        <v>2.801E-2</v>
      </c>
      <c r="J16">
        <v>44</v>
      </c>
      <c r="K16">
        <v>100</v>
      </c>
      <c r="L16">
        <v>50</v>
      </c>
      <c r="M16" t="s">
        <v>31</v>
      </c>
      <c r="N16" t="s">
        <v>171</v>
      </c>
      <c r="O16">
        <v>32</v>
      </c>
      <c r="P16" s="22"/>
    </row>
    <row r="17" spans="1:16" x14ac:dyDescent="0.35">
      <c r="D17" s="58">
        <f>AVERAGE(D14:D16)</f>
        <v>0.97922066288049281</v>
      </c>
      <c r="E17" s="58">
        <f t="shared" ref="E17:F17" si="2">AVERAGE(E14:E16)</f>
        <v>1.0024173333333333</v>
      </c>
      <c r="F17" s="58">
        <f t="shared" si="2"/>
        <v>5.2443999999999998E-2</v>
      </c>
      <c r="G17" s="17"/>
      <c r="H17" s="17"/>
      <c r="I17" s="17"/>
      <c r="P17" s="22"/>
    </row>
    <row r="18" spans="1:16" x14ac:dyDescent="0.35">
      <c r="D18" s="17"/>
      <c r="P18" s="22"/>
    </row>
    <row r="19" spans="1:16" x14ac:dyDescent="0.35">
      <c r="A19" t="s">
        <v>255</v>
      </c>
      <c r="B19">
        <v>5728</v>
      </c>
      <c r="C19" t="s">
        <v>6</v>
      </c>
      <c r="D19" s="17">
        <f t="shared" ref="D19:D21" si="3">((E19/$E$6)+(F19/$F$6))/2</f>
        <v>0.94329623778130678</v>
      </c>
      <c r="E19" s="17">
        <v>0.95511599999999997</v>
      </c>
      <c r="F19" s="17">
        <v>5.1070999999999998E-2</v>
      </c>
      <c r="G19" s="17">
        <v>9.0040209999999998</v>
      </c>
      <c r="H19" s="17">
        <v>5.0245999999999999E-2</v>
      </c>
      <c r="I19" s="17">
        <v>2.5684999999999999E-2</v>
      </c>
      <c r="J19">
        <v>42</v>
      </c>
      <c r="K19">
        <v>100</v>
      </c>
      <c r="L19">
        <v>100</v>
      </c>
      <c r="M19" t="s">
        <v>31</v>
      </c>
      <c r="N19" t="s">
        <v>171</v>
      </c>
      <c r="O19">
        <v>32</v>
      </c>
      <c r="P19" s="22"/>
    </row>
    <row r="20" spans="1:16" x14ac:dyDescent="0.35">
      <c r="A20" t="s">
        <v>255</v>
      </c>
      <c r="B20">
        <v>5728</v>
      </c>
      <c r="C20" t="s">
        <v>6</v>
      </c>
      <c r="D20" s="17">
        <f t="shared" si="3"/>
        <v>0.93733790089914371</v>
      </c>
      <c r="E20" s="17">
        <v>0.96355199999999996</v>
      </c>
      <c r="F20" s="17">
        <v>4.9991000000000001E-2</v>
      </c>
      <c r="G20" s="17">
        <v>12.902528</v>
      </c>
      <c r="H20" s="17">
        <v>4.8619999999999997E-2</v>
      </c>
      <c r="I20" s="17">
        <v>2.5381999999999998E-2</v>
      </c>
      <c r="J20">
        <v>43</v>
      </c>
      <c r="K20">
        <v>100</v>
      </c>
      <c r="L20">
        <v>100</v>
      </c>
      <c r="M20" t="s">
        <v>31</v>
      </c>
      <c r="N20" t="s">
        <v>171</v>
      </c>
      <c r="O20">
        <v>32</v>
      </c>
      <c r="P20" s="22"/>
    </row>
    <row r="21" spans="1:16" x14ac:dyDescent="0.35">
      <c r="A21" t="s">
        <v>255</v>
      </c>
      <c r="B21">
        <v>5728</v>
      </c>
      <c r="C21" t="s">
        <v>6</v>
      </c>
      <c r="D21" s="17">
        <f t="shared" si="3"/>
        <v>0.93904626020514426</v>
      </c>
      <c r="E21" s="17">
        <v>0.954345</v>
      </c>
      <c r="F21" s="17">
        <v>5.0656E-2</v>
      </c>
      <c r="G21" s="17">
        <v>9.7171380000000003</v>
      </c>
      <c r="H21" s="17">
        <v>4.9391999999999998E-2</v>
      </c>
      <c r="I21" s="17">
        <v>2.4788000000000001E-2</v>
      </c>
      <c r="J21">
        <v>44</v>
      </c>
      <c r="K21">
        <v>100</v>
      </c>
      <c r="L21">
        <v>100</v>
      </c>
      <c r="M21" t="s">
        <v>31</v>
      </c>
      <c r="N21" t="s">
        <v>171</v>
      </c>
      <c r="O21">
        <v>32</v>
      </c>
      <c r="P21" s="22"/>
    </row>
    <row r="22" spans="1:16" x14ac:dyDescent="0.35">
      <c r="D22" s="58">
        <f>AVERAGE(D19:D21)</f>
        <v>0.93989346629519821</v>
      </c>
      <c r="E22" s="58">
        <f t="shared" ref="E22:F22" si="4">AVERAGE(E19:E21)</f>
        <v>0.95767099999999994</v>
      </c>
      <c r="F22" s="58">
        <f t="shared" si="4"/>
        <v>5.0572666666666662E-2</v>
      </c>
      <c r="P22" s="22"/>
    </row>
    <row r="23" spans="1:16" x14ac:dyDescent="0.35">
      <c r="D23" s="60"/>
      <c r="E23" s="60"/>
      <c r="F23" s="60"/>
      <c r="P23" s="22"/>
    </row>
    <row r="24" spans="1:16" x14ac:dyDescent="0.35">
      <c r="A24" t="s">
        <v>255</v>
      </c>
      <c r="B24">
        <v>5728</v>
      </c>
      <c r="C24" t="s">
        <v>6</v>
      </c>
      <c r="D24" s="17">
        <f t="shared" ref="D24:D33" si="5">((E24/$E$6)+(F24/$F$6))/2</f>
        <v>1.0119994500815612</v>
      </c>
      <c r="E24" s="60">
        <v>1.032888</v>
      </c>
      <c r="F24" s="60">
        <v>5.4361E-2</v>
      </c>
      <c r="G24" s="17">
        <v>10.618988999999999</v>
      </c>
      <c r="H24" s="17">
        <v>5.3995000000000001E-2</v>
      </c>
      <c r="I24" s="17">
        <v>2.8407999999999999E-2</v>
      </c>
      <c r="J24">
        <v>42</v>
      </c>
      <c r="K24">
        <v>100</v>
      </c>
      <c r="L24">
        <v>50</v>
      </c>
      <c r="M24" t="s">
        <v>31</v>
      </c>
      <c r="N24" t="s">
        <v>171</v>
      </c>
      <c r="P24" s="22"/>
    </row>
    <row r="25" spans="1:16" x14ac:dyDescent="0.35">
      <c r="A25" t="s">
        <v>255</v>
      </c>
      <c r="B25">
        <v>5728</v>
      </c>
      <c r="C25" t="s">
        <v>6</v>
      </c>
      <c r="D25" s="17">
        <f t="shared" si="5"/>
        <v>0.95681185317698614</v>
      </c>
      <c r="E25" s="60">
        <v>0.97597900000000004</v>
      </c>
      <c r="F25" s="60">
        <v>5.1427E-2</v>
      </c>
      <c r="G25" s="17">
        <v>11.583266</v>
      </c>
      <c r="H25" s="17">
        <v>5.0444000000000003E-2</v>
      </c>
      <c r="I25" s="17">
        <v>2.7740999999999998E-2</v>
      </c>
      <c r="J25">
        <v>43</v>
      </c>
      <c r="K25">
        <v>100</v>
      </c>
      <c r="L25">
        <v>50</v>
      </c>
      <c r="M25" t="s">
        <v>31</v>
      </c>
      <c r="N25" t="s">
        <v>171</v>
      </c>
      <c r="P25" s="22"/>
    </row>
    <row r="26" spans="1:16" x14ac:dyDescent="0.35">
      <c r="A26" t="s">
        <v>255</v>
      </c>
      <c r="B26">
        <v>5728</v>
      </c>
      <c r="C26" t="s">
        <v>6</v>
      </c>
      <c r="D26" s="17">
        <f t="shared" si="5"/>
        <v>0.97793252408682019</v>
      </c>
      <c r="E26" s="60">
        <v>1.008148</v>
      </c>
      <c r="F26" s="60">
        <v>5.2005999999999997E-2</v>
      </c>
      <c r="G26" s="17">
        <v>17.960583</v>
      </c>
      <c r="H26" s="17">
        <v>5.0867999999999997E-2</v>
      </c>
      <c r="I26" s="17">
        <v>2.8250999999999998E-2</v>
      </c>
      <c r="J26">
        <v>44</v>
      </c>
      <c r="K26">
        <v>100</v>
      </c>
      <c r="L26">
        <v>50</v>
      </c>
      <c r="M26" t="s">
        <v>31</v>
      </c>
      <c r="N26" t="s">
        <v>171</v>
      </c>
      <c r="P26" s="22"/>
    </row>
    <row r="27" spans="1:16" x14ac:dyDescent="0.35">
      <c r="A27" t="s">
        <v>255</v>
      </c>
      <c r="B27">
        <v>5728</v>
      </c>
      <c r="C27" t="s">
        <v>6</v>
      </c>
      <c r="D27" s="17">
        <f t="shared" si="5"/>
        <v>0.96629750090691235</v>
      </c>
      <c r="E27" s="60">
        <v>0.98647300000000004</v>
      </c>
      <c r="F27" s="60">
        <v>5.1894000000000003E-2</v>
      </c>
      <c r="G27" s="17">
        <v>11.608395</v>
      </c>
      <c r="H27" s="17">
        <v>5.1074000000000001E-2</v>
      </c>
      <c r="I27" s="17">
        <v>2.7491000000000002E-2</v>
      </c>
      <c r="J27">
        <v>45</v>
      </c>
      <c r="K27">
        <v>100</v>
      </c>
      <c r="L27">
        <v>50</v>
      </c>
      <c r="M27" t="s">
        <v>31</v>
      </c>
      <c r="N27" t="s">
        <v>171</v>
      </c>
      <c r="P27" s="22"/>
    </row>
    <row r="28" spans="1:16" x14ac:dyDescent="0.35">
      <c r="A28" t="s">
        <v>255</v>
      </c>
      <c r="B28">
        <v>5728</v>
      </c>
      <c r="C28" t="s">
        <v>6</v>
      </c>
      <c r="D28" s="17">
        <f t="shared" si="5"/>
        <v>1.0226489283156721</v>
      </c>
      <c r="E28" s="60">
        <v>1.06609</v>
      </c>
      <c r="F28" s="60">
        <v>5.3763999999999999E-2</v>
      </c>
      <c r="G28" s="17">
        <v>13.068357000000001</v>
      </c>
      <c r="H28" s="17">
        <v>5.1840999999999998E-2</v>
      </c>
      <c r="I28" s="17">
        <v>2.8483000000000001E-2</v>
      </c>
      <c r="J28">
        <v>46</v>
      </c>
      <c r="K28">
        <v>100</v>
      </c>
      <c r="L28">
        <v>50</v>
      </c>
      <c r="M28" t="s">
        <v>31</v>
      </c>
      <c r="N28" t="s">
        <v>171</v>
      </c>
      <c r="P28" s="22"/>
    </row>
    <row r="29" spans="1:16" x14ac:dyDescent="0.35">
      <c r="A29" t="s">
        <v>255</v>
      </c>
      <c r="B29">
        <v>5728</v>
      </c>
      <c r="C29" t="s">
        <v>6</v>
      </c>
      <c r="D29" s="17">
        <f t="shared" si="5"/>
        <v>1.0389591129723801</v>
      </c>
      <c r="E29" s="60">
        <v>1.0884320000000001</v>
      </c>
      <c r="F29" s="60">
        <v>5.4342000000000001E-2</v>
      </c>
      <c r="G29" s="17">
        <v>12.896196</v>
      </c>
      <c r="H29" s="17">
        <v>5.3296999999999997E-2</v>
      </c>
      <c r="I29" s="17">
        <v>3.0939000000000001E-2</v>
      </c>
      <c r="J29">
        <v>47</v>
      </c>
      <c r="K29">
        <v>100</v>
      </c>
      <c r="L29">
        <v>50</v>
      </c>
      <c r="M29" t="s">
        <v>31</v>
      </c>
      <c r="N29" t="s">
        <v>171</v>
      </c>
      <c r="P29" s="22"/>
    </row>
    <row r="30" spans="1:16" x14ac:dyDescent="0.35">
      <c r="A30" t="s">
        <v>255</v>
      </c>
      <c r="B30">
        <v>5728</v>
      </c>
      <c r="C30" t="s">
        <v>6</v>
      </c>
      <c r="D30" s="17">
        <f t="shared" si="5"/>
        <v>0.99104492236989317</v>
      </c>
      <c r="E30" s="60">
        <v>1.0323119999999999</v>
      </c>
      <c r="F30" s="60">
        <v>5.2145999999999998E-2</v>
      </c>
      <c r="G30" s="17">
        <v>18.146823999999999</v>
      </c>
      <c r="H30" s="17">
        <v>5.0964000000000002E-2</v>
      </c>
      <c r="I30" s="17">
        <v>3.2857999999999998E-2</v>
      </c>
      <c r="J30">
        <v>48</v>
      </c>
      <c r="K30">
        <v>100</v>
      </c>
      <c r="L30">
        <v>50</v>
      </c>
      <c r="M30" t="s">
        <v>31</v>
      </c>
      <c r="N30" t="s">
        <v>171</v>
      </c>
      <c r="P30" s="22"/>
    </row>
    <row r="31" spans="1:16" x14ac:dyDescent="0.35">
      <c r="A31" t="s">
        <v>255</v>
      </c>
      <c r="B31">
        <v>5728</v>
      </c>
      <c r="C31" t="s">
        <v>6</v>
      </c>
      <c r="D31" s="17">
        <f t="shared" si="5"/>
        <v>0.96942509432202173</v>
      </c>
      <c r="E31" s="60">
        <v>1.0077560000000001</v>
      </c>
      <c r="F31" s="60">
        <v>5.1115000000000001E-2</v>
      </c>
      <c r="G31" s="17">
        <v>16.307186000000002</v>
      </c>
      <c r="H31" s="17">
        <v>5.0466999999999998E-2</v>
      </c>
      <c r="I31" s="17">
        <v>3.2638E-2</v>
      </c>
      <c r="J31">
        <v>49</v>
      </c>
      <c r="K31">
        <v>100</v>
      </c>
      <c r="L31">
        <v>50</v>
      </c>
      <c r="M31" t="s">
        <v>31</v>
      </c>
      <c r="N31" t="s">
        <v>171</v>
      </c>
      <c r="P31" s="22"/>
    </row>
    <row r="32" spans="1:16" x14ac:dyDescent="0.35">
      <c r="A32" t="s">
        <v>255</v>
      </c>
      <c r="B32">
        <v>5728</v>
      </c>
      <c r="C32" t="s">
        <v>6</v>
      </c>
      <c r="D32" s="17">
        <f t="shared" si="5"/>
        <v>0.98977800058048815</v>
      </c>
      <c r="E32" s="60">
        <v>1.0264139999999999</v>
      </c>
      <c r="F32" s="60">
        <v>5.2318999999999997E-2</v>
      </c>
      <c r="G32" s="17">
        <v>13.844282</v>
      </c>
      <c r="H32" s="17">
        <v>5.0889999999999998E-2</v>
      </c>
      <c r="I32" s="17">
        <v>2.9425E-2</v>
      </c>
      <c r="J32">
        <v>50</v>
      </c>
      <c r="K32">
        <v>100</v>
      </c>
      <c r="L32">
        <v>50</v>
      </c>
      <c r="M32" t="s">
        <v>31</v>
      </c>
      <c r="N32" t="s">
        <v>171</v>
      </c>
      <c r="P32" s="22"/>
    </row>
    <row r="33" spans="1:16" x14ac:dyDescent="0.35">
      <c r="A33" t="s">
        <v>255</v>
      </c>
      <c r="B33">
        <v>5728</v>
      </c>
      <c r="C33" t="s">
        <v>6</v>
      </c>
      <c r="D33" s="17">
        <f t="shared" si="5"/>
        <v>1.1369336259957232</v>
      </c>
      <c r="E33" s="60">
        <v>1.2419340000000001</v>
      </c>
      <c r="F33" s="60">
        <v>5.6804E-2</v>
      </c>
      <c r="G33" s="17">
        <v>27.041875999999998</v>
      </c>
      <c r="H33" s="17">
        <v>5.5086000000000003E-2</v>
      </c>
      <c r="I33" s="17">
        <v>4.3852000000000002E-2</v>
      </c>
      <c r="J33">
        <v>51</v>
      </c>
      <c r="K33">
        <v>100</v>
      </c>
      <c r="L33">
        <v>50</v>
      </c>
      <c r="M33" t="s">
        <v>31</v>
      </c>
      <c r="N33" t="s">
        <v>171</v>
      </c>
      <c r="P33" s="22"/>
    </row>
    <row r="34" spans="1:16" x14ac:dyDescent="0.35">
      <c r="D34" s="58">
        <f>AVERAGE(D24:D33)</f>
        <v>1.0061831012808458</v>
      </c>
      <c r="E34" s="58">
        <f>AVERAGE(E24:E33)</f>
        <v>1.0466426000000002</v>
      </c>
      <c r="F34" s="58">
        <f>AVERAGE(F24:F33)</f>
        <v>5.301779999999999E-2</v>
      </c>
      <c r="P34" s="22"/>
    </row>
    <row r="35" spans="1:16" x14ac:dyDescent="0.35">
      <c r="D35" s="58">
        <f>MEDIAN(D24:D33)</f>
        <v>0.99041146147519066</v>
      </c>
      <c r="E35" s="58">
        <f>MEDIAN(E24:E33)</f>
        <v>1.029363</v>
      </c>
      <c r="F35" s="58">
        <f>MEDIAN(F24:F33)</f>
        <v>5.2232500000000001E-2</v>
      </c>
      <c r="P35" s="22"/>
    </row>
    <row r="36" spans="1:16" x14ac:dyDescent="0.35">
      <c r="D36" s="17"/>
      <c r="E36" s="60"/>
      <c r="F36" s="60"/>
      <c r="P36" s="22"/>
    </row>
    <row r="37" spans="1:16" x14ac:dyDescent="0.35">
      <c r="A37" t="s">
        <v>255</v>
      </c>
      <c r="B37">
        <v>5728</v>
      </c>
      <c r="C37" t="s">
        <v>6</v>
      </c>
      <c r="D37" s="17">
        <f t="shared" ref="D37:D46" si="6">((E37/$E$6)+(F37/$F$6))/2</f>
        <v>1.0313335179600309</v>
      </c>
      <c r="E37" s="60">
        <v>1.0978110000000001</v>
      </c>
      <c r="F37" s="60">
        <v>5.3033999999999998E-2</v>
      </c>
      <c r="G37" s="17">
        <v>12.368924</v>
      </c>
      <c r="H37" s="17">
        <v>5.2269000000000003E-2</v>
      </c>
      <c r="I37" s="17">
        <v>2.7557999999999999E-2</v>
      </c>
      <c r="J37">
        <v>42</v>
      </c>
      <c r="K37">
        <v>100</v>
      </c>
      <c r="L37">
        <v>100</v>
      </c>
      <c r="M37" t="s">
        <v>31</v>
      </c>
      <c r="N37" t="s">
        <v>171</v>
      </c>
      <c r="P37" s="22"/>
    </row>
    <row r="38" spans="1:16" x14ac:dyDescent="0.35">
      <c r="A38" t="s">
        <v>255</v>
      </c>
      <c r="B38">
        <v>5728</v>
      </c>
      <c r="C38" t="s">
        <v>6</v>
      </c>
      <c r="D38" s="17">
        <f t="shared" si="6"/>
        <v>0.97256722883145597</v>
      </c>
      <c r="E38" s="60">
        <v>1.0117229999999999</v>
      </c>
      <c r="F38" s="60">
        <v>5.1243999999999998E-2</v>
      </c>
      <c r="G38" s="17">
        <v>12.884308000000001</v>
      </c>
      <c r="H38" s="17">
        <v>5.0317000000000001E-2</v>
      </c>
      <c r="I38" s="17">
        <v>2.7230000000000001E-2</v>
      </c>
      <c r="J38">
        <v>43</v>
      </c>
      <c r="K38">
        <v>100</v>
      </c>
      <c r="L38">
        <v>100</v>
      </c>
      <c r="M38" t="s">
        <v>31</v>
      </c>
      <c r="N38" t="s">
        <v>171</v>
      </c>
      <c r="P38" s="22"/>
    </row>
    <row r="39" spans="1:16" x14ac:dyDescent="0.35">
      <c r="A39" t="s">
        <v>255</v>
      </c>
      <c r="B39">
        <v>5728</v>
      </c>
      <c r="C39" t="s">
        <v>6</v>
      </c>
      <c r="D39" s="17">
        <f t="shared" si="6"/>
        <v>0.9944678669072764</v>
      </c>
      <c r="E39" s="60">
        <v>1.026538</v>
      </c>
      <c r="F39" s="60">
        <v>5.2815000000000001E-2</v>
      </c>
      <c r="G39" s="17">
        <v>10.454112</v>
      </c>
      <c r="H39" s="17">
        <v>5.1402000000000003E-2</v>
      </c>
      <c r="I39" s="17">
        <v>2.5427000000000002E-2</v>
      </c>
      <c r="J39">
        <v>44</v>
      </c>
      <c r="K39">
        <v>100</v>
      </c>
      <c r="L39">
        <v>100</v>
      </c>
      <c r="M39" t="s">
        <v>31</v>
      </c>
      <c r="N39" t="s">
        <v>171</v>
      </c>
      <c r="P39" s="22"/>
    </row>
    <row r="40" spans="1:16" x14ac:dyDescent="0.35">
      <c r="A40" t="s">
        <v>255</v>
      </c>
      <c r="B40">
        <v>5728</v>
      </c>
      <c r="C40" t="s">
        <v>6</v>
      </c>
      <c r="D40" s="17">
        <f t="shared" si="6"/>
        <v>0.91954240531876652</v>
      </c>
      <c r="E40" s="60">
        <v>0.92432000000000003</v>
      </c>
      <c r="F40" s="60">
        <v>5.0138000000000002E-2</v>
      </c>
      <c r="G40" s="17">
        <v>10.797275000000001</v>
      </c>
      <c r="H40" s="17">
        <v>4.8523999999999998E-2</v>
      </c>
      <c r="I40" s="17">
        <v>2.4725E-2</v>
      </c>
      <c r="J40">
        <v>45</v>
      </c>
      <c r="K40">
        <v>100</v>
      </c>
      <c r="L40">
        <v>100</v>
      </c>
      <c r="M40" t="s">
        <v>31</v>
      </c>
      <c r="N40" t="s">
        <v>171</v>
      </c>
      <c r="P40" s="22"/>
    </row>
    <row r="41" spans="1:16" x14ac:dyDescent="0.35">
      <c r="A41" t="s">
        <v>255</v>
      </c>
      <c r="B41">
        <v>5728</v>
      </c>
      <c r="C41" t="s">
        <v>6</v>
      </c>
      <c r="D41" s="17">
        <f t="shared" si="6"/>
        <v>0.93914289866361811</v>
      </c>
      <c r="E41" s="60">
        <v>0.94810499999999998</v>
      </c>
      <c r="F41" s="60">
        <v>5.0992999999999997E-2</v>
      </c>
      <c r="G41" s="17">
        <v>10.067432</v>
      </c>
      <c r="H41" s="17">
        <v>5.0108E-2</v>
      </c>
      <c r="I41" s="17">
        <v>2.5151E-2</v>
      </c>
      <c r="J41">
        <v>46</v>
      </c>
      <c r="K41">
        <v>100</v>
      </c>
      <c r="L41">
        <v>100</v>
      </c>
      <c r="M41" t="s">
        <v>31</v>
      </c>
      <c r="N41" t="s">
        <v>171</v>
      </c>
      <c r="P41" s="22"/>
    </row>
    <row r="42" spans="1:16" x14ac:dyDescent="0.35">
      <c r="A42" t="s">
        <v>255</v>
      </c>
      <c r="B42">
        <v>5728</v>
      </c>
      <c r="C42" t="s">
        <v>6</v>
      </c>
      <c r="D42" s="17">
        <f t="shared" si="6"/>
        <v>0.91762220425964336</v>
      </c>
      <c r="E42" s="60">
        <v>0.93190899999999999</v>
      </c>
      <c r="F42" s="60">
        <v>4.9535000000000003E-2</v>
      </c>
      <c r="G42" s="17">
        <v>11.896501000000001</v>
      </c>
      <c r="H42" s="17">
        <v>4.8833000000000001E-2</v>
      </c>
      <c r="I42" s="17">
        <v>2.5873E-2</v>
      </c>
      <c r="J42">
        <v>47</v>
      </c>
      <c r="K42">
        <v>100</v>
      </c>
      <c r="L42">
        <v>100</v>
      </c>
      <c r="M42" t="s">
        <v>31</v>
      </c>
      <c r="N42" t="s">
        <v>171</v>
      </c>
      <c r="P42" s="22"/>
    </row>
    <row r="43" spans="1:16" x14ac:dyDescent="0.35">
      <c r="A43" t="s">
        <v>255</v>
      </c>
      <c r="B43">
        <v>5728</v>
      </c>
      <c r="C43" t="s">
        <v>6</v>
      </c>
      <c r="D43" s="17">
        <f t="shared" si="6"/>
        <v>1.2367475689196845</v>
      </c>
      <c r="E43" s="60">
        <v>1.4042060000000001</v>
      </c>
      <c r="F43" s="60">
        <v>5.9004000000000001E-2</v>
      </c>
      <c r="G43" s="17">
        <v>22.378800999999999</v>
      </c>
      <c r="H43" s="17">
        <v>5.8384999999999999E-2</v>
      </c>
      <c r="I43" s="17">
        <v>3.5963000000000002E-2</v>
      </c>
      <c r="J43">
        <v>48</v>
      </c>
      <c r="K43">
        <v>100</v>
      </c>
      <c r="L43">
        <v>100</v>
      </c>
      <c r="M43" t="s">
        <v>31</v>
      </c>
      <c r="N43" t="s">
        <v>171</v>
      </c>
      <c r="P43" s="22"/>
    </row>
    <row r="44" spans="1:16" x14ac:dyDescent="0.35">
      <c r="A44" t="s">
        <v>255</v>
      </c>
      <c r="B44">
        <v>5728</v>
      </c>
      <c r="C44" t="s">
        <v>6</v>
      </c>
      <c r="D44" s="17">
        <f t="shared" si="6"/>
        <v>0.92732005795221362</v>
      </c>
      <c r="E44" s="60">
        <v>0.93555900000000003</v>
      </c>
      <c r="F44" s="60">
        <v>5.0382999999999997E-2</v>
      </c>
      <c r="G44" s="17">
        <v>8.6898800000000005</v>
      </c>
      <c r="H44" s="17">
        <v>4.9179E-2</v>
      </c>
      <c r="I44" s="17">
        <v>2.4975000000000001E-2</v>
      </c>
      <c r="J44">
        <v>49</v>
      </c>
      <c r="K44">
        <v>100</v>
      </c>
      <c r="L44">
        <v>100</v>
      </c>
      <c r="M44" t="s">
        <v>31</v>
      </c>
      <c r="N44" t="s">
        <v>171</v>
      </c>
      <c r="P44" s="22"/>
    </row>
    <row r="45" spans="1:16" x14ac:dyDescent="0.35">
      <c r="A45" t="s">
        <v>255</v>
      </c>
      <c r="B45">
        <v>5728</v>
      </c>
      <c r="C45" t="s">
        <v>6</v>
      </c>
      <c r="D45" s="17">
        <f t="shared" si="6"/>
        <v>0.93581708396113639</v>
      </c>
      <c r="E45" s="60">
        <v>0.94467900000000005</v>
      </c>
      <c r="F45" s="60">
        <v>5.0816E-2</v>
      </c>
      <c r="G45" s="17">
        <v>10.49991</v>
      </c>
      <c r="H45" s="17">
        <v>5.0007000000000003E-2</v>
      </c>
      <c r="I45" s="17">
        <v>2.5381999999999998E-2</v>
      </c>
      <c r="J45">
        <v>50</v>
      </c>
      <c r="K45">
        <v>100</v>
      </c>
      <c r="L45">
        <v>100</v>
      </c>
      <c r="M45" t="s">
        <v>31</v>
      </c>
      <c r="N45" t="s">
        <v>171</v>
      </c>
      <c r="P45" s="22"/>
    </row>
    <row r="46" spans="1:16" x14ac:dyDescent="0.35">
      <c r="A46" t="s">
        <v>255</v>
      </c>
      <c r="B46">
        <v>5728</v>
      </c>
      <c r="C46" t="s">
        <v>6</v>
      </c>
      <c r="D46" s="17">
        <f t="shared" si="6"/>
        <v>0.90624355620188479</v>
      </c>
      <c r="E46" s="60">
        <v>0.92393999999999998</v>
      </c>
      <c r="F46" s="60">
        <v>4.8732999999999999E-2</v>
      </c>
      <c r="G46" s="17">
        <v>10.559908</v>
      </c>
      <c r="H46" s="17">
        <v>4.8039999999999999E-2</v>
      </c>
      <c r="I46" s="17">
        <v>2.5189E-2</v>
      </c>
      <c r="J46">
        <v>51</v>
      </c>
      <c r="K46">
        <v>100</v>
      </c>
      <c r="L46">
        <v>100</v>
      </c>
      <c r="M46" t="s">
        <v>31</v>
      </c>
      <c r="N46" t="s">
        <v>171</v>
      </c>
      <c r="P46" s="22"/>
    </row>
    <row r="47" spans="1:16" x14ac:dyDescent="0.35">
      <c r="D47" s="58">
        <f>AVERAGE(D37:D46)</f>
        <v>0.97808043889757101</v>
      </c>
      <c r="E47" s="58">
        <f>AVERAGE(E37:E46)</f>
        <v>1.0148790000000001</v>
      </c>
      <c r="F47" s="58">
        <f>AVERAGE(F37:F46)</f>
        <v>5.16695E-2</v>
      </c>
      <c r="G47" s="17"/>
      <c r="H47" s="17"/>
      <c r="I47" s="17"/>
      <c r="P47" s="22"/>
    </row>
    <row r="48" spans="1:16" x14ac:dyDescent="0.35">
      <c r="D48" s="58">
        <f>MEDIAN(D37:D46)</f>
        <v>0.93747999131237725</v>
      </c>
      <c r="E48" s="58">
        <f>MEDIAN(E37:E46)</f>
        <v>0.94639200000000001</v>
      </c>
      <c r="F48" s="58">
        <f>MEDIAN(F37:F46)</f>
        <v>5.0904499999999998E-2</v>
      </c>
      <c r="G48" s="17"/>
      <c r="H48" s="17"/>
      <c r="I48" s="17"/>
      <c r="P48" s="22"/>
    </row>
    <row r="49" spans="1:16" x14ac:dyDescent="0.35">
      <c r="D49" s="17"/>
      <c r="E49" s="60"/>
      <c r="F49" s="60"/>
      <c r="G49" s="17"/>
      <c r="H49" s="17"/>
      <c r="I49" s="17"/>
      <c r="P49" s="22"/>
    </row>
    <row r="50" spans="1:16" x14ac:dyDescent="0.35">
      <c r="A50" t="s">
        <v>255</v>
      </c>
      <c r="B50">
        <v>5728</v>
      </c>
      <c r="C50" t="s">
        <v>6</v>
      </c>
      <c r="D50" s="17">
        <f t="shared" ref="D50:D59" si="7">((E50/$E$6)+(F50/$F$6))/2</f>
        <v>0.94126876924803904</v>
      </c>
      <c r="E50" s="60">
        <v>0.969248</v>
      </c>
      <c r="F50" s="60">
        <v>5.0113999999999999E-2</v>
      </c>
      <c r="G50" s="17">
        <v>9.5800990000000006</v>
      </c>
      <c r="H50" s="17">
        <v>4.9488999999999998E-2</v>
      </c>
      <c r="I50" s="17">
        <v>2.5035000000000002E-2</v>
      </c>
      <c r="J50">
        <v>42</v>
      </c>
      <c r="K50">
        <v>200</v>
      </c>
      <c r="L50">
        <v>100</v>
      </c>
      <c r="M50" t="s">
        <v>31</v>
      </c>
      <c r="N50" t="s">
        <v>171</v>
      </c>
      <c r="P50" s="22"/>
    </row>
    <row r="51" spans="1:16" x14ac:dyDescent="0.35">
      <c r="A51" t="s">
        <v>255</v>
      </c>
      <c r="B51">
        <v>5728</v>
      </c>
      <c r="C51" t="s">
        <v>6</v>
      </c>
      <c r="D51" s="17">
        <f t="shared" si="7"/>
        <v>0.92227477759617082</v>
      </c>
      <c r="E51" s="60">
        <v>0.92979800000000001</v>
      </c>
      <c r="F51" s="60">
        <v>5.0144000000000001E-2</v>
      </c>
      <c r="G51" s="17">
        <v>8.7154050000000005</v>
      </c>
      <c r="H51" s="17">
        <v>4.9269E-2</v>
      </c>
      <c r="I51" s="17">
        <v>2.4764000000000001E-2</v>
      </c>
      <c r="J51">
        <v>43</v>
      </c>
      <c r="K51">
        <v>200</v>
      </c>
      <c r="L51">
        <v>100</v>
      </c>
      <c r="M51" t="s">
        <v>31</v>
      </c>
      <c r="N51" t="s">
        <v>171</v>
      </c>
      <c r="P51" s="22"/>
    </row>
    <row r="52" spans="1:16" x14ac:dyDescent="0.35">
      <c r="A52" t="s">
        <v>255</v>
      </c>
      <c r="B52">
        <v>5728</v>
      </c>
      <c r="C52" t="s">
        <v>6</v>
      </c>
      <c r="D52" s="17">
        <f t="shared" si="7"/>
        <v>0.92032712428085217</v>
      </c>
      <c r="E52" s="60">
        <v>0.92848600000000003</v>
      </c>
      <c r="F52" s="60">
        <v>5.0004E-2</v>
      </c>
      <c r="G52" s="17">
        <v>9.1929859999999994</v>
      </c>
      <c r="H52" s="17">
        <v>4.8971000000000001E-2</v>
      </c>
      <c r="I52" s="17">
        <v>2.4841999999999999E-2</v>
      </c>
      <c r="J52">
        <v>44</v>
      </c>
      <c r="K52">
        <v>200</v>
      </c>
      <c r="L52">
        <v>100</v>
      </c>
      <c r="M52" t="s">
        <v>31</v>
      </c>
      <c r="N52" t="s">
        <v>171</v>
      </c>
      <c r="P52" s="22"/>
    </row>
    <row r="53" spans="1:16" x14ac:dyDescent="0.35">
      <c r="A53" t="s">
        <v>255</v>
      </c>
      <c r="B53">
        <v>5728</v>
      </c>
      <c r="C53" t="s">
        <v>6</v>
      </c>
      <c r="D53" s="17">
        <f t="shared" si="7"/>
        <v>0.931820957065286</v>
      </c>
      <c r="E53" s="60">
        <v>0.94394999999999996</v>
      </c>
      <c r="F53" s="60">
        <v>5.0425999999999999E-2</v>
      </c>
      <c r="G53" s="17">
        <v>10.037125</v>
      </c>
      <c r="H53" s="17">
        <v>4.8864999999999999E-2</v>
      </c>
      <c r="I53" s="17">
        <v>2.4552000000000001E-2</v>
      </c>
      <c r="J53">
        <v>45</v>
      </c>
      <c r="K53">
        <v>200</v>
      </c>
      <c r="L53">
        <v>100</v>
      </c>
      <c r="M53" t="s">
        <v>31</v>
      </c>
      <c r="N53" t="s">
        <v>171</v>
      </c>
      <c r="P53" s="22"/>
    </row>
    <row r="54" spans="1:16" x14ac:dyDescent="0.35">
      <c r="A54" t="s">
        <v>255</v>
      </c>
      <c r="B54">
        <v>5728</v>
      </c>
      <c r="C54" t="s">
        <v>6</v>
      </c>
      <c r="D54" s="17">
        <f t="shared" si="7"/>
        <v>0.91086201269302292</v>
      </c>
      <c r="E54" s="60">
        <v>0.91081299999999998</v>
      </c>
      <c r="F54" s="60">
        <v>4.9915000000000001E-2</v>
      </c>
      <c r="G54" s="17">
        <v>9.1905040000000007</v>
      </c>
      <c r="H54" s="17">
        <v>4.9758999999999998E-2</v>
      </c>
      <c r="I54" s="17">
        <v>2.5486999999999999E-2</v>
      </c>
      <c r="J54">
        <v>46</v>
      </c>
      <c r="K54">
        <v>200</v>
      </c>
      <c r="L54">
        <v>100</v>
      </c>
      <c r="M54" t="s">
        <v>31</v>
      </c>
      <c r="N54" t="s">
        <v>171</v>
      </c>
      <c r="P54" s="22"/>
    </row>
    <row r="55" spans="1:16" x14ac:dyDescent="0.35">
      <c r="A55" t="s">
        <v>255</v>
      </c>
      <c r="B55">
        <v>5728</v>
      </c>
      <c r="C55" t="s">
        <v>6</v>
      </c>
      <c r="D55" s="17">
        <f t="shared" si="7"/>
        <v>0.89818298602078939</v>
      </c>
      <c r="E55" s="60">
        <v>0.90788100000000005</v>
      </c>
      <c r="F55" s="60">
        <v>4.8710000000000003E-2</v>
      </c>
      <c r="G55" s="17">
        <v>9.7260930000000005</v>
      </c>
      <c r="H55" s="17">
        <v>4.7648999999999997E-2</v>
      </c>
      <c r="I55" s="17">
        <v>2.4128E-2</v>
      </c>
      <c r="J55">
        <v>47</v>
      </c>
      <c r="K55">
        <v>200</v>
      </c>
      <c r="L55">
        <v>100</v>
      </c>
      <c r="M55" t="s">
        <v>31</v>
      </c>
      <c r="N55" t="s">
        <v>171</v>
      </c>
      <c r="P55" s="22"/>
    </row>
    <row r="56" spans="1:16" x14ac:dyDescent="0.35">
      <c r="A56" t="s">
        <v>255</v>
      </c>
      <c r="B56">
        <v>5728</v>
      </c>
      <c r="C56" t="s">
        <v>6</v>
      </c>
      <c r="D56" s="17">
        <f t="shared" si="7"/>
        <v>1.0240776188492202</v>
      </c>
      <c r="E56" s="60">
        <v>1.0763689999999999</v>
      </c>
      <c r="F56" s="60">
        <v>5.3379000000000003E-2</v>
      </c>
      <c r="G56" s="17">
        <v>11.633986</v>
      </c>
      <c r="H56" s="17">
        <v>5.2984999999999997E-2</v>
      </c>
      <c r="I56" s="17">
        <v>2.7612999999999999E-2</v>
      </c>
      <c r="J56">
        <v>48</v>
      </c>
      <c r="K56">
        <v>200</v>
      </c>
      <c r="L56">
        <v>100</v>
      </c>
      <c r="M56" t="s">
        <v>31</v>
      </c>
      <c r="N56" t="s">
        <v>171</v>
      </c>
      <c r="P56" s="22"/>
    </row>
    <row r="57" spans="1:16" x14ac:dyDescent="0.35">
      <c r="A57" t="s">
        <v>255</v>
      </c>
      <c r="B57">
        <v>5728</v>
      </c>
      <c r="C57" t="s">
        <v>6</v>
      </c>
      <c r="D57" s="17">
        <f t="shared" si="7"/>
        <v>0.9135858347652317</v>
      </c>
      <c r="E57" s="60">
        <v>0.92154599999999998</v>
      </c>
      <c r="F57" s="60">
        <v>4.9645000000000002E-2</v>
      </c>
      <c r="G57" s="17">
        <v>9.2563040000000001</v>
      </c>
      <c r="H57" s="17">
        <v>4.8682999999999997E-2</v>
      </c>
      <c r="I57" s="17">
        <v>2.4799000000000002E-2</v>
      </c>
      <c r="J57">
        <v>49</v>
      </c>
      <c r="K57">
        <v>200</v>
      </c>
      <c r="L57">
        <v>100</v>
      </c>
      <c r="M57" t="s">
        <v>31</v>
      </c>
      <c r="N57" t="s">
        <v>171</v>
      </c>
      <c r="P57" s="22"/>
    </row>
    <row r="58" spans="1:16" x14ac:dyDescent="0.35">
      <c r="A58" t="s">
        <v>255</v>
      </c>
      <c r="B58">
        <v>5728</v>
      </c>
      <c r="C58" t="s">
        <v>6</v>
      </c>
      <c r="D58" s="17">
        <f t="shared" si="7"/>
        <v>0.97824152927229702</v>
      </c>
      <c r="E58" s="60">
        <v>1.018313</v>
      </c>
      <c r="F58" s="60">
        <v>5.1506999999999997E-2</v>
      </c>
      <c r="G58" s="17">
        <v>11.180441</v>
      </c>
      <c r="H58" s="17">
        <v>5.0238999999999999E-2</v>
      </c>
      <c r="I58" s="17">
        <v>2.6386E-2</v>
      </c>
      <c r="J58">
        <v>50</v>
      </c>
      <c r="K58">
        <v>200</v>
      </c>
      <c r="L58">
        <v>100</v>
      </c>
      <c r="M58" t="s">
        <v>31</v>
      </c>
      <c r="N58" t="s">
        <v>171</v>
      </c>
      <c r="P58" s="22"/>
    </row>
    <row r="59" spans="1:16" x14ac:dyDescent="0.35">
      <c r="A59" t="s">
        <v>255</v>
      </c>
      <c r="B59">
        <v>5728</v>
      </c>
      <c r="C59" t="s">
        <v>6</v>
      </c>
      <c r="D59" s="17">
        <f t="shared" si="7"/>
        <v>0.88642839096538006</v>
      </c>
      <c r="E59" s="60">
        <v>0.89146300000000001</v>
      </c>
      <c r="F59" s="60">
        <v>4.8309999999999999E-2</v>
      </c>
      <c r="G59" s="17">
        <v>9.1003550000000004</v>
      </c>
      <c r="H59" s="17">
        <v>4.7482000000000003E-2</v>
      </c>
      <c r="I59" s="17">
        <v>2.4004000000000001E-2</v>
      </c>
      <c r="J59">
        <v>51</v>
      </c>
      <c r="K59">
        <v>200</v>
      </c>
      <c r="L59">
        <v>100</v>
      </c>
      <c r="M59" t="s">
        <v>31</v>
      </c>
      <c r="N59" t="s">
        <v>171</v>
      </c>
      <c r="P59" s="22"/>
    </row>
    <row r="60" spans="1:16" x14ac:dyDescent="0.35">
      <c r="D60" s="58">
        <f>AVERAGE(D50:D59)</f>
        <v>0.93270700007562879</v>
      </c>
      <c r="E60" s="58">
        <f>AVERAGE(E50:E59)</f>
        <v>0.94978669999999998</v>
      </c>
      <c r="F60" s="58">
        <f>AVERAGE(F50:F59)</f>
        <v>5.02154E-2</v>
      </c>
      <c r="P60" s="22"/>
    </row>
    <row r="61" spans="1:16" x14ac:dyDescent="0.35">
      <c r="D61" s="58">
        <f>MEDIAN(D50:D59)</f>
        <v>0.9213009509385115</v>
      </c>
      <c r="E61" s="58">
        <f>MEDIAN(E50:E59)</f>
        <v>0.92914200000000002</v>
      </c>
      <c r="F61" s="58">
        <f>MEDIAN(F50:F59)</f>
        <v>5.0058999999999999E-2</v>
      </c>
      <c r="P61" s="22"/>
    </row>
    <row r="62" spans="1:16" x14ac:dyDescent="0.35">
      <c r="P62" s="22"/>
    </row>
    <row r="63" spans="1:16" ht="18.5" x14ac:dyDescent="0.45">
      <c r="A63" s="89" t="s">
        <v>3</v>
      </c>
      <c r="B63" s="89"/>
      <c r="C63" s="89"/>
      <c r="D63" s="89"/>
      <c r="E63" s="89"/>
      <c r="F63" s="89"/>
      <c r="G63" s="89"/>
      <c r="H63" s="89"/>
      <c r="I63" s="89"/>
      <c r="J63" s="89"/>
      <c r="K63" s="89"/>
      <c r="L63" s="89"/>
      <c r="M63" s="89"/>
      <c r="N63" s="89"/>
      <c r="O63" s="89"/>
      <c r="P63" s="89"/>
    </row>
    <row r="64" spans="1:16" x14ac:dyDescent="0.35">
      <c r="A64" t="s">
        <v>255</v>
      </c>
      <c r="B64">
        <v>5728</v>
      </c>
      <c r="C64" t="s">
        <v>3</v>
      </c>
      <c r="D64" s="17">
        <f>((E64/$E$6)+(F64/$F$6))/2</f>
        <v>1.0264748382583599</v>
      </c>
      <c r="E64" s="17">
        <v>1.046565</v>
      </c>
      <c r="F64" s="17">
        <v>5.5196000000000002E-2</v>
      </c>
      <c r="G64" s="17">
        <v>14.441508000000001</v>
      </c>
      <c r="H64" s="17">
        <v>5.4916E-2</v>
      </c>
      <c r="I64" s="17">
        <v>3.1238999999999999E-2</v>
      </c>
      <c r="J64">
        <v>42</v>
      </c>
      <c r="K64">
        <v>100</v>
      </c>
      <c r="L64">
        <v>50</v>
      </c>
      <c r="M64" t="s">
        <v>31</v>
      </c>
      <c r="N64" t="s">
        <v>171</v>
      </c>
      <c r="O64">
        <v>32</v>
      </c>
      <c r="P64" s="22"/>
    </row>
    <row r="65" spans="1:16" x14ac:dyDescent="0.35">
      <c r="A65" t="s">
        <v>255</v>
      </c>
      <c r="B65">
        <v>5728</v>
      </c>
      <c r="C65" t="s">
        <v>3</v>
      </c>
      <c r="D65" s="17">
        <f>((E65/$E$6)+(F65/$F$6))/2</f>
        <v>0.98684391649206815</v>
      </c>
      <c r="E65" s="17">
        <v>1.0167980000000001</v>
      </c>
      <c r="F65" s="17">
        <v>5.2507999999999999E-2</v>
      </c>
      <c r="G65" s="17">
        <v>13.598958</v>
      </c>
      <c r="H65" s="17">
        <v>5.2236999999999999E-2</v>
      </c>
      <c r="I65" s="17">
        <v>3.0720999999999998E-2</v>
      </c>
      <c r="J65">
        <v>43</v>
      </c>
      <c r="K65">
        <v>100</v>
      </c>
      <c r="L65">
        <v>50</v>
      </c>
      <c r="M65" t="s">
        <v>31</v>
      </c>
      <c r="N65" t="s">
        <v>171</v>
      </c>
      <c r="O65">
        <v>32</v>
      </c>
      <c r="P65" s="22"/>
    </row>
    <row r="66" spans="1:16" x14ac:dyDescent="0.35">
      <c r="A66" t="s">
        <v>255</v>
      </c>
      <c r="B66">
        <v>5728</v>
      </c>
      <c r="C66" t="s">
        <v>3</v>
      </c>
      <c r="D66" s="17">
        <f>((E66/$E$6)+(F66/$F$6))/2</f>
        <v>0.99809186024405161</v>
      </c>
      <c r="E66" s="17">
        <v>1.0094270000000001</v>
      </c>
      <c r="F66" s="17">
        <v>5.4099000000000001E-2</v>
      </c>
      <c r="G66" s="17">
        <v>14.465218</v>
      </c>
      <c r="H66" s="17">
        <v>5.3664000000000003E-2</v>
      </c>
      <c r="I66" s="17">
        <v>3.1007E-2</v>
      </c>
      <c r="J66">
        <v>44</v>
      </c>
      <c r="K66">
        <v>100</v>
      </c>
      <c r="L66">
        <v>50</v>
      </c>
      <c r="M66" t="s">
        <v>31</v>
      </c>
      <c r="N66" t="s">
        <v>171</v>
      </c>
      <c r="O66">
        <v>32</v>
      </c>
      <c r="P66" s="22"/>
    </row>
    <row r="67" spans="1:16" x14ac:dyDescent="0.35">
      <c r="D67" s="58">
        <f>AVERAGE(D64:D66)</f>
        <v>1.0038035383314934</v>
      </c>
      <c r="E67" s="58">
        <f t="shared" ref="E67:F67" si="8">AVERAGE(E64:E66)</f>
        <v>1.0242633333333333</v>
      </c>
      <c r="F67" s="58">
        <f t="shared" si="8"/>
        <v>5.3934333333333334E-2</v>
      </c>
    </row>
    <row r="69" spans="1:16" x14ac:dyDescent="0.35">
      <c r="A69" t="s">
        <v>255</v>
      </c>
      <c r="B69">
        <v>5728</v>
      </c>
      <c r="C69" t="s">
        <v>3</v>
      </c>
      <c r="D69" s="17">
        <f t="shared" ref="D69:D71" si="9">((E69/$E$6)+(F69/$F$6))/2</f>
        <v>0.93084259489740995</v>
      </c>
      <c r="E69" s="17">
        <v>0.949627</v>
      </c>
      <c r="F69" s="17">
        <v>5.0023999999999999E-2</v>
      </c>
      <c r="G69" s="17">
        <v>14.214729</v>
      </c>
      <c r="H69" s="17">
        <v>4.9217999999999998E-2</v>
      </c>
      <c r="I69" s="17">
        <v>2.7799000000000001E-2</v>
      </c>
      <c r="J69">
        <v>42</v>
      </c>
      <c r="K69">
        <v>100</v>
      </c>
      <c r="L69">
        <v>100</v>
      </c>
      <c r="M69" t="s">
        <v>31</v>
      </c>
      <c r="N69" t="s">
        <v>171</v>
      </c>
      <c r="O69">
        <v>32</v>
      </c>
      <c r="P69" s="22"/>
    </row>
    <row r="70" spans="1:16" x14ac:dyDescent="0.35">
      <c r="A70" t="s">
        <v>255</v>
      </c>
      <c r="B70">
        <v>5728</v>
      </c>
      <c r="C70" t="s">
        <v>3</v>
      </c>
      <c r="D70" s="17">
        <f t="shared" si="9"/>
        <v>0.92965207812977124</v>
      </c>
      <c r="E70" s="17">
        <v>0.944554</v>
      </c>
      <c r="F70" s="17">
        <v>5.0161999999999998E-2</v>
      </c>
      <c r="G70" s="17">
        <v>13.504451</v>
      </c>
      <c r="H70" s="17">
        <v>4.9356999999999998E-2</v>
      </c>
      <c r="I70" s="17">
        <v>2.8638E-2</v>
      </c>
      <c r="J70">
        <v>43</v>
      </c>
      <c r="K70">
        <v>100</v>
      </c>
      <c r="L70">
        <v>100</v>
      </c>
      <c r="M70" t="s">
        <v>31</v>
      </c>
      <c r="N70" t="s">
        <v>171</v>
      </c>
      <c r="O70">
        <v>32</v>
      </c>
      <c r="P70" s="22"/>
    </row>
    <row r="71" spans="1:16" x14ac:dyDescent="0.35">
      <c r="A71" t="s">
        <v>255</v>
      </c>
      <c r="B71">
        <v>5728</v>
      </c>
      <c r="C71" t="s">
        <v>3</v>
      </c>
      <c r="D71" s="17">
        <f t="shared" si="9"/>
        <v>0.95310550741266331</v>
      </c>
      <c r="E71" s="17">
        <v>0.98507</v>
      </c>
      <c r="F71" s="17">
        <v>5.0554000000000002E-2</v>
      </c>
      <c r="G71" s="17">
        <v>14.790940000000001</v>
      </c>
      <c r="H71" s="17">
        <v>4.9703999999999998E-2</v>
      </c>
      <c r="I71" s="17">
        <v>2.93E-2</v>
      </c>
      <c r="J71">
        <v>44</v>
      </c>
      <c r="K71">
        <v>100</v>
      </c>
      <c r="L71">
        <v>100</v>
      </c>
      <c r="M71" t="s">
        <v>31</v>
      </c>
      <c r="N71" t="s">
        <v>171</v>
      </c>
      <c r="O71">
        <v>32</v>
      </c>
      <c r="P71" s="22"/>
    </row>
    <row r="72" spans="1:16" x14ac:dyDescent="0.35">
      <c r="D72" s="58">
        <f>AVERAGE(D69:D71)</f>
        <v>0.93786672681328154</v>
      </c>
      <c r="E72" s="58">
        <f t="shared" ref="E72:F72" si="10">AVERAGE(E69:E71)</f>
        <v>0.95975033333333337</v>
      </c>
      <c r="F72" s="58">
        <f t="shared" si="10"/>
        <v>5.0246666666666662E-2</v>
      </c>
    </row>
    <row r="74" spans="1:16" x14ac:dyDescent="0.35">
      <c r="A74" t="s">
        <v>255</v>
      </c>
      <c r="B74">
        <v>5728</v>
      </c>
      <c r="C74" t="s">
        <v>3</v>
      </c>
      <c r="D74" s="17">
        <f t="shared" ref="D74:D76" si="11">((E74/$E$6)+(F74/$F$6))/2</f>
        <v>0.93343082680624678</v>
      </c>
      <c r="E74" s="17">
        <v>0.94852499999999995</v>
      </c>
      <c r="F74" s="17">
        <v>5.0359000000000001E-2</v>
      </c>
      <c r="G74" s="17">
        <v>13.586245</v>
      </c>
      <c r="H74" s="17">
        <v>5.0152000000000002E-2</v>
      </c>
      <c r="I74" s="17">
        <v>2.8164999999999999E-2</v>
      </c>
      <c r="J74">
        <v>42</v>
      </c>
      <c r="K74">
        <v>179</v>
      </c>
      <c r="L74">
        <v>100</v>
      </c>
      <c r="M74" t="s">
        <v>31</v>
      </c>
      <c r="N74" t="s">
        <v>171</v>
      </c>
      <c r="O74">
        <v>32</v>
      </c>
      <c r="P74" s="22"/>
    </row>
    <row r="75" spans="1:16" x14ac:dyDescent="0.35">
      <c r="A75" t="s">
        <v>255</v>
      </c>
      <c r="B75">
        <v>5728</v>
      </c>
      <c r="C75" t="s">
        <v>3</v>
      </c>
      <c r="D75" s="17">
        <f t="shared" si="11"/>
        <v>0.94705603847931963</v>
      </c>
      <c r="E75" s="17">
        <v>0.96011800000000003</v>
      </c>
      <c r="F75" s="17">
        <v>5.1212000000000001E-2</v>
      </c>
      <c r="G75" s="17">
        <v>14.171642</v>
      </c>
      <c r="H75" s="17">
        <v>5.0687000000000003E-2</v>
      </c>
      <c r="I75" s="17">
        <v>2.9760999999999999E-2</v>
      </c>
      <c r="J75">
        <v>43</v>
      </c>
      <c r="K75">
        <v>179</v>
      </c>
      <c r="L75">
        <v>100</v>
      </c>
      <c r="M75" t="s">
        <v>31</v>
      </c>
      <c r="N75" t="s">
        <v>171</v>
      </c>
      <c r="O75">
        <v>32</v>
      </c>
      <c r="P75" s="22"/>
    </row>
    <row r="76" spans="1:16" x14ac:dyDescent="0.35">
      <c r="A76" t="s">
        <v>255</v>
      </c>
      <c r="B76">
        <v>5728</v>
      </c>
      <c r="C76" t="s">
        <v>3</v>
      </c>
      <c r="D76" s="17">
        <f t="shared" si="11"/>
        <v>0.95937143685515225</v>
      </c>
      <c r="E76" s="17">
        <v>0.98733099999999996</v>
      </c>
      <c r="F76" s="17">
        <v>5.1107E-2</v>
      </c>
      <c r="G76" s="17">
        <v>15.097863</v>
      </c>
      <c r="H76" s="17">
        <v>5.0362999999999998E-2</v>
      </c>
      <c r="I76" s="17">
        <v>2.9975999999999999E-2</v>
      </c>
      <c r="J76">
        <v>44</v>
      </c>
      <c r="K76">
        <v>179</v>
      </c>
      <c r="L76">
        <v>100</v>
      </c>
      <c r="M76" t="s">
        <v>31</v>
      </c>
      <c r="N76" t="s">
        <v>171</v>
      </c>
      <c r="O76">
        <v>32</v>
      </c>
      <c r="P76" s="22"/>
    </row>
    <row r="77" spans="1:16" x14ac:dyDescent="0.35">
      <c r="D77" s="58">
        <f>AVERAGE(D74:D76)</f>
        <v>0.94661943404690618</v>
      </c>
      <c r="E77" s="58">
        <f t="shared" ref="E77:F77" si="12">AVERAGE(E74:E76)</f>
        <v>0.96532466666666661</v>
      </c>
      <c r="F77" s="58">
        <f t="shared" si="12"/>
        <v>5.0892666666666662E-2</v>
      </c>
    </row>
    <row r="79" spans="1:16" x14ac:dyDescent="0.35">
      <c r="A79" t="s">
        <v>255</v>
      </c>
      <c r="B79">
        <v>5728</v>
      </c>
      <c r="C79" t="s">
        <v>3</v>
      </c>
      <c r="D79" s="17">
        <f>((E79/$E$6)+(F79/$F$6))/2</f>
        <v>0.97493482776311402</v>
      </c>
      <c r="E79" s="17">
        <v>1.0025090000000001</v>
      </c>
      <c r="F79" s="17">
        <v>5.1979999999999998E-2</v>
      </c>
      <c r="G79" s="17">
        <v>14.3985</v>
      </c>
      <c r="H79" s="17">
        <v>5.1258999999999999E-2</v>
      </c>
      <c r="I79" s="17">
        <v>2.9846000000000001E-2</v>
      </c>
      <c r="J79">
        <v>42</v>
      </c>
      <c r="K79">
        <v>100</v>
      </c>
      <c r="L79">
        <v>100</v>
      </c>
      <c r="M79" t="s">
        <v>31</v>
      </c>
      <c r="N79" t="s">
        <v>171</v>
      </c>
      <c r="O79">
        <v>64</v>
      </c>
      <c r="P79" s="22"/>
    </row>
    <row r="80" spans="1:16" x14ac:dyDescent="0.35">
      <c r="A80" t="s">
        <v>255</v>
      </c>
      <c r="B80">
        <v>5728</v>
      </c>
      <c r="C80" t="s">
        <v>3</v>
      </c>
      <c r="D80" s="17">
        <f>((E80/$E$6)+(F80/$F$6))/2</f>
        <v>1.0007583797993524</v>
      </c>
      <c r="E80" s="17">
        <v>1.008256</v>
      </c>
      <c r="F80" s="17">
        <v>5.4446000000000001E-2</v>
      </c>
      <c r="G80" s="17">
        <v>14.431642999999999</v>
      </c>
      <c r="H80" s="17">
        <v>5.4231000000000001E-2</v>
      </c>
      <c r="I80" s="17">
        <v>2.8705999999999999E-2</v>
      </c>
      <c r="J80">
        <v>43</v>
      </c>
      <c r="K80">
        <v>100</v>
      </c>
      <c r="L80">
        <v>100</v>
      </c>
      <c r="M80" t="s">
        <v>31</v>
      </c>
      <c r="N80" t="s">
        <v>171</v>
      </c>
      <c r="O80">
        <v>64</v>
      </c>
      <c r="P80" s="22"/>
    </row>
    <row r="81" spans="1:16" x14ac:dyDescent="0.35">
      <c r="A81" t="s">
        <v>255</v>
      </c>
      <c r="B81">
        <v>5728</v>
      </c>
      <c r="C81" t="s">
        <v>3</v>
      </c>
      <c r="D81" s="17">
        <f>((E81/$E$6)+(F81/$F$6))/2</f>
        <v>0.98111594337248187</v>
      </c>
      <c r="E81" s="17">
        <v>0.99638199999999999</v>
      </c>
      <c r="F81" s="17">
        <v>5.2963000000000003E-2</v>
      </c>
      <c r="G81" s="17">
        <v>14.555837</v>
      </c>
      <c r="H81" s="17">
        <v>5.2306999999999999E-2</v>
      </c>
      <c r="I81" s="17">
        <v>2.9583000000000002E-2</v>
      </c>
      <c r="J81">
        <v>44</v>
      </c>
      <c r="K81">
        <v>100</v>
      </c>
      <c r="L81">
        <v>100</v>
      </c>
      <c r="M81" t="s">
        <v>31</v>
      </c>
      <c r="N81" t="s">
        <v>171</v>
      </c>
      <c r="O81">
        <v>64</v>
      </c>
      <c r="P81" s="22"/>
    </row>
    <row r="82" spans="1:16" x14ac:dyDescent="0.35">
      <c r="D82" s="58">
        <f>AVERAGE(D79:D81)</f>
        <v>0.98560305031164941</v>
      </c>
      <c r="E82" s="58">
        <f t="shared" ref="E82:F82" si="13">AVERAGE(E79:E81)</f>
        <v>1.0023823333333335</v>
      </c>
      <c r="F82" s="58">
        <f t="shared" si="13"/>
        <v>5.3129666666666665E-2</v>
      </c>
    </row>
    <row r="84" spans="1:16" x14ac:dyDescent="0.35">
      <c r="A84" t="s">
        <v>255</v>
      </c>
      <c r="B84">
        <v>5728</v>
      </c>
      <c r="C84" t="s">
        <v>3</v>
      </c>
      <c r="D84" s="17">
        <f t="shared" ref="D84:D93" si="14">((E84/$E$6)+(F84/$F$6))/2</f>
        <v>1.0264748382583599</v>
      </c>
      <c r="E84" s="17">
        <v>1.046565</v>
      </c>
      <c r="F84" s="17">
        <v>5.5196000000000002E-2</v>
      </c>
      <c r="G84" s="17">
        <v>14.441508000000001</v>
      </c>
      <c r="H84" s="17">
        <v>5.4916E-2</v>
      </c>
      <c r="I84" s="17">
        <v>3.1238999999999999E-2</v>
      </c>
      <c r="J84">
        <v>42</v>
      </c>
      <c r="K84">
        <v>100</v>
      </c>
      <c r="L84">
        <v>50</v>
      </c>
      <c r="M84" t="s">
        <v>31</v>
      </c>
      <c r="N84" t="s">
        <v>171</v>
      </c>
    </row>
    <row r="85" spans="1:16" x14ac:dyDescent="0.35">
      <c r="A85" t="s">
        <v>255</v>
      </c>
      <c r="B85">
        <v>5728</v>
      </c>
      <c r="C85" t="s">
        <v>3</v>
      </c>
      <c r="D85" s="17">
        <f t="shared" si="14"/>
        <v>0.98684391649206815</v>
      </c>
      <c r="E85" s="17">
        <v>1.0167980000000001</v>
      </c>
      <c r="F85" s="17">
        <v>5.2507999999999999E-2</v>
      </c>
      <c r="G85" s="17">
        <v>13.598958</v>
      </c>
      <c r="H85" s="17">
        <v>5.2236999999999999E-2</v>
      </c>
      <c r="I85" s="17">
        <v>3.0720999999999998E-2</v>
      </c>
      <c r="J85">
        <v>43</v>
      </c>
      <c r="K85">
        <v>100</v>
      </c>
      <c r="L85">
        <v>50</v>
      </c>
      <c r="M85" t="s">
        <v>31</v>
      </c>
      <c r="N85" t="s">
        <v>171</v>
      </c>
    </row>
    <row r="86" spans="1:16" x14ac:dyDescent="0.35">
      <c r="A86" t="s">
        <v>255</v>
      </c>
      <c r="B86">
        <v>5728</v>
      </c>
      <c r="C86" t="s">
        <v>3</v>
      </c>
      <c r="D86" s="17">
        <f t="shared" si="14"/>
        <v>0.99809186024405161</v>
      </c>
      <c r="E86" s="17">
        <v>1.0094270000000001</v>
      </c>
      <c r="F86" s="17">
        <v>5.4099000000000001E-2</v>
      </c>
      <c r="G86" s="17">
        <v>14.465218</v>
      </c>
      <c r="H86" s="17">
        <v>5.3664000000000003E-2</v>
      </c>
      <c r="I86" s="17">
        <v>3.1007E-2</v>
      </c>
      <c r="J86">
        <v>44</v>
      </c>
      <c r="K86">
        <v>100</v>
      </c>
      <c r="L86">
        <v>50</v>
      </c>
      <c r="M86" t="s">
        <v>31</v>
      </c>
      <c r="N86" t="s">
        <v>171</v>
      </c>
    </row>
    <row r="87" spans="1:16" x14ac:dyDescent="0.35">
      <c r="A87" t="s">
        <v>255</v>
      </c>
      <c r="B87">
        <v>5728</v>
      </c>
      <c r="C87" t="s">
        <v>3</v>
      </c>
      <c r="D87" s="17">
        <f t="shared" si="14"/>
        <v>1.0191046348127599</v>
      </c>
      <c r="E87" s="17">
        <v>1.039866</v>
      </c>
      <c r="F87" s="17">
        <v>5.4757E-2</v>
      </c>
      <c r="G87" s="17">
        <v>13.711828000000001</v>
      </c>
      <c r="H87" s="17">
        <v>5.4550000000000001E-2</v>
      </c>
      <c r="I87" s="17">
        <v>3.0464000000000001E-2</v>
      </c>
      <c r="J87">
        <v>45</v>
      </c>
      <c r="K87">
        <v>100</v>
      </c>
      <c r="L87">
        <v>50</v>
      </c>
      <c r="M87" t="s">
        <v>31</v>
      </c>
      <c r="N87" t="s">
        <v>171</v>
      </c>
    </row>
    <row r="88" spans="1:16" x14ac:dyDescent="0.35">
      <c r="A88" t="s">
        <v>255</v>
      </c>
      <c r="B88">
        <v>5728</v>
      </c>
      <c r="C88" t="s">
        <v>3</v>
      </c>
      <c r="D88" s="17">
        <f t="shared" si="14"/>
        <v>0.98766543571825238</v>
      </c>
      <c r="E88" s="17">
        <v>1.0009999999999999</v>
      </c>
      <c r="F88" s="17">
        <v>5.3422999999999998E-2</v>
      </c>
      <c r="G88" s="17">
        <v>12.204344000000001</v>
      </c>
      <c r="H88" s="17">
        <v>5.3057E-2</v>
      </c>
      <c r="I88" s="17">
        <v>2.9097000000000001E-2</v>
      </c>
      <c r="J88">
        <v>46</v>
      </c>
      <c r="K88">
        <v>100</v>
      </c>
      <c r="L88">
        <v>50</v>
      </c>
      <c r="M88" t="s">
        <v>31</v>
      </c>
      <c r="N88" t="s">
        <v>171</v>
      </c>
    </row>
    <row r="89" spans="1:16" x14ac:dyDescent="0.35">
      <c r="A89" t="s">
        <v>255</v>
      </c>
      <c r="B89">
        <v>5728</v>
      </c>
      <c r="C89" t="s">
        <v>3</v>
      </c>
      <c r="D89" s="17">
        <f t="shared" si="14"/>
        <v>1.0129309547829939</v>
      </c>
      <c r="E89" s="17">
        <v>1.0295030000000001</v>
      </c>
      <c r="F89" s="17">
        <v>5.4637999999999999E-2</v>
      </c>
      <c r="G89" s="17">
        <v>15.204542999999999</v>
      </c>
      <c r="H89" s="17">
        <v>5.4274000000000003E-2</v>
      </c>
      <c r="I89" s="17">
        <v>3.1666E-2</v>
      </c>
      <c r="J89">
        <v>47</v>
      </c>
      <c r="K89">
        <v>100</v>
      </c>
      <c r="L89">
        <v>50</v>
      </c>
      <c r="M89" t="s">
        <v>31</v>
      </c>
      <c r="N89" t="s">
        <v>171</v>
      </c>
    </row>
    <row r="90" spans="1:16" x14ac:dyDescent="0.35">
      <c r="A90" t="s">
        <v>255</v>
      </c>
      <c r="B90">
        <v>5728</v>
      </c>
      <c r="C90" t="s">
        <v>3</v>
      </c>
      <c r="D90" s="17">
        <f t="shared" si="14"/>
        <v>0.99777749901903467</v>
      </c>
      <c r="E90" s="17">
        <v>1.0066440000000001</v>
      </c>
      <c r="F90" s="17">
        <v>5.4211000000000002E-2</v>
      </c>
      <c r="G90" s="17">
        <v>13.706065000000001</v>
      </c>
      <c r="H90" s="17">
        <v>5.3772E-2</v>
      </c>
      <c r="I90" s="17">
        <v>3.0197000000000002E-2</v>
      </c>
      <c r="J90">
        <v>48</v>
      </c>
      <c r="K90">
        <v>100</v>
      </c>
      <c r="L90">
        <v>50</v>
      </c>
      <c r="M90" t="s">
        <v>31</v>
      </c>
      <c r="N90" t="s">
        <v>171</v>
      </c>
    </row>
    <row r="91" spans="1:16" x14ac:dyDescent="0.35">
      <c r="A91" t="s">
        <v>255</v>
      </c>
      <c r="B91">
        <v>5728</v>
      </c>
      <c r="C91" t="s">
        <v>3</v>
      </c>
      <c r="D91" s="17">
        <f t="shared" si="14"/>
        <v>0.94474545114200037</v>
      </c>
      <c r="E91" s="17">
        <v>0.95896099999999995</v>
      </c>
      <c r="F91" s="17">
        <v>5.1025000000000001E-2</v>
      </c>
      <c r="G91" s="17">
        <v>16.197112000000001</v>
      </c>
      <c r="H91" s="17">
        <v>5.0541999999999997E-2</v>
      </c>
      <c r="I91" s="17">
        <v>3.1653000000000001E-2</v>
      </c>
      <c r="J91">
        <v>49</v>
      </c>
      <c r="K91">
        <v>100</v>
      </c>
      <c r="L91">
        <v>50</v>
      </c>
      <c r="M91" t="s">
        <v>31</v>
      </c>
      <c r="N91" t="s">
        <v>171</v>
      </c>
    </row>
    <row r="92" spans="1:16" x14ac:dyDescent="0.35">
      <c r="A92" t="s">
        <v>255</v>
      </c>
      <c r="B92">
        <v>5728</v>
      </c>
      <c r="C92" t="s">
        <v>3</v>
      </c>
      <c r="D92" s="17">
        <f t="shared" si="14"/>
        <v>1.0277444980760151</v>
      </c>
      <c r="E92" s="17">
        <v>1.0436620000000001</v>
      </c>
      <c r="F92" s="17">
        <v>5.5483999999999999E-2</v>
      </c>
      <c r="G92" s="17">
        <v>14.735352000000001</v>
      </c>
      <c r="H92" s="17">
        <v>5.5112000000000001E-2</v>
      </c>
      <c r="I92" s="17">
        <v>3.1803999999999999E-2</v>
      </c>
      <c r="J92">
        <v>50</v>
      </c>
      <c r="K92">
        <v>100</v>
      </c>
      <c r="L92">
        <v>50</v>
      </c>
      <c r="M92" t="s">
        <v>31</v>
      </c>
      <c r="N92" t="s">
        <v>171</v>
      </c>
    </row>
    <row r="93" spans="1:16" x14ac:dyDescent="0.35">
      <c r="A93" t="s">
        <v>255</v>
      </c>
      <c r="B93">
        <v>5728</v>
      </c>
      <c r="C93" t="s">
        <v>3</v>
      </c>
      <c r="D93" s="17">
        <f t="shared" si="14"/>
        <v>1.0792261307169859</v>
      </c>
      <c r="E93" s="17">
        <v>1.1261680000000001</v>
      </c>
      <c r="F93" s="17">
        <v>5.6681000000000002E-2</v>
      </c>
      <c r="G93" s="17">
        <v>14.667415</v>
      </c>
      <c r="H93" s="17">
        <v>5.6438000000000002E-2</v>
      </c>
      <c r="I93" s="17">
        <v>3.1787000000000003E-2</v>
      </c>
      <c r="J93">
        <v>51</v>
      </c>
      <c r="K93">
        <v>100</v>
      </c>
      <c r="L93">
        <v>50</v>
      </c>
      <c r="M93" t="s">
        <v>31</v>
      </c>
      <c r="N93" t="s">
        <v>171</v>
      </c>
    </row>
    <row r="94" spans="1:16" x14ac:dyDescent="0.35">
      <c r="D94" s="58">
        <f>AVERAGE(D84:D93)</f>
        <v>1.0080605219262524</v>
      </c>
      <c r="E94" s="58">
        <f>AVERAGE(E84:E93)</f>
        <v>1.0278593999999999</v>
      </c>
      <c r="F94" s="58">
        <f>AVERAGE(F84:F93)</f>
        <v>5.4202199999999999E-2</v>
      </c>
    </row>
    <row r="95" spans="1:16" x14ac:dyDescent="0.35">
      <c r="D95" s="58">
        <f>MEDIAN(D84:D93)</f>
        <v>1.0055114075135227</v>
      </c>
      <c r="E95" s="58">
        <f>MEDIAN(E84:E93)</f>
        <v>1.0231505000000001</v>
      </c>
      <c r="F95" s="58">
        <f>MEDIAN(F84:F93)</f>
        <v>5.4424500000000001E-2</v>
      </c>
    </row>
    <row r="97" spans="1:14" x14ac:dyDescent="0.35">
      <c r="A97" t="s">
        <v>255</v>
      </c>
      <c r="B97">
        <v>5728</v>
      </c>
      <c r="C97" t="s">
        <v>3</v>
      </c>
      <c r="D97" s="17">
        <f t="shared" ref="D97:D106" si="15">((E97/$E$6)+(F97/$F$6))/2</f>
        <v>0.93084259489740995</v>
      </c>
      <c r="E97" s="17">
        <v>0.949627</v>
      </c>
      <c r="F97" s="17">
        <v>5.0023999999999999E-2</v>
      </c>
      <c r="G97" s="17">
        <v>14.214729</v>
      </c>
      <c r="H97" s="17">
        <v>4.9217999999999998E-2</v>
      </c>
      <c r="I97" s="17">
        <v>2.7799000000000001E-2</v>
      </c>
      <c r="J97">
        <v>42</v>
      </c>
      <c r="K97">
        <v>100</v>
      </c>
      <c r="L97">
        <v>100</v>
      </c>
      <c r="M97" t="s">
        <v>31</v>
      </c>
      <c r="N97" t="s">
        <v>171</v>
      </c>
    </row>
    <row r="98" spans="1:14" x14ac:dyDescent="0.35">
      <c r="A98" t="s">
        <v>255</v>
      </c>
      <c r="B98">
        <v>5728</v>
      </c>
      <c r="C98" t="s">
        <v>3</v>
      </c>
      <c r="D98" s="17">
        <f t="shared" si="15"/>
        <v>0.92965207812977124</v>
      </c>
      <c r="E98" s="17">
        <v>0.944554</v>
      </c>
      <c r="F98" s="17">
        <v>5.0161999999999998E-2</v>
      </c>
      <c r="G98" s="17">
        <v>13.504451</v>
      </c>
      <c r="H98" s="17">
        <v>4.9356999999999998E-2</v>
      </c>
      <c r="I98" s="17">
        <v>2.8638E-2</v>
      </c>
      <c r="J98">
        <v>43</v>
      </c>
      <c r="K98">
        <v>100</v>
      </c>
      <c r="L98">
        <v>100</v>
      </c>
      <c r="M98" t="s">
        <v>31</v>
      </c>
      <c r="N98" t="s">
        <v>171</v>
      </c>
    </row>
    <row r="99" spans="1:14" x14ac:dyDescent="0.35">
      <c r="A99" t="s">
        <v>255</v>
      </c>
      <c r="B99">
        <v>5728</v>
      </c>
      <c r="C99" t="s">
        <v>3</v>
      </c>
      <c r="D99" s="17">
        <f t="shared" si="15"/>
        <v>0.95310550741266331</v>
      </c>
      <c r="E99" s="17">
        <v>0.98507</v>
      </c>
      <c r="F99" s="17">
        <v>5.0554000000000002E-2</v>
      </c>
      <c r="G99" s="17">
        <v>14.790940000000001</v>
      </c>
      <c r="H99" s="17">
        <v>4.9703999999999998E-2</v>
      </c>
      <c r="I99" s="17">
        <v>2.93E-2</v>
      </c>
      <c r="J99">
        <v>44</v>
      </c>
      <c r="K99">
        <v>100</v>
      </c>
      <c r="L99">
        <v>100</v>
      </c>
      <c r="M99" t="s">
        <v>31</v>
      </c>
      <c r="N99" t="s">
        <v>171</v>
      </c>
    </row>
    <row r="100" spans="1:14" x14ac:dyDescent="0.35">
      <c r="A100" t="s">
        <v>255</v>
      </c>
      <c r="B100">
        <v>5728</v>
      </c>
      <c r="C100" t="s">
        <v>3</v>
      </c>
      <c r="D100" s="17">
        <f t="shared" si="15"/>
        <v>0.94557103423728561</v>
      </c>
      <c r="E100" s="17">
        <v>0.96882699999999999</v>
      </c>
      <c r="F100" s="17">
        <v>5.0597000000000003E-2</v>
      </c>
      <c r="G100" s="17">
        <v>13.322487000000001</v>
      </c>
      <c r="H100" s="17">
        <v>4.9938000000000003E-2</v>
      </c>
      <c r="I100" s="17">
        <v>2.7878E-2</v>
      </c>
      <c r="J100">
        <v>45</v>
      </c>
      <c r="K100">
        <v>100</v>
      </c>
      <c r="L100">
        <v>100</v>
      </c>
      <c r="M100" t="s">
        <v>31</v>
      </c>
      <c r="N100" t="s">
        <v>171</v>
      </c>
    </row>
    <row r="101" spans="1:14" x14ac:dyDescent="0.35">
      <c r="A101" t="s">
        <v>255</v>
      </c>
      <c r="B101">
        <v>5728</v>
      </c>
      <c r="C101" t="s">
        <v>3</v>
      </c>
      <c r="D101" s="17">
        <f t="shared" si="15"/>
        <v>0.99576383411417813</v>
      </c>
      <c r="E101" s="17">
        <v>0.99004800000000004</v>
      </c>
      <c r="F101" s="17">
        <v>5.4864000000000003E-2</v>
      </c>
      <c r="G101" s="17">
        <v>14.304396000000001</v>
      </c>
      <c r="H101" s="17">
        <v>5.3575999999999999E-2</v>
      </c>
      <c r="I101" s="17">
        <v>2.9666000000000001E-2</v>
      </c>
      <c r="J101">
        <v>46</v>
      </c>
      <c r="K101">
        <v>100</v>
      </c>
      <c r="L101">
        <v>100</v>
      </c>
      <c r="M101" t="s">
        <v>31</v>
      </c>
      <c r="N101" t="s">
        <v>171</v>
      </c>
    </row>
    <row r="102" spans="1:14" x14ac:dyDescent="0.35">
      <c r="A102" t="s">
        <v>255</v>
      </c>
      <c r="B102">
        <v>5728</v>
      </c>
      <c r="C102" t="s">
        <v>3</v>
      </c>
      <c r="D102" s="17">
        <f t="shared" si="15"/>
        <v>0.90298318291718438</v>
      </c>
      <c r="E102" s="17">
        <v>0.92213800000000001</v>
      </c>
      <c r="F102" s="17">
        <v>4.8478E-2</v>
      </c>
      <c r="G102" s="17">
        <v>14.589055</v>
      </c>
      <c r="H102" s="17">
        <v>4.8085000000000003E-2</v>
      </c>
      <c r="I102" s="17">
        <v>2.7945000000000001E-2</v>
      </c>
      <c r="J102">
        <v>47</v>
      </c>
      <c r="K102">
        <v>100</v>
      </c>
      <c r="L102">
        <v>100</v>
      </c>
      <c r="M102" t="s">
        <v>31</v>
      </c>
      <c r="N102" t="s">
        <v>171</v>
      </c>
    </row>
    <row r="103" spans="1:14" x14ac:dyDescent="0.35">
      <c r="A103" t="s">
        <v>255</v>
      </c>
      <c r="B103">
        <v>5728</v>
      </c>
      <c r="C103" t="s">
        <v>3</v>
      </c>
      <c r="D103" s="17">
        <f t="shared" si="15"/>
        <v>0.9667921712711034</v>
      </c>
      <c r="E103" s="17">
        <v>0.96704500000000004</v>
      </c>
      <c r="F103" s="17">
        <v>5.2963999999999997E-2</v>
      </c>
      <c r="G103" s="17">
        <v>14.601637999999999</v>
      </c>
      <c r="H103" s="17">
        <v>5.2207999999999997E-2</v>
      </c>
      <c r="I103" s="17">
        <v>3.2183000000000003E-2</v>
      </c>
      <c r="J103">
        <v>48</v>
      </c>
      <c r="K103">
        <v>100</v>
      </c>
      <c r="L103">
        <v>100</v>
      </c>
      <c r="M103" t="s">
        <v>31</v>
      </c>
      <c r="N103" t="s">
        <v>171</v>
      </c>
    </row>
    <row r="104" spans="1:14" x14ac:dyDescent="0.35">
      <c r="A104" t="s">
        <v>255</v>
      </c>
      <c r="B104">
        <v>5728</v>
      </c>
      <c r="C104" t="s">
        <v>3</v>
      </c>
      <c r="D104" s="17">
        <f t="shared" si="15"/>
        <v>0.95620827573917644</v>
      </c>
      <c r="E104" s="17">
        <v>0.97592800000000002</v>
      </c>
      <c r="F104" s="17">
        <v>5.1365000000000001E-2</v>
      </c>
      <c r="G104" s="17">
        <v>14.805868</v>
      </c>
      <c r="H104" s="17">
        <v>5.0616000000000001E-2</v>
      </c>
      <c r="I104" s="17">
        <v>2.9964999999999999E-2</v>
      </c>
      <c r="J104">
        <v>49</v>
      </c>
      <c r="K104">
        <v>100</v>
      </c>
      <c r="L104">
        <v>100</v>
      </c>
      <c r="M104" t="s">
        <v>31</v>
      </c>
      <c r="N104" t="s">
        <v>171</v>
      </c>
    </row>
    <row r="105" spans="1:14" x14ac:dyDescent="0.35">
      <c r="A105" t="s">
        <v>255</v>
      </c>
      <c r="B105">
        <v>5728</v>
      </c>
      <c r="C105" t="s">
        <v>3</v>
      </c>
      <c r="D105" s="17">
        <f t="shared" si="15"/>
        <v>0.94813133582845066</v>
      </c>
      <c r="E105" s="17">
        <v>0.96103899999999998</v>
      </c>
      <c r="F105" s="17">
        <v>5.1278999999999998E-2</v>
      </c>
      <c r="G105" s="17">
        <v>13.825601000000001</v>
      </c>
      <c r="H105" s="17">
        <v>5.0312999999999997E-2</v>
      </c>
      <c r="I105" s="17">
        <v>2.8101000000000001E-2</v>
      </c>
      <c r="J105">
        <v>50</v>
      </c>
      <c r="K105">
        <v>100</v>
      </c>
      <c r="L105">
        <v>100</v>
      </c>
      <c r="M105" t="s">
        <v>31</v>
      </c>
      <c r="N105" t="s">
        <v>171</v>
      </c>
    </row>
    <row r="106" spans="1:14" x14ac:dyDescent="0.35">
      <c r="A106" t="s">
        <v>255</v>
      </c>
      <c r="B106">
        <v>5728</v>
      </c>
      <c r="C106" t="s">
        <v>3</v>
      </c>
      <c r="D106" s="17">
        <f t="shared" si="15"/>
        <v>0.95079829313558006</v>
      </c>
      <c r="E106" s="17">
        <v>0.96691800000000006</v>
      </c>
      <c r="F106" s="17">
        <v>5.1256999999999997E-2</v>
      </c>
      <c r="G106" s="17">
        <v>14.42665</v>
      </c>
      <c r="H106" s="17">
        <v>5.0437000000000003E-2</v>
      </c>
      <c r="I106" s="17">
        <v>2.9412000000000001E-2</v>
      </c>
      <c r="J106">
        <v>51</v>
      </c>
      <c r="K106">
        <v>100</v>
      </c>
      <c r="L106">
        <v>100</v>
      </c>
      <c r="M106" t="s">
        <v>31</v>
      </c>
      <c r="N106" t="s">
        <v>171</v>
      </c>
    </row>
    <row r="107" spans="1:14" x14ac:dyDescent="0.35">
      <c r="D107" s="58">
        <f>AVERAGE(D97:D106)</f>
        <v>0.94798483076828044</v>
      </c>
      <c r="E107" s="58">
        <f>AVERAGE(E97:E106)</f>
        <v>0.96311939999999985</v>
      </c>
      <c r="F107" s="58">
        <f>AVERAGE(F97:F106)</f>
        <v>5.1154400000000003E-2</v>
      </c>
    </row>
    <row r="108" spans="1:14" x14ac:dyDescent="0.35">
      <c r="D108" s="58">
        <f>MEDIAN(D97:D106)</f>
        <v>0.94946481448201536</v>
      </c>
      <c r="E108" s="58">
        <f>MEDIAN(E97:E106)</f>
        <v>0.96698150000000005</v>
      </c>
      <c r="F108" s="58">
        <f>MEDIAN(F97:F106)</f>
        <v>5.0927E-2</v>
      </c>
    </row>
    <row r="110" spans="1:14" x14ac:dyDescent="0.35">
      <c r="A110" t="s">
        <v>255</v>
      </c>
      <c r="B110">
        <v>5728</v>
      </c>
      <c r="C110" t="s">
        <v>3</v>
      </c>
      <c r="D110" s="17">
        <f t="shared" ref="D110:D119" si="16">((E110/$E$6)+(F110/$F$6))/2</f>
        <v>0.93335811520609624</v>
      </c>
      <c r="E110" s="17">
        <v>0.94852899999999996</v>
      </c>
      <c r="F110" s="17">
        <v>5.0351E-2</v>
      </c>
      <c r="G110" s="17">
        <v>13.585741000000001</v>
      </c>
      <c r="H110" s="17">
        <v>5.0138000000000002E-2</v>
      </c>
      <c r="I110" s="17">
        <v>2.8162E-2</v>
      </c>
      <c r="J110">
        <v>42</v>
      </c>
      <c r="K110">
        <v>200</v>
      </c>
      <c r="L110">
        <v>100</v>
      </c>
      <c r="M110" t="s">
        <v>31</v>
      </c>
      <c r="N110" t="s">
        <v>171</v>
      </c>
    </row>
    <row r="111" spans="1:14" x14ac:dyDescent="0.35">
      <c r="A111" t="s">
        <v>255</v>
      </c>
      <c r="B111">
        <v>5728</v>
      </c>
      <c r="C111" t="s">
        <v>3</v>
      </c>
      <c r="D111" s="17">
        <f t="shared" si="16"/>
        <v>0.94717946019975696</v>
      </c>
      <c r="E111" s="17">
        <v>0.960256</v>
      </c>
      <c r="F111" s="17">
        <v>5.1218E-2</v>
      </c>
      <c r="G111" s="17">
        <v>14.176114999999999</v>
      </c>
      <c r="H111" s="17">
        <v>5.0695999999999998E-2</v>
      </c>
      <c r="I111" s="17">
        <v>2.9758E-2</v>
      </c>
      <c r="J111">
        <v>43</v>
      </c>
      <c r="K111">
        <v>200</v>
      </c>
      <c r="L111">
        <v>100</v>
      </c>
      <c r="M111" t="s">
        <v>31</v>
      </c>
      <c r="N111" t="s">
        <v>171</v>
      </c>
    </row>
    <row r="112" spans="1:14" x14ac:dyDescent="0.35">
      <c r="A112" t="s">
        <v>255</v>
      </c>
      <c r="B112">
        <v>5728</v>
      </c>
      <c r="C112" t="s">
        <v>3</v>
      </c>
      <c r="D112" s="17">
        <f t="shared" si="16"/>
        <v>0.96910350847730498</v>
      </c>
      <c r="E112" s="17">
        <v>0.998444</v>
      </c>
      <c r="F112" s="17">
        <v>5.1568000000000003E-2</v>
      </c>
      <c r="G112" s="17">
        <v>15.067114999999999</v>
      </c>
      <c r="H112" s="17">
        <v>5.0899E-2</v>
      </c>
      <c r="I112" s="17">
        <v>3.0144000000000001E-2</v>
      </c>
      <c r="J112">
        <v>44</v>
      </c>
      <c r="K112">
        <v>200</v>
      </c>
      <c r="L112">
        <v>100</v>
      </c>
      <c r="M112" t="s">
        <v>31</v>
      </c>
      <c r="N112" t="s">
        <v>171</v>
      </c>
    </row>
    <row r="113" spans="1:14" x14ac:dyDescent="0.35">
      <c r="A113" t="s">
        <v>255</v>
      </c>
      <c r="B113">
        <v>5728</v>
      </c>
      <c r="C113" t="s">
        <v>3</v>
      </c>
      <c r="D113" s="17">
        <f t="shared" si="16"/>
        <v>0.96454304669815394</v>
      </c>
      <c r="E113" s="17">
        <v>0.98824999999999996</v>
      </c>
      <c r="F113" s="17">
        <v>5.1612999999999999E-2</v>
      </c>
      <c r="G113" s="17">
        <v>14.949938</v>
      </c>
      <c r="H113" s="17">
        <v>5.0861000000000003E-2</v>
      </c>
      <c r="I113" s="17">
        <v>2.9725000000000001E-2</v>
      </c>
      <c r="J113">
        <v>45</v>
      </c>
      <c r="K113">
        <v>200</v>
      </c>
      <c r="L113">
        <v>100</v>
      </c>
      <c r="M113" t="s">
        <v>31</v>
      </c>
      <c r="N113" t="s">
        <v>171</v>
      </c>
    </row>
    <row r="114" spans="1:14" x14ac:dyDescent="0.35">
      <c r="A114" t="s">
        <v>255</v>
      </c>
      <c r="B114">
        <v>5728</v>
      </c>
      <c r="C114" t="s">
        <v>3</v>
      </c>
      <c r="D114" s="17">
        <f t="shared" si="16"/>
        <v>1.0441413440609577</v>
      </c>
      <c r="E114" s="17">
        <v>1.0341070000000001</v>
      </c>
      <c r="F114" s="17">
        <v>5.7741000000000001E-2</v>
      </c>
      <c r="G114" s="17">
        <v>16.525355999999999</v>
      </c>
      <c r="H114" s="17">
        <v>5.6417000000000002E-2</v>
      </c>
      <c r="I114" s="17">
        <v>3.4376999999999998E-2</v>
      </c>
      <c r="J114">
        <v>46</v>
      </c>
      <c r="K114">
        <v>200</v>
      </c>
      <c r="L114">
        <v>100</v>
      </c>
      <c r="M114" t="s">
        <v>31</v>
      </c>
      <c r="N114" t="s">
        <v>171</v>
      </c>
    </row>
    <row r="115" spans="1:14" x14ac:dyDescent="0.35">
      <c r="A115" t="s">
        <v>255</v>
      </c>
      <c r="B115">
        <v>5728</v>
      </c>
      <c r="C115" t="s">
        <v>3</v>
      </c>
      <c r="D115" s="17">
        <f t="shared" si="16"/>
        <v>0.92605671708220427</v>
      </c>
      <c r="E115" s="17">
        <v>0.94940199999999997</v>
      </c>
      <c r="F115" s="17">
        <v>4.9522999999999998E-2</v>
      </c>
      <c r="G115" s="17">
        <v>13.013000999999999</v>
      </c>
      <c r="H115" s="17">
        <v>4.9251999999999997E-2</v>
      </c>
      <c r="I115" s="17">
        <v>2.7363999999999999E-2</v>
      </c>
      <c r="J115">
        <v>47</v>
      </c>
      <c r="K115">
        <v>200</v>
      </c>
      <c r="L115">
        <v>100</v>
      </c>
      <c r="M115" t="s">
        <v>31</v>
      </c>
      <c r="N115" t="s">
        <v>171</v>
      </c>
    </row>
    <row r="116" spans="1:14" x14ac:dyDescent="0.35">
      <c r="A116" t="s">
        <v>255</v>
      </c>
      <c r="B116">
        <v>5728</v>
      </c>
      <c r="C116" t="s">
        <v>3</v>
      </c>
      <c r="D116" s="17">
        <f t="shared" si="16"/>
        <v>1.0241195138514967</v>
      </c>
      <c r="E116" s="17">
        <v>1.0187820000000001</v>
      </c>
      <c r="F116" s="17">
        <v>5.6397999999999997E-2</v>
      </c>
      <c r="G116" s="17">
        <v>15.03116</v>
      </c>
      <c r="H116" s="17">
        <v>5.5539999999999999E-2</v>
      </c>
      <c r="I116" s="17">
        <v>3.4526000000000001E-2</v>
      </c>
      <c r="J116">
        <v>48</v>
      </c>
      <c r="K116">
        <v>200</v>
      </c>
      <c r="L116">
        <v>100</v>
      </c>
      <c r="M116" t="s">
        <v>31</v>
      </c>
      <c r="N116" t="s">
        <v>171</v>
      </c>
    </row>
    <row r="117" spans="1:14" x14ac:dyDescent="0.35">
      <c r="A117" t="s">
        <v>255</v>
      </c>
      <c r="B117">
        <v>5728</v>
      </c>
      <c r="C117" t="s">
        <v>3</v>
      </c>
      <c r="D117" s="17">
        <f t="shared" si="16"/>
        <v>0.97290094798952331</v>
      </c>
      <c r="E117" s="17">
        <v>0.99334100000000003</v>
      </c>
      <c r="F117" s="17">
        <v>5.2241999999999997E-2</v>
      </c>
      <c r="G117" s="17">
        <v>14.583679999999999</v>
      </c>
      <c r="H117" s="17">
        <v>5.1505000000000002E-2</v>
      </c>
      <c r="I117" s="17">
        <v>2.9912999999999999E-2</v>
      </c>
      <c r="J117">
        <v>49</v>
      </c>
      <c r="K117">
        <v>200</v>
      </c>
      <c r="L117">
        <v>100</v>
      </c>
      <c r="M117" t="s">
        <v>31</v>
      </c>
      <c r="N117" t="s">
        <v>171</v>
      </c>
    </row>
    <row r="118" spans="1:14" x14ac:dyDescent="0.35">
      <c r="A118" t="s">
        <v>255</v>
      </c>
      <c r="B118">
        <v>5728</v>
      </c>
      <c r="C118" t="s">
        <v>3</v>
      </c>
      <c r="D118" s="17">
        <f t="shared" si="16"/>
        <v>0.96195120705762172</v>
      </c>
      <c r="E118" s="17">
        <v>0.97461600000000004</v>
      </c>
      <c r="F118" s="17">
        <v>5.2048999999999998E-2</v>
      </c>
      <c r="G118" s="17">
        <v>14.588120999999999</v>
      </c>
      <c r="H118" s="17">
        <v>5.1631999999999997E-2</v>
      </c>
      <c r="I118" s="17">
        <v>2.9849000000000001E-2</v>
      </c>
      <c r="J118">
        <v>50</v>
      </c>
      <c r="K118">
        <v>200</v>
      </c>
      <c r="L118">
        <v>100</v>
      </c>
      <c r="M118" t="s">
        <v>31</v>
      </c>
      <c r="N118" t="s">
        <v>171</v>
      </c>
    </row>
    <row r="119" spans="1:14" x14ac:dyDescent="0.35">
      <c r="A119" t="s">
        <v>255</v>
      </c>
      <c r="B119">
        <v>5728</v>
      </c>
      <c r="C119" t="s">
        <v>3</v>
      </c>
      <c r="D119" s="17">
        <f t="shared" si="16"/>
        <v>0.97505541427439546</v>
      </c>
      <c r="E119" s="17">
        <v>0.99095</v>
      </c>
      <c r="F119" s="17">
        <v>5.2597999999999999E-2</v>
      </c>
      <c r="G119" s="17">
        <v>14.265757000000001</v>
      </c>
      <c r="H119" s="17">
        <v>5.2170000000000001E-2</v>
      </c>
      <c r="I119" s="17">
        <v>3.1205E-2</v>
      </c>
      <c r="J119">
        <v>51</v>
      </c>
      <c r="K119">
        <v>200</v>
      </c>
      <c r="L119">
        <v>100</v>
      </c>
      <c r="M119" t="s">
        <v>31</v>
      </c>
      <c r="N119" t="s">
        <v>171</v>
      </c>
    </row>
    <row r="120" spans="1:14" x14ac:dyDescent="0.35">
      <c r="D120" s="58">
        <f>AVERAGE(D110:D119)</f>
        <v>0.97184092748975126</v>
      </c>
      <c r="E120" s="58">
        <f>AVERAGE(E110:E119)</f>
        <v>0.98566769999999992</v>
      </c>
      <c r="F120" s="58">
        <f>AVERAGE(F110:F119)</f>
        <v>5.2530100000000003E-2</v>
      </c>
    </row>
    <row r="121" spans="1:14" x14ac:dyDescent="0.35">
      <c r="D121" s="58">
        <f>MEDIAN(D110:D119)</f>
        <v>0.96682327758772946</v>
      </c>
      <c r="E121" s="58">
        <f>MEDIAN(E110:E119)</f>
        <v>0.98960000000000004</v>
      </c>
      <c r="F121" s="58">
        <f>MEDIAN(F110:F119)</f>
        <v>5.1831000000000002E-2</v>
      </c>
    </row>
  </sheetData>
  <mergeCells count="2">
    <mergeCell ref="A13:P13"/>
    <mergeCell ref="A63:P63"/>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4"/>
  <sheetViews>
    <sheetView zoomScale="55" zoomScaleNormal="55" workbookViewId="0">
      <pane ySplit="1" topLeftCell="A32" activePane="bottomLeft" state="frozen"/>
      <selection pane="bottomLeft" activeCell="H53" sqref="H53"/>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17</v>
      </c>
      <c r="C1" s="2" t="s">
        <v>42</v>
      </c>
      <c r="D1" s="2" t="s">
        <v>234</v>
      </c>
      <c r="E1" s="2" t="s">
        <v>1</v>
      </c>
      <c r="F1" s="2" t="s">
        <v>2</v>
      </c>
      <c r="G1" s="2" t="s">
        <v>4</v>
      </c>
      <c r="H1" s="18" t="s">
        <v>415</v>
      </c>
      <c r="I1" s="18" t="s">
        <v>416</v>
      </c>
      <c r="J1" s="2" t="s">
        <v>30</v>
      </c>
      <c r="K1" s="2" t="s">
        <v>0</v>
      </c>
      <c r="L1" s="3" t="s">
        <v>229</v>
      </c>
      <c r="M1" s="3" t="s">
        <v>359</v>
      </c>
      <c r="N1" s="3" t="s">
        <v>230</v>
      </c>
      <c r="O1" s="3" t="s">
        <v>232</v>
      </c>
      <c r="P1" s="2" t="s">
        <v>200</v>
      </c>
    </row>
    <row r="2" spans="1:16" s="2" customFormat="1" x14ac:dyDescent="0.35">
      <c r="H2" s="18"/>
      <c r="I2" s="18"/>
      <c r="L2" s="3"/>
      <c r="M2" s="3"/>
      <c r="N2" s="3"/>
      <c r="O2" s="3"/>
    </row>
    <row r="3" spans="1:16" s="2" customFormat="1" x14ac:dyDescent="0.35">
      <c r="C3" s="5" t="s">
        <v>419</v>
      </c>
      <c r="D3" s="5"/>
      <c r="E3" s="7">
        <v>0.80720000000000003</v>
      </c>
      <c r="F3" s="7">
        <v>0.1187</v>
      </c>
      <c r="H3" s="18"/>
      <c r="I3" s="18"/>
      <c r="L3" s="3"/>
      <c r="M3" s="3"/>
      <c r="N3" s="3"/>
      <c r="O3" s="3"/>
    </row>
    <row r="5" spans="1:16" x14ac:dyDescent="0.35">
      <c r="A5" t="s">
        <v>259</v>
      </c>
      <c r="B5">
        <v>277</v>
      </c>
      <c r="C5" t="s">
        <v>251</v>
      </c>
      <c r="D5" s="17">
        <v>1.129</v>
      </c>
      <c r="E5" s="17">
        <v>1.1692</v>
      </c>
      <c r="F5" s="17">
        <v>0.157864</v>
      </c>
    </row>
    <row r="6" spans="1:16" x14ac:dyDescent="0.35">
      <c r="A6" t="s">
        <v>259</v>
      </c>
      <c r="B6">
        <v>277</v>
      </c>
      <c r="C6" t="s">
        <v>252</v>
      </c>
      <c r="D6" s="17">
        <v>1.0891999999999999</v>
      </c>
      <c r="E6" s="17">
        <v>1.1696</v>
      </c>
      <c r="F6" s="17">
        <v>0.14632999999999999</v>
      </c>
    </row>
    <row r="7" spans="1:16" x14ac:dyDescent="0.35">
      <c r="A7" t="s">
        <v>259</v>
      </c>
      <c r="B7">
        <v>277</v>
      </c>
      <c r="C7" t="s">
        <v>192</v>
      </c>
      <c r="D7" s="17">
        <v>1</v>
      </c>
      <c r="E7" s="17">
        <v>1.0055000000000001</v>
      </c>
      <c r="F7" s="17">
        <v>0.14412800000000001</v>
      </c>
    </row>
    <row r="8" spans="1:16" x14ac:dyDescent="0.35">
      <c r="A8" t="s">
        <v>259</v>
      </c>
      <c r="B8">
        <v>277</v>
      </c>
      <c r="C8" t="s">
        <v>248</v>
      </c>
      <c r="D8" s="17">
        <v>0.94040000000000001</v>
      </c>
      <c r="E8" s="17">
        <v>0.96940000000000004</v>
      </c>
      <c r="F8" s="17">
        <v>0.13214000000000001</v>
      </c>
    </row>
    <row r="9" spans="1:16" x14ac:dyDescent="0.35">
      <c r="A9" t="s">
        <v>259</v>
      </c>
      <c r="B9">
        <v>277</v>
      </c>
      <c r="C9" t="s">
        <v>249</v>
      </c>
      <c r="D9" s="17">
        <v>0.95409999999999995</v>
      </c>
      <c r="E9" s="17">
        <v>0.90920000000000001</v>
      </c>
      <c r="F9" s="17">
        <v>0.144701</v>
      </c>
    </row>
    <row r="10" spans="1:16" x14ac:dyDescent="0.35">
      <c r="A10" t="s">
        <v>259</v>
      </c>
      <c r="B10">
        <v>277</v>
      </c>
      <c r="C10" t="s">
        <v>250</v>
      </c>
      <c r="D10" s="17">
        <v>0.9052</v>
      </c>
      <c r="E10" s="17">
        <v>0.90810000000000002</v>
      </c>
      <c r="F10" s="17">
        <v>0.130769</v>
      </c>
    </row>
    <row r="11" spans="1:16" x14ac:dyDescent="0.35">
      <c r="A11" t="s">
        <v>259</v>
      </c>
      <c r="B11">
        <v>277</v>
      </c>
      <c r="C11" t="s">
        <v>228</v>
      </c>
      <c r="D11" s="17">
        <v>0.91149999999999998</v>
      </c>
      <c r="E11" s="17">
        <v>0.92410000000000003</v>
      </c>
      <c r="F11" s="17">
        <v>0.13028600000000001</v>
      </c>
    </row>
    <row r="12" spans="1:16" x14ac:dyDescent="0.35">
      <c r="A12" t="s">
        <v>259</v>
      </c>
      <c r="B12">
        <v>277</v>
      </c>
      <c r="C12" t="s">
        <v>191</v>
      </c>
      <c r="D12" s="17">
        <v>0.90720000000000001</v>
      </c>
      <c r="E12" s="17">
        <v>0.90339999999999998</v>
      </c>
      <c r="F12" s="17">
        <v>0.13200699999999999</v>
      </c>
    </row>
    <row r="13" spans="1:16" x14ac:dyDescent="0.35">
      <c r="D13" s="17"/>
      <c r="E13" s="17"/>
      <c r="F13" s="17"/>
    </row>
    <row r="14" spans="1:16" x14ac:dyDescent="0.35">
      <c r="A14" t="s">
        <v>259</v>
      </c>
      <c r="B14">
        <v>277</v>
      </c>
      <c r="C14" t="s">
        <v>189</v>
      </c>
      <c r="D14">
        <v>0.88490000000000002</v>
      </c>
      <c r="E14">
        <v>0.86360000000000003</v>
      </c>
      <c r="F14">
        <v>0.131277</v>
      </c>
    </row>
    <row r="15" spans="1:16" x14ac:dyDescent="0.35">
      <c r="A15" t="s">
        <v>259</v>
      </c>
      <c r="B15">
        <v>277</v>
      </c>
      <c r="C15" t="s">
        <v>190</v>
      </c>
      <c r="D15">
        <v>0.86140000000000005</v>
      </c>
      <c r="E15">
        <v>0.83209999999999995</v>
      </c>
      <c r="F15">
        <v>0.12905700000000001</v>
      </c>
    </row>
    <row r="16" spans="1:16" x14ac:dyDescent="0.35">
      <c r="A16" t="s">
        <v>259</v>
      </c>
      <c r="B16">
        <v>277</v>
      </c>
      <c r="C16" t="s">
        <v>194</v>
      </c>
      <c r="D16">
        <v>0.84399999999999997</v>
      </c>
      <c r="E16">
        <v>0.81610000000000005</v>
      </c>
      <c r="F16">
        <v>0.126307</v>
      </c>
    </row>
    <row r="17" spans="1:16" x14ac:dyDescent="0.35">
      <c r="A17" t="s">
        <v>259</v>
      </c>
      <c r="B17">
        <v>277</v>
      </c>
      <c r="C17" t="s">
        <v>188</v>
      </c>
      <c r="D17">
        <v>0.89680000000000004</v>
      </c>
      <c r="E17">
        <v>0.91459999999999997</v>
      </c>
      <c r="F17">
        <v>0.12740600000000002</v>
      </c>
    </row>
    <row r="19" spans="1:16" ht="18.5" x14ac:dyDescent="0.45">
      <c r="A19" s="89" t="s">
        <v>6</v>
      </c>
      <c r="B19" s="89"/>
      <c r="C19" s="89"/>
      <c r="D19" s="89"/>
      <c r="E19" s="89"/>
      <c r="F19" s="89"/>
      <c r="G19" s="89"/>
      <c r="H19" s="89"/>
      <c r="I19" s="89"/>
      <c r="J19" s="89"/>
      <c r="K19" s="89"/>
      <c r="L19" s="89"/>
      <c r="M19" s="89"/>
      <c r="N19" s="89"/>
      <c r="O19" s="89"/>
      <c r="P19" s="89"/>
    </row>
    <row r="20" spans="1:16" x14ac:dyDescent="0.35">
      <c r="A20" t="s">
        <v>259</v>
      </c>
      <c r="B20">
        <v>277</v>
      </c>
      <c r="C20" t="s">
        <v>6</v>
      </c>
      <c r="D20" s="17">
        <f>((E20/$E$7)+(F20/$F$7))/2</f>
        <v>0.98894499458131246</v>
      </c>
      <c r="E20" s="17">
        <v>1.0396380000000001</v>
      </c>
      <c r="F20" s="17">
        <v>0.136048</v>
      </c>
      <c r="G20" s="17">
        <v>13.448067</v>
      </c>
      <c r="H20" s="17">
        <v>0.117726</v>
      </c>
      <c r="I20" s="17">
        <v>6.4357999999999999E-2</v>
      </c>
      <c r="J20">
        <v>42</v>
      </c>
      <c r="K20">
        <v>100</v>
      </c>
      <c r="L20">
        <v>50</v>
      </c>
      <c r="M20" s="1">
        <v>32</v>
      </c>
      <c r="N20" t="s">
        <v>31</v>
      </c>
      <c r="O20" t="s">
        <v>171</v>
      </c>
      <c r="P20" s="22">
        <f>(M20*L20*K20)/B20</f>
        <v>577.61732851985562</v>
      </c>
    </row>
    <row r="21" spans="1:16" x14ac:dyDescent="0.35">
      <c r="A21" t="s">
        <v>259</v>
      </c>
      <c r="B21">
        <v>277</v>
      </c>
      <c r="C21" t="s">
        <v>6</v>
      </c>
      <c r="D21" s="17">
        <f t="shared" ref="D21:D27" si="0">((E21/$E$7)+(F21/$F$7))/2</f>
        <v>0.98889965417225678</v>
      </c>
      <c r="E21" s="17">
        <v>1.051337</v>
      </c>
      <c r="F21" s="17">
        <v>0.13435800000000001</v>
      </c>
      <c r="G21" s="17">
        <v>14.182729</v>
      </c>
      <c r="H21" s="17">
        <v>0.116683</v>
      </c>
      <c r="I21" s="17">
        <v>7.1858000000000005E-2</v>
      </c>
      <c r="J21">
        <v>43</v>
      </c>
      <c r="K21">
        <v>100</v>
      </c>
      <c r="L21">
        <v>50</v>
      </c>
      <c r="M21" s="1">
        <v>32</v>
      </c>
      <c r="N21" t="s">
        <v>31</v>
      </c>
      <c r="O21" t="s">
        <v>171</v>
      </c>
      <c r="P21" s="22">
        <f t="shared" ref="P21:P33" si="1">(M21*L21*K21)/B21</f>
        <v>577.61732851985562</v>
      </c>
    </row>
    <row r="22" spans="1:16" x14ac:dyDescent="0.35">
      <c r="A22" t="s">
        <v>259</v>
      </c>
      <c r="B22">
        <v>277</v>
      </c>
      <c r="C22" t="s">
        <v>6</v>
      </c>
      <c r="D22" s="17">
        <f t="shared" si="0"/>
        <v>0.979005997914556</v>
      </c>
      <c r="E22" s="17">
        <v>1.018667</v>
      </c>
      <c r="F22" s="17">
        <v>0.136189</v>
      </c>
      <c r="G22" s="17">
        <v>12.559945000000001</v>
      </c>
      <c r="H22" s="17">
        <v>0.116344</v>
      </c>
      <c r="I22" s="17">
        <v>6.8287E-2</v>
      </c>
      <c r="J22">
        <v>44</v>
      </c>
      <c r="K22">
        <v>100</v>
      </c>
      <c r="L22">
        <v>50</v>
      </c>
      <c r="M22" s="1">
        <v>32</v>
      </c>
      <c r="N22" t="s">
        <v>31</v>
      </c>
      <c r="O22" t="s">
        <v>171</v>
      </c>
      <c r="P22" s="22">
        <f t="shared" si="1"/>
        <v>577.61732851985562</v>
      </c>
    </row>
    <row r="23" spans="1:16" x14ac:dyDescent="0.35">
      <c r="D23" s="58">
        <f>AVERAGE(D20:D22)</f>
        <v>0.98561688222270849</v>
      </c>
      <c r="E23" s="58">
        <f>AVERAGE(E20:E22)</f>
        <v>1.0365473333333333</v>
      </c>
      <c r="F23" s="58">
        <f t="shared" ref="F23" si="2">AVERAGE(F20:F22)</f>
        <v>0.13553166666666669</v>
      </c>
      <c r="G23" s="60"/>
      <c r="H23" s="17"/>
      <c r="I23" s="17"/>
      <c r="P23" s="22"/>
    </row>
    <row r="24" spans="1:16" x14ac:dyDescent="0.35">
      <c r="D24" s="17"/>
      <c r="E24" s="17"/>
      <c r="F24" s="17"/>
      <c r="G24" s="17"/>
      <c r="H24" s="17"/>
      <c r="I24" s="17"/>
      <c r="P24" s="22"/>
    </row>
    <row r="25" spans="1:16" x14ac:dyDescent="0.35">
      <c r="A25" t="s">
        <v>259</v>
      </c>
      <c r="B25">
        <v>277</v>
      </c>
      <c r="C25" t="s">
        <v>6</v>
      </c>
      <c r="D25" s="17">
        <f t="shared" si="0"/>
        <v>1.0183502863883409</v>
      </c>
      <c r="E25" s="17">
        <v>1.090198</v>
      </c>
      <c r="F25" s="17">
        <v>0.13727700000000001</v>
      </c>
      <c r="G25" s="17">
        <v>14.205</v>
      </c>
      <c r="H25" s="17">
        <v>0.12031</v>
      </c>
      <c r="I25" s="17">
        <v>6.1123999999999998E-2</v>
      </c>
      <c r="J25">
        <v>42</v>
      </c>
      <c r="K25">
        <v>100</v>
      </c>
      <c r="L25">
        <v>100</v>
      </c>
      <c r="M25" s="1">
        <v>32</v>
      </c>
      <c r="N25" t="s">
        <v>31</v>
      </c>
      <c r="O25" t="s">
        <v>171</v>
      </c>
      <c r="P25" s="22">
        <f t="shared" si="1"/>
        <v>1155.2346570397112</v>
      </c>
    </row>
    <row r="26" spans="1:16" x14ac:dyDescent="0.35">
      <c r="A26" t="s">
        <v>259</v>
      </c>
      <c r="B26">
        <v>277</v>
      </c>
      <c r="C26" t="s">
        <v>6</v>
      </c>
      <c r="D26" s="17">
        <f t="shared" si="0"/>
        <v>1.0113051489316529</v>
      </c>
      <c r="E26" s="17">
        <v>1.087053</v>
      </c>
      <c r="F26" s="17">
        <v>0.13569700000000001</v>
      </c>
      <c r="G26" s="17">
        <v>15.464643000000001</v>
      </c>
      <c r="H26" s="17">
        <v>0.11831999999999999</v>
      </c>
      <c r="I26" s="17">
        <v>6.7688999999999999E-2</v>
      </c>
      <c r="J26">
        <v>43</v>
      </c>
      <c r="K26">
        <v>100</v>
      </c>
      <c r="L26">
        <v>100</v>
      </c>
      <c r="M26" s="1">
        <v>32</v>
      </c>
      <c r="N26" t="s">
        <v>31</v>
      </c>
      <c r="O26" t="s">
        <v>171</v>
      </c>
      <c r="P26" s="22">
        <f t="shared" si="1"/>
        <v>1155.2346570397112</v>
      </c>
    </row>
    <row r="27" spans="1:16" x14ac:dyDescent="0.35">
      <c r="A27" t="s">
        <v>259</v>
      </c>
      <c r="B27">
        <v>277</v>
      </c>
      <c r="C27" t="s">
        <v>6</v>
      </c>
      <c r="D27" s="17">
        <f t="shared" si="0"/>
        <v>0.96522390571605277</v>
      </c>
      <c r="E27" s="17">
        <v>1.0010810000000001</v>
      </c>
      <c r="F27" s="17">
        <v>0.134737</v>
      </c>
      <c r="G27" s="17">
        <v>13.484724</v>
      </c>
      <c r="H27" s="17">
        <v>0.11590399999999999</v>
      </c>
      <c r="I27" s="17">
        <v>7.0889999999999995E-2</v>
      </c>
      <c r="J27">
        <v>44</v>
      </c>
      <c r="K27">
        <v>100</v>
      </c>
      <c r="L27">
        <v>100</v>
      </c>
      <c r="M27" s="1">
        <v>32</v>
      </c>
      <c r="N27" t="s">
        <v>31</v>
      </c>
      <c r="O27" t="s">
        <v>171</v>
      </c>
      <c r="P27" s="22">
        <f t="shared" si="1"/>
        <v>1155.2346570397112</v>
      </c>
    </row>
    <row r="28" spans="1:16" x14ac:dyDescent="0.35">
      <c r="D28" s="58">
        <f>AVERAGE(D25:D27)</f>
        <v>0.99829311367868223</v>
      </c>
      <c r="E28" s="58">
        <f>AVERAGE(E25:E27)</f>
        <v>1.0594440000000001</v>
      </c>
      <c r="F28" s="58">
        <f t="shared" ref="F28" si="3">AVERAGE(F25:F27)</f>
        <v>0.13590366666666667</v>
      </c>
      <c r="G28" s="60"/>
      <c r="P28" s="22"/>
    </row>
    <row r="29" spans="1:16" x14ac:dyDescent="0.35">
      <c r="P29" s="22"/>
    </row>
    <row r="30" spans="1:16" ht="18.5" x14ac:dyDescent="0.45">
      <c r="A30" s="89" t="s">
        <v>3</v>
      </c>
      <c r="B30" s="89"/>
      <c r="C30" s="89"/>
      <c r="D30" s="89"/>
      <c r="E30" s="89"/>
      <c r="F30" s="89"/>
      <c r="G30" s="89"/>
      <c r="H30" s="89"/>
      <c r="I30" s="89"/>
      <c r="J30" s="89"/>
      <c r="K30" s="89"/>
      <c r="L30" s="89"/>
      <c r="M30" s="89"/>
      <c r="N30" s="89"/>
      <c r="O30" s="89"/>
      <c r="P30" s="89"/>
    </row>
    <row r="31" spans="1:16" x14ac:dyDescent="0.35">
      <c r="A31" t="s">
        <v>259</v>
      </c>
      <c r="B31">
        <v>277</v>
      </c>
      <c r="C31" t="s">
        <v>3</v>
      </c>
      <c r="D31" s="17">
        <f t="shared" ref="D31:D33" si="4">((E31/$E$7)+(F31/$F$7))/2</f>
        <v>1.07645531432141</v>
      </c>
      <c r="E31" s="17">
        <v>1.1372340000000001</v>
      </c>
      <c r="F31" s="17">
        <v>0.147284</v>
      </c>
      <c r="G31" s="17">
        <v>27.783618000000001</v>
      </c>
      <c r="H31" s="17">
        <v>0.12789400000000001</v>
      </c>
      <c r="I31" s="17">
        <v>0.10034</v>
      </c>
      <c r="J31">
        <v>42</v>
      </c>
      <c r="K31">
        <v>100</v>
      </c>
      <c r="L31">
        <v>50</v>
      </c>
      <c r="M31" s="1">
        <v>32</v>
      </c>
      <c r="N31" t="s">
        <v>31</v>
      </c>
      <c r="O31" t="s">
        <v>171</v>
      </c>
      <c r="P31" s="22">
        <f t="shared" si="1"/>
        <v>577.61732851985562</v>
      </c>
    </row>
    <row r="32" spans="1:16" x14ac:dyDescent="0.35">
      <c r="A32" t="s">
        <v>259</v>
      </c>
      <c r="B32">
        <v>277</v>
      </c>
      <c r="C32" t="s">
        <v>3</v>
      </c>
      <c r="D32" s="17">
        <f t="shared" si="4"/>
        <v>1.0431418348754362</v>
      </c>
      <c r="E32" s="17">
        <v>1.1160129999999999</v>
      </c>
      <c r="F32" s="17">
        <v>0.14072299999999999</v>
      </c>
      <c r="G32" s="17">
        <v>23.749433</v>
      </c>
      <c r="H32" s="17">
        <v>0.12551000000000001</v>
      </c>
      <c r="I32" s="17">
        <v>8.3919999999999995E-2</v>
      </c>
      <c r="J32">
        <v>43</v>
      </c>
      <c r="K32">
        <v>100</v>
      </c>
      <c r="L32">
        <v>50</v>
      </c>
      <c r="M32" s="1">
        <v>32</v>
      </c>
      <c r="N32" t="s">
        <v>31</v>
      </c>
      <c r="O32" t="s">
        <v>171</v>
      </c>
      <c r="P32" s="22">
        <f t="shared" si="1"/>
        <v>577.61732851985562</v>
      </c>
    </row>
    <row r="33" spans="1:16" x14ac:dyDescent="0.35">
      <c r="A33" t="s">
        <v>259</v>
      </c>
      <c r="B33">
        <v>277</v>
      </c>
      <c r="C33" t="s">
        <v>3</v>
      </c>
      <c r="D33" s="17">
        <f t="shared" si="4"/>
        <v>0.93908496117987394</v>
      </c>
      <c r="E33" s="17">
        <v>0.96970999999999996</v>
      </c>
      <c r="F33" s="17">
        <v>0.13169900000000001</v>
      </c>
      <c r="G33" s="17">
        <v>20.010037000000001</v>
      </c>
      <c r="H33" s="17">
        <v>0.108365</v>
      </c>
      <c r="I33" s="17">
        <v>6.9144999999999998E-2</v>
      </c>
      <c r="J33">
        <v>44</v>
      </c>
      <c r="K33">
        <v>100</v>
      </c>
      <c r="L33">
        <v>50</v>
      </c>
      <c r="M33" s="1">
        <v>32</v>
      </c>
      <c r="N33" t="s">
        <v>31</v>
      </c>
      <c r="O33" t="s">
        <v>171</v>
      </c>
      <c r="P33" s="22">
        <f t="shared" si="1"/>
        <v>577.61732851985562</v>
      </c>
    </row>
    <row r="34" spans="1:16" x14ac:dyDescent="0.35">
      <c r="D34" s="58">
        <f>AVERAGE(D31:D33)</f>
        <v>1.0195607034589067</v>
      </c>
      <c r="E34" s="58">
        <f>AVERAGE(E31:E33)</f>
        <v>1.074319</v>
      </c>
      <c r="F34" s="58">
        <f t="shared" ref="F34" si="5">AVERAGE(F31:F33)</f>
        <v>0.139902</v>
      </c>
      <c r="G34" s="17"/>
      <c r="H34" s="17"/>
      <c r="I34" s="17"/>
    </row>
    <row r="35" spans="1:16" x14ac:dyDescent="0.35">
      <c r="D35" s="17"/>
      <c r="E35" s="17"/>
      <c r="F35" s="17"/>
      <c r="G35" s="17"/>
      <c r="H35" s="17"/>
      <c r="I35" s="17"/>
    </row>
    <row r="36" spans="1:16" x14ac:dyDescent="0.35">
      <c r="A36" t="s">
        <v>259</v>
      </c>
      <c r="B36">
        <v>277</v>
      </c>
      <c r="C36" t="s">
        <v>3</v>
      </c>
      <c r="D36" s="17">
        <f t="shared" ref="D36:D38" si="6">((E36/$E$7)+(F36/$F$7))/2</f>
        <v>1.0726854591597896</v>
      </c>
      <c r="E36" s="17">
        <v>1.1441079999999999</v>
      </c>
      <c r="F36" s="17">
        <v>0.14521200000000001</v>
      </c>
      <c r="G36" s="17">
        <v>31.557065999999999</v>
      </c>
      <c r="H36" s="17">
        <v>0.12953300000000001</v>
      </c>
      <c r="I36" s="17">
        <v>0.111709</v>
      </c>
      <c r="J36">
        <v>42</v>
      </c>
      <c r="K36">
        <v>100</v>
      </c>
      <c r="L36">
        <v>100</v>
      </c>
      <c r="M36" s="1">
        <v>32</v>
      </c>
      <c r="N36" t="s">
        <v>31</v>
      </c>
      <c r="O36" t="s">
        <v>171</v>
      </c>
      <c r="P36" s="22">
        <f t="shared" ref="P36:P38" si="7">(M36*L36*K36)/B36</f>
        <v>1155.2346570397112</v>
      </c>
    </row>
    <row r="37" spans="1:16" x14ac:dyDescent="0.35">
      <c r="A37" t="s">
        <v>259</v>
      </c>
      <c r="B37">
        <v>277</v>
      </c>
      <c r="C37" t="s">
        <v>3</v>
      </c>
      <c r="D37" s="17">
        <f t="shared" si="6"/>
        <v>1.0351040032899648</v>
      </c>
      <c r="E37" s="17">
        <v>1.0805800000000001</v>
      </c>
      <c r="F37" s="17">
        <v>0.143485</v>
      </c>
      <c r="G37" s="17">
        <v>26.358661000000001</v>
      </c>
      <c r="H37" s="17">
        <v>0.118878</v>
      </c>
      <c r="I37" s="17">
        <v>8.6308999999999997E-2</v>
      </c>
      <c r="J37">
        <v>43</v>
      </c>
      <c r="K37">
        <v>100</v>
      </c>
      <c r="L37">
        <v>100</v>
      </c>
      <c r="M37" s="1">
        <v>32</v>
      </c>
      <c r="N37" t="s">
        <v>31</v>
      </c>
      <c r="O37" t="s">
        <v>171</v>
      </c>
      <c r="P37" s="22">
        <f t="shared" si="7"/>
        <v>1155.2346570397112</v>
      </c>
    </row>
    <row r="38" spans="1:16" x14ac:dyDescent="0.35">
      <c r="A38" t="s">
        <v>259</v>
      </c>
      <c r="B38">
        <v>277</v>
      </c>
      <c r="C38" t="s">
        <v>3</v>
      </c>
      <c r="D38" s="17">
        <f t="shared" si="6"/>
        <v>1.0067012139273073</v>
      </c>
      <c r="E38" s="17">
        <v>1.0687599999999999</v>
      </c>
      <c r="F38" s="17">
        <v>0.136992</v>
      </c>
      <c r="G38" s="17">
        <v>25.671219000000001</v>
      </c>
      <c r="H38" s="17">
        <v>0.11576500000000001</v>
      </c>
      <c r="I38" s="17">
        <v>7.9544000000000004E-2</v>
      </c>
      <c r="J38">
        <v>44</v>
      </c>
      <c r="K38">
        <v>100</v>
      </c>
      <c r="L38">
        <v>100</v>
      </c>
      <c r="M38" s="1">
        <v>32</v>
      </c>
      <c r="N38" t="s">
        <v>31</v>
      </c>
      <c r="O38" t="s">
        <v>171</v>
      </c>
      <c r="P38" s="22">
        <f t="shared" si="7"/>
        <v>1155.2346570397112</v>
      </c>
    </row>
    <row r="39" spans="1:16" x14ac:dyDescent="0.35">
      <c r="D39" s="58">
        <f>AVERAGE(D36:D38)</f>
        <v>1.0381635587923539</v>
      </c>
      <c r="E39" s="58">
        <f>AVERAGE(E36:E38)</f>
        <v>1.0978159999999999</v>
      </c>
      <c r="F39" s="58">
        <f t="shared" ref="F39" si="8">AVERAGE(F36:F38)</f>
        <v>0.14189633333333332</v>
      </c>
    </row>
    <row r="41" spans="1:16" x14ac:dyDescent="0.35">
      <c r="A41" t="s">
        <v>259</v>
      </c>
      <c r="B41">
        <v>277</v>
      </c>
      <c r="C41" t="s">
        <v>3</v>
      </c>
      <c r="D41" s="17">
        <f t="shared" ref="D41:D43" si="9">((E41/$E$7)+(F41/$F$7))/2</f>
        <v>1.0338731800806047</v>
      </c>
      <c r="E41">
        <v>1.0961110000000001</v>
      </c>
      <c r="F41">
        <v>0.140904</v>
      </c>
      <c r="G41">
        <v>28.650158999999999</v>
      </c>
      <c r="H41">
        <v>0.121949</v>
      </c>
      <c r="I41">
        <v>9.5982999999999999E-2</v>
      </c>
      <c r="J41">
        <v>42</v>
      </c>
      <c r="K41">
        <v>100</v>
      </c>
      <c r="L41">
        <v>100</v>
      </c>
      <c r="M41" s="1">
        <v>64</v>
      </c>
      <c r="N41" t="s">
        <v>31</v>
      </c>
      <c r="O41" t="s">
        <v>171</v>
      </c>
      <c r="P41" s="22">
        <f t="shared" ref="P41:P43" si="10">(M41*L41*K41)/B41</f>
        <v>2310.4693140794225</v>
      </c>
    </row>
    <row r="42" spans="1:16" x14ac:dyDescent="0.35">
      <c r="A42" t="s">
        <v>259</v>
      </c>
      <c r="B42">
        <v>277</v>
      </c>
      <c r="C42" t="s">
        <v>3</v>
      </c>
      <c r="D42" s="17">
        <f t="shared" si="9"/>
        <v>1.130126770871883</v>
      </c>
      <c r="E42">
        <v>1.2138709999999999</v>
      </c>
      <c r="F42">
        <v>0.15176999999999999</v>
      </c>
      <c r="G42">
        <v>32.522351</v>
      </c>
      <c r="H42">
        <v>0.13400000000000001</v>
      </c>
      <c r="I42">
        <v>0.121309</v>
      </c>
      <c r="J42">
        <v>43</v>
      </c>
      <c r="K42">
        <v>100</v>
      </c>
      <c r="L42">
        <v>100</v>
      </c>
      <c r="M42" s="1">
        <v>64</v>
      </c>
      <c r="N42" t="s">
        <v>31</v>
      </c>
      <c r="O42" t="s">
        <v>171</v>
      </c>
      <c r="P42" s="22">
        <f t="shared" si="10"/>
        <v>2310.4693140794225</v>
      </c>
    </row>
    <row r="43" spans="1:16" x14ac:dyDescent="0.35">
      <c r="A43" t="s">
        <v>259</v>
      </c>
      <c r="B43">
        <v>277</v>
      </c>
      <c r="C43" t="s">
        <v>3</v>
      </c>
      <c r="D43" s="17">
        <f t="shared" si="9"/>
        <v>1.0248172213957778</v>
      </c>
      <c r="E43">
        <v>1.0647139999999999</v>
      </c>
      <c r="F43">
        <v>0.142794</v>
      </c>
      <c r="G43">
        <v>25.879951999999999</v>
      </c>
      <c r="H43">
        <v>0.114981</v>
      </c>
      <c r="I43">
        <v>8.2635E-2</v>
      </c>
      <c r="J43">
        <v>44</v>
      </c>
      <c r="K43">
        <v>100</v>
      </c>
      <c r="L43">
        <v>100</v>
      </c>
      <c r="M43" s="1">
        <v>64</v>
      </c>
      <c r="N43" t="s">
        <v>31</v>
      </c>
      <c r="O43" t="s">
        <v>171</v>
      </c>
      <c r="P43" s="22">
        <f t="shared" si="10"/>
        <v>2310.4693140794225</v>
      </c>
    </row>
    <row r="44" spans="1:16" x14ac:dyDescent="0.35">
      <c r="D44" s="58">
        <f>AVERAGE(D41:D43)</f>
        <v>1.062939057449422</v>
      </c>
      <c r="E44" s="58">
        <f>AVERAGE(E41:E43)</f>
        <v>1.1248986666666665</v>
      </c>
      <c r="F44" s="58">
        <f t="shared" ref="F44" si="11">AVERAGE(F41:F43)</f>
        <v>0.14515599999999998</v>
      </c>
    </row>
  </sheetData>
  <mergeCells count="2">
    <mergeCell ref="A19:P19"/>
    <mergeCell ref="A30:P30"/>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topLeftCell="D1" zoomScale="55" zoomScaleNormal="55" workbookViewId="0">
      <selection activeCell="H14" sqref="H14"/>
    </sheetView>
  </sheetViews>
  <sheetFormatPr baseColWidth="10" defaultRowHeight="14.5" x14ac:dyDescent="0.35"/>
  <cols>
    <col min="1" max="16384" width="10.90625" style="71"/>
  </cols>
  <sheetData>
    <row r="1" spans="1:18" ht="18.5" x14ac:dyDescent="0.45">
      <c r="A1" s="89" t="s">
        <v>6</v>
      </c>
      <c r="B1" s="89"/>
      <c r="C1" s="89"/>
      <c r="D1" s="89"/>
      <c r="E1" s="89"/>
      <c r="F1" s="89"/>
      <c r="G1" s="89"/>
      <c r="H1" s="89"/>
      <c r="I1" s="89"/>
      <c r="J1" s="89"/>
      <c r="K1" s="89"/>
      <c r="L1" s="89"/>
      <c r="M1" s="89"/>
      <c r="N1" s="89"/>
      <c r="O1" s="89"/>
      <c r="P1" s="89"/>
      <c r="Q1" s="89"/>
      <c r="R1" s="89"/>
    </row>
    <row r="2" spans="1:18" s="74" customFormat="1" x14ac:dyDescent="0.35">
      <c r="A2" s="70" t="s">
        <v>23</v>
      </c>
      <c r="B2" s="71">
        <v>862</v>
      </c>
      <c r="C2" s="71" t="s">
        <v>6</v>
      </c>
      <c r="D2" s="71">
        <v>30683</v>
      </c>
      <c r="E2" s="70">
        <v>42</v>
      </c>
      <c r="F2" s="70">
        <v>100</v>
      </c>
      <c r="G2" s="72">
        <v>50</v>
      </c>
      <c r="H2" s="72">
        <v>14</v>
      </c>
      <c r="I2" s="72">
        <v>7</v>
      </c>
      <c r="J2" s="70" t="s">
        <v>35</v>
      </c>
      <c r="K2" s="72" t="s">
        <v>31</v>
      </c>
      <c r="L2" s="72"/>
      <c r="M2" s="73">
        <v>0.88936537788412395</v>
      </c>
      <c r="N2" s="73">
        <v>12.056193496287101</v>
      </c>
      <c r="O2" s="73">
        <v>0.14220320148680099</v>
      </c>
      <c r="P2" s="73">
        <v>0.17131659113794201</v>
      </c>
      <c r="Q2" s="73">
        <v>0.112617250917697</v>
      </c>
      <c r="R2" s="72"/>
    </row>
    <row r="3" spans="1:18" s="74" customFormat="1" x14ac:dyDescent="0.35">
      <c r="A3" s="70" t="s">
        <v>23</v>
      </c>
      <c r="B3" s="71">
        <v>862</v>
      </c>
      <c r="C3" s="71" t="s">
        <v>6</v>
      </c>
      <c r="D3" s="71">
        <v>30683</v>
      </c>
      <c r="E3" s="70">
        <v>43</v>
      </c>
      <c r="F3" s="70">
        <v>100</v>
      </c>
      <c r="G3" s="72">
        <v>50</v>
      </c>
      <c r="H3" s="72">
        <v>14</v>
      </c>
      <c r="I3" s="72">
        <v>7</v>
      </c>
      <c r="J3" s="70" t="s">
        <v>35</v>
      </c>
      <c r="K3" s="72" t="s">
        <v>31</v>
      </c>
      <c r="L3" s="72"/>
      <c r="M3" s="73">
        <v>0.84946299059517005</v>
      </c>
      <c r="N3" s="73">
        <v>10.565301611994199</v>
      </c>
      <c r="O3" s="73">
        <v>0.13616913458261001</v>
      </c>
      <c r="P3" s="73">
        <v>0.16382832301348299</v>
      </c>
      <c r="Q3" s="73">
        <v>0.10248962363684699</v>
      </c>
      <c r="R3" s="72"/>
    </row>
    <row r="4" spans="1:18" s="74" customFormat="1" x14ac:dyDescent="0.35">
      <c r="A4" s="70" t="s">
        <v>23</v>
      </c>
      <c r="B4" s="71">
        <v>862</v>
      </c>
      <c r="C4" s="71" t="s">
        <v>6</v>
      </c>
      <c r="D4" s="71">
        <v>30683</v>
      </c>
      <c r="E4" s="70">
        <v>44</v>
      </c>
      <c r="F4" s="70">
        <v>100</v>
      </c>
      <c r="G4" s="72">
        <v>50</v>
      </c>
      <c r="H4" s="72">
        <v>14</v>
      </c>
      <c r="I4" s="72">
        <v>7</v>
      </c>
      <c r="J4" s="70" t="s">
        <v>35</v>
      </c>
      <c r="K4" s="72" t="s">
        <v>31</v>
      </c>
      <c r="L4" s="72"/>
      <c r="M4" s="73">
        <v>0.85708568487041603</v>
      </c>
      <c r="N4" s="73">
        <v>11.1921050644247</v>
      </c>
      <c r="O4" s="73">
        <v>0.13754877448949901</v>
      </c>
      <c r="P4" s="73">
        <v>0.16517953001998201</v>
      </c>
      <c r="Q4" s="73">
        <v>0.106157875853182</v>
      </c>
      <c r="R4" s="72"/>
    </row>
    <row r="5" spans="1:18" ht="72.5" x14ac:dyDescent="0.35">
      <c r="A5" s="71" t="s">
        <v>23</v>
      </c>
      <c r="B5" s="71">
        <v>862</v>
      </c>
      <c r="C5" s="71" t="s">
        <v>6</v>
      </c>
      <c r="D5" s="71">
        <v>30683</v>
      </c>
      <c r="E5" s="71">
        <v>42</v>
      </c>
      <c r="F5" s="71">
        <v>100</v>
      </c>
      <c r="G5" s="75">
        <v>50</v>
      </c>
      <c r="H5" s="75">
        <v>21</v>
      </c>
      <c r="I5" s="75">
        <v>7</v>
      </c>
      <c r="J5" s="71" t="s">
        <v>35</v>
      </c>
      <c r="K5" s="72" t="s">
        <v>31</v>
      </c>
      <c r="L5" s="75"/>
      <c r="M5" s="76">
        <v>0.85984988290767905</v>
      </c>
      <c r="N5" s="76">
        <v>11.467363191577901</v>
      </c>
      <c r="O5" s="76">
        <v>0.13708799650329101</v>
      </c>
      <c r="P5" s="76">
        <v>0.164240320870712</v>
      </c>
      <c r="Q5" s="76">
        <v>0.106211508502489</v>
      </c>
      <c r="R5" s="75" t="s">
        <v>33</v>
      </c>
    </row>
    <row r="6" spans="1:18" x14ac:dyDescent="0.35">
      <c r="A6" s="71" t="s">
        <v>23</v>
      </c>
      <c r="B6" s="71">
        <v>862</v>
      </c>
      <c r="C6" s="71" t="s">
        <v>6</v>
      </c>
      <c r="D6" s="71">
        <v>30683</v>
      </c>
      <c r="E6" s="71">
        <v>43</v>
      </c>
      <c r="F6" s="71">
        <v>100</v>
      </c>
      <c r="G6" s="75">
        <v>50</v>
      </c>
      <c r="H6" s="75">
        <v>21</v>
      </c>
      <c r="I6" s="75">
        <v>7</v>
      </c>
      <c r="J6" s="71" t="s">
        <v>35</v>
      </c>
      <c r="K6" s="72" t="s">
        <v>31</v>
      </c>
      <c r="L6" s="75"/>
      <c r="M6" s="76">
        <v>0.83043391632280406</v>
      </c>
      <c r="N6" s="77">
        <v>11.234771610285099</v>
      </c>
      <c r="O6" s="77">
        <v>0.13292169433456799</v>
      </c>
      <c r="P6" s="77">
        <v>0.15975893594083501</v>
      </c>
      <c r="Q6" s="77">
        <v>0.104422274001578</v>
      </c>
      <c r="R6" s="75"/>
    </row>
    <row r="7" spans="1:18" x14ac:dyDescent="0.35">
      <c r="A7" s="71" t="s">
        <v>23</v>
      </c>
      <c r="B7" s="71">
        <v>862</v>
      </c>
      <c r="C7" s="71" t="s">
        <v>6</v>
      </c>
      <c r="D7" s="71">
        <v>30683</v>
      </c>
      <c r="E7" s="71">
        <v>44</v>
      </c>
      <c r="F7" s="71">
        <v>100</v>
      </c>
      <c r="G7" s="75">
        <v>50</v>
      </c>
      <c r="H7" s="75">
        <v>21</v>
      </c>
      <c r="I7" s="75">
        <v>7</v>
      </c>
      <c r="J7" s="71" t="s">
        <v>35</v>
      </c>
      <c r="K7" s="72" t="s">
        <v>31</v>
      </c>
      <c r="L7" s="75"/>
      <c r="M7" s="76">
        <v>0.84857504449934995</v>
      </c>
      <c r="N7" s="77">
        <v>11.0099023024096</v>
      </c>
      <c r="O7" s="77">
        <v>0.13595650523487801</v>
      </c>
      <c r="P7" s="77">
        <v>0.16285584334123099</v>
      </c>
      <c r="Q7" s="77">
        <v>0.10522540363196101</v>
      </c>
      <c r="R7" s="75"/>
    </row>
    <row r="8" spans="1:18" s="74" customFormat="1" x14ac:dyDescent="0.35">
      <c r="A8" s="70" t="s">
        <v>23</v>
      </c>
      <c r="B8" s="71">
        <v>862</v>
      </c>
      <c r="C8" s="71" t="s">
        <v>6</v>
      </c>
      <c r="D8" s="71">
        <v>30683</v>
      </c>
      <c r="E8" s="70">
        <v>42</v>
      </c>
      <c r="F8" s="70">
        <v>100</v>
      </c>
      <c r="G8" s="72">
        <v>50</v>
      </c>
      <c r="H8" s="72">
        <v>28</v>
      </c>
      <c r="I8" s="72">
        <v>7</v>
      </c>
      <c r="J8" s="70" t="s">
        <v>35</v>
      </c>
      <c r="K8" s="72" t="s">
        <v>31</v>
      </c>
      <c r="L8" s="72"/>
      <c r="M8" s="73">
        <v>0.79779778652111399</v>
      </c>
      <c r="N8" s="73">
        <v>10.121165065568199</v>
      </c>
      <c r="O8" s="73">
        <v>0.12880160080986</v>
      </c>
      <c r="P8" s="73">
        <v>0.15221145828087801</v>
      </c>
      <c r="Q8" s="73">
        <v>9.8355971601415598E-2</v>
      </c>
      <c r="R8" s="72"/>
    </row>
    <row r="9" spans="1:18" s="74" customFormat="1" x14ac:dyDescent="0.35">
      <c r="A9" s="70" t="s">
        <v>23</v>
      </c>
      <c r="B9" s="71">
        <v>862</v>
      </c>
      <c r="C9" s="71" t="s">
        <v>6</v>
      </c>
      <c r="D9" s="71">
        <v>30683</v>
      </c>
      <c r="E9" s="70">
        <v>43</v>
      </c>
      <c r="F9" s="70">
        <v>100</v>
      </c>
      <c r="G9" s="72">
        <v>50</v>
      </c>
      <c r="H9" s="72">
        <v>28</v>
      </c>
      <c r="I9" s="72">
        <v>7</v>
      </c>
      <c r="J9" s="70" t="s">
        <v>35</v>
      </c>
      <c r="K9" s="72" t="s">
        <v>31</v>
      </c>
      <c r="L9" s="72"/>
      <c r="M9" s="73">
        <v>0.78304190721217704</v>
      </c>
      <c r="N9" s="73">
        <v>10.199148544691299</v>
      </c>
      <c r="O9" s="73">
        <v>0.12715382721795501</v>
      </c>
      <c r="P9" s="73">
        <v>0.149434735285779</v>
      </c>
      <c r="Q9" s="73">
        <v>9.6812827239189297E-2</v>
      </c>
      <c r="R9" s="72"/>
    </row>
    <row r="10" spans="1:18" s="74" customFormat="1" x14ac:dyDescent="0.35">
      <c r="A10" s="70" t="s">
        <v>23</v>
      </c>
      <c r="B10" s="71">
        <v>862</v>
      </c>
      <c r="C10" s="71" t="s">
        <v>6</v>
      </c>
      <c r="D10" s="71">
        <v>30683</v>
      </c>
      <c r="E10" s="70">
        <v>44</v>
      </c>
      <c r="F10" s="70">
        <v>100</v>
      </c>
      <c r="G10" s="72">
        <v>50</v>
      </c>
      <c r="H10" s="72">
        <v>28</v>
      </c>
      <c r="I10" s="72">
        <v>7</v>
      </c>
      <c r="J10" s="70" t="s">
        <v>35</v>
      </c>
      <c r="K10" s="72" t="s">
        <v>31</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9" t="s">
        <v>3</v>
      </c>
      <c r="B12" s="89"/>
      <c r="C12" s="89"/>
      <c r="D12" s="89"/>
      <c r="E12" s="89"/>
      <c r="F12" s="89"/>
      <c r="G12" s="89"/>
      <c r="H12" s="89"/>
      <c r="I12" s="89"/>
      <c r="J12" s="89"/>
      <c r="K12" s="89"/>
      <c r="L12" s="89"/>
      <c r="M12" s="89"/>
      <c r="N12" s="89"/>
      <c r="O12" s="89"/>
      <c r="P12" s="89"/>
      <c r="Q12" s="89"/>
      <c r="R12" s="89"/>
    </row>
    <row r="13" spans="1:18" s="23" customFormat="1" x14ac:dyDescent="0.35">
      <c r="A13" s="11" t="s">
        <v>23</v>
      </c>
      <c r="B13" s="11">
        <v>862</v>
      </c>
      <c r="C13" s="11" t="s">
        <v>3</v>
      </c>
      <c r="D13" s="11">
        <v>74487</v>
      </c>
      <c r="E13" s="11">
        <v>42</v>
      </c>
      <c r="F13" s="11">
        <v>25</v>
      </c>
      <c r="G13" s="12">
        <v>50</v>
      </c>
      <c r="H13" s="12" t="s">
        <v>47</v>
      </c>
      <c r="I13" s="12">
        <v>7</v>
      </c>
      <c r="J13" s="11" t="s">
        <v>35</v>
      </c>
      <c r="K13" s="12" t="s">
        <v>31</v>
      </c>
      <c r="L13" s="12">
        <v>-0.63300000000000001</v>
      </c>
      <c r="M13" s="13">
        <v>1.20804446</v>
      </c>
      <c r="N13" s="13">
        <v>14.837159588600001</v>
      </c>
      <c r="O13" s="13">
        <v>0.183018443274337</v>
      </c>
      <c r="P13" s="13">
        <v>0.22088481711076799</v>
      </c>
      <c r="Q13" s="13">
        <v>0.133601708012316</v>
      </c>
      <c r="R13" s="12"/>
    </row>
    <row r="14" spans="1:18" s="23" customFormat="1" x14ac:dyDescent="0.35">
      <c r="A14" s="11" t="s">
        <v>23</v>
      </c>
      <c r="B14" s="11">
        <v>862</v>
      </c>
      <c r="C14" s="11" t="s">
        <v>3</v>
      </c>
      <c r="D14" s="11">
        <v>74487</v>
      </c>
      <c r="E14" s="11">
        <v>43</v>
      </c>
      <c r="F14" s="11">
        <v>25</v>
      </c>
      <c r="G14" s="12">
        <v>50</v>
      </c>
      <c r="H14" s="12" t="s">
        <v>47</v>
      </c>
      <c r="I14" s="12">
        <v>7</v>
      </c>
      <c r="J14" s="11" t="s">
        <v>35</v>
      </c>
      <c r="K14" s="12" t="s">
        <v>31</v>
      </c>
      <c r="L14" s="12">
        <v>-0.65590000000000004</v>
      </c>
      <c r="M14" s="13">
        <v>1.1895251600000001</v>
      </c>
      <c r="N14" s="13">
        <v>13.823424360000001</v>
      </c>
      <c r="O14" s="13">
        <v>0.17885034</v>
      </c>
      <c r="P14" s="13">
        <v>0.21843000000000001</v>
      </c>
      <c r="Q14" s="13">
        <v>0.135223536782417</v>
      </c>
      <c r="R14" s="12"/>
    </row>
    <row r="15" spans="1:18" s="23" customFormat="1" x14ac:dyDescent="0.35">
      <c r="A15" s="11" t="s">
        <v>23</v>
      </c>
      <c r="B15" s="11">
        <v>862</v>
      </c>
      <c r="C15" s="11" t="s">
        <v>3</v>
      </c>
      <c r="D15" s="11">
        <v>74487</v>
      </c>
      <c r="E15" s="11">
        <v>44</v>
      </c>
      <c r="F15" s="11">
        <v>25</v>
      </c>
      <c r="G15" s="12">
        <v>50</v>
      </c>
      <c r="H15" s="12" t="s">
        <v>47</v>
      </c>
      <c r="I15" s="12">
        <v>7</v>
      </c>
      <c r="J15" s="11" t="s">
        <v>35</v>
      </c>
      <c r="K15" s="12" t="s">
        <v>31</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29" x14ac:dyDescent="0.35">
      <c r="A1" s="2" t="s">
        <v>5</v>
      </c>
      <c r="B1" s="2" t="s">
        <v>17</v>
      </c>
      <c r="C1" s="2" t="s">
        <v>42</v>
      </c>
      <c r="D1" s="2" t="s">
        <v>18</v>
      </c>
      <c r="E1" s="2" t="s">
        <v>30</v>
      </c>
      <c r="F1" s="2" t="s">
        <v>0</v>
      </c>
      <c r="G1" s="3" t="s">
        <v>24</v>
      </c>
      <c r="H1" s="3" t="s">
        <v>36</v>
      </c>
      <c r="I1" s="3" t="s">
        <v>25</v>
      </c>
      <c r="J1" s="2" t="s">
        <v>26</v>
      </c>
      <c r="K1" s="3" t="s">
        <v>27</v>
      </c>
      <c r="L1" s="3" t="s">
        <v>43</v>
      </c>
      <c r="M1" s="2" t="s">
        <v>1</v>
      </c>
      <c r="N1" s="2" t="s">
        <v>4</v>
      </c>
      <c r="O1" s="2" t="s">
        <v>2</v>
      </c>
      <c r="P1" s="2" t="s">
        <v>28</v>
      </c>
      <c r="Q1" s="2" t="s">
        <v>29</v>
      </c>
      <c r="R1" s="3" t="s">
        <v>21</v>
      </c>
    </row>
    <row r="2" spans="1:18" s="71" customFormat="1" ht="18.5" x14ac:dyDescent="0.45">
      <c r="A2" s="89" t="s">
        <v>6</v>
      </c>
      <c r="B2" s="89"/>
      <c r="C2" s="89"/>
      <c r="D2" s="89"/>
      <c r="E2" s="89"/>
      <c r="F2" s="89"/>
      <c r="G2" s="89"/>
      <c r="H2" s="89"/>
      <c r="I2" s="89"/>
      <c r="J2" s="89"/>
      <c r="K2" s="89"/>
      <c r="L2" s="89"/>
      <c r="M2" s="89"/>
      <c r="N2" s="89"/>
      <c r="O2" s="89"/>
      <c r="P2" s="89"/>
      <c r="Q2" s="89"/>
      <c r="R2" s="89"/>
    </row>
    <row r="3" spans="1:18" s="71" customFormat="1" x14ac:dyDescent="0.35">
      <c r="A3" s="71" t="s">
        <v>32</v>
      </c>
      <c r="C3" s="71" t="s">
        <v>6</v>
      </c>
      <c r="E3" s="71">
        <v>42</v>
      </c>
      <c r="F3" s="71">
        <v>100</v>
      </c>
      <c r="G3" s="75">
        <v>50</v>
      </c>
      <c r="H3" s="75">
        <v>14</v>
      </c>
      <c r="I3" s="75">
        <v>7</v>
      </c>
      <c r="J3" s="71" t="s">
        <v>35</v>
      </c>
      <c r="K3" s="75" t="s">
        <v>31</v>
      </c>
      <c r="L3" s="75"/>
      <c r="M3" s="60">
        <v>1.0590886802985799</v>
      </c>
      <c r="N3" s="60">
        <v>10.0969587297497</v>
      </c>
      <c r="O3" s="60">
        <v>0.120414979100898</v>
      </c>
      <c r="P3" s="60">
        <v>6.4194485050520694E-2</v>
      </c>
      <c r="Q3" s="60">
        <v>3.0946498315951601E-2</v>
      </c>
      <c r="R3" s="75"/>
    </row>
    <row r="4" spans="1:18" s="71" customFormat="1" x14ac:dyDescent="0.35">
      <c r="A4" s="71" t="s">
        <v>32</v>
      </c>
      <c r="C4" s="71" t="s">
        <v>6</v>
      </c>
      <c r="E4" s="71">
        <v>43</v>
      </c>
      <c r="F4" s="71">
        <v>100</v>
      </c>
      <c r="G4" s="75">
        <v>50</v>
      </c>
      <c r="H4" s="75">
        <v>14</v>
      </c>
      <c r="I4" s="75">
        <v>7</v>
      </c>
      <c r="J4" s="71" t="s">
        <v>35</v>
      </c>
      <c r="K4" s="75" t="s">
        <v>31</v>
      </c>
      <c r="L4" s="75"/>
      <c r="M4" s="60">
        <v>0.86948210155400896</v>
      </c>
      <c r="N4" s="60">
        <v>11.163399067550399</v>
      </c>
      <c r="O4" s="60">
        <v>0.110295287418847</v>
      </c>
      <c r="P4" s="60">
        <v>8.96291850634863E-2</v>
      </c>
      <c r="Q4" s="60">
        <v>7.3593731918057001E-2</v>
      </c>
      <c r="R4" s="75"/>
    </row>
    <row r="5" spans="1:18" s="71" customFormat="1" x14ac:dyDescent="0.35">
      <c r="A5" s="71" t="s">
        <v>32</v>
      </c>
      <c r="C5" s="71" t="s">
        <v>6</v>
      </c>
      <c r="E5" s="71">
        <v>44</v>
      </c>
      <c r="F5" s="71">
        <v>100</v>
      </c>
      <c r="G5" s="75">
        <v>50</v>
      </c>
      <c r="H5" s="75">
        <v>14</v>
      </c>
      <c r="I5" s="75">
        <v>7</v>
      </c>
      <c r="J5" s="71" t="s">
        <v>35</v>
      </c>
      <c r="K5" s="75" t="s">
        <v>31</v>
      </c>
      <c r="L5" s="75"/>
      <c r="M5" s="60">
        <v>0.86787689438003301</v>
      </c>
      <c r="N5" s="60">
        <v>9.9042727025184707</v>
      </c>
      <c r="O5" s="60">
        <v>0.109970935237075</v>
      </c>
      <c r="P5" s="60">
        <v>8.7013987099651899E-2</v>
      </c>
      <c r="Q5" s="60">
        <v>5.9227821472959699E-2</v>
      </c>
      <c r="R5" s="75"/>
    </row>
    <row r="6" spans="1:18" s="71" customFormat="1" x14ac:dyDescent="0.35">
      <c r="A6" s="71" t="s">
        <v>32</v>
      </c>
      <c r="C6" s="71" t="s">
        <v>6</v>
      </c>
      <c r="D6" s="71">
        <v>19863</v>
      </c>
      <c r="E6" s="71">
        <v>42</v>
      </c>
      <c r="F6" s="71">
        <v>100</v>
      </c>
      <c r="G6" s="75">
        <v>50</v>
      </c>
      <c r="H6" s="75">
        <v>21</v>
      </c>
      <c r="I6" s="75">
        <v>7</v>
      </c>
      <c r="J6" s="71" t="s">
        <v>35</v>
      </c>
      <c r="K6" s="75" t="s">
        <v>31</v>
      </c>
      <c r="L6" s="75"/>
      <c r="M6" s="60">
        <v>0.83419075870286896</v>
      </c>
      <c r="N6" s="60">
        <v>10.815703975</v>
      </c>
      <c r="O6" s="60">
        <v>0.10752592026314001</v>
      </c>
      <c r="P6" s="60">
        <v>7.1300177838820505E-2</v>
      </c>
      <c r="Q6" s="60">
        <v>5.2852437024343002E-2</v>
      </c>
      <c r="R6" s="75"/>
    </row>
    <row r="7" spans="1:18" s="71" customFormat="1" x14ac:dyDescent="0.35">
      <c r="A7" s="71" t="s">
        <v>32</v>
      </c>
      <c r="C7" s="71" t="s">
        <v>6</v>
      </c>
      <c r="D7" s="71">
        <v>19863</v>
      </c>
      <c r="E7" s="71">
        <v>43</v>
      </c>
      <c r="F7" s="71">
        <v>100</v>
      </c>
      <c r="G7" s="75">
        <v>50</v>
      </c>
      <c r="H7" s="75">
        <v>21</v>
      </c>
      <c r="I7" s="75">
        <v>7</v>
      </c>
      <c r="J7" s="71" t="s">
        <v>35</v>
      </c>
      <c r="K7" s="75" t="s">
        <v>31</v>
      </c>
      <c r="L7" s="75"/>
      <c r="M7" s="60">
        <v>0.84726409264259295</v>
      </c>
      <c r="N7" s="60">
        <v>10.7053474559947</v>
      </c>
      <c r="O7" s="60">
        <v>0.108184258861334</v>
      </c>
      <c r="P7" s="60">
        <v>6.9157370996333206E-2</v>
      </c>
      <c r="Q7" s="60">
        <v>5.1092277275688699E-2</v>
      </c>
      <c r="R7" s="75"/>
    </row>
    <row r="8" spans="1:18" s="71" customFormat="1" x14ac:dyDescent="0.35">
      <c r="A8" s="71" t="s">
        <v>32</v>
      </c>
      <c r="C8" s="71" t="s">
        <v>6</v>
      </c>
      <c r="D8" s="71">
        <v>19863</v>
      </c>
      <c r="E8" s="71">
        <v>44</v>
      </c>
      <c r="F8" s="71">
        <v>100</v>
      </c>
      <c r="G8" s="75">
        <v>50</v>
      </c>
      <c r="H8" s="75">
        <v>21</v>
      </c>
      <c r="I8" s="75">
        <v>7</v>
      </c>
      <c r="J8" s="71" t="s">
        <v>35</v>
      </c>
      <c r="K8" s="75" t="s">
        <v>31</v>
      </c>
      <c r="L8" s="75"/>
      <c r="M8" s="60">
        <v>0.79669440831159299</v>
      </c>
      <c r="N8" s="60">
        <v>9.2174688751987599</v>
      </c>
      <c r="O8" s="60">
        <v>0.105572916965178</v>
      </c>
      <c r="P8" s="60">
        <v>6.5199569276809505E-2</v>
      </c>
      <c r="Q8" s="60">
        <v>4.2390620979312101E-2</v>
      </c>
      <c r="R8" s="75"/>
    </row>
    <row r="9" spans="1:18" s="71" customFormat="1" x14ac:dyDescent="0.35">
      <c r="A9" s="71" t="s">
        <v>32</v>
      </c>
      <c r="C9" s="71" t="s">
        <v>6</v>
      </c>
      <c r="D9" s="71">
        <v>19863</v>
      </c>
      <c r="E9" s="71">
        <v>42</v>
      </c>
      <c r="F9" s="71">
        <v>100</v>
      </c>
      <c r="G9" s="75">
        <v>50</v>
      </c>
      <c r="H9" s="75">
        <v>28</v>
      </c>
      <c r="I9" s="75">
        <v>7</v>
      </c>
      <c r="J9" s="71" t="s">
        <v>35</v>
      </c>
      <c r="K9" s="75" t="s">
        <v>31</v>
      </c>
      <c r="L9" s="75"/>
      <c r="M9" s="78">
        <v>0.80038244191712404</v>
      </c>
      <c r="N9" s="60">
        <v>10.0155090829626</v>
      </c>
      <c r="O9" s="60">
        <v>0.105287008045341</v>
      </c>
      <c r="P9" s="60">
        <v>6.3141385710627995E-2</v>
      </c>
      <c r="Q9" s="60">
        <v>4.2979536414488401E-2</v>
      </c>
      <c r="R9" s="75"/>
    </row>
    <row r="10" spans="1:18" s="71" customFormat="1" x14ac:dyDescent="0.35">
      <c r="A10" s="71" t="s">
        <v>32</v>
      </c>
      <c r="C10" s="71" t="s">
        <v>6</v>
      </c>
      <c r="D10" s="71">
        <v>19863</v>
      </c>
      <c r="E10" s="71">
        <v>43</v>
      </c>
      <c r="F10" s="71">
        <v>100</v>
      </c>
      <c r="G10" s="75">
        <v>50</v>
      </c>
      <c r="H10" s="75">
        <v>28</v>
      </c>
      <c r="I10" s="75">
        <v>7</v>
      </c>
      <c r="J10" s="71" t="s">
        <v>35</v>
      </c>
      <c r="K10" s="75" t="s">
        <v>31</v>
      </c>
      <c r="L10" s="75"/>
      <c r="M10" s="60">
        <v>0.79325627525355602</v>
      </c>
      <c r="N10" s="60">
        <v>9.7206576334251906</v>
      </c>
      <c r="O10" s="60">
        <v>0.10496133224816399</v>
      </c>
      <c r="P10" s="60">
        <v>5.9014914421637803E-2</v>
      </c>
      <c r="Q10" s="60">
        <v>3.7856747294974499E-2</v>
      </c>
      <c r="R10" s="75"/>
    </row>
    <row r="11" spans="1:18" s="71" customFormat="1" x14ac:dyDescent="0.35">
      <c r="A11" s="71" t="s">
        <v>32</v>
      </c>
      <c r="C11" s="71" t="s">
        <v>6</v>
      </c>
      <c r="D11" s="71">
        <v>19863</v>
      </c>
      <c r="E11" s="71">
        <v>44</v>
      </c>
      <c r="F11" s="71">
        <v>100</v>
      </c>
      <c r="G11" s="75">
        <v>50</v>
      </c>
      <c r="H11" s="75">
        <v>28</v>
      </c>
      <c r="I11" s="75">
        <v>7</v>
      </c>
      <c r="J11" s="71" t="s">
        <v>35</v>
      </c>
      <c r="K11" s="75" t="s">
        <v>31</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9" t="s">
        <v>3</v>
      </c>
      <c r="B13" s="89"/>
      <c r="C13" s="89"/>
      <c r="D13" s="89"/>
      <c r="E13" s="89"/>
      <c r="F13" s="89"/>
      <c r="G13" s="89"/>
      <c r="H13" s="89"/>
      <c r="I13" s="89"/>
      <c r="J13" s="89"/>
      <c r="K13" s="89"/>
      <c r="L13" s="89"/>
      <c r="M13" s="89"/>
      <c r="N13" s="89"/>
      <c r="O13" s="89"/>
      <c r="P13" s="89"/>
      <c r="Q13" s="89"/>
      <c r="R13" s="89"/>
    </row>
    <row r="14" spans="1:18" s="71" customFormat="1" ht="29" x14ac:dyDescent="0.35">
      <c r="A14" s="71" t="s">
        <v>32</v>
      </c>
      <c r="C14" s="71" t="s">
        <v>3</v>
      </c>
      <c r="D14" s="71">
        <v>47437</v>
      </c>
      <c r="E14" s="71">
        <v>42</v>
      </c>
      <c r="F14" s="71">
        <v>25</v>
      </c>
      <c r="G14" s="75">
        <v>50</v>
      </c>
      <c r="H14" s="75">
        <v>14</v>
      </c>
      <c r="I14" s="75">
        <v>7</v>
      </c>
      <c r="J14" s="71" t="s">
        <v>35</v>
      </c>
      <c r="K14" s="75" t="s">
        <v>31</v>
      </c>
      <c r="L14" s="75"/>
      <c r="M14" s="60">
        <v>1.2391331745657099</v>
      </c>
      <c r="N14" s="60">
        <v>41.668678537912498</v>
      </c>
      <c r="O14" s="60">
        <v>0.14474497013057999</v>
      </c>
      <c r="P14" s="60">
        <v>9.0956822491833803E-2</v>
      </c>
      <c r="Q14" s="60">
        <v>0.1171239662947</v>
      </c>
      <c r="R14" s="75" t="s">
        <v>34</v>
      </c>
    </row>
    <row r="15" spans="1:18" s="71" customFormat="1" x14ac:dyDescent="0.35">
      <c r="A15" s="71" t="s">
        <v>32</v>
      </c>
      <c r="C15" s="71" t="s">
        <v>3</v>
      </c>
      <c r="D15" s="71">
        <v>47437</v>
      </c>
      <c r="E15" s="71">
        <v>43</v>
      </c>
      <c r="F15" s="71">
        <v>25</v>
      </c>
      <c r="G15" s="75">
        <v>50</v>
      </c>
      <c r="H15" s="75">
        <v>14</v>
      </c>
      <c r="I15" s="75">
        <v>7</v>
      </c>
      <c r="J15" s="71" t="s">
        <v>35</v>
      </c>
      <c r="K15" s="75" t="s">
        <v>31</v>
      </c>
      <c r="L15" s="75"/>
      <c r="M15" s="60">
        <v>1.2246919468774999</v>
      </c>
      <c r="N15" s="60">
        <v>43.073853096103001</v>
      </c>
      <c r="O15" s="60">
        <v>0.14196743652895</v>
      </c>
      <c r="P15" s="60">
        <v>9.3606632272868806E-2</v>
      </c>
      <c r="Q15" s="60">
        <v>0.12581174207687601</v>
      </c>
      <c r="R15" s="75"/>
    </row>
    <row r="16" spans="1:18" s="71" customFormat="1" x14ac:dyDescent="0.35">
      <c r="A16" s="71" t="s">
        <v>32</v>
      </c>
      <c r="C16" s="71" t="s">
        <v>3</v>
      </c>
      <c r="D16" s="71">
        <v>47437</v>
      </c>
      <c r="E16" s="71">
        <v>44</v>
      </c>
      <c r="F16" s="71">
        <v>25</v>
      </c>
      <c r="G16" s="75">
        <v>50</v>
      </c>
      <c r="H16" s="75">
        <v>14</v>
      </c>
      <c r="I16" s="75">
        <v>7</v>
      </c>
      <c r="J16" s="71" t="s">
        <v>35</v>
      </c>
      <c r="K16" s="75" t="s">
        <v>31</v>
      </c>
      <c r="L16" s="75"/>
      <c r="M16" s="60">
        <v>1.16173745558769</v>
      </c>
      <c r="N16" s="60">
        <v>41.034461174662397</v>
      </c>
      <c r="O16" s="60">
        <v>0.137714178756523</v>
      </c>
      <c r="P16" s="60">
        <v>8.0312013826844095E-2</v>
      </c>
      <c r="Q16" s="60">
        <v>0.10819235412599899</v>
      </c>
      <c r="R16" s="75"/>
    </row>
    <row r="17" spans="1:18" s="71" customFormat="1" x14ac:dyDescent="0.35">
      <c r="A17" s="71" t="s">
        <v>32</v>
      </c>
      <c r="C17" s="71" t="s">
        <v>3</v>
      </c>
      <c r="D17" s="71">
        <v>47437</v>
      </c>
      <c r="E17" s="71">
        <v>42</v>
      </c>
      <c r="F17" s="71">
        <v>50</v>
      </c>
      <c r="G17" s="75">
        <v>50</v>
      </c>
      <c r="H17" s="75">
        <v>14</v>
      </c>
      <c r="I17" s="75">
        <v>7</v>
      </c>
      <c r="J17" s="71" t="s">
        <v>35</v>
      </c>
      <c r="K17" s="75" t="s">
        <v>31</v>
      </c>
      <c r="L17" s="75"/>
      <c r="M17" s="60">
        <v>1.3085522501854301</v>
      </c>
      <c r="N17" s="60">
        <v>47.718695448793497</v>
      </c>
      <c r="O17" s="60">
        <v>0.15102608315721699</v>
      </c>
      <c r="P17" s="60">
        <v>0.117946725215059</v>
      </c>
      <c r="Q17" s="60">
        <v>0.18360709935220401</v>
      </c>
      <c r="R17" s="75" t="s">
        <v>41</v>
      </c>
    </row>
    <row r="18" spans="1:18" s="71" customFormat="1" x14ac:dyDescent="0.35">
      <c r="A18" s="71" t="s">
        <v>32</v>
      </c>
      <c r="C18" s="71" t="s">
        <v>3</v>
      </c>
      <c r="D18" s="71">
        <v>47437</v>
      </c>
      <c r="E18" s="71">
        <v>43</v>
      </c>
      <c r="F18" s="71">
        <v>50</v>
      </c>
      <c r="G18" s="75">
        <v>50</v>
      </c>
      <c r="H18" s="75">
        <v>14</v>
      </c>
      <c r="I18" s="75">
        <v>7</v>
      </c>
      <c r="J18" s="71" t="s">
        <v>35</v>
      </c>
      <c r="K18" s="75" t="s">
        <v>31</v>
      </c>
      <c r="L18" s="75"/>
      <c r="M18" s="60">
        <v>1.2551502602223901</v>
      </c>
      <c r="N18" s="60">
        <v>45.571063660721798</v>
      </c>
      <c r="O18" s="60">
        <v>0.14377983684127099</v>
      </c>
      <c r="P18" s="60">
        <v>9.7574029332455098E-2</v>
      </c>
      <c r="Q18" s="60">
        <v>0.13344068611103899</v>
      </c>
      <c r="R18" s="75"/>
    </row>
    <row r="19" spans="1:18" s="71" customFormat="1" x14ac:dyDescent="0.35">
      <c r="A19" s="71" t="s">
        <v>32</v>
      </c>
      <c r="C19" s="71" t="s">
        <v>3</v>
      </c>
      <c r="D19" s="71">
        <v>47437</v>
      </c>
      <c r="E19" s="71">
        <v>44</v>
      </c>
      <c r="F19" s="71">
        <v>50</v>
      </c>
      <c r="G19" s="75">
        <v>50</v>
      </c>
      <c r="H19" s="75">
        <v>14</v>
      </c>
      <c r="I19" s="75">
        <v>7</v>
      </c>
      <c r="J19" s="71" t="s">
        <v>35</v>
      </c>
      <c r="K19" s="75" t="s">
        <v>31</v>
      </c>
      <c r="L19" s="75"/>
      <c r="M19" s="60">
        <v>1.1591628075831999</v>
      </c>
      <c r="N19" s="60">
        <v>42.002414810494599</v>
      </c>
      <c r="O19" s="60">
        <v>0.13609740201189199</v>
      </c>
      <c r="P19" s="60">
        <v>8.7433503561880593E-2</v>
      </c>
      <c r="Q19" s="60">
        <v>0.12803950174179701</v>
      </c>
      <c r="R19" s="75"/>
    </row>
    <row r="20" spans="1:18" s="71" customFormat="1" x14ac:dyDescent="0.35">
      <c r="A20" s="71" t="s">
        <v>32</v>
      </c>
      <c r="C20" s="71" t="s">
        <v>3</v>
      </c>
      <c r="D20" s="71">
        <v>47437</v>
      </c>
      <c r="E20" s="71">
        <v>42</v>
      </c>
      <c r="F20" s="71">
        <v>25</v>
      </c>
      <c r="G20" s="75">
        <v>50</v>
      </c>
      <c r="H20" s="75">
        <v>21</v>
      </c>
      <c r="I20" s="75">
        <v>7</v>
      </c>
      <c r="J20" s="71" t="s">
        <v>35</v>
      </c>
      <c r="K20" s="75" t="s">
        <v>31</v>
      </c>
      <c r="L20" s="75"/>
      <c r="M20" s="60">
        <v>1.43294443802534</v>
      </c>
      <c r="N20" s="60">
        <v>47.522759114160898</v>
      </c>
      <c r="O20" s="60">
        <v>0.15617359108928799</v>
      </c>
      <c r="P20" s="60">
        <v>8.8084355134814094E-2</v>
      </c>
      <c r="Q20" s="60">
        <v>8.99238508912166E-2</v>
      </c>
      <c r="R20" s="75" t="s">
        <v>38</v>
      </c>
    </row>
    <row r="21" spans="1:18" s="71" customFormat="1" x14ac:dyDescent="0.35">
      <c r="A21" s="71" t="s">
        <v>32</v>
      </c>
      <c r="C21" s="71" t="s">
        <v>3</v>
      </c>
      <c r="D21" s="71">
        <v>47437</v>
      </c>
      <c r="E21" s="71">
        <v>43</v>
      </c>
      <c r="F21" s="71">
        <v>25</v>
      </c>
      <c r="G21" s="75">
        <v>50</v>
      </c>
      <c r="H21" s="75">
        <v>21</v>
      </c>
      <c r="I21" s="75">
        <v>7</v>
      </c>
      <c r="J21" s="71" t="s">
        <v>35</v>
      </c>
      <c r="K21" s="75" t="s">
        <v>31</v>
      </c>
      <c r="L21" s="75"/>
      <c r="M21" s="60">
        <v>1.37068403441141</v>
      </c>
      <c r="N21" s="60">
        <v>45.147097422076897</v>
      </c>
      <c r="O21" s="60">
        <v>0.152123549623223</v>
      </c>
      <c r="P21" s="60">
        <v>0.103107159205456</v>
      </c>
      <c r="Q21" s="60">
        <v>0.12852060856410399</v>
      </c>
      <c r="R21" s="75" t="s">
        <v>38</v>
      </c>
    </row>
    <row r="22" spans="1:18" s="71" customFormat="1" x14ac:dyDescent="0.35">
      <c r="A22" s="71" t="s">
        <v>32</v>
      </c>
      <c r="C22" s="71" t="s">
        <v>3</v>
      </c>
      <c r="D22" s="71">
        <v>47437</v>
      </c>
      <c r="E22" s="71">
        <v>44</v>
      </c>
      <c r="F22" s="71">
        <v>25</v>
      </c>
      <c r="G22" s="75">
        <v>50</v>
      </c>
      <c r="H22" s="75">
        <v>21</v>
      </c>
      <c r="I22" s="75">
        <v>7</v>
      </c>
      <c r="J22" s="71" t="s">
        <v>35</v>
      </c>
      <c r="K22" s="75" t="s">
        <v>31</v>
      </c>
      <c r="L22" s="75"/>
      <c r="M22" s="60">
        <v>1.8370979795408799</v>
      </c>
      <c r="N22" s="60">
        <v>65.551152728490706</v>
      </c>
      <c r="O22" s="60">
        <v>0.18916757498450501</v>
      </c>
      <c r="P22" s="60">
        <v>0.159005665913556</v>
      </c>
      <c r="Q22" s="60">
        <v>0.21209374706150499</v>
      </c>
      <c r="R22" s="75" t="s">
        <v>38</v>
      </c>
    </row>
    <row r="23" spans="1:18" s="71" customFormat="1" ht="29" x14ac:dyDescent="0.35">
      <c r="A23" s="71" t="s">
        <v>32</v>
      </c>
      <c r="C23" s="71" t="s">
        <v>3</v>
      </c>
      <c r="D23" s="71">
        <v>47437</v>
      </c>
      <c r="E23" s="71">
        <v>42</v>
      </c>
      <c r="F23" s="71">
        <v>25</v>
      </c>
      <c r="G23" s="75">
        <v>50</v>
      </c>
      <c r="H23" s="75">
        <v>28</v>
      </c>
      <c r="I23" s="75">
        <v>7</v>
      </c>
      <c r="J23" s="71" t="s">
        <v>35</v>
      </c>
      <c r="K23" s="75" t="s">
        <v>31</v>
      </c>
      <c r="L23" s="75"/>
      <c r="M23" s="60">
        <v>1.40424513545234</v>
      </c>
      <c r="N23" s="60">
        <v>45.0325841433311</v>
      </c>
      <c r="O23" s="60">
        <v>0.15594551324453501</v>
      </c>
      <c r="P23" s="60">
        <v>9.2863293125452495E-2</v>
      </c>
      <c r="Q23" s="60">
        <v>0.10541861298763899</v>
      </c>
      <c r="R23" s="75" t="s">
        <v>40</v>
      </c>
    </row>
    <row r="24" spans="1:18" s="71" customFormat="1" x14ac:dyDescent="0.35">
      <c r="A24" s="71" t="s">
        <v>32</v>
      </c>
      <c r="C24" s="71" t="s">
        <v>3</v>
      </c>
      <c r="D24" s="71">
        <v>47437</v>
      </c>
      <c r="E24" s="71">
        <v>42</v>
      </c>
      <c r="F24" s="71">
        <v>25</v>
      </c>
      <c r="G24" s="75">
        <v>50</v>
      </c>
      <c r="H24" s="75">
        <v>28</v>
      </c>
      <c r="I24" s="75">
        <v>7</v>
      </c>
      <c r="J24" s="71" t="s">
        <v>35</v>
      </c>
      <c r="K24" s="75" t="s">
        <v>31</v>
      </c>
      <c r="L24" s="75"/>
      <c r="M24" s="60">
        <v>1.3968240245629</v>
      </c>
      <c r="N24" s="60">
        <v>44.343473044672201</v>
      </c>
      <c r="O24" s="60">
        <v>0.15266464800548901</v>
      </c>
      <c r="P24" s="60">
        <v>0.10873459120011</v>
      </c>
      <c r="Q24" s="60">
        <v>0.14106791904426899</v>
      </c>
      <c r="R24" s="75" t="s">
        <v>39</v>
      </c>
    </row>
    <row r="25" spans="1:18" s="71" customFormat="1" x14ac:dyDescent="0.35">
      <c r="A25" s="71" t="s">
        <v>32</v>
      </c>
      <c r="C25" s="71" t="s">
        <v>3</v>
      </c>
      <c r="D25" s="71">
        <v>47437</v>
      </c>
      <c r="E25" s="71">
        <v>42</v>
      </c>
      <c r="F25" s="71">
        <v>25</v>
      </c>
      <c r="G25" s="75">
        <v>50</v>
      </c>
      <c r="H25" s="75">
        <v>28</v>
      </c>
      <c r="I25" s="75">
        <v>7</v>
      </c>
      <c r="J25" s="71" t="s">
        <v>35</v>
      </c>
      <c r="K25" s="75" t="s">
        <v>31</v>
      </c>
      <c r="L25" s="75"/>
      <c r="M25" s="60">
        <v>1.53068941620192</v>
      </c>
      <c r="N25" s="60">
        <v>45.653923319839699</v>
      </c>
      <c r="O25" s="60">
        <v>0.17440079334261699</v>
      </c>
      <c r="P25" s="60">
        <v>0.118815261375925</v>
      </c>
      <c r="Q25" s="60">
        <v>0.148819322628121</v>
      </c>
      <c r="R25" s="75" t="s">
        <v>39</v>
      </c>
    </row>
    <row r="26" spans="1:18" s="71" customFormat="1" x14ac:dyDescent="0.35">
      <c r="A26" s="71" t="s">
        <v>32</v>
      </c>
      <c r="C26" s="71" t="s">
        <v>3</v>
      </c>
      <c r="D26" s="71">
        <v>47437</v>
      </c>
      <c r="E26" s="71">
        <v>42</v>
      </c>
      <c r="F26" s="71">
        <v>25</v>
      </c>
      <c r="G26" s="75">
        <v>50</v>
      </c>
      <c r="H26" s="75" t="s">
        <v>47</v>
      </c>
      <c r="I26" s="75">
        <v>7</v>
      </c>
      <c r="J26" s="71" t="s">
        <v>35</v>
      </c>
      <c r="K26" s="75" t="s">
        <v>31</v>
      </c>
      <c r="L26" s="75"/>
      <c r="M26" s="60">
        <v>0.96366146465587199</v>
      </c>
      <c r="N26" s="60">
        <v>11.7982207671586</v>
      </c>
      <c r="O26" s="60">
        <v>0.13122598570348901</v>
      </c>
      <c r="P26" s="60">
        <v>7.3568422773155506E-2</v>
      </c>
      <c r="Q26" s="60">
        <v>4.9285672437264498E-2</v>
      </c>
      <c r="R26" s="75" t="s">
        <v>37</v>
      </c>
    </row>
    <row r="27" spans="1:18" s="71" customFormat="1" x14ac:dyDescent="0.35">
      <c r="A27" s="71" t="s">
        <v>32</v>
      </c>
      <c r="C27" s="71" t="s">
        <v>3</v>
      </c>
      <c r="D27" s="71">
        <v>47437</v>
      </c>
      <c r="E27" s="71">
        <v>43</v>
      </c>
      <c r="F27" s="71">
        <v>25</v>
      </c>
      <c r="G27" s="75">
        <v>50</v>
      </c>
      <c r="H27" s="75" t="s">
        <v>47</v>
      </c>
      <c r="I27" s="75">
        <v>7</v>
      </c>
      <c r="J27" s="71" t="s">
        <v>35</v>
      </c>
      <c r="K27" s="75" t="s">
        <v>31</v>
      </c>
      <c r="L27" s="75">
        <v>-1.2010000000000001</v>
      </c>
      <c r="M27" s="60">
        <v>0.93256063121999999</v>
      </c>
      <c r="N27" s="60">
        <v>12.4512</v>
      </c>
      <c r="O27" s="60">
        <v>0.1295</v>
      </c>
      <c r="P27" s="60">
        <v>7.0601778500000004E-2</v>
      </c>
      <c r="Q27" s="60">
        <v>4.9718166899999999E-2</v>
      </c>
      <c r="R27" s="75"/>
    </row>
    <row r="28" spans="1:18" s="11" customFormat="1" x14ac:dyDescent="0.35">
      <c r="A28" s="11" t="s">
        <v>32</v>
      </c>
      <c r="C28" s="11" t="s">
        <v>3</v>
      </c>
      <c r="D28" s="11">
        <v>47437</v>
      </c>
      <c r="E28" s="11">
        <v>44</v>
      </c>
      <c r="F28" s="11">
        <v>25</v>
      </c>
      <c r="G28" s="12">
        <v>50</v>
      </c>
      <c r="H28" s="12" t="s">
        <v>47</v>
      </c>
      <c r="I28" s="12">
        <v>7</v>
      </c>
      <c r="J28" s="11" t="s">
        <v>35</v>
      </c>
      <c r="K28" s="12" t="s">
        <v>31</v>
      </c>
      <c r="L28" s="12">
        <v>-1.19</v>
      </c>
      <c r="M28" s="29">
        <v>0.95004999999999995</v>
      </c>
      <c r="N28" s="29">
        <v>12.21768</v>
      </c>
      <c r="O28" s="29">
        <v>0.12685070000000001</v>
      </c>
      <c r="P28" s="29">
        <v>7.3889999999999997E-2</v>
      </c>
      <c r="Q28" s="29">
        <v>5.5218999999999997E-2</v>
      </c>
      <c r="R28" s="12" t="s">
        <v>45</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2"/>
  <sheetViews>
    <sheetView zoomScale="55" zoomScaleNormal="55" workbookViewId="0">
      <pane ySplit="1" topLeftCell="A161" activePane="bottomLeft" state="frozen"/>
      <selection pane="bottomLeft" activeCell="A84" sqref="A84"/>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17</v>
      </c>
      <c r="C1" s="23" t="s">
        <v>42</v>
      </c>
      <c r="D1" s="23" t="s">
        <v>234</v>
      </c>
      <c r="E1" s="24" t="s">
        <v>1</v>
      </c>
      <c r="F1" s="24" t="s">
        <v>2</v>
      </c>
      <c r="G1" s="24" t="s">
        <v>4</v>
      </c>
      <c r="H1" s="2" t="s">
        <v>415</v>
      </c>
      <c r="I1" s="2" t="s">
        <v>416</v>
      </c>
      <c r="J1" s="23" t="s">
        <v>30</v>
      </c>
      <c r="K1" s="23" t="s">
        <v>0</v>
      </c>
      <c r="L1" s="23" t="s">
        <v>123</v>
      </c>
      <c r="M1" s="24" t="s">
        <v>125</v>
      </c>
      <c r="N1" s="23" t="s">
        <v>18</v>
      </c>
      <c r="O1" s="24" t="s">
        <v>126</v>
      </c>
      <c r="P1" s="24" t="s">
        <v>124</v>
      </c>
      <c r="Q1" s="23" t="s">
        <v>21</v>
      </c>
    </row>
    <row r="2" spans="1:17" s="23" customFormat="1" ht="18.5" x14ac:dyDescent="0.45">
      <c r="A2" s="87" t="s">
        <v>396</v>
      </c>
      <c r="B2" s="87"/>
      <c r="C2" s="87"/>
      <c r="D2" s="87"/>
      <c r="E2" s="87"/>
      <c r="F2" s="87"/>
      <c r="G2" s="87"/>
      <c r="H2" s="87"/>
      <c r="I2" s="87"/>
      <c r="J2" s="87"/>
      <c r="K2" s="87"/>
      <c r="L2" s="87"/>
      <c r="M2" s="87"/>
      <c r="N2" s="87"/>
      <c r="O2" s="87"/>
      <c r="P2" s="87"/>
      <c r="Q2" s="87"/>
    </row>
    <row r="3" spans="1:17" s="23" customFormat="1" x14ac:dyDescent="0.35">
      <c r="A3" s="11" t="s">
        <v>12</v>
      </c>
      <c r="B3" s="11">
        <v>4227</v>
      </c>
      <c r="C3" s="11" t="s">
        <v>186</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187</v>
      </c>
      <c r="D4" s="29">
        <f t="shared" ref="D4:D146"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268</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192</v>
      </c>
      <c r="D7" s="11">
        <f t="shared" si="0"/>
        <v>1</v>
      </c>
      <c r="E7" s="12">
        <v>3.278</v>
      </c>
      <c r="F7" s="26">
        <v>3.0449999999999998E-2</v>
      </c>
      <c r="G7" s="12"/>
      <c r="H7" s="24"/>
      <c r="I7" s="24"/>
      <c r="M7" s="24"/>
      <c r="O7" s="24"/>
      <c r="P7" s="24"/>
      <c r="Q7" s="11"/>
    </row>
    <row r="8" spans="1:17" s="23" customFormat="1" x14ac:dyDescent="0.35">
      <c r="A8" s="11" t="s">
        <v>12</v>
      </c>
      <c r="B8" s="11">
        <v>4227</v>
      </c>
      <c r="C8" s="11" t="s">
        <v>248</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249</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250</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228</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191</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189</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190</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194</v>
      </c>
      <c r="D15" s="29"/>
      <c r="E15" s="12"/>
      <c r="F15" s="26"/>
      <c r="G15" s="12"/>
      <c r="H15" s="24"/>
      <c r="I15" s="24"/>
      <c r="M15" s="24"/>
      <c r="O15" s="24"/>
      <c r="P15" s="24"/>
      <c r="Q15" s="11"/>
    </row>
    <row r="16" spans="1:17" s="23" customFormat="1" x14ac:dyDescent="0.35">
      <c r="A16" s="11" t="s">
        <v>12</v>
      </c>
      <c r="B16" s="11">
        <v>4227</v>
      </c>
      <c r="C16" s="11" t="s">
        <v>188</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7" t="s">
        <v>6</v>
      </c>
      <c r="B18" s="87"/>
      <c r="C18" s="87"/>
      <c r="D18" s="87"/>
      <c r="E18" s="87"/>
      <c r="F18" s="87"/>
      <c r="G18" s="87"/>
      <c r="H18" s="87"/>
      <c r="I18" s="87"/>
      <c r="J18" s="87"/>
      <c r="K18" s="87"/>
      <c r="L18" s="87"/>
      <c r="M18" s="87"/>
      <c r="N18" s="87"/>
      <c r="O18" s="87"/>
      <c r="P18" s="87"/>
      <c r="Q18" s="87"/>
    </row>
    <row r="19" spans="1:17" s="23" customFormat="1" x14ac:dyDescent="0.35">
      <c r="A19" s="11" t="s">
        <v>386</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31</v>
      </c>
      <c r="N19" s="11">
        <v>245571</v>
      </c>
      <c r="O19" s="24"/>
      <c r="P19" s="24"/>
      <c r="Q19" s="11"/>
    </row>
    <row r="20" spans="1:17" s="23" customFormat="1" x14ac:dyDescent="0.35">
      <c r="A20" s="11" t="s">
        <v>386</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31</v>
      </c>
      <c r="N20" s="11">
        <v>245571</v>
      </c>
      <c r="O20" s="24"/>
      <c r="P20" s="24"/>
      <c r="Q20" s="11"/>
    </row>
    <row r="21" spans="1:17" s="23" customFormat="1" x14ac:dyDescent="0.35">
      <c r="A21" s="11" t="s">
        <v>386</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31</v>
      </c>
      <c r="N21" s="11">
        <v>245571</v>
      </c>
      <c r="O21" s="24"/>
      <c r="P21" s="24"/>
      <c r="Q21" s="11"/>
    </row>
    <row r="22" spans="1:17" s="23" customFormat="1" x14ac:dyDescent="0.35">
      <c r="A22" s="11" t="s">
        <v>386</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31</v>
      </c>
      <c r="N22" s="11">
        <v>245571</v>
      </c>
      <c r="O22" s="24"/>
      <c r="P22" s="24"/>
      <c r="Q22" s="11"/>
    </row>
    <row r="23" spans="1:17" s="23" customFormat="1" x14ac:dyDescent="0.35">
      <c r="A23" s="11" t="s">
        <v>386</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31</v>
      </c>
      <c r="N23" s="11">
        <v>245571</v>
      </c>
      <c r="O23" s="24"/>
      <c r="P23" s="24"/>
      <c r="Q23" s="11"/>
    </row>
    <row r="24" spans="1:17" s="23" customFormat="1" x14ac:dyDescent="0.35">
      <c r="A24" s="11" t="s">
        <v>386</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31</v>
      </c>
      <c r="N24" s="11">
        <v>245571</v>
      </c>
      <c r="O24" s="24"/>
      <c r="P24" s="24"/>
      <c r="Q24" s="11"/>
    </row>
    <row r="25" spans="1:17" s="23" customFormat="1" x14ac:dyDescent="0.35">
      <c r="A25" s="11" t="s">
        <v>386</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31</v>
      </c>
      <c r="N25" s="11">
        <v>245571</v>
      </c>
      <c r="O25" s="24"/>
      <c r="P25" s="24"/>
      <c r="Q25" s="11"/>
    </row>
    <row r="26" spans="1:17" s="23" customFormat="1" x14ac:dyDescent="0.35">
      <c r="A26" s="11" t="s">
        <v>386</v>
      </c>
      <c r="B26" s="11">
        <v>4227</v>
      </c>
      <c r="C26" s="11" t="s">
        <v>6</v>
      </c>
      <c r="D26" s="29">
        <f t="shared" si="0"/>
        <v>1.0520515365410645</v>
      </c>
      <c r="E26" s="26">
        <v>3.424077</v>
      </c>
      <c r="F26" s="26">
        <v>3.2263E-2</v>
      </c>
      <c r="G26" s="26">
        <v>40.660041</v>
      </c>
      <c r="H26" s="26">
        <v>2.7711E-2</v>
      </c>
      <c r="I26" s="26">
        <v>1.3049E-2</v>
      </c>
      <c r="J26" s="11">
        <v>49</v>
      </c>
      <c r="K26" s="11">
        <v>100</v>
      </c>
      <c r="L26" s="11">
        <v>100</v>
      </c>
      <c r="M26" s="12" t="s">
        <v>31</v>
      </c>
      <c r="N26" s="11">
        <v>245571</v>
      </c>
      <c r="O26" s="24"/>
      <c r="P26" s="24"/>
      <c r="Q26" s="11"/>
    </row>
    <row r="27" spans="1:17" s="23" customFormat="1" x14ac:dyDescent="0.35">
      <c r="A27" s="11" t="s">
        <v>386</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31</v>
      </c>
      <c r="N27" s="11">
        <v>245571</v>
      </c>
      <c r="O27" s="24"/>
      <c r="P27" s="24"/>
      <c r="Q27" s="11"/>
    </row>
    <row r="28" spans="1:17" s="23" customFormat="1" x14ac:dyDescent="0.35">
      <c r="A28" s="11" t="s">
        <v>386</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31</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400</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401</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31</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31</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31</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31</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31</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31</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31</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31</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31</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31</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400</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401</v>
      </c>
    </row>
    <row r="44" spans="1:17" s="23" customFormat="1" x14ac:dyDescent="0.35">
      <c r="D44" s="29"/>
      <c r="E44" s="24"/>
      <c r="F44" s="24"/>
      <c r="G44" s="24"/>
      <c r="H44" s="24"/>
      <c r="I44" s="24"/>
      <c r="M44" s="24"/>
      <c r="O44" s="24"/>
      <c r="P44" s="24"/>
      <c r="Q44" s="11"/>
    </row>
    <row r="45" spans="1:17" s="23" customFormat="1" x14ac:dyDescent="0.35">
      <c r="A45" s="11" t="s">
        <v>386</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31</v>
      </c>
      <c r="N45" s="11">
        <v>245571</v>
      </c>
      <c r="O45" s="24"/>
      <c r="P45" s="24"/>
      <c r="Q45" s="11"/>
    </row>
    <row r="46" spans="1:17" s="23" customFormat="1" x14ac:dyDescent="0.35">
      <c r="A46" s="11" t="s">
        <v>386</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31</v>
      </c>
      <c r="N46" s="11">
        <v>245571</v>
      </c>
      <c r="O46" s="24"/>
      <c r="P46" s="24"/>
      <c r="Q46" s="11"/>
    </row>
    <row r="47" spans="1:17" s="23" customFormat="1" x14ac:dyDescent="0.35">
      <c r="A47" s="11" t="s">
        <v>386</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31</v>
      </c>
      <c r="N47" s="11">
        <v>245571</v>
      </c>
      <c r="O47" s="24"/>
      <c r="P47" s="24"/>
      <c r="Q47" s="11"/>
    </row>
    <row r="48" spans="1:17" s="23" customFormat="1" x14ac:dyDescent="0.35">
      <c r="A48" s="11" t="s">
        <v>386</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31</v>
      </c>
      <c r="N48" s="11">
        <v>245571</v>
      </c>
      <c r="O48" s="24"/>
      <c r="P48" s="24"/>
      <c r="Q48" s="11"/>
    </row>
    <row r="49" spans="1:17" s="23" customFormat="1" x14ac:dyDescent="0.35">
      <c r="A49" s="11" t="s">
        <v>386</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31</v>
      </c>
      <c r="N49" s="11">
        <v>245571</v>
      </c>
      <c r="O49" s="24"/>
      <c r="P49" s="24"/>
      <c r="Q49" s="11"/>
    </row>
    <row r="50" spans="1:17" s="23" customFormat="1" x14ac:dyDescent="0.35">
      <c r="A50" s="11" t="s">
        <v>386</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31</v>
      </c>
      <c r="N50" s="11">
        <v>245571</v>
      </c>
      <c r="O50" s="24"/>
      <c r="P50" s="24"/>
      <c r="Q50" s="11"/>
    </row>
    <row r="51" spans="1:17" s="23" customFormat="1" x14ac:dyDescent="0.35">
      <c r="A51" s="11" t="s">
        <v>386</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31</v>
      </c>
      <c r="N51" s="11">
        <v>245571</v>
      </c>
      <c r="O51" s="24"/>
      <c r="P51" s="24"/>
      <c r="Q51" s="11"/>
    </row>
    <row r="52" spans="1:17" s="23" customFormat="1" x14ac:dyDescent="0.35">
      <c r="A52" s="11" t="s">
        <v>386</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31</v>
      </c>
      <c r="N52" s="11">
        <v>245571</v>
      </c>
      <c r="O52" s="24"/>
      <c r="P52" s="24"/>
      <c r="Q52" s="11"/>
    </row>
    <row r="53" spans="1:17" s="23" customFormat="1" x14ac:dyDescent="0.35">
      <c r="A53" s="11" t="s">
        <v>386</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31</v>
      </c>
      <c r="N53" s="11">
        <v>245571</v>
      </c>
      <c r="O53" s="24"/>
      <c r="P53" s="24"/>
      <c r="Q53" s="11"/>
    </row>
    <row r="54" spans="1:17" s="23" customFormat="1" x14ac:dyDescent="0.35">
      <c r="A54" s="11" t="s">
        <v>386</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31</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400</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401</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26">
        <v>38.426335000000002</v>
      </c>
      <c r="H58" s="26">
        <v>2.7068999999999999E-2</v>
      </c>
      <c r="I58" s="26">
        <v>1.3043000000000001E-2</v>
      </c>
      <c r="J58" s="11">
        <v>42</v>
      </c>
      <c r="K58" s="11">
        <v>200</v>
      </c>
      <c r="L58" s="11">
        <v>100</v>
      </c>
      <c r="M58" s="12" t="s">
        <v>31</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26">
        <v>48.183684999999997</v>
      </c>
      <c r="H59" s="26">
        <v>3.4063999999999997E-2</v>
      </c>
      <c r="I59" s="26">
        <v>1.5833E-2</v>
      </c>
      <c r="J59" s="11">
        <v>43</v>
      </c>
      <c r="K59" s="11">
        <v>200</v>
      </c>
      <c r="L59" s="11">
        <v>100</v>
      </c>
      <c r="M59" s="12" t="s">
        <v>31</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26">
        <v>44.077748</v>
      </c>
      <c r="H60" s="26">
        <v>2.9496000000000001E-2</v>
      </c>
      <c r="I60" s="26">
        <v>1.4361000000000001E-2</v>
      </c>
      <c r="J60" s="11">
        <v>44</v>
      </c>
      <c r="K60" s="11">
        <v>200</v>
      </c>
      <c r="L60" s="11">
        <v>100</v>
      </c>
      <c r="M60" s="12" t="s">
        <v>31</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26">
        <v>44.491649000000002</v>
      </c>
      <c r="H61" s="26">
        <v>2.6346000000000001E-2</v>
      </c>
      <c r="I61" s="26">
        <v>1.2919E-2</v>
      </c>
      <c r="J61" s="11">
        <v>45</v>
      </c>
      <c r="K61" s="11">
        <v>200</v>
      </c>
      <c r="L61" s="11">
        <v>100</v>
      </c>
      <c r="M61" s="12" t="s">
        <v>31</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26">
        <v>40.782938999999999</v>
      </c>
      <c r="H62" s="26">
        <v>3.0776000000000001E-2</v>
      </c>
      <c r="I62" s="26">
        <v>1.372E-2</v>
      </c>
      <c r="J62" s="11">
        <v>46</v>
      </c>
      <c r="K62" s="11">
        <v>200</v>
      </c>
      <c r="L62" s="11">
        <v>100</v>
      </c>
      <c r="M62" s="12" t="s">
        <v>31</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26">
        <v>41.291868000000001</v>
      </c>
      <c r="H63" s="26">
        <v>2.7196999999999999E-2</v>
      </c>
      <c r="I63" s="26">
        <v>1.3395000000000001E-2</v>
      </c>
      <c r="J63" s="11">
        <v>47</v>
      </c>
      <c r="K63" s="11">
        <v>200</v>
      </c>
      <c r="L63" s="11">
        <v>100</v>
      </c>
      <c r="M63" s="12" t="s">
        <v>31</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26">
        <v>47.633063999999997</v>
      </c>
      <c r="H64" s="26">
        <v>3.1307000000000001E-2</v>
      </c>
      <c r="I64" s="26">
        <v>1.5531E-2</v>
      </c>
      <c r="J64" s="11">
        <v>48</v>
      </c>
      <c r="K64" s="11">
        <v>200</v>
      </c>
      <c r="L64" s="11">
        <v>100</v>
      </c>
      <c r="M64" s="12" t="s">
        <v>31</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26">
        <v>43.142812999999997</v>
      </c>
      <c r="H65" s="26">
        <v>3.1046000000000001E-2</v>
      </c>
      <c r="I65" s="26">
        <v>1.4562E-2</v>
      </c>
      <c r="J65" s="11">
        <v>49</v>
      </c>
      <c r="K65" s="11">
        <v>200</v>
      </c>
      <c r="L65" s="11">
        <v>100</v>
      </c>
      <c r="M65" s="12" t="s">
        <v>31</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26">
        <v>40.886766999999999</v>
      </c>
      <c r="H66" s="26">
        <v>2.7609999999999999E-2</v>
      </c>
      <c r="I66" s="26">
        <v>1.3446E-2</v>
      </c>
      <c r="J66" s="11">
        <v>50</v>
      </c>
      <c r="K66" s="11">
        <v>200</v>
      </c>
      <c r="L66" s="11">
        <v>100</v>
      </c>
      <c r="M66" s="12" t="s">
        <v>31</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26">
        <v>43.248578999999999</v>
      </c>
      <c r="H67" s="26">
        <v>2.7892E-2</v>
      </c>
      <c r="I67" s="26">
        <v>1.3103999999999999E-2</v>
      </c>
      <c r="J67" s="11">
        <v>51</v>
      </c>
      <c r="K67" s="11">
        <v>200</v>
      </c>
      <c r="L67" s="11">
        <v>100</v>
      </c>
      <c r="M67" s="12" t="s">
        <v>31</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400</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401</v>
      </c>
    </row>
    <row r="70" spans="1:17" x14ac:dyDescent="0.35">
      <c r="C70" s="12"/>
      <c r="D70" s="29"/>
      <c r="E70" s="26"/>
      <c r="F70" s="29"/>
      <c r="G70" s="29"/>
      <c r="H70" s="29"/>
      <c r="I70" s="29"/>
      <c r="J70" s="12"/>
      <c r="L70" s="12"/>
      <c r="N70" s="12"/>
      <c r="Q70" s="12"/>
    </row>
    <row r="71" spans="1:17" x14ac:dyDescent="0.35">
      <c r="A71" s="11" t="s">
        <v>12</v>
      </c>
      <c r="B71" s="11">
        <v>4227</v>
      </c>
      <c r="C71" s="11" t="s">
        <v>6</v>
      </c>
      <c r="D71" s="29">
        <f t="shared" si="0"/>
        <v>1.0355970504462753</v>
      </c>
      <c r="E71" s="26">
        <v>3.3481740000000002</v>
      </c>
      <c r="F71" s="29">
        <v>3.1966000000000001E-2</v>
      </c>
      <c r="G71" s="29">
        <v>39.242134999999998</v>
      </c>
      <c r="H71" s="29">
        <v>2.8677000000000001E-2</v>
      </c>
      <c r="I71" s="29">
        <v>1.2888E-2</v>
      </c>
      <c r="J71" s="12">
        <v>42</v>
      </c>
      <c r="K71" s="11">
        <v>500</v>
      </c>
      <c r="L71" s="12">
        <v>100</v>
      </c>
      <c r="M71" s="12" t="s">
        <v>31</v>
      </c>
      <c r="N71" s="12">
        <v>245073</v>
      </c>
      <c r="Q71" s="12"/>
    </row>
    <row r="72" spans="1:17" x14ac:dyDescent="0.35">
      <c r="A72" s="11" t="s">
        <v>12</v>
      </c>
      <c r="B72" s="11">
        <v>4227</v>
      </c>
      <c r="C72" s="11" t="s">
        <v>6</v>
      </c>
      <c r="D72" s="29">
        <f t="shared" si="0"/>
        <v>1.1335138170477213</v>
      </c>
      <c r="E72" s="26">
        <v>3.7180800000000001</v>
      </c>
      <c r="F72" s="29">
        <v>3.4493000000000003E-2</v>
      </c>
      <c r="G72" s="29">
        <v>42.716020999999998</v>
      </c>
      <c r="H72" s="29">
        <v>3.1645E-2</v>
      </c>
      <c r="I72" s="29">
        <v>1.3875E-2</v>
      </c>
      <c r="J72" s="12">
        <v>43</v>
      </c>
      <c r="K72" s="11">
        <v>500</v>
      </c>
      <c r="L72" s="12">
        <v>100</v>
      </c>
      <c r="M72" s="12" t="s">
        <v>31</v>
      </c>
      <c r="N72" s="12">
        <v>245073</v>
      </c>
      <c r="Q72" s="12"/>
    </row>
    <row r="73" spans="1:17" x14ac:dyDescent="0.35">
      <c r="A73" s="11" t="s">
        <v>12</v>
      </c>
      <c r="B73" s="11">
        <v>4227</v>
      </c>
      <c r="C73" s="11" t="s">
        <v>6</v>
      </c>
      <c r="D73" s="29">
        <f t="shared" si="0"/>
        <v>1.0364738962341371</v>
      </c>
      <c r="E73" s="26">
        <v>3.351016</v>
      </c>
      <c r="F73" s="29">
        <v>3.1993000000000001E-2</v>
      </c>
      <c r="G73" s="29">
        <v>39.693826000000001</v>
      </c>
      <c r="H73" s="29">
        <v>2.8225E-2</v>
      </c>
      <c r="I73" s="29">
        <v>1.2970000000000001E-2</v>
      </c>
      <c r="J73" s="12">
        <v>44</v>
      </c>
      <c r="K73" s="11">
        <v>500</v>
      </c>
      <c r="L73" s="12">
        <v>100</v>
      </c>
      <c r="M73" s="12" t="s">
        <v>31</v>
      </c>
      <c r="N73" s="12">
        <v>245073</v>
      </c>
      <c r="Q73" s="12"/>
    </row>
    <row r="74" spans="1:17" x14ac:dyDescent="0.35">
      <c r="A74" s="11" t="s">
        <v>12</v>
      </c>
      <c r="B74" s="11">
        <v>4227</v>
      </c>
      <c r="C74" s="11" t="s">
        <v>6</v>
      </c>
      <c r="D74" s="29" t="s">
        <v>15</v>
      </c>
      <c r="E74" s="26" t="s">
        <v>15</v>
      </c>
      <c r="F74" s="29" t="s">
        <v>15</v>
      </c>
      <c r="G74" s="29" t="s">
        <v>15</v>
      </c>
      <c r="H74" s="29" t="s">
        <v>15</v>
      </c>
      <c r="I74" s="29" t="s">
        <v>15</v>
      </c>
      <c r="J74" s="12" t="s">
        <v>15</v>
      </c>
      <c r="K74" s="11" t="s">
        <v>15</v>
      </c>
      <c r="L74" s="12" t="s">
        <v>15</v>
      </c>
      <c r="M74" s="12" t="s">
        <v>15</v>
      </c>
      <c r="N74" s="12" t="s">
        <v>15</v>
      </c>
      <c r="Q74" s="12" t="s">
        <v>16</v>
      </c>
    </row>
    <row r="75" spans="1:17" x14ac:dyDescent="0.35">
      <c r="A75" s="11" t="s">
        <v>12</v>
      </c>
      <c r="B75" s="11">
        <v>4227</v>
      </c>
      <c r="C75" s="11" t="s">
        <v>6</v>
      </c>
      <c r="D75" s="29">
        <f t="shared" si="0"/>
        <v>1.2020429822241323</v>
      </c>
      <c r="E75" s="26">
        <v>3.9503309999999998</v>
      </c>
      <c r="F75" s="29">
        <v>3.6509E-2</v>
      </c>
      <c r="G75" s="29">
        <v>46.140011000000001</v>
      </c>
      <c r="H75" s="29">
        <v>3.3954999999999999E-2</v>
      </c>
      <c r="I75" s="29">
        <v>1.5010000000000001E-2</v>
      </c>
      <c r="J75" s="12">
        <v>46</v>
      </c>
      <c r="K75" s="11">
        <v>500</v>
      </c>
      <c r="L75" s="12">
        <v>100</v>
      </c>
      <c r="M75" s="12" t="s">
        <v>31</v>
      </c>
      <c r="N75" s="12">
        <v>245073</v>
      </c>
      <c r="Q75" s="12"/>
    </row>
    <row r="76" spans="1:17" x14ac:dyDescent="0.35">
      <c r="A76" s="11" t="s">
        <v>12</v>
      </c>
      <c r="B76" s="11">
        <v>4227</v>
      </c>
      <c r="C76" s="11" t="s">
        <v>6</v>
      </c>
      <c r="D76" s="29">
        <f t="shared" si="0"/>
        <v>1.0616248621200601</v>
      </c>
      <c r="E76" s="26">
        <v>3.4313989999999999</v>
      </c>
      <c r="F76" s="29">
        <v>3.2778000000000002E-2</v>
      </c>
      <c r="G76" s="29">
        <v>40.568420000000003</v>
      </c>
      <c r="H76" s="29">
        <v>2.7865999999999998E-2</v>
      </c>
      <c r="I76" s="29">
        <v>1.311E-2</v>
      </c>
      <c r="J76" s="12">
        <v>47</v>
      </c>
      <c r="K76" s="11">
        <v>500</v>
      </c>
      <c r="L76" s="12">
        <v>100</v>
      </c>
      <c r="M76" s="12" t="s">
        <v>31</v>
      </c>
      <c r="N76" s="12">
        <v>245073</v>
      </c>
      <c r="Q76" s="12"/>
    </row>
    <row r="77" spans="1:17" x14ac:dyDescent="0.35">
      <c r="A77" s="11" t="s">
        <v>12</v>
      </c>
      <c r="B77" s="11">
        <v>4227</v>
      </c>
      <c r="C77" s="11" t="s">
        <v>6</v>
      </c>
      <c r="D77" s="29">
        <f>((E77/$E$7)+(F77/$F$7))/2</f>
        <v>1.107233727662448</v>
      </c>
      <c r="E77" s="26">
        <v>3.60941</v>
      </c>
      <c r="F77" s="29">
        <v>3.3902000000000002E-2</v>
      </c>
      <c r="G77" s="29">
        <v>43.684590999999998</v>
      </c>
      <c r="H77" s="29">
        <v>3.0269000000000001E-2</v>
      </c>
      <c r="I77" s="29">
        <v>1.4250000000000001E-2</v>
      </c>
      <c r="J77" s="12">
        <v>48</v>
      </c>
      <c r="K77" s="11">
        <v>500</v>
      </c>
      <c r="L77" s="12">
        <v>100</v>
      </c>
      <c r="M77" s="12" t="s">
        <v>31</v>
      </c>
      <c r="N77" s="12">
        <v>245073</v>
      </c>
      <c r="Q77" s="12"/>
    </row>
    <row r="78" spans="1:17" x14ac:dyDescent="0.35">
      <c r="A78" s="11" t="s">
        <v>12</v>
      </c>
      <c r="B78" s="11">
        <v>4227</v>
      </c>
      <c r="C78" s="11" t="s">
        <v>6</v>
      </c>
      <c r="D78" s="29">
        <f>((E78/$E$7)+(F78/$F$7))/2</f>
        <v>1.0904671264668373</v>
      </c>
      <c r="E78" s="26">
        <v>3.5443790000000002</v>
      </c>
      <c r="F78" s="29">
        <v>3.3485000000000001E-2</v>
      </c>
      <c r="G78" s="29">
        <v>42.893264000000002</v>
      </c>
      <c r="H78" s="29">
        <v>3.0696999999999999E-2</v>
      </c>
      <c r="I78" s="29">
        <v>1.4031999999999999E-2</v>
      </c>
      <c r="J78" s="12">
        <v>49</v>
      </c>
      <c r="K78" s="11">
        <v>500</v>
      </c>
      <c r="L78" s="12">
        <v>100</v>
      </c>
      <c r="M78" s="12" t="s">
        <v>31</v>
      </c>
      <c r="N78" s="12">
        <v>245073</v>
      </c>
      <c r="Q78" s="12"/>
    </row>
    <row r="79" spans="1:17" x14ac:dyDescent="0.35">
      <c r="A79" s="11" t="s">
        <v>12</v>
      </c>
      <c r="B79" s="11">
        <v>4227</v>
      </c>
      <c r="C79" s="11" t="s">
        <v>6</v>
      </c>
      <c r="D79" s="29">
        <f>((E79/$E$7)+(F79/$F$7))/2</f>
        <v>1.081747994291445</v>
      </c>
      <c r="E79" s="26">
        <v>3.5117609999999999</v>
      </c>
      <c r="F79" s="29">
        <v>3.3257000000000002E-2</v>
      </c>
      <c r="G79" s="29">
        <v>41.050609000000001</v>
      </c>
      <c r="H79" s="29">
        <v>2.9930999999999999E-2</v>
      </c>
      <c r="I79" s="29">
        <v>1.3240999999999999E-2</v>
      </c>
      <c r="J79" s="12">
        <v>50</v>
      </c>
      <c r="K79" s="11">
        <v>500</v>
      </c>
      <c r="L79" s="12">
        <v>100</v>
      </c>
      <c r="M79" s="12" t="s">
        <v>31</v>
      </c>
      <c r="N79" s="12">
        <v>245073</v>
      </c>
      <c r="Q79" s="12"/>
    </row>
    <row r="80" spans="1:17" x14ac:dyDescent="0.35">
      <c r="A80" s="11" t="s">
        <v>12</v>
      </c>
      <c r="B80" s="11">
        <v>4227</v>
      </c>
      <c r="C80" s="11" t="s">
        <v>6</v>
      </c>
      <c r="D80" s="29">
        <f>((E80/$E$7)+(F80/$F$7))/2</f>
        <v>1.0418865782832456</v>
      </c>
      <c r="E80" s="26">
        <v>3.37832</v>
      </c>
      <c r="F80" s="29">
        <v>3.2069E-2</v>
      </c>
      <c r="G80" s="29">
        <v>41.431646999999998</v>
      </c>
      <c r="H80" s="29">
        <v>2.8417999999999999E-2</v>
      </c>
      <c r="I80" s="29">
        <v>1.2989000000000001E-2</v>
      </c>
      <c r="J80" s="12">
        <v>51</v>
      </c>
      <c r="K80" s="11">
        <v>500</v>
      </c>
      <c r="L80" s="12">
        <v>100</v>
      </c>
      <c r="M80" s="12" t="s">
        <v>31</v>
      </c>
      <c r="N80" s="12">
        <v>245073</v>
      </c>
      <c r="Q80" s="12"/>
    </row>
    <row r="81" spans="1:17" x14ac:dyDescent="0.35">
      <c r="C81" s="12"/>
      <c r="D81" s="67">
        <f>AVERAGE(D71:D80)</f>
        <v>1.0878431149751446</v>
      </c>
      <c r="E81" s="67">
        <f t="shared" ref="E81:F81" si="9">AVERAGE(E71:E80)</f>
        <v>3.5380966666666662</v>
      </c>
      <c r="F81" s="67">
        <f t="shared" si="9"/>
        <v>3.3383555555555555E-2</v>
      </c>
      <c r="G81" s="29"/>
      <c r="H81" s="29"/>
      <c r="I81" s="29"/>
      <c r="J81" s="12"/>
      <c r="L81" s="12"/>
      <c r="N81" s="12"/>
      <c r="Q81" s="12"/>
    </row>
    <row r="82" spans="1:17" x14ac:dyDescent="0.35">
      <c r="C82" s="12"/>
      <c r="D82" s="67">
        <f>MEDIAN(D71:D80)</f>
        <v>1.081747994291445</v>
      </c>
      <c r="E82" s="67">
        <f t="shared" ref="E82:F82" si="10">MEDIAN(E71:E80)</f>
        <v>3.5117609999999999</v>
      </c>
      <c r="F82" s="67">
        <f t="shared" si="10"/>
        <v>3.3257000000000002E-2</v>
      </c>
      <c r="G82" s="29"/>
      <c r="H82" s="29"/>
      <c r="I82" s="29"/>
      <c r="J82" s="12"/>
      <c r="L82" s="12"/>
      <c r="N82" s="12"/>
      <c r="Q82" s="12"/>
    </row>
    <row r="83" spans="1:17" x14ac:dyDescent="0.35">
      <c r="C83" s="12"/>
      <c r="D83" s="29"/>
      <c r="E83" s="26"/>
      <c r="F83" s="29"/>
      <c r="G83" s="29"/>
      <c r="H83" s="29"/>
      <c r="I83" s="29"/>
      <c r="J83" s="12"/>
      <c r="L83" s="12"/>
      <c r="N83" s="12"/>
      <c r="Q83" s="12"/>
    </row>
    <row r="84" spans="1:17" x14ac:dyDescent="0.35">
      <c r="C84" s="12"/>
      <c r="D84" s="29"/>
      <c r="E84" s="26"/>
      <c r="F84" s="29"/>
      <c r="G84" s="29"/>
      <c r="H84" s="29"/>
      <c r="I84" s="29"/>
      <c r="J84" s="12"/>
      <c r="L84" s="12"/>
      <c r="N84" s="12"/>
      <c r="Q84" s="12"/>
    </row>
    <row r="85" spans="1:17" x14ac:dyDescent="0.35">
      <c r="C85" s="12"/>
      <c r="D85" s="29"/>
      <c r="E85" s="26"/>
      <c r="F85" s="29"/>
      <c r="G85" s="29"/>
      <c r="H85" s="29"/>
      <c r="I85" s="29"/>
      <c r="J85" s="12"/>
      <c r="L85" s="12"/>
      <c r="N85" s="12"/>
      <c r="Q85" s="12"/>
    </row>
    <row r="86" spans="1:17" x14ac:dyDescent="0.35">
      <c r="C86" s="12"/>
      <c r="D86" s="29"/>
      <c r="E86" s="26"/>
      <c r="F86" s="29"/>
      <c r="G86" s="29"/>
      <c r="H86" s="29"/>
      <c r="I86" s="29"/>
      <c r="J86" s="12"/>
      <c r="L86" s="12"/>
      <c r="N86" s="12"/>
      <c r="Q86" s="12"/>
    </row>
    <row r="87" spans="1:17" x14ac:dyDescent="0.35">
      <c r="A87" s="11" t="s">
        <v>12</v>
      </c>
      <c r="B87" s="11">
        <v>4227</v>
      </c>
      <c r="C87" s="12" t="s">
        <v>6</v>
      </c>
      <c r="D87" s="29">
        <f t="shared" si="0"/>
        <v>1.4772480723492603</v>
      </c>
      <c r="E87" s="26">
        <v>4.9019094580076903</v>
      </c>
      <c r="F87" s="29">
        <v>4.4429586679793499E-2</v>
      </c>
      <c r="G87" s="29">
        <v>69.704341403514405</v>
      </c>
      <c r="H87" s="29">
        <v>4.0116878914842703E-2</v>
      </c>
      <c r="I87" s="29">
        <v>2.2393254599391101E-2</v>
      </c>
      <c r="J87" s="12">
        <v>42</v>
      </c>
      <c r="K87" s="11">
        <v>100</v>
      </c>
      <c r="L87" s="12">
        <v>50</v>
      </c>
      <c r="M87" s="12" t="s">
        <v>31</v>
      </c>
      <c r="N87" s="12"/>
      <c r="P87" s="12">
        <v>14</v>
      </c>
      <c r="Q87" s="12"/>
    </row>
    <row r="88" spans="1:17" x14ac:dyDescent="0.35">
      <c r="A88" s="11" t="s">
        <v>12</v>
      </c>
      <c r="B88" s="11">
        <v>4227</v>
      </c>
      <c r="C88" s="12" t="s">
        <v>6</v>
      </c>
      <c r="D88" s="29">
        <f t="shared" si="0"/>
        <v>1.213152056689867</v>
      </c>
      <c r="E88" s="26">
        <v>4.0038073852598499</v>
      </c>
      <c r="F88" s="29">
        <v>3.6688789757854501E-2</v>
      </c>
      <c r="G88" s="29">
        <v>53.093623329446302</v>
      </c>
      <c r="H88" s="29">
        <v>3.0750500964385599E-2</v>
      </c>
      <c r="I88" s="29">
        <v>1.4080862918083499E-2</v>
      </c>
      <c r="J88" s="12">
        <v>43</v>
      </c>
      <c r="K88" s="11">
        <v>100</v>
      </c>
      <c r="L88" s="12">
        <v>50</v>
      </c>
      <c r="M88" s="12" t="s">
        <v>31</v>
      </c>
      <c r="N88" s="12"/>
      <c r="P88" s="12">
        <v>14</v>
      </c>
      <c r="Q88" s="12"/>
    </row>
    <row r="89" spans="1:17" x14ac:dyDescent="0.35">
      <c r="A89" s="11" t="s">
        <v>12</v>
      </c>
      <c r="B89" s="11">
        <v>4227</v>
      </c>
      <c r="C89" s="12" t="s">
        <v>6</v>
      </c>
      <c r="D89" s="29">
        <f t="shared" si="0"/>
        <v>1.0848796074235005</v>
      </c>
      <c r="E89" s="26">
        <v>3.5157139455596198</v>
      </c>
      <c r="F89" s="29">
        <v>3.34109955349556E-2</v>
      </c>
      <c r="G89" s="29">
        <v>49.999309540454</v>
      </c>
      <c r="H89" s="29">
        <v>2.99456884654348E-2</v>
      </c>
      <c r="I89" s="29">
        <v>1.5938158334067899E-2</v>
      </c>
      <c r="J89" s="12">
        <v>44</v>
      </c>
      <c r="K89" s="11">
        <v>100</v>
      </c>
      <c r="L89" s="12">
        <v>50</v>
      </c>
      <c r="M89" s="12" t="s">
        <v>31</v>
      </c>
      <c r="N89" s="12"/>
      <c r="P89" s="12">
        <v>14</v>
      </c>
      <c r="Q89" s="12"/>
    </row>
    <row r="90" spans="1:17" x14ac:dyDescent="0.35">
      <c r="C90" s="12"/>
      <c r="D90" s="67">
        <f>AVERAGE(D87:D89)</f>
        <v>1.2584265788208759</v>
      </c>
      <c r="E90" s="67">
        <f t="shared" ref="E90:F90" si="11">AVERAGE(E87:E89)</f>
        <v>4.1404769296090533</v>
      </c>
      <c r="F90" s="67">
        <f t="shared" si="11"/>
        <v>3.8176457324201198E-2</v>
      </c>
      <c r="G90" s="29"/>
      <c r="H90" s="29"/>
      <c r="I90" s="29"/>
      <c r="J90" s="12"/>
      <c r="L90" s="12"/>
      <c r="N90" s="12"/>
      <c r="Q90" s="12" t="s">
        <v>400</v>
      </c>
    </row>
    <row r="91" spans="1:17" x14ac:dyDescent="0.35">
      <c r="C91" s="12"/>
      <c r="D91" s="29"/>
      <c r="E91" s="26"/>
      <c r="F91" s="29"/>
      <c r="G91" s="29"/>
      <c r="H91" s="29"/>
      <c r="I91" s="29"/>
      <c r="J91" s="12"/>
      <c r="L91" s="12"/>
      <c r="N91" s="12"/>
      <c r="Q91" s="12"/>
    </row>
    <row r="92" spans="1:17" x14ac:dyDescent="0.35">
      <c r="A92" s="11" t="s">
        <v>12</v>
      </c>
      <c r="B92" s="11">
        <v>4227</v>
      </c>
      <c r="C92" s="12" t="s">
        <v>6</v>
      </c>
      <c r="D92" s="29">
        <f t="shared" si="0"/>
        <v>1.2750799721184469</v>
      </c>
      <c r="E92" s="26">
        <v>4.1674490000000004</v>
      </c>
      <c r="F92" s="29">
        <v>3.8940099999999998E-2</v>
      </c>
      <c r="G92" s="29">
        <v>59.873821397952298</v>
      </c>
      <c r="H92" s="29">
        <v>3.6601000000000002E-2</v>
      </c>
      <c r="I92" s="29">
        <v>2.0503E-2</v>
      </c>
      <c r="J92" s="12">
        <v>42</v>
      </c>
      <c r="K92" s="11">
        <v>100</v>
      </c>
      <c r="L92" s="12">
        <v>50</v>
      </c>
      <c r="M92" s="12" t="s">
        <v>31</v>
      </c>
      <c r="N92" s="12"/>
      <c r="O92" s="12">
        <v>5.4063999999999997</v>
      </c>
      <c r="P92" s="12" t="s">
        <v>46</v>
      </c>
      <c r="Q92" s="12"/>
    </row>
    <row r="93" spans="1:17" x14ac:dyDescent="0.35">
      <c r="A93" s="11" t="s">
        <v>12</v>
      </c>
      <c r="B93" s="11">
        <v>4227</v>
      </c>
      <c r="C93" s="12" t="s">
        <v>6</v>
      </c>
      <c r="D93" s="29">
        <f t="shared" si="0"/>
        <v>1.0955767574244779</v>
      </c>
      <c r="E93" s="26">
        <v>3.5784159999999998</v>
      </c>
      <c r="F93" s="29">
        <v>3.3480000000000003E-2</v>
      </c>
      <c r="G93" s="29">
        <v>51.550781989999997</v>
      </c>
      <c r="H93" s="29">
        <v>3.0080800000000001E-2</v>
      </c>
      <c r="I93" s="29">
        <v>1.5723500000000001E-2</v>
      </c>
      <c r="J93" s="12">
        <v>43</v>
      </c>
      <c r="K93" s="11">
        <v>100</v>
      </c>
      <c r="L93" s="12">
        <v>50</v>
      </c>
      <c r="M93" s="12" t="s">
        <v>31</v>
      </c>
      <c r="N93" s="12"/>
      <c r="O93" s="12">
        <v>5.5023</v>
      </c>
      <c r="P93" s="12" t="s">
        <v>46</v>
      </c>
      <c r="Q93" s="12"/>
    </row>
    <row r="94" spans="1:17" x14ac:dyDescent="0.35">
      <c r="A94" s="11" t="s">
        <v>12</v>
      </c>
      <c r="B94" s="11">
        <v>4227</v>
      </c>
      <c r="C94" s="12" t="s">
        <v>6</v>
      </c>
      <c r="D94" s="29">
        <f t="shared" si="0"/>
        <v>1.1470193036925276</v>
      </c>
      <c r="E94" s="26">
        <v>3.7627000000000002</v>
      </c>
      <c r="F94" s="29">
        <v>3.4901000000000001E-2</v>
      </c>
      <c r="G94" s="29">
        <v>57.009099999999997</v>
      </c>
      <c r="H94" s="29">
        <v>3.1515000000000001E-2</v>
      </c>
      <c r="I94" s="29">
        <v>1.6348600000000001E-2</v>
      </c>
      <c r="J94" s="12">
        <v>44</v>
      </c>
      <c r="K94" s="11">
        <v>100</v>
      </c>
      <c r="L94" s="12">
        <v>50</v>
      </c>
      <c r="M94" s="12" t="s">
        <v>31</v>
      </c>
      <c r="N94" s="12"/>
      <c r="O94" s="12">
        <v>5.4516999999999998</v>
      </c>
      <c r="P94" s="12" t="s">
        <v>46</v>
      </c>
      <c r="Q94" s="12"/>
    </row>
    <row r="95" spans="1:17" x14ac:dyDescent="0.35">
      <c r="C95" s="12"/>
      <c r="D95" s="67">
        <f>AVERAGE(D92:D94)</f>
        <v>1.1725586777451509</v>
      </c>
      <c r="E95" s="67">
        <f t="shared" ref="E95" si="12">AVERAGE(E92:E94)</f>
        <v>3.8361883333333338</v>
      </c>
      <c r="F95" s="67">
        <f t="shared" ref="F95" si="13">AVERAGE(F92:F94)</f>
        <v>3.5773699999999999E-2</v>
      </c>
      <c r="G95" s="29"/>
      <c r="H95" s="29"/>
      <c r="I95" s="29"/>
      <c r="J95" s="12"/>
      <c r="L95" s="12"/>
      <c r="N95" s="12"/>
      <c r="Q95" s="12" t="s">
        <v>400</v>
      </c>
    </row>
    <row r="96" spans="1:17" x14ac:dyDescent="0.35">
      <c r="C96" s="12"/>
      <c r="D96" s="29"/>
      <c r="E96" s="26"/>
      <c r="F96" s="29"/>
      <c r="G96" s="29"/>
      <c r="H96" s="29"/>
      <c r="I96" s="29"/>
      <c r="J96" s="12"/>
      <c r="L96" s="12"/>
      <c r="N96" s="12"/>
      <c r="Q96" s="12"/>
    </row>
    <row r="97" spans="1:17" x14ac:dyDescent="0.35">
      <c r="A97" s="11" t="s">
        <v>12</v>
      </c>
      <c r="B97" s="11">
        <v>4227</v>
      </c>
      <c r="C97" s="12" t="s">
        <v>6</v>
      </c>
      <c r="D97" s="29">
        <f t="shared" si="0"/>
        <v>1.0708468959105386</v>
      </c>
      <c r="E97" s="26">
        <v>3.4432</v>
      </c>
      <c r="F97" s="29">
        <v>3.3230000000000003E-2</v>
      </c>
      <c r="G97" s="29">
        <v>44.466742855213496</v>
      </c>
      <c r="H97" s="29">
        <v>2.8675699999999998E-2</v>
      </c>
      <c r="I97" s="29">
        <v>1.43138E-2</v>
      </c>
      <c r="J97" s="12">
        <v>42</v>
      </c>
      <c r="K97" s="11">
        <v>100</v>
      </c>
      <c r="L97" s="12">
        <v>100</v>
      </c>
      <c r="M97" s="12" t="s">
        <v>31</v>
      </c>
      <c r="N97" s="12"/>
      <c r="O97" s="12">
        <v>5.4119000000000002</v>
      </c>
      <c r="P97" s="12" t="s">
        <v>46</v>
      </c>
      <c r="Q97" s="12"/>
    </row>
    <row r="98" spans="1:17" x14ac:dyDescent="0.35">
      <c r="A98" s="11" t="s">
        <v>12</v>
      </c>
      <c r="B98" s="11">
        <v>4227</v>
      </c>
      <c r="C98" s="12" t="s">
        <v>6</v>
      </c>
      <c r="D98" s="29">
        <f t="shared" si="0"/>
        <v>1.0963363008202165</v>
      </c>
      <c r="E98" s="26">
        <v>3.5510999999999999</v>
      </c>
      <c r="F98" s="29">
        <v>3.3779999999999998E-2</v>
      </c>
      <c r="G98" s="29">
        <v>42.423400000000001</v>
      </c>
      <c r="H98" s="29">
        <v>2.84336E-2</v>
      </c>
      <c r="I98" s="29">
        <v>0.13858000000000001</v>
      </c>
      <c r="J98" s="12">
        <v>43</v>
      </c>
      <c r="K98" s="11">
        <v>100</v>
      </c>
      <c r="L98" s="12">
        <v>100</v>
      </c>
      <c r="M98" s="12" t="s">
        <v>31</v>
      </c>
      <c r="N98" s="12"/>
      <c r="O98" s="12">
        <v>5.3997000000000002</v>
      </c>
      <c r="P98" s="12" t="s">
        <v>46</v>
      </c>
      <c r="Q98" s="12"/>
    </row>
    <row r="99" spans="1:17" x14ac:dyDescent="0.35">
      <c r="A99" s="11" t="s">
        <v>12</v>
      </c>
      <c r="B99" s="11">
        <v>4227</v>
      </c>
      <c r="C99" s="12" t="s">
        <v>6</v>
      </c>
      <c r="D99" s="29">
        <f t="shared" si="0"/>
        <v>1.1104246708756438</v>
      </c>
      <c r="E99" s="26">
        <v>3.6132961283458198</v>
      </c>
      <c r="F99" s="29">
        <v>3.40602294154084E-2</v>
      </c>
      <c r="G99" s="29">
        <v>42.991917761875698</v>
      </c>
      <c r="H99" s="29">
        <v>2.9851293000000001E-2</v>
      </c>
      <c r="I99" s="29">
        <v>1.3512874797E-2</v>
      </c>
      <c r="J99" s="12">
        <v>44</v>
      </c>
      <c r="K99" s="11">
        <v>100</v>
      </c>
      <c r="L99" s="12">
        <v>100</v>
      </c>
      <c r="M99" s="12" t="s">
        <v>31</v>
      </c>
      <c r="N99" s="12"/>
      <c r="O99" s="12">
        <v>5.3997999999999999</v>
      </c>
      <c r="P99" s="12" t="s">
        <v>46</v>
      </c>
      <c r="Q99" s="12"/>
    </row>
    <row r="100" spans="1:17" x14ac:dyDescent="0.35">
      <c r="C100" s="12"/>
      <c r="D100" s="67">
        <f>AVERAGE(D97:D99)</f>
        <v>1.0925359558687997</v>
      </c>
      <c r="E100" s="67">
        <f t="shared" ref="E100" si="14">AVERAGE(E97:E99)</f>
        <v>3.5358653761152734</v>
      </c>
      <c r="F100" s="67">
        <f t="shared" ref="F100" si="15">AVERAGE(F97:F99)</f>
        <v>3.3690076471802798E-2</v>
      </c>
      <c r="G100" s="29"/>
      <c r="H100" s="29"/>
      <c r="I100" s="29"/>
      <c r="J100" s="12"/>
      <c r="L100" s="12"/>
      <c r="N100" s="12"/>
      <c r="Q100" s="12" t="s">
        <v>400</v>
      </c>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1.0508434980681376</v>
      </c>
      <c r="E102" s="26">
        <v>3.4301591109624199</v>
      </c>
      <c r="F102" s="29">
        <v>3.2132932507393602E-2</v>
      </c>
      <c r="G102" s="29">
        <v>44.733049000000001</v>
      </c>
      <c r="H102" s="29">
        <v>2.8753426169999999E-2</v>
      </c>
      <c r="I102" s="29">
        <v>1.39623572084751E-2</v>
      </c>
      <c r="J102" s="12">
        <v>42</v>
      </c>
      <c r="K102" s="11">
        <v>100</v>
      </c>
      <c r="L102" s="12">
        <v>150</v>
      </c>
      <c r="M102" s="12" t="s">
        <v>31</v>
      </c>
      <c r="N102" s="12"/>
      <c r="O102" s="12">
        <v>5.3769999999999998</v>
      </c>
      <c r="P102" s="12" t="s">
        <v>46</v>
      </c>
      <c r="Q102" s="12"/>
    </row>
    <row r="103" spans="1:17" x14ac:dyDescent="0.35">
      <c r="A103" s="11" t="s">
        <v>12</v>
      </c>
      <c r="B103" s="11">
        <v>4227</v>
      </c>
      <c r="C103" s="12" t="s">
        <v>6</v>
      </c>
      <c r="D103" s="29">
        <f t="shared" si="0"/>
        <v>1.0569914764665564</v>
      </c>
      <c r="E103" s="26">
        <v>3.4098999999999999</v>
      </c>
      <c r="F103" s="29">
        <v>3.26955353402422E-2</v>
      </c>
      <c r="G103" s="29">
        <v>40.6162672186896</v>
      </c>
      <c r="H103" s="29">
        <v>2.9034644450000001E-2</v>
      </c>
      <c r="I103" s="29">
        <v>1.3589085000000001E-2</v>
      </c>
      <c r="J103" s="12">
        <v>43</v>
      </c>
      <c r="K103" s="11">
        <v>100</v>
      </c>
      <c r="L103" s="12">
        <v>150</v>
      </c>
      <c r="M103" s="12" t="s">
        <v>31</v>
      </c>
      <c r="N103" s="12"/>
      <c r="O103" s="12">
        <v>5.3738999999999999</v>
      </c>
      <c r="P103" s="12" t="s">
        <v>46</v>
      </c>
      <c r="Q103" s="12"/>
    </row>
    <row r="104" spans="1:17" x14ac:dyDescent="0.35">
      <c r="A104" s="11" t="s">
        <v>12</v>
      </c>
      <c r="B104" s="11">
        <v>4227</v>
      </c>
      <c r="C104" s="12" t="s">
        <v>6</v>
      </c>
      <c r="D104" s="29">
        <f t="shared" si="0"/>
        <v>1.2509878254609876</v>
      </c>
      <c r="E104" s="26">
        <v>4.0764711262509703</v>
      </c>
      <c r="F104" s="29">
        <v>3.8317999999999998E-2</v>
      </c>
      <c r="G104" s="29">
        <v>53.140005000000002</v>
      </c>
      <c r="H104" s="29">
        <v>3.4648360299304001E-2</v>
      </c>
      <c r="I104" s="29">
        <v>1.7697500000000001E-2</v>
      </c>
      <c r="J104" s="12">
        <v>44</v>
      </c>
      <c r="K104" s="11">
        <v>100</v>
      </c>
      <c r="L104" s="12">
        <v>150</v>
      </c>
      <c r="M104" s="12" t="s">
        <v>31</v>
      </c>
      <c r="N104" s="12"/>
      <c r="O104" s="12">
        <v>5.3731999999999998</v>
      </c>
      <c r="P104" s="12" t="s">
        <v>46</v>
      </c>
      <c r="Q104" s="12"/>
    </row>
    <row r="105" spans="1:17" x14ac:dyDescent="0.35">
      <c r="C105" s="12"/>
      <c r="D105" s="67">
        <f>AVERAGE(D102:D104)</f>
        <v>1.1196075999985606</v>
      </c>
      <c r="E105" s="67">
        <f t="shared" ref="E105" si="16">AVERAGE(E102:E104)</f>
        <v>3.6388434124044635</v>
      </c>
      <c r="F105" s="67">
        <f t="shared" ref="F105" si="17">AVERAGE(F102:F104)</f>
        <v>3.4382155949211929E-2</v>
      </c>
      <c r="G105" s="29"/>
      <c r="H105" s="29"/>
      <c r="I105" s="29"/>
      <c r="J105" s="12"/>
      <c r="L105" s="12"/>
      <c r="N105" s="12"/>
      <c r="Q105" s="12" t="s">
        <v>400</v>
      </c>
    </row>
    <row r="106" spans="1:17" x14ac:dyDescent="0.35">
      <c r="C106" s="12"/>
      <c r="D106" s="29"/>
      <c r="E106" s="26"/>
      <c r="F106" s="29"/>
      <c r="G106" s="29"/>
      <c r="H106" s="29"/>
      <c r="I106" s="29"/>
      <c r="J106" s="12"/>
      <c r="L106" s="12"/>
      <c r="N106" s="12"/>
      <c r="Q106" s="12"/>
    </row>
    <row r="107" spans="1:17" x14ac:dyDescent="0.35">
      <c r="A107" s="11" t="s">
        <v>12</v>
      </c>
      <c r="B107" s="11">
        <v>4227</v>
      </c>
      <c r="C107" s="12" t="s">
        <v>6</v>
      </c>
      <c r="D107" s="29">
        <f t="shared" si="0"/>
        <v>1.410676512008004</v>
      </c>
      <c r="E107" s="26">
        <v>4.6888277983732802</v>
      </c>
      <c r="F107" s="29">
        <v>4.2354736963695502E-2</v>
      </c>
      <c r="G107" s="29">
        <v>58.546133147207897</v>
      </c>
      <c r="H107" s="29">
        <v>3.81307362333883E-2</v>
      </c>
      <c r="I107" s="29">
        <v>1.94263506138064E-2</v>
      </c>
      <c r="J107" s="12">
        <v>42</v>
      </c>
      <c r="K107" s="11">
        <v>100</v>
      </c>
      <c r="L107" s="12">
        <v>100</v>
      </c>
      <c r="M107" s="12" t="s">
        <v>31</v>
      </c>
      <c r="N107" s="12"/>
      <c r="O107" s="12">
        <v>5.3731</v>
      </c>
      <c r="P107" s="12">
        <v>14</v>
      </c>
      <c r="Q107" s="12"/>
    </row>
    <row r="108" spans="1:17" x14ac:dyDescent="0.35">
      <c r="A108" s="11" t="s">
        <v>12</v>
      </c>
      <c r="B108" s="11">
        <v>4227</v>
      </c>
      <c r="C108" s="12" t="s">
        <v>6</v>
      </c>
      <c r="D108" s="29">
        <f t="shared" si="0"/>
        <v>1.1507007836412977</v>
      </c>
      <c r="E108" s="26">
        <v>3.76198040986064</v>
      </c>
      <c r="F108" s="29">
        <v>3.5131886546129497E-2</v>
      </c>
      <c r="G108" s="29">
        <v>42.1346287254948</v>
      </c>
      <c r="H108" s="29">
        <v>3.1839711844375E-2</v>
      </c>
      <c r="I108" s="29">
        <v>1.50434441822506E-2</v>
      </c>
      <c r="J108" s="12">
        <v>43</v>
      </c>
      <c r="K108" s="11">
        <v>100</v>
      </c>
      <c r="L108" s="12">
        <v>100</v>
      </c>
      <c r="M108" s="12" t="s">
        <v>31</v>
      </c>
      <c r="N108" s="12"/>
      <c r="O108" s="12">
        <v>5.3796999999999997</v>
      </c>
      <c r="P108" s="12">
        <v>14</v>
      </c>
      <c r="Q108" s="12"/>
    </row>
    <row r="109" spans="1:17" x14ac:dyDescent="0.35">
      <c r="A109" s="11" t="s">
        <v>12</v>
      </c>
      <c r="B109" s="11">
        <v>4227</v>
      </c>
      <c r="C109" s="12" t="s">
        <v>6</v>
      </c>
      <c r="D109" s="29">
        <f t="shared" si="0"/>
        <v>1.1421864232531909</v>
      </c>
      <c r="E109" s="26">
        <v>3.7490946166483901</v>
      </c>
      <c r="F109" s="29">
        <v>3.4733060718235398E-2</v>
      </c>
      <c r="G109" s="29">
        <v>44.046071467776798</v>
      </c>
      <c r="H109" s="29">
        <v>3.1557588852523799E-2</v>
      </c>
      <c r="I109" s="29">
        <v>1.4121308543102401E-2</v>
      </c>
      <c r="J109" s="12">
        <v>44</v>
      </c>
      <c r="K109" s="11">
        <v>100</v>
      </c>
      <c r="L109" s="12">
        <v>100</v>
      </c>
      <c r="M109" s="12" t="s">
        <v>31</v>
      </c>
      <c r="N109" s="12"/>
      <c r="O109" s="12">
        <v>5.3815999999999997</v>
      </c>
      <c r="P109" s="12">
        <v>14</v>
      </c>
      <c r="Q109" s="12"/>
    </row>
    <row r="110" spans="1:17" x14ac:dyDescent="0.35">
      <c r="C110" s="12"/>
      <c r="D110" s="67">
        <f>AVERAGE(D107:D109)</f>
        <v>1.2345212396341643</v>
      </c>
      <c r="E110" s="67">
        <f t="shared" ref="E110" si="18">AVERAGE(E107:E109)</f>
        <v>4.0666342749607702</v>
      </c>
      <c r="F110" s="67">
        <f t="shared" ref="F110" si="19">AVERAGE(F107:F109)</f>
        <v>3.7406561409353466E-2</v>
      </c>
      <c r="G110" s="29"/>
      <c r="H110" s="29"/>
      <c r="I110" s="29"/>
      <c r="J110" s="12"/>
      <c r="L110" s="12"/>
      <c r="N110" s="12"/>
      <c r="Q110" s="12" t="s">
        <v>400</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1.0736676571546031</v>
      </c>
      <c r="E112" s="26">
        <v>3.4822369638914501</v>
      </c>
      <c r="F112" s="29">
        <v>3.3039162166202E-2</v>
      </c>
      <c r="G112" s="29">
        <v>38.929181310867698</v>
      </c>
      <c r="H112" s="29"/>
      <c r="I112" s="29"/>
      <c r="J112" s="12"/>
      <c r="K112" s="11">
        <v>100</v>
      </c>
      <c r="L112" s="12">
        <v>100</v>
      </c>
      <c r="N112" s="12"/>
      <c r="Q112" s="12"/>
    </row>
    <row r="113" spans="1:17" x14ac:dyDescent="0.35">
      <c r="A113" s="11" t="s">
        <v>12</v>
      </c>
      <c r="B113" s="11">
        <v>4227</v>
      </c>
      <c r="C113" s="12" t="s">
        <v>6</v>
      </c>
      <c r="D113" s="29">
        <f t="shared" si="0"/>
        <v>1.0855311299879653</v>
      </c>
      <c r="E113" s="26">
        <v>3.4948489288649101</v>
      </c>
      <c r="F113" s="29">
        <v>3.3644492587488403E-2</v>
      </c>
      <c r="G113" s="29">
        <v>39.458377616161002</v>
      </c>
      <c r="H113" s="29">
        <v>3.00505847160191E-2</v>
      </c>
      <c r="I113" s="29">
        <v>1.43563269479154E-2</v>
      </c>
      <c r="J113" s="12"/>
      <c r="K113" s="11">
        <v>100</v>
      </c>
      <c r="L113" s="12">
        <v>150</v>
      </c>
      <c r="N113" s="12"/>
      <c r="Q113" s="12"/>
    </row>
    <row r="114" spans="1:17" x14ac:dyDescent="0.35">
      <c r="C114" s="12"/>
      <c r="D114" s="29"/>
      <c r="E114" s="26"/>
      <c r="F114" s="29"/>
      <c r="G114" s="29"/>
      <c r="H114" s="29"/>
      <c r="I114" s="29"/>
      <c r="J114" s="12"/>
      <c r="L114" s="12"/>
      <c r="N114" s="12"/>
      <c r="Q114" s="12"/>
    </row>
    <row r="115" spans="1:17" x14ac:dyDescent="0.35">
      <c r="A115" s="11" t="s">
        <v>12</v>
      </c>
      <c r="B115" s="11">
        <v>4227</v>
      </c>
      <c r="C115" s="12" t="s">
        <v>6</v>
      </c>
      <c r="D115" s="29">
        <f t="shared" si="0"/>
        <v>1.6053263130869553</v>
      </c>
      <c r="E115" s="26">
        <v>5.40633569574379</v>
      </c>
      <c r="F115" s="29">
        <v>4.7543834963823403E-2</v>
      </c>
      <c r="G115" s="29">
        <v>77.864039181710595</v>
      </c>
      <c r="H115" s="29">
        <v>4.598874E-2</v>
      </c>
      <c r="I115" s="29">
        <v>2.6339886999999999E-2</v>
      </c>
      <c r="J115" s="12">
        <v>42</v>
      </c>
      <c r="K115" s="11">
        <v>100</v>
      </c>
      <c r="L115" s="12">
        <v>200</v>
      </c>
      <c r="M115" s="12" t="s">
        <v>31</v>
      </c>
      <c r="N115" s="12">
        <v>97983</v>
      </c>
      <c r="O115" s="12">
        <v>5.3231000000000002</v>
      </c>
      <c r="P115" s="12">
        <v>14</v>
      </c>
      <c r="Q115" s="12"/>
    </row>
    <row r="116" spans="1:17" x14ac:dyDescent="0.35">
      <c r="A116" s="11" t="s">
        <v>12</v>
      </c>
      <c r="B116" s="11">
        <v>4227</v>
      </c>
      <c r="C116" s="12" t="s">
        <v>6</v>
      </c>
      <c r="D116" s="29">
        <f t="shared" si="0"/>
        <v>1.3117978791518281</v>
      </c>
      <c r="E116" s="26">
        <v>4.3779429482645398</v>
      </c>
      <c r="F116" s="29">
        <v>3.9220900000000003E-2</v>
      </c>
      <c r="G116" s="29">
        <v>53.407499999999999</v>
      </c>
      <c r="H116" s="29">
        <v>3.7683399999999999E-2</v>
      </c>
      <c r="I116" s="29">
        <v>1.7714669999999998E-2</v>
      </c>
      <c r="J116" s="12">
        <v>43</v>
      </c>
      <c r="K116" s="11">
        <v>100</v>
      </c>
      <c r="L116" s="12">
        <v>200</v>
      </c>
      <c r="M116" s="12" t="s">
        <v>31</v>
      </c>
      <c r="N116" s="12">
        <v>97983</v>
      </c>
      <c r="O116" s="12">
        <v>5.3291000000000004</v>
      </c>
      <c r="P116" s="12">
        <v>14</v>
      </c>
      <c r="Q116" s="12"/>
    </row>
    <row r="117" spans="1:17" x14ac:dyDescent="0.35">
      <c r="A117" s="11" t="s">
        <v>12</v>
      </c>
      <c r="B117" s="11">
        <v>4227</v>
      </c>
      <c r="C117" s="12" t="s">
        <v>6</v>
      </c>
      <c r="D117" s="29">
        <f t="shared" si="0"/>
        <v>1.10590154388971</v>
      </c>
      <c r="E117" s="26">
        <v>3.6071879999999998</v>
      </c>
      <c r="F117" s="29">
        <v>3.3841510612267103E-2</v>
      </c>
      <c r="G117" s="29">
        <v>43.212336000000001</v>
      </c>
      <c r="H117" s="29">
        <v>3.0669129E-2</v>
      </c>
      <c r="I117" s="29">
        <v>1.4138269E-2</v>
      </c>
      <c r="J117" s="12">
        <v>44</v>
      </c>
      <c r="K117" s="11">
        <v>100</v>
      </c>
      <c r="L117" s="12">
        <v>200</v>
      </c>
      <c r="M117" s="12" t="s">
        <v>31</v>
      </c>
      <c r="N117" s="12">
        <v>97983</v>
      </c>
      <c r="O117" s="12">
        <v>5.3293999999999997</v>
      </c>
      <c r="P117" s="12">
        <v>14</v>
      </c>
      <c r="Q117" s="12"/>
    </row>
    <row r="118" spans="1:17" x14ac:dyDescent="0.35">
      <c r="C118" s="12"/>
      <c r="D118" s="67">
        <f>AVERAGE(D115:D117)</f>
        <v>1.3410085787094979</v>
      </c>
      <c r="E118" s="67">
        <f t="shared" ref="E118:F118" si="20">AVERAGE(E115:E117)</f>
        <v>4.4638222146694426</v>
      </c>
      <c r="F118" s="67">
        <f t="shared" si="20"/>
        <v>4.0202081858696836E-2</v>
      </c>
      <c r="G118" s="29"/>
      <c r="H118" s="29"/>
      <c r="I118" s="29"/>
      <c r="J118" s="12"/>
      <c r="L118" s="12"/>
      <c r="N118" s="12"/>
      <c r="Q118" s="12" t="s">
        <v>400</v>
      </c>
    </row>
    <row r="119" spans="1:17" x14ac:dyDescent="0.35">
      <c r="C119" s="12"/>
      <c r="E119" s="13"/>
      <c r="F119" s="14"/>
      <c r="G119" s="14"/>
      <c r="H119" s="14"/>
      <c r="I119" s="14"/>
      <c r="J119" s="12"/>
      <c r="L119" s="12"/>
      <c r="N119" s="12"/>
      <c r="Q119" s="12"/>
    </row>
    <row r="120" spans="1:17" x14ac:dyDescent="0.35">
      <c r="A120" s="11" t="s">
        <v>12</v>
      </c>
      <c r="B120" s="11">
        <v>4227</v>
      </c>
      <c r="C120" s="12" t="s">
        <v>6</v>
      </c>
      <c r="D120" s="29">
        <f t="shared" si="0"/>
        <v>1.4772481271721412</v>
      </c>
      <c r="E120" s="26">
        <v>4.9019094599999997</v>
      </c>
      <c r="F120" s="29">
        <v>4.4429589999999998E-2</v>
      </c>
      <c r="G120" s="29">
        <v>69.704341400000004</v>
      </c>
      <c r="H120" s="29">
        <v>4.0116880000000001E-2</v>
      </c>
      <c r="I120" s="29">
        <v>2.239325E-2</v>
      </c>
      <c r="J120" s="12">
        <v>42</v>
      </c>
      <c r="K120" s="11">
        <v>100</v>
      </c>
      <c r="L120" s="12">
        <v>50</v>
      </c>
      <c r="M120" s="12" t="s">
        <v>31</v>
      </c>
      <c r="N120" s="12">
        <v>97983</v>
      </c>
      <c r="Q120" s="12"/>
    </row>
    <row r="121" spans="1:17" x14ac:dyDescent="0.35">
      <c r="A121" s="11" t="s">
        <v>12</v>
      </c>
      <c r="B121" s="11">
        <v>4227</v>
      </c>
      <c r="C121" s="12" t="s">
        <v>6</v>
      </c>
      <c r="D121" s="29">
        <f t="shared" si="0"/>
        <v>1.2131520613890083</v>
      </c>
      <c r="E121" s="26">
        <v>4.0038073900000004</v>
      </c>
      <c r="F121" s="29">
        <v>3.6688789999999999E-2</v>
      </c>
      <c r="G121" s="29">
        <v>53.09362333</v>
      </c>
      <c r="H121" s="29">
        <v>3.07505E-2</v>
      </c>
      <c r="I121" s="29">
        <v>1.408046E-2</v>
      </c>
      <c r="J121" s="12">
        <v>43</v>
      </c>
      <c r="K121" s="11">
        <v>100</v>
      </c>
      <c r="L121" s="12">
        <v>50</v>
      </c>
      <c r="M121" s="12" t="s">
        <v>31</v>
      </c>
      <c r="N121" s="12">
        <v>97983</v>
      </c>
      <c r="Q121" s="12"/>
    </row>
    <row r="122" spans="1:17" x14ac:dyDescent="0.35">
      <c r="A122" s="11" t="s">
        <v>12</v>
      </c>
      <c r="B122" s="11">
        <v>4227</v>
      </c>
      <c r="C122" s="12" t="s">
        <v>6</v>
      </c>
      <c r="D122" s="29">
        <f t="shared" si="0"/>
        <v>1.0848796814184429</v>
      </c>
      <c r="E122" s="26">
        <v>3.5157139499999999</v>
      </c>
      <c r="F122" s="29">
        <v>3.3411000000000003E-2</v>
      </c>
      <c r="G122" s="29">
        <v>49.999309539999999</v>
      </c>
      <c r="H122" s="29">
        <v>2.9945690000000001E-2</v>
      </c>
      <c r="I122" s="29">
        <v>1.593816E-2</v>
      </c>
      <c r="J122" s="12">
        <v>44</v>
      </c>
      <c r="K122" s="11">
        <v>100</v>
      </c>
      <c r="L122" s="12">
        <v>50</v>
      </c>
      <c r="M122" s="12" t="s">
        <v>31</v>
      </c>
      <c r="N122" s="12">
        <v>97983</v>
      </c>
      <c r="Q122" s="12"/>
    </row>
    <row r="123" spans="1:17" x14ac:dyDescent="0.35">
      <c r="C123" s="12"/>
      <c r="D123" s="67">
        <f>AVERAGE(D120:D122)</f>
        <v>1.2584266233265307</v>
      </c>
      <c r="E123" s="67">
        <f t="shared" ref="E123:F123" si="21">AVERAGE(E120:E122)</f>
        <v>4.1404769333333338</v>
      </c>
      <c r="F123" s="67">
        <f t="shared" si="21"/>
        <v>3.8176459999999995E-2</v>
      </c>
      <c r="G123" s="29"/>
      <c r="H123" s="29"/>
      <c r="I123" s="29"/>
      <c r="J123" s="12"/>
      <c r="L123" s="12"/>
      <c r="N123" s="12"/>
      <c r="Q123" s="12" t="s">
        <v>400</v>
      </c>
    </row>
    <row r="124" spans="1:17" x14ac:dyDescent="0.35">
      <c r="C124" s="12"/>
      <c r="E124" s="13"/>
      <c r="F124" s="14"/>
      <c r="G124" s="14"/>
      <c r="H124" s="14"/>
      <c r="I124" s="14"/>
      <c r="J124" s="12"/>
      <c r="L124" s="12"/>
      <c r="N124" s="12"/>
      <c r="Q124" s="12"/>
    </row>
    <row r="125" spans="1:17" x14ac:dyDescent="0.35">
      <c r="A125" s="11" t="s">
        <v>12</v>
      </c>
      <c r="B125" s="11">
        <v>4227</v>
      </c>
      <c r="C125" s="12" t="s">
        <v>6</v>
      </c>
      <c r="D125" s="29">
        <f t="shared" si="0"/>
        <v>1.0980660429333837</v>
      </c>
      <c r="E125" s="26">
        <v>3.5682383199999999</v>
      </c>
      <c r="F125" s="29">
        <v>3.3726140000000002E-2</v>
      </c>
      <c r="G125" s="29">
        <v>46.58285017</v>
      </c>
      <c r="H125" s="29">
        <v>3.048994E-2</v>
      </c>
      <c r="I125" s="29">
        <v>1.511912E-2</v>
      </c>
      <c r="J125" s="12">
        <v>42</v>
      </c>
      <c r="K125" s="11">
        <v>150</v>
      </c>
      <c r="L125" s="12">
        <v>50</v>
      </c>
      <c r="M125" s="12" t="s">
        <v>31</v>
      </c>
      <c r="N125" s="12">
        <v>97983</v>
      </c>
      <c r="Q125" s="12"/>
    </row>
    <row r="126" spans="1:17" x14ac:dyDescent="0.35">
      <c r="A126" s="11" t="s">
        <v>12</v>
      </c>
      <c r="B126" s="11">
        <v>4227</v>
      </c>
      <c r="C126" s="12" t="s">
        <v>6</v>
      </c>
      <c r="D126" s="29">
        <f t="shared" si="0"/>
        <v>1.0713853967185327</v>
      </c>
      <c r="E126" s="26">
        <v>3.46475672</v>
      </c>
      <c r="F126" s="29">
        <v>3.3062550000000003E-2</v>
      </c>
      <c r="G126" s="29">
        <v>45.449367180000003</v>
      </c>
      <c r="H126" s="29">
        <v>2.9350569999999999E-2</v>
      </c>
      <c r="I126" s="29">
        <v>1.4530660000000001E-2</v>
      </c>
      <c r="J126" s="12">
        <v>43</v>
      </c>
      <c r="K126" s="11">
        <v>150</v>
      </c>
      <c r="L126" s="12">
        <v>50</v>
      </c>
      <c r="M126" s="12" t="s">
        <v>31</v>
      </c>
      <c r="N126" s="12">
        <v>97983</v>
      </c>
      <c r="Q126" s="12"/>
    </row>
    <row r="127" spans="1:17" x14ac:dyDescent="0.35">
      <c r="A127" s="11" t="s">
        <v>12</v>
      </c>
      <c r="B127" s="11">
        <v>4227</v>
      </c>
      <c r="C127" s="12" t="s">
        <v>6</v>
      </c>
      <c r="D127" s="29">
        <f t="shared" si="0"/>
        <v>1.049138949076843</v>
      </c>
      <c r="E127" s="26">
        <v>3.3859933600000001</v>
      </c>
      <c r="F127" s="29">
        <v>3.2439389999999999E-2</v>
      </c>
      <c r="G127" s="29">
        <v>47.758462530000003</v>
      </c>
      <c r="H127" s="29">
        <v>2.846284E-2</v>
      </c>
      <c r="I127" s="26">
        <v>1.498526E-2</v>
      </c>
      <c r="J127" s="12">
        <v>44</v>
      </c>
      <c r="K127" s="11">
        <v>150</v>
      </c>
      <c r="L127" s="12">
        <v>50</v>
      </c>
      <c r="M127" s="12" t="s">
        <v>31</v>
      </c>
      <c r="N127" s="12">
        <v>97983</v>
      </c>
      <c r="Q127" s="12"/>
    </row>
    <row r="128" spans="1:17" x14ac:dyDescent="0.35">
      <c r="C128" s="12"/>
      <c r="D128" s="67">
        <f>AVERAGE(D125:D127)</f>
        <v>1.0728634629095863</v>
      </c>
      <c r="E128" s="67">
        <f t="shared" ref="E128" si="22">AVERAGE(E125:E127)</f>
        <v>3.4729961333333335</v>
      </c>
      <c r="F128" s="67">
        <f t="shared" ref="F128" si="23">AVERAGE(F125:F127)</f>
        <v>3.3076026666666668E-2</v>
      </c>
      <c r="G128" s="29"/>
      <c r="H128" s="29"/>
      <c r="I128" s="26"/>
      <c r="J128" s="12"/>
      <c r="L128" s="12"/>
      <c r="N128" s="12"/>
      <c r="Q128" s="12" t="s">
        <v>400</v>
      </c>
    </row>
    <row r="129" spans="1:17" x14ac:dyDescent="0.35">
      <c r="C129" s="12"/>
      <c r="E129" s="13"/>
      <c r="F129" s="14"/>
      <c r="G129" s="14"/>
      <c r="H129" s="14"/>
      <c r="I129" s="14"/>
      <c r="J129" s="12"/>
      <c r="L129" s="12"/>
      <c r="N129" s="12"/>
      <c r="Q129" s="12"/>
    </row>
    <row r="130" spans="1:17" x14ac:dyDescent="0.35">
      <c r="A130" s="11" t="s">
        <v>12</v>
      </c>
      <c r="B130" s="11">
        <v>4227</v>
      </c>
      <c r="C130" s="12" t="s">
        <v>6</v>
      </c>
      <c r="D130" s="29">
        <f t="shared" si="0"/>
        <v>1.096975024800857</v>
      </c>
      <c r="E130" s="26">
        <v>3.5649836800000001</v>
      </c>
      <c r="F130" s="29">
        <v>3.368993E-2</v>
      </c>
      <c r="G130" s="29">
        <v>46.428410390000003</v>
      </c>
      <c r="H130" s="29">
        <v>3.0453859999999999E-2</v>
      </c>
      <c r="I130" s="29">
        <v>1.508755E-2</v>
      </c>
      <c r="J130" s="12">
        <v>42</v>
      </c>
      <c r="K130" s="11">
        <v>200</v>
      </c>
      <c r="L130" s="12">
        <v>50</v>
      </c>
      <c r="M130" s="12" t="s">
        <v>31</v>
      </c>
      <c r="N130" s="12">
        <v>97983</v>
      </c>
      <c r="Q130" s="12"/>
    </row>
    <row r="131" spans="1:17" x14ac:dyDescent="0.35">
      <c r="A131" s="11" t="s">
        <v>12</v>
      </c>
      <c r="B131" s="11">
        <v>4227</v>
      </c>
      <c r="C131" s="12" t="s">
        <v>6</v>
      </c>
      <c r="D131" s="29">
        <f t="shared" si="0"/>
        <v>1.0709808931013445</v>
      </c>
      <c r="E131" s="26">
        <v>3.4638842799999998</v>
      </c>
      <c r="F131" s="29">
        <v>3.3046020000000002E-2</v>
      </c>
      <c r="G131" s="29">
        <v>45.60462416</v>
      </c>
      <c r="H131" s="29">
        <v>2.9365510000000001E-2</v>
      </c>
      <c r="I131" s="29">
        <v>1.459564E-2</v>
      </c>
      <c r="J131" s="12">
        <v>43</v>
      </c>
      <c r="K131" s="11">
        <v>200</v>
      </c>
      <c r="L131" s="12">
        <v>50</v>
      </c>
      <c r="M131" s="12" t="s">
        <v>31</v>
      </c>
      <c r="N131" s="12">
        <v>97983</v>
      </c>
      <c r="Q131" s="12"/>
    </row>
    <row r="132" spans="1:17" x14ac:dyDescent="0.35">
      <c r="A132" s="11" t="s">
        <v>12</v>
      </c>
      <c r="B132" s="11">
        <v>4227</v>
      </c>
      <c r="C132" s="12" t="s">
        <v>6</v>
      </c>
      <c r="D132" s="29">
        <f t="shared" si="0"/>
        <v>1.1934908773572337</v>
      </c>
      <c r="E132" s="26">
        <v>3.9249345</v>
      </c>
      <c r="F132" s="29">
        <v>3.622409E-2</v>
      </c>
      <c r="G132" s="29">
        <v>57.028075639999997</v>
      </c>
      <c r="H132" s="29">
        <v>3.3855709999999997E-2</v>
      </c>
      <c r="I132" s="29">
        <v>1.9135289999999999E-2</v>
      </c>
      <c r="J132" s="12">
        <v>44</v>
      </c>
      <c r="K132" s="11">
        <v>200</v>
      </c>
      <c r="L132" s="12">
        <v>50</v>
      </c>
      <c r="M132" s="12" t="s">
        <v>31</v>
      </c>
      <c r="N132" s="12">
        <v>97983</v>
      </c>
      <c r="Q132" s="12"/>
    </row>
    <row r="133" spans="1:17" x14ac:dyDescent="0.35">
      <c r="C133" s="12"/>
      <c r="D133" s="67">
        <f>AVERAGE(D130:D132)</f>
        <v>1.1204822650864783</v>
      </c>
      <c r="E133" s="67">
        <f t="shared" ref="E133" si="24">AVERAGE(E130:E132)</f>
        <v>3.6512674866666663</v>
      </c>
      <c r="F133" s="67">
        <f t="shared" ref="F133" si="25">AVERAGE(F130:F132)</f>
        <v>3.4320013333333337E-2</v>
      </c>
      <c r="G133" s="29"/>
      <c r="H133" s="29"/>
      <c r="I133" s="29"/>
      <c r="J133" s="12"/>
      <c r="L133" s="12"/>
      <c r="N133" s="12"/>
      <c r="Q133" s="12" t="s">
        <v>400</v>
      </c>
    </row>
    <row r="134" spans="1:17" x14ac:dyDescent="0.35">
      <c r="C134" s="12"/>
      <c r="E134" s="13"/>
      <c r="F134" s="14"/>
      <c r="G134" s="14"/>
      <c r="H134" s="14"/>
      <c r="I134" s="14"/>
      <c r="J134" s="12"/>
      <c r="L134" s="12"/>
      <c r="N134" s="12"/>
      <c r="Q134" s="12"/>
    </row>
    <row r="135" spans="1:17" x14ac:dyDescent="0.35">
      <c r="A135" s="11" t="s">
        <v>12</v>
      </c>
      <c r="B135" s="11">
        <v>4227</v>
      </c>
      <c r="C135" s="12" t="s">
        <v>6</v>
      </c>
      <c r="D135" s="29">
        <f t="shared" si="0"/>
        <v>1.0977348642915752</v>
      </c>
      <c r="E135" s="26">
        <v>3.5671317899999999</v>
      </c>
      <c r="F135" s="29">
        <v>3.3716250000000003E-2</v>
      </c>
      <c r="G135" s="29">
        <v>46.456306439999999</v>
      </c>
      <c r="H135" s="29">
        <v>3.0479289999999999E-2</v>
      </c>
      <c r="I135" s="29">
        <v>1.5076060000000001E-2</v>
      </c>
      <c r="J135" s="12">
        <v>42</v>
      </c>
      <c r="K135" s="11">
        <v>250</v>
      </c>
      <c r="L135" s="12">
        <v>50</v>
      </c>
      <c r="M135" s="12" t="s">
        <v>31</v>
      </c>
      <c r="N135" s="12">
        <v>97983</v>
      </c>
      <c r="Q135" s="12"/>
    </row>
    <row r="136" spans="1:17" x14ac:dyDescent="0.35">
      <c r="A136" s="11" t="s">
        <v>12</v>
      </c>
      <c r="B136" s="11">
        <v>4227</v>
      </c>
      <c r="C136" s="12" t="s">
        <v>6</v>
      </c>
      <c r="D136" s="29">
        <f t="shared" si="0"/>
        <v>1.0963241252175271</v>
      </c>
      <c r="E136" s="26">
        <v>3.5560227599999998</v>
      </c>
      <c r="F136" s="29">
        <v>3.3733529999999998E-2</v>
      </c>
      <c r="G136" s="29">
        <v>45.039190410000003</v>
      </c>
      <c r="H136" s="29">
        <v>2.8465580000000001E-2</v>
      </c>
      <c r="I136" s="29">
        <v>1.3356969999999999E-2</v>
      </c>
      <c r="J136" s="12">
        <v>43</v>
      </c>
      <c r="K136" s="11">
        <v>250</v>
      </c>
      <c r="L136" s="12">
        <v>50</v>
      </c>
      <c r="M136" s="12" t="s">
        <v>31</v>
      </c>
      <c r="N136" s="12">
        <v>97983</v>
      </c>
      <c r="Q136" s="12"/>
    </row>
    <row r="137" spans="1:17" x14ac:dyDescent="0.35">
      <c r="A137" s="11" t="s">
        <v>12</v>
      </c>
      <c r="B137" s="11">
        <v>4227</v>
      </c>
      <c r="C137" s="12" t="s">
        <v>6</v>
      </c>
      <c r="D137" s="29">
        <f t="shared" si="0"/>
        <v>1.0484238734144435</v>
      </c>
      <c r="E137" s="26">
        <v>3.3862390100000002</v>
      </c>
      <c r="F137" s="29">
        <v>3.2393560000000002E-2</v>
      </c>
      <c r="G137" s="29">
        <v>47.33066444</v>
      </c>
      <c r="H137" s="29">
        <v>2.86357E-2</v>
      </c>
      <c r="I137" s="29">
        <v>1.5021339999999999E-2</v>
      </c>
      <c r="J137" s="12">
        <v>44</v>
      </c>
      <c r="K137" s="11">
        <v>250</v>
      </c>
      <c r="L137" s="12">
        <v>50</v>
      </c>
      <c r="M137" s="12" t="s">
        <v>31</v>
      </c>
      <c r="N137" s="12">
        <v>97983</v>
      </c>
      <c r="Q137" s="12"/>
    </row>
    <row r="138" spans="1:17" x14ac:dyDescent="0.35">
      <c r="C138" s="12"/>
      <c r="D138" s="67">
        <f>AVERAGE(D135:D137)</f>
        <v>1.0808276209745153</v>
      </c>
      <c r="E138" s="67">
        <f t="shared" ref="E138" si="26">AVERAGE(E135:E137)</f>
        <v>3.5031311866666663</v>
      </c>
      <c r="F138" s="67">
        <f t="shared" ref="F138" si="27">AVERAGE(F135:F137)</f>
        <v>3.3281113333333334E-2</v>
      </c>
      <c r="G138" s="29"/>
      <c r="H138" s="29"/>
      <c r="I138" s="29"/>
      <c r="J138" s="12"/>
      <c r="L138" s="12"/>
      <c r="N138" s="12"/>
      <c r="Q138" s="12" t="s">
        <v>400</v>
      </c>
    </row>
    <row r="139" spans="1:17" x14ac:dyDescent="0.35">
      <c r="C139" s="12"/>
      <c r="E139" s="13"/>
      <c r="F139" s="14"/>
      <c r="G139" s="14"/>
      <c r="H139" s="14"/>
      <c r="I139" s="14"/>
      <c r="J139" s="12"/>
      <c r="L139" s="12"/>
      <c r="N139" s="12"/>
      <c r="Q139" s="12"/>
    </row>
    <row r="140" spans="1:17" x14ac:dyDescent="0.35">
      <c r="A140" s="11" t="s">
        <v>12</v>
      </c>
      <c r="B140" s="11">
        <v>4227</v>
      </c>
      <c r="C140" s="12" t="s">
        <v>6</v>
      </c>
      <c r="D140" s="29">
        <f t="shared" si="0"/>
        <v>1.0821657909850313</v>
      </c>
      <c r="E140" s="26">
        <v>3.5039749499999999</v>
      </c>
      <c r="F140" s="29">
        <v>3.3354769999999999E-2</v>
      </c>
      <c r="G140" s="29">
        <v>43.929275410000002</v>
      </c>
      <c r="H140" s="29">
        <v>3.012155E-2</v>
      </c>
      <c r="I140" s="29">
        <v>1.4484449999999999E-2</v>
      </c>
      <c r="J140" s="12">
        <v>42</v>
      </c>
      <c r="K140" s="11">
        <v>300</v>
      </c>
      <c r="L140" s="12">
        <v>50</v>
      </c>
      <c r="M140" s="12" t="s">
        <v>31</v>
      </c>
      <c r="N140" s="12">
        <v>97983</v>
      </c>
      <c r="Q140" s="12"/>
    </row>
    <row r="141" spans="1:17" x14ac:dyDescent="0.35">
      <c r="A141" s="11" t="s">
        <v>12</v>
      </c>
      <c r="B141" s="11">
        <v>4227</v>
      </c>
      <c r="C141" s="12" t="s">
        <v>6</v>
      </c>
      <c r="D141" s="29">
        <f t="shared" si="0"/>
        <v>1.0712225180809316</v>
      </c>
      <c r="E141" s="26">
        <v>3.45378922</v>
      </c>
      <c r="F141" s="29">
        <v>3.3154509999999998E-2</v>
      </c>
      <c r="G141" s="29">
        <v>42.524500959999997</v>
      </c>
      <c r="H141" s="29">
        <v>2.9418440000000001E-2</v>
      </c>
      <c r="I141" s="29">
        <v>1.399592E-2</v>
      </c>
      <c r="J141" s="12">
        <v>43</v>
      </c>
      <c r="K141" s="11">
        <v>300</v>
      </c>
      <c r="L141" s="12">
        <v>50</v>
      </c>
      <c r="M141" s="12" t="s">
        <v>31</v>
      </c>
      <c r="N141" s="12">
        <v>97983</v>
      </c>
      <c r="Q141" s="12"/>
    </row>
    <row r="142" spans="1:17" x14ac:dyDescent="0.35">
      <c r="A142" s="11" t="s">
        <v>12</v>
      </c>
      <c r="B142" s="11">
        <v>4227</v>
      </c>
      <c r="C142" s="12" t="s">
        <v>6</v>
      </c>
      <c r="D142" s="29">
        <f t="shared" si="0"/>
        <v>1.0515173436358829</v>
      </c>
      <c r="E142" s="26">
        <v>3.38238963</v>
      </c>
      <c r="F142" s="29">
        <v>3.2617710000000001E-2</v>
      </c>
      <c r="G142" s="29">
        <v>47.325145919999997</v>
      </c>
      <c r="H142" s="29">
        <v>2.8508760000000001E-2</v>
      </c>
      <c r="I142" s="29">
        <v>1.458218E-2</v>
      </c>
      <c r="J142" s="12">
        <v>44</v>
      </c>
      <c r="K142" s="11">
        <v>300</v>
      </c>
      <c r="L142" s="12">
        <v>50</v>
      </c>
      <c r="M142" s="12" t="s">
        <v>31</v>
      </c>
      <c r="N142" s="12">
        <v>97983</v>
      </c>
      <c r="Q142" s="12"/>
    </row>
    <row r="143" spans="1:17" x14ac:dyDescent="0.35">
      <c r="C143" s="12"/>
      <c r="D143" s="67">
        <f>AVERAGE(D140:D142)</f>
        <v>1.0683018842339485</v>
      </c>
      <c r="E143" s="67">
        <f t="shared" ref="E143" si="28">AVERAGE(E140:E142)</f>
        <v>3.4467179333333333</v>
      </c>
      <c r="F143" s="67">
        <f t="shared" ref="F143" si="29">AVERAGE(F140:F142)</f>
        <v>3.3042330000000002E-2</v>
      </c>
      <c r="G143" s="29"/>
      <c r="H143" s="29"/>
      <c r="I143" s="29"/>
      <c r="J143" s="12"/>
      <c r="L143" s="12"/>
      <c r="N143" s="12"/>
      <c r="Q143" s="12" t="s">
        <v>400</v>
      </c>
    </row>
    <row r="144" spans="1:17" x14ac:dyDescent="0.35">
      <c r="C144" s="12"/>
      <c r="E144" s="13"/>
      <c r="F144" s="14"/>
      <c r="G144" s="14"/>
      <c r="H144" s="14"/>
      <c r="I144" s="14"/>
      <c r="J144" s="12"/>
      <c r="L144" s="12"/>
      <c r="N144" s="12"/>
      <c r="Q144" s="12"/>
    </row>
    <row r="145" spans="1:17" x14ac:dyDescent="0.35">
      <c r="A145" s="11" t="s">
        <v>12</v>
      </c>
      <c r="B145" s="11">
        <v>4227</v>
      </c>
      <c r="C145" s="12" t="s">
        <v>6</v>
      </c>
      <c r="D145" s="29">
        <f t="shared" si="0"/>
        <v>1.0820337769235318</v>
      </c>
      <c r="E145" s="26">
        <v>3.5030061199999998</v>
      </c>
      <c r="F145" s="29">
        <v>3.335573E-2</v>
      </c>
      <c r="G145" s="29">
        <v>43.936537940000001</v>
      </c>
      <c r="H145" s="29">
        <v>3.0130730000000001E-2</v>
      </c>
      <c r="I145" s="29">
        <v>1.4501399999999999E-2</v>
      </c>
      <c r="J145" s="12">
        <v>42</v>
      </c>
      <c r="K145" s="11">
        <v>350</v>
      </c>
      <c r="L145" s="12">
        <v>50</v>
      </c>
      <c r="M145" s="12" t="s">
        <v>31</v>
      </c>
      <c r="N145" s="12">
        <v>97983</v>
      </c>
      <c r="Q145" s="12"/>
    </row>
    <row r="146" spans="1:17" x14ac:dyDescent="0.35">
      <c r="A146" s="11" t="s">
        <v>12</v>
      </c>
      <c r="B146" s="11">
        <v>4227</v>
      </c>
      <c r="C146" s="12" t="s">
        <v>6</v>
      </c>
      <c r="D146" s="29">
        <f t="shared" si="0"/>
        <v>1.0698974991559393</v>
      </c>
      <c r="E146" s="26">
        <v>3.4494676800000001</v>
      </c>
      <c r="F146" s="29">
        <v>3.3113959999999998E-2</v>
      </c>
      <c r="G146" s="29">
        <v>42.428488809999997</v>
      </c>
      <c r="H146" s="29">
        <v>2.9321819999999998E-2</v>
      </c>
      <c r="I146" s="29">
        <v>1.399942E-2</v>
      </c>
      <c r="J146" s="12">
        <v>43</v>
      </c>
      <c r="K146" s="11">
        <v>350</v>
      </c>
      <c r="L146" s="12">
        <v>50</v>
      </c>
      <c r="M146" s="12" t="s">
        <v>31</v>
      </c>
      <c r="N146" s="12">
        <v>97983</v>
      </c>
      <c r="Q146" s="12"/>
    </row>
    <row r="147" spans="1:17" x14ac:dyDescent="0.35">
      <c r="A147" s="11" t="s">
        <v>12</v>
      </c>
      <c r="B147" s="11">
        <v>4227</v>
      </c>
      <c r="C147" s="12" t="s">
        <v>6</v>
      </c>
      <c r="D147" s="29">
        <f t="shared" ref="D147:D231" si="30">((E147/$E$7)+(F147/$F$7))/2</f>
        <v>1.052426889824285</v>
      </c>
      <c r="E147" s="26">
        <v>3.3844297800000001</v>
      </c>
      <c r="F147" s="29">
        <v>3.265415E-2</v>
      </c>
      <c r="G147" s="29">
        <v>47.490805709999997</v>
      </c>
      <c r="H147" s="29">
        <v>2.8525189999999999E-2</v>
      </c>
      <c r="I147" s="29">
        <v>1.4623199999999999E-2</v>
      </c>
      <c r="J147" s="12">
        <v>44</v>
      </c>
      <c r="K147" s="11">
        <v>350</v>
      </c>
      <c r="L147" s="12">
        <v>50</v>
      </c>
      <c r="M147" s="12" t="s">
        <v>31</v>
      </c>
      <c r="N147" s="12">
        <v>97983</v>
      </c>
      <c r="Q147" s="12"/>
    </row>
    <row r="148" spans="1:17" x14ac:dyDescent="0.35">
      <c r="C148" s="12"/>
      <c r="D148" s="67">
        <f>AVERAGE(D145:D147)</f>
        <v>1.0681193886345854</v>
      </c>
      <c r="E148" s="67">
        <f t="shared" ref="E148" si="31">AVERAGE(E145:E147)</f>
        <v>3.4456345266666664</v>
      </c>
      <c r="F148" s="67">
        <f t="shared" ref="F148" si="32">AVERAGE(F145:F147)</f>
        <v>3.3041279999999999E-2</v>
      </c>
      <c r="G148" s="14"/>
      <c r="H148" s="14"/>
      <c r="I148" s="14"/>
      <c r="J148" s="12"/>
      <c r="L148" s="12"/>
      <c r="N148" s="12"/>
      <c r="Q148" s="12" t="s">
        <v>400</v>
      </c>
    </row>
    <row r="149" spans="1:17" x14ac:dyDescent="0.35">
      <c r="C149" s="12"/>
      <c r="E149" s="13"/>
      <c r="F149" s="14"/>
      <c r="G149" s="14"/>
      <c r="H149" s="14"/>
      <c r="I149" s="14"/>
      <c r="J149" s="12"/>
      <c r="L149" s="12"/>
      <c r="N149" s="12"/>
      <c r="Q149" s="12"/>
    </row>
    <row r="150" spans="1:17" x14ac:dyDescent="0.35">
      <c r="A150" s="11" t="s">
        <v>12</v>
      </c>
      <c r="B150" s="11">
        <v>4227</v>
      </c>
      <c r="C150" s="12" t="s">
        <v>6</v>
      </c>
      <c r="D150" s="29">
        <f t="shared" si="30"/>
        <v>1.0796306113053036</v>
      </c>
      <c r="E150" s="26">
        <v>3.4945077800000002</v>
      </c>
      <c r="F150" s="29">
        <v>3.3288320000000003E-2</v>
      </c>
      <c r="G150" s="29">
        <v>43.732853730000002</v>
      </c>
      <c r="H150" s="29">
        <v>3.004035E-2</v>
      </c>
      <c r="I150" s="29">
        <v>1.4360390000000001E-2</v>
      </c>
      <c r="J150" s="12">
        <v>42</v>
      </c>
      <c r="K150" s="11">
        <v>400</v>
      </c>
      <c r="L150" s="12">
        <v>50</v>
      </c>
      <c r="M150" s="12" t="s">
        <v>31</v>
      </c>
      <c r="N150" s="12">
        <v>97983</v>
      </c>
      <c r="Q150" s="12"/>
    </row>
    <row r="151" spans="1:17" x14ac:dyDescent="0.35">
      <c r="A151" s="11" t="s">
        <v>12</v>
      </c>
      <c r="B151" s="11">
        <v>4227</v>
      </c>
      <c r="C151" s="12" t="s">
        <v>6</v>
      </c>
      <c r="D151" s="29">
        <f t="shared" si="30"/>
        <v>1.0702225368806924</v>
      </c>
      <c r="E151" s="26">
        <v>3.4514091599999999</v>
      </c>
      <c r="F151" s="29">
        <v>3.3115720000000001E-2</v>
      </c>
      <c r="G151" s="29">
        <v>43.564383249999999</v>
      </c>
      <c r="H151" s="29">
        <v>2.9653599999999999E-2</v>
      </c>
      <c r="I151" s="29">
        <v>1.4107939999999999E-2</v>
      </c>
      <c r="J151" s="12">
        <v>43</v>
      </c>
      <c r="K151" s="11">
        <v>400</v>
      </c>
      <c r="L151" s="12">
        <v>50</v>
      </c>
      <c r="M151" s="12" t="s">
        <v>31</v>
      </c>
      <c r="N151" s="12">
        <v>97983</v>
      </c>
      <c r="Q151" s="12"/>
    </row>
    <row r="152" spans="1:17" x14ac:dyDescent="0.35">
      <c r="A152" s="11" t="s">
        <v>12</v>
      </c>
      <c r="B152" s="11">
        <v>4227</v>
      </c>
      <c r="C152" s="12" t="s">
        <v>6</v>
      </c>
      <c r="D152" s="29">
        <f t="shared" si="30"/>
        <v>1.1009318013406788</v>
      </c>
      <c r="E152" s="26">
        <v>3.58208824</v>
      </c>
      <c r="F152" s="29">
        <v>3.3772009999999998E-2</v>
      </c>
      <c r="G152" s="29">
        <v>50.241733000000004</v>
      </c>
      <c r="H152" s="29">
        <v>2.8326779999999999E-2</v>
      </c>
      <c r="I152" s="29">
        <v>1.3509439999999999E-2</v>
      </c>
      <c r="J152" s="12">
        <v>44</v>
      </c>
      <c r="K152" s="11">
        <v>400</v>
      </c>
      <c r="L152" s="12">
        <v>50</v>
      </c>
      <c r="M152" s="12" t="s">
        <v>31</v>
      </c>
      <c r="N152" s="12">
        <v>97983</v>
      </c>
      <c r="Q152" s="12"/>
    </row>
    <row r="153" spans="1:17" x14ac:dyDescent="0.35">
      <c r="C153" s="12"/>
      <c r="D153" s="67">
        <f>AVERAGE(D150:D152)</f>
        <v>1.0835949831755582</v>
      </c>
      <c r="E153" s="67">
        <f t="shared" ref="E153" si="33">AVERAGE(E150:E152)</f>
        <v>3.5093350600000002</v>
      </c>
      <c r="F153" s="67">
        <f t="shared" ref="F153" si="34">AVERAGE(F150:F152)</f>
        <v>3.3392016666666663E-2</v>
      </c>
      <c r="G153" s="29"/>
      <c r="H153" s="29"/>
      <c r="I153" s="29"/>
      <c r="J153" s="12"/>
      <c r="L153" s="12"/>
      <c r="N153" s="12"/>
      <c r="Q153" s="12" t="s">
        <v>400</v>
      </c>
    </row>
    <row r="154" spans="1:17" x14ac:dyDescent="0.35">
      <c r="C154" s="12"/>
      <c r="E154" s="13"/>
      <c r="F154" s="14"/>
      <c r="G154" s="14"/>
      <c r="H154" s="14"/>
      <c r="I154" s="14"/>
      <c r="J154" s="12"/>
      <c r="L154" s="12"/>
      <c r="N154" s="12"/>
      <c r="Q154" s="12"/>
    </row>
    <row r="155" spans="1:17" x14ac:dyDescent="0.35">
      <c r="A155" s="11" t="s">
        <v>12</v>
      </c>
      <c r="B155" s="11">
        <v>4227</v>
      </c>
      <c r="C155" s="12" t="s">
        <v>6</v>
      </c>
      <c r="D155" s="29">
        <f t="shared" si="30"/>
        <v>1.4942214005696532</v>
      </c>
      <c r="E155" s="26">
        <v>5.0244799999999996</v>
      </c>
      <c r="F155" s="29">
        <v>4.4324679999999998E-2</v>
      </c>
      <c r="G155" s="29">
        <v>72.477901630000005</v>
      </c>
      <c r="H155" s="29">
        <v>4.1711610000000003E-2</v>
      </c>
      <c r="I155" s="29">
        <v>2.4484769999999999E-2</v>
      </c>
      <c r="J155" s="12">
        <v>42</v>
      </c>
      <c r="K155" s="11">
        <v>100</v>
      </c>
      <c r="L155" s="12">
        <v>200</v>
      </c>
      <c r="M155" s="12" t="s">
        <v>31</v>
      </c>
      <c r="N155" s="12">
        <v>97983</v>
      </c>
      <c r="Q155" s="12"/>
    </row>
    <row r="156" spans="1:17" x14ac:dyDescent="0.35">
      <c r="A156" s="11" t="s">
        <v>12</v>
      </c>
      <c r="B156" s="11">
        <v>4227</v>
      </c>
      <c r="C156" s="12" t="s">
        <v>6</v>
      </c>
      <c r="E156" s="13"/>
      <c r="F156" s="14"/>
      <c r="G156" s="14"/>
      <c r="H156" s="14"/>
      <c r="I156" s="14"/>
      <c r="J156" s="12">
        <v>43</v>
      </c>
      <c r="K156" s="11">
        <v>100</v>
      </c>
      <c r="L156" s="12">
        <v>200</v>
      </c>
      <c r="M156" s="12" t="s">
        <v>31</v>
      </c>
      <c r="N156" s="12">
        <v>97983</v>
      </c>
      <c r="Q156" s="12"/>
    </row>
    <row r="157" spans="1:17" x14ac:dyDescent="0.35">
      <c r="A157" s="11" t="s">
        <v>12</v>
      </c>
      <c r="B157" s="11">
        <v>4227</v>
      </c>
      <c r="C157" s="12" t="s">
        <v>6</v>
      </c>
      <c r="E157" s="13"/>
      <c r="F157" s="14"/>
      <c r="G157" s="14"/>
      <c r="H157" s="14"/>
      <c r="I157" s="14"/>
      <c r="J157" s="12">
        <v>44</v>
      </c>
      <c r="K157" s="11">
        <v>100</v>
      </c>
      <c r="L157" s="12">
        <v>200</v>
      </c>
      <c r="M157" s="12" t="s">
        <v>31</v>
      </c>
      <c r="N157" s="12">
        <v>97983</v>
      </c>
      <c r="Q157" s="12"/>
    </row>
    <row r="158" spans="1:17" x14ac:dyDescent="0.35">
      <c r="C158" s="12"/>
      <c r="E158" s="13"/>
      <c r="F158" s="14"/>
      <c r="G158" s="14"/>
      <c r="H158" s="14"/>
      <c r="I158" s="14"/>
      <c r="J158" s="12"/>
      <c r="L158" s="12"/>
      <c r="N158" s="12"/>
      <c r="Q158" s="12"/>
    </row>
    <row r="159" spans="1:17" x14ac:dyDescent="0.35">
      <c r="C159" s="12"/>
      <c r="E159" s="13"/>
      <c r="F159" s="14"/>
      <c r="G159" s="14"/>
      <c r="H159" s="14"/>
      <c r="I159" s="14"/>
      <c r="J159" s="12"/>
      <c r="L159" s="12"/>
      <c r="N159" s="12"/>
      <c r="Q159" s="12"/>
    </row>
    <row r="160" spans="1:17" x14ac:dyDescent="0.35">
      <c r="A160" s="11" t="s">
        <v>12</v>
      </c>
      <c r="B160" s="11">
        <v>4227</v>
      </c>
      <c r="C160" s="12" t="s">
        <v>6</v>
      </c>
      <c r="E160" s="13"/>
      <c r="F160" s="14"/>
      <c r="G160" s="14"/>
      <c r="H160" s="14"/>
      <c r="I160" s="14"/>
      <c r="J160" s="12">
        <v>42</v>
      </c>
      <c r="K160" s="11">
        <v>150</v>
      </c>
      <c r="L160" s="12">
        <v>200</v>
      </c>
      <c r="M160" s="12" t="s">
        <v>31</v>
      </c>
      <c r="N160" s="12">
        <v>97983</v>
      </c>
      <c r="Q160" s="12"/>
    </row>
    <row r="161" spans="1:17" x14ac:dyDescent="0.35">
      <c r="A161" s="11" t="s">
        <v>12</v>
      </c>
      <c r="B161" s="11">
        <v>4227</v>
      </c>
      <c r="C161" s="12" t="s">
        <v>6</v>
      </c>
      <c r="D161" s="29">
        <f t="shared" si="30"/>
        <v>1.0631619813735598</v>
      </c>
      <c r="E161" s="26">
        <v>3.4614393200000002</v>
      </c>
      <c r="F161" s="29">
        <v>3.259256E-2</v>
      </c>
      <c r="G161" s="29">
        <v>41.563839440000002</v>
      </c>
      <c r="H161" s="29">
        <v>2.9349650000000001E-2</v>
      </c>
      <c r="I161" s="29">
        <v>1.296957E-2</v>
      </c>
      <c r="J161" s="12">
        <v>43</v>
      </c>
      <c r="K161" s="11">
        <v>150</v>
      </c>
      <c r="L161" s="12">
        <v>200</v>
      </c>
      <c r="M161" s="12" t="s">
        <v>31</v>
      </c>
      <c r="N161" s="12">
        <v>97983</v>
      </c>
      <c r="Q161" s="12"/>
    </row>
    <row r="162" spans="1:17" x14ac:dyDescent="0.35">
      <c r="A162" s="11" t="s">
        <v>12</v>
      </c>
      <c r="B162" s="11">
        <v>4227</v>
      </c>
      <c r="C162" s="12" t="s">
        <v>6</v>
      </c>
      <c r="E162" s="13"/>
      <c r="F162" s="14"/>
      <c r="G162" s="14"/>
      <c r="H162" s="14"/>
      <c r="I162" s="14"/>
      <c r="J162" s="12">
        <v>44</v>
      </c>
      <c r="K162" s="11">
        <v>150</v>
      </c>
      <c r="L162" s="12">
        <v>200</v>
      </c>
      <c r="M162" s="12" t="s">
        <v>31</v>
      </c>
      <c r="N162" s="12">
        <v>97983</v>
      </c>
      <c r="Q162" s="12"/>
    </row>
    <row r="163" spans="1:17" x14ac:dyDescent="0.35">
      <c r="C163" s="12"/>
      <c r="E163" s="13"/>
      <c r="F163" s="14"/>
      <c r="G163" s="14"/>
      <c r="H163" s="14"/>
      <c r="I163" s="14"/>
      <c r="J163" s="12"/>
      <c r="L163" s="12"/>
      <c r="N163" s="12"/>
      <c r="Q163" s="12"/>
    </row>
    <row r="164" spans="1:17" x14ac:dyDescent="0.35">
      <c r="A164" s="11" t="s">
        <v>12</v>
      </c>
      <c r="B164" s="11">
        <v>4227</v>
      </c>
      <c r="C164" s="12" t="s">
        <v>6</v>
      </c>
      <c r="D164" s="29">
        <f t="shared" si="30"/>
        <v>1.0751458691771085</v>
      </c>
      <c r="E164" s="26">
        <v>3.5022123399999998</v>
      </c>
      <c r="F164" s="29">
        <v>3.2943630000000002E-2</v>
      </c>
      <c r="G164" s="29">
        <v>40.26351047</v>
      </c>
      <c r="H164" s="29">
        <v>2.930601E-2</v>
      </c>
      <c r="I164" s="29">
        <v>1.204468E-2</v>
      </c>
      <c r="J164" s="12">
        <v>42</v>
      </c>
      <c r="K164" s="11">
        <v>200</v>
      </c>
      <c r="L164" s="12">
        <v>200</v>
      </c>
      <c r="M164" s="12" t="s">
        <v>31</v>
      </c>
      <c r="N164" s="12">
        <v>97983</v>
      </c>
      <c r="Q164" s="12"/>
    </row>
    <row r="165" spans="1:17" x14ac:dyDescent="0.35">
      <c r="A165" s="11" t="s">
        <v>12</v>
      </c>
      <c r="B165" s="11">
        <v>4227</v>
      </c>
      <c r="C165" s="12" t="s">
        <v>6</v>
      </c>
      <c r="D165" s="29">
        <f t="shared" si="30"/>
        <v>1.0932996480517476</v>
      </c>
      <c r="E165" s="26">
        <v>3.5261492900000002</v>
      </c>
      <c r="F165" s="29">
        <v>3.3826839999999997E-2</v>
      </c>
      <c r="G165" s="29">
        <v>40.288902479999997</v>
      </c>
      <c r="H165" s="29">
        <v>2.9960609999999999E-2</v>
      </c>
      <c r="I165" s="29">
        <v>1.3092980000000001E-2</v>
      </c>
      <c r="J165" s="12">
        <v>43</v>
      </c>
      <c r="K165" s="11">
        <v>200</v>
      </c>
      <c r="L165" s="12">
        <v>200</v>
      </c>
      <c r="M165" s="12" t="s">
        <v>31</v>
      </c>
      <c r="N165" s="12">
        <v>97983</v>
      </c>
      <c r="Q165" s="12"/>
    </row>
    <row r="166" spans="1:17" x14ac:dyDescent="0.35">
      <c r="A166" s="11" t="s">
        <v>12</v>
      </c>
      <c r="B166" s="11">
        <v>4227</v>
      </c>
      <c r="C166" s="12" t="s">
        <v>6</v>
      </c>
      <c r="D166" s="29">
        <f t="shared" si="30"/>
        <v>1.0313203449102391</v>
      </c>
      <c r="E166" s="26">
        <v>3.3354709300000001</v>
      </c>
      <c r="F166" s="29">
        <v>3.1823549999999999E-2</v>
      </c>
      <c r="G166" s="29">
        <v>39.722636809999997</v>
      </c>
      <c r="H166" s="29">
        <v>2.833656E-2</v>
      </c>
      <c r="I166" s="29">
        <v>1.2941319999999999E-2</v>
      </c>
      <c r="J166" s="12">
        <v>44</v>
      </c>
      <c r="K166" s="11">
        <v>200</v>
      </c>
      <c r="L166" s="12">
        <v>200</v>
      </c>
      <c r="M166" s="12" t="s">
        <v>31</v>
      </c>
      <c r="N166" s="12">
        <v>97983</v>
      </c>
      <c r="Q166" s="12"/>
    </row>
    <row r="167" spans="1:17" x14ac:dyDescent="0.35">
      <c r="C167" s="12"/>
      <c r="D167" s="67">
        <f>AVERAGE(D164:D166)</f>
        <v>1.0665886207130317</v>
      </c>
      <c r="E167" s="67">
        <f t="shared" ref="E167" si="35">AVERAGE(E164:E166)</f>
        <v>3.4546108533333335</v>
      </c>
      <c r="F167" s="67">
        <f t="shared" ref="F167" si="36">AVERAGE(F164:F166)</f>
        <v>3.2864673333333337E-2</v>
      </c>
      <c r="G167" s="29"/>
      <c r="H167" s="29"/>
      <c r="I167" s="29"/>
      <c r="J167" s="12"/>
      <c r="L167" s="12"/>
      <c r="N167" s="12"/>
      <c r="Q167" s="12" t="s">
        <v>400</v>
      </c>
    </row>
    <row r="168" spans="1:17" x14ac:dyDescent="0.35">
      <c r="C168" s="12"/>
      <c r="E168" s="13"/>
      <c r="F168" s="14"/>
      <c r="G168" s="14"/>
      <c r="H168" s="14"/>
      <c r="I168" s="14"/>
      <c r="J168" s="12"/>
      <c r="L168" s="12"/>
      <c r="N168" s="12"/>
      <c r="Q168" s="12"/>
    </row>
    <row r="169" spans="1:17" x14ac:dyDescent="0.35">
      <c r="A169" s="11" t="s">
        <v>12</v>
      </c>
      <c r="B169" s="11">
        <v>4227</v>
      </c>
      <c r="C169" s="12" t="s">
        <v>6</v>
      </c>
      <c r="D169" s="29">
        <f t="shared" si="30"/>
        <v>1.0972397173699169</v>
      </c>
      <c r="E169" s="26">
        <v>3.60528637</v>
      </c>
      <c r="F169" s="29">
        <v>3.3331670000000001E-2</v>
      </c>
      <c r="G169" s="29">
        <v>43.405239170000002</v>
      </c>
      <c r="H169" s="29">
        <v>3.0717089999999999E-2</v>
      </c>
      <c r="I169" s="29">
        <v>1.359701E-2</v>
      </c>
      <c r="J169" s="12">
        <v>42</v>
      </c>
      <c r="K169" s="11">
        <v>200</v>
      </c>
      <c r="L169" s="12">
        <v>400</v>
      </c>
      <c r="M169" s="12" t="s">
        <v>31</v>
      </c>
      <c r="N169" s="12">
        <v>97983</v>
      </c>
      <c r="Q169" s="12"/>
    </row>
    <row r="170" spans="1:17" x14ac:dyDescent="0.35">
      <c r="A170" s="11" t="s">
        <v>12</v>
      </c>
      <c r="B170" s="11">
        <v>4227</v>
      </c>
      <c r="C170" s="12" t="s">
        <v>6</v>
      </c>
      <c r="E170" s="13"/>
      <c r="F170" s="14"/>
      <c r="G170" s="14"/>
      <c r="H170" s="14"/>
      <c r="I170" s="14"/>
      <c r="J170" s="12">
        <v>43</v>
      </c>
      <c r="K170" s="11">
        <v>200</v>
      </c>
      <c r="L170" s="12">
        <v>400</v>
      </c>
      <c r="M170" s="12" t="s">
        <v>31</v>
      </c>
      <c r="N170" s="12">
        <v>97983</v>
      </c>
      <c r="Q170" s="12"/>
    </row>
    <row r="171" spans="1:17" x14ac:dyDescent="0.35">
      <c r="A171" s="11" t="s">
        <v>12</v>
      </c>
      <c r="B171" s="11">
        <v>4227</v>
      </c>
      <c r="C171" s="12" t="s">
        <v>6</v>
      </c>
      <c r="E171" s="13"/>
      <c r="F171" s="14"/>
      <c r="G171" s="14"/>
      <c r="H171" s="14"/>
      <c r="I171" s="14"/>
      <c r="J171" s="12">
        <v>44</v>
      </c>
      <c r="K171" s="11">
        <v>200</v>
      </c>
      <c r="L171" s="12">
        <v>400</v>
      </c>
      <c r="M171" s="12" t="s">
        <v>31</v>
      </c>
      <c r="N171" s="12">
        <v>97983</v>
      </c>
      <c r="Q171" s="12"/>
    </row>
    <row r="172" spans="1:17" x14ac:dyDescent="0.35">
      <c r="C172" s="12"/>
      <c r="E172" s="13"/>
      <c r="F172" s="14"/>
      <c r="G172" s="14"/>
      <c r="H172" s="14"/>
      <c r="I172" s="14"/>
      <c r="J172" s="12"/>
      <c r="L172" s="12"/>
      <c r="N172" s="12"/>
      <c r="Q172" s="12"/>
    </row>
    <row r="173" spans="1:17" x14ac:dyDescent="0.35">
      <c r="C173" s="12"/>
      <c r="E173" s="13"/>
      <c r="F173" s="14"/>
      <c r="G173" s="14"/>
      <c r="H173" s="14"/>
      <c r="I173" s="14"/>
      <c r="J173" s="12"/>
      <c r="L173" s="12"/>
      <c r="N173" s="12"/>
      <c r="Q173" s="12"/>
    </row>
    <row r="174" spans="1:17" ht="18.5" x14ac:dyDescent="0.45">
      <c r="A174" s="87" t="s">
        <v>3</v>
      </c>
      <c r="B174" s="87"/>
      <c r="C174" s="87"/>
      <c r="D174" s="87"/>
      <c r="E174" s="87"/>
      <c r="F174" s="87"/>
      <c r="G174" s="87"/>
      <c r="H174" s="87"/>
      <c r="I174" s="87"/>
      <c r="J174" s="87"/>
      <c r="K174" s="87"/>
      <c r="L174" s="87"/>
      <c r="M174" s="87"/>
      <c r="N174" s="87"/>
      <c r="O174" s="87"/>
      <c r="P174" s="87"/>
      <c r="Q174" s="87"/>
    </row>
    <row r="175" spans="1:17" x14ac:dyDescent="0.35">
      <c r="A175" s="11" t="s">
        <v>12</v>
      </c>
      <c r="B175" s="11">
        <v>4227</v>
      </c>
      <c r="C175" s="12" t="s">
        <v>3</v>
      </c>
      <c r="D175" s="29">
        <f t="shared" si="30"/>
        <v>1.1326395299121921</v>
      </c>
      <c r="E175" s="26">
        <v>3.7265029427634002</v>
      </c>
      <c r="F175" s="26">
        <v>3.43615135073616E-2</v>
      </c>
      <c r="G175" s="29">
        <v>45.614512805679603</v>
      </c>
      <c r="H175" s="26">
        <v>3.1547316617100397E-2</v>
      </c>
      <c r="I175" s="26">
        <v>1.5534556490396E-2</v>
      </c>
      <c r="J175" s="12">
        <v>42</v>
      </c>
      <c r="K175" s="11">
        <v>25</v>
      </c>
      <c r="L175" s="12">
        <v>50</v>
      </c>
      <c r="N175" s="12"/>
      <c r="Q175" s="12"/>
    </row>
    <row r="176" spans="1:17" x14ac:dyDescent="0.35">
      <c r="C176" s="12"/>
      <c r="E176" s="13"/>
      <c r="F176" s="13"/>
      <c r="G176" s="14"/>
      <c r="H176" s="13"/>
      <c r="I176" s="13"/>
      <c r="J176" s="12"/>
      <c r="L176" s="12"/>
      <c r="N176" s="12"/>
      <c r="Q176" s="12"/>
    </row>
    <row r="177" spans="1:17" x14ac:dyDescent="0.35">
      <c r="A177" s="11" t="s">
        <v>12</v>
      </c>
      <c r="B177" s="11">
        <v>4227</v>
      </c>
      <c r="C177" s="12" t="s">
        <v>3</v>
      </c>
      <c r="D177" s="29">
        <f t="shared" si="30"/>
        <v>1.1907006565374378</v>
      </c>
      <c r="E177" s="26">
        <v>3.8999714860000001</v>
      </c>
      <c r="F177" s="29">
        <v>3.6286051999999999E-2</v>
      </c>
      <c r="G177" s="29">
        <v>53.729131000000002</v>
      </c>
      <c r="H177" s="29">
        <v>3.3511891500000002E-2</v>
      </c>
      <c r="I177" s="29">
        <v>1.95500176E-2</v>
      </c>
      <c r="J177" s="12">
        <v>42</v>
      </c>
      <c r="K177" s="11">
        <v>25</v>
      </c>
      <c r="L177" s="12">
        <v>50</v>
      </c>
      <c r="M177" s="12" t="s">
        <v>31</v>
      </c>
      <c r="N177" s="12">
        <v>240609</v>
      </c>
      <c r="O177" s="12">
        <v>-2.4544000000000001</v>
      </c>
      <c r="Q177" s="12"/>
    </row>
    <row r="178" spans="1:17" x14ac:dyDescent="0.35">
      <c r="A178" s="11" t="s">
        <v>12</v>
      </c>
      <c r="B178" s="11">
        <v>4227</v>
      </c>
      <c r="C178" s="12" t="s">
        <v>3</v>
      </c>
      <c r="D178" s="29">
        <f t="shared" ref="D178:D179" si="37">((E178/$E$7)+(F178/$F$7))/2</f>
        <v>1.1979796859984111</v>
      </c>
      <c r="E178" s="26">
        <v>3.9447550800000002</v>
      </c>
      <c r="F178" s="29">
        <v>3.63133411E-2</v>
      </c>
      <c r="G178" s="29">
        <v>68.021673059999998</v>
      </c>
      <c r="H178" s="29">
        <v>3.3797269999999997E-2</v>
      </c>
      <c r="I178" s="29">
        <v>2.2926808E-2</v>
      </c>
      <c r="J178" s="12">
        <v>43</v>
      </c>
      <c r="K178" s="11">
        <v>25</v>
      </c>
      <c r="L178" s="12">
        <v>50</v>
      </c>
      <c r="M178" s="12" t="s">
        <v>31</v>
      </c>
      <c r="N178" s="12">
        <v>240609</v>
      </c>
      <c r="O178" s="12">
        <v>-2.4998999999999998</v>
      </c>
      <c r="Q178" s="12"/>
    </row>
    <row r="179" spans="1:17" x14ac:dyDescent="0.35">
      <c r="A179" s="11" t="s">
        <v>12</v>
      </c>
      <c r="B179" s="11">
        <v>4227</v>
      </c>
      <c r="C179" s="12" t="s">
        <v>3</v>
      </c>
      <c r="D179" s="29">
        <f t="shared" si="37"/>
        <v>1.1986657776461427</v>
      </c>
      <c r="E179" s="26">
        <v>3.9255741059</v>
      </c>
      <c r="F179" s="29">
        <v>3.6533299999999998E-2</v>
      </c>
      <c r="G179" s="29">
        <v>67.52120601</v>
      </c>
      <c r="H179" s="29">
        <v>3.3730811200000002E-2</v>
      </c>
      <c r="I179" s="29">
        <v>2.29461405E-2</v>
      </c>
      <c r="J179" s="12">
        <v>44</v>
      </c>
      <c r="K179" s="11">
        <v>25</v>
      </c>
      <c r="L179" s="12">
        <v>50</v>
      </c>
      <c r="M179" s="12" t="s">
        <v>31</v>
      </c>
      <c r="N179" s="12">
        <v>240609</v>
      </c>
      <c r="O179" s="12">
        <v>-2.5280999999999998</v>
      </c>
      <c r="Q179" s="12"/>
    </row>
    <row r="180" spans="1:17" x14ac:dyDescent="0.35">
      <c r="C180" s="12"/>
      <c r="D180" s="67">
        <f>AVERAGE(D177:D179)</f>
        <v>1.1957820400606638</v>
      </c>
      <c r="E180" s="67">
        <f t="shared" ref="E180:F180" si="38">AVERAGE(E177:E179)</f>
        <v>3.9234335572999997</v>
      </c>
      <c r="F180" s="67">
        <f t="shared" si="38"/>
        <v>3.6377564366666663E-2</v>
      </c>
      <c r="G180" s="29"/>
      <c r="H180" s="29"/>
      <c r="I180" s="29"/>
      <c r="J180" s="12"/>
      <c r="L180" s="12"/>
      <c r="N180" s="12"/>
      <c r="Q180" s="12"/>
    </row>
    <row r="181" spans="1:17" x14ac:dyDescent="0.35">
      <c r="C181" s="12"/>
      <c r="D181" s="29"/>
      <c r="E181" s="26"/>
      <c r="F181" s="29"/>
      <c r="G181" s="29"/>
      <c r="H181" s="29"/>
      <c r="I181" s="29"/>
      <c r="J181" s="12"/>
      <c r="L181" s="12"/>
      <c r="N181" s="12"/>
      <c r="Q181" s="12"/>
    </row>
    <row r="182" spans="1:17" x14ac:dyDescent="0.35">
      <c r="A182" s="11" t="s">
        <v>12</v>
      </c>
      <c r="B182" s="11">
        <v>4227</v>
      </c>
      <c r="C182" s="12" t="s">
        <v>3</v>
      </c>
      <c r="D182" s="29">
        <f t="shared" si="30"/>
        <v>1.1988665398922609</v>
      </c>
      <c r="E182" s="26">
        <v>3.95988776</v>
      </c>
      <c r="F182" s="29">
        <v>3.622678E-2</v>
      </c>
      <c r="G182" s="29">
        <v>71.021427829999993</v>
      </c>
      <c r="H182" s="29">
        <v>3.3904999999999998E-2</v>
      </c>
      <c r="I182" s="29">
        <v>2.346546E-2</v>
      </c>
      <c r="J182" s="12">
        <v>42</v>
      </c>
      <c r="K182" s="11">
        <v>35</v>
      </c>
      <c r="L182" s="12">
        <v>50</v>
      </c>
      <c r="M182" s="12" t="s">
        <v>31</v>
      </c>
      <c r="N182" s="12">
        <v>240609</v>
      </c>
      <c r="O182" s="12">
        <v>-2.5695999999999999</v>
      </c>
      <c r="Q182" s="12" t="s">
        <v>167</v>
      </c>
    </row>
    <row r="183" spans="1:17" x14ac:dyDescent="0.35">
      <c r="A183" s="11" t="s">
        <v>12</v>
      </c>
      <c r="B183" s="11">
        <v>4227</v>
      </c>
      <c r="C183" s="12" t="s">
        <v>3</v>
      </c>
      <c r="D183" s="29">
        <f t="shared" ref="D183:D184" si="39">((E183/$E$7)+(F183/$F$7))/2</f>
        <v>1.2040346422059387</v>
      </c>
      <c r="E183" s="26">
        <v>3.9665898899999998</v>
      </c>
      <c r="F183" s="29">
        <v>3.6479259999999999E-2</v>
      </c>
      <c r="G183" s="29">
        <v>62.976216059999999</v>
      </c>
      <c r="H183" s="29">
        <v>3.406613E-2</v>
      </c>
      <c r="I183" s="29">
        <v>2.1737840000000001E-2</v>
      </c>
      <c r="J183" s="12">
        <v>43</v>
      </c>
      <c r="K183" s="11">
        <v>35</v>
      </c>
      <c r="L183" s="12">
        <v>50</v>
      </c>
      <c r="M183" s="12" t="s">
        <v>31</v>
      </c>
      <c r="N183" s="12">
        <v>240609</v>
      </c>
      <c r="O183" s="12">
        <v>-2.5939999999999999</v>
      </c>
      <c r="Q183" s="12"/>
    </row>
    <row r="184" spans="1:17" x14ac:dyDescent="0.35">
      <c r="A184" s="11" t="s">
        <v>12</v>
      </c>
      <c r="B184" s="11">
        <v>4227</v>
      </c>
      <c r="C184" s="12" t="s">
        <v>3</v>
      </c>
      <c r="D184" s="29">
        <f t="shared" si="39"/>
        <v>1.190925227077366</v>
      </c>
      <c r="E184" s="26">
        <v>3.9309879699999999</v>
      </c>
      <c r="F184" s="29">
        <v>3.6011609999999999E-2</v>
      </c>
      <c r="G184" s="29">
        <v>61.473904869999998</v>
      </c>
      <c r="H184" s="29">
        <v>3.3547899999999999E-2</v>
      </c>
      <c r="I184" s="29">
        <v>2.0947520000000001E-2</v>
      </c>
      <c r="J184" s="12">
        <v>44</v>
      </c>
      <c r="K184" s="11">
        <v>35</v>
      </c>
      <c r="L184" s="12">
        <v>50</v>
      </c>
      <c r="M184" s="12" t="s">
        <v>31</v>
      </c>
      <c r="N184" s="12">
        <v>240609</v>
      </c>
      <c r="O184" s="12">
        <v>-2.5941999999999998</v>
      </c>
      <c r="Q184" s="12"/>
    </row>
    <row r="185" spans="1:17" x14ac:dyDescent="0.35">
      <c r="C185" s="12"/>
      <c r="D185" s="67">
        <f>AVERAGE(D182:D184)</f>
        <v>1.1979421363918552</v>
      </c>
      <c r="E185" s="67">
        <f t="shared" ref="E185" si="40">AVERAGE(E182:E184)</f>
        <v>3.9524885399999996</v>
      </c>
      <c r="F185" s="67">
        <f t="shared" ref="F185" si="41">AVERAGE(F182:F184)</f>
        <v>3.6239216666666664E-2</v>
      </c>
      <c r="G185" s="29"/>
      <c r="H185" s="29"/>
      <c r="I185" s="29"/>
      <c r="J185" s="12"/>
      <c r="L185" s="12"/>
      <c r="N185" s="12"/>
      <c r="Q185" s="12"/>
    </row>
    <row r="186" spans="1:17" x14ac:dyDescent="0.35">
      <c r="C186" s="12"/>
      <c r="D186" s="29"/>
      <c r="E186" s="26"/>
      <c r="F186" s="29"/>
      <c r="G186" s="29"/>
      <c r="H186" s="29"/>
      <c r="I186" s="29"/>
      <c r="J186" s="12"/>
      <c r="L186" s="12"/>
      <c r="N186" s="12"/>
      <c r="Q186" s="12"/>
    </row>
    <row r="187" spans="1:17" ht="29" x14ac:dyDescent="0.35">
      <c r="A187" s="11" t="s">
        <v>12</v>
      </c>
      <c r="B187" s="11">
        <v>4227</v>
      </c>
      <c r="C187" s="12" t="s">
        <v>3</v>
      </c>
      <c r="D187" s="29">
        <f t="shared" si="30"/>
        <v>1.2141766952044331</v>
      </c>
      <c r="E187" s="26">
        <v>4.0064890200000001</v>
      </c>
      <c r="F187" s="29">
        <v>3.672628E-2</v>
      </c>
      <c r="G187" s="29">
        <v>64.123509100000007</v>
      </c>
      <c r="H187" s="29">
        <v>3.4286230000000001E-2</v>
      </c>
      <c r="I187" s="29">
        <v>2.1831239999999998E-2</v>
      </c>
      <c r="J187" s="12">
        <v>42</v>
      </c>
      <c r="K187" s="11">
        <v>45</v>
      </c>
      <c r="L187" s="12">
        <v>50</v>
      </c>
      <c r="M187" s="12" t="s">
        <v>31</v>
      </c>
      <c r="N187" s="12">
        <v>240609</v>
      </c>
      <c r="O187" s="12">
        <v>-2.5301999999999998</v>
      </c>
      <c r="Q187" s="12" t="s">
        <v>402</v>
      </c>
    </row>
    <row r="188" spans="1:17" x14ac:dyDescent="0.35">
      <c r="A188" s="11" t="s">
        <v>12</v>
      </c>
      <c r="B188" s="11">
        <v>4227</v>
      </c>
      <c r="C188" s="12" t="s">
        <v>3</v>
      </c>
      <c r="D188" s="29">
        <f t="shared" si="30"/>
        <v>1.198797123413692</v>
      </c>
      <c r="E188" s="26">
        <v>3.9554667700000001</v>
      </c>
      <c r="F188" s="29">
        <v>3.6263620000000003E-2</v>
      </c>
      <c r="G188" s="29">
        <v>61.90661119</v>
      </c>
      <c r="H188" s="29">
        <v>3.392659E-2</v>
      </c>
      <c r="I188" s="29">
        <v>2.1242759999999999E-2</v>
      </c>
      <c r="J188" s="12">
        <v>43</v>
      </c>
      <c r="K188" s="11">
        <v>45</v>
      </c>
      <c r="L188" s="12">
        <v>50</v>
      </c>
      <c r="M188" s="12" t="s">
        <v>31</v>
      </c>
      <c r="N188" s="12">
        <v>240609</v>
      </c>
      <c r="O188" s="12">
        <v>-2.6162000000000001</v>
      </c>
      <c r="Q188" s="12"/>
    </row>
    <row r="189" spans="1:17" x14ac:dyDescent="0.35">
      <c r="A189" s="11" t="s">
        <v>12</v>
      </c>
      <c r="B189" s="11">
        <v>4227</v>
      </c>
      <c r="C189" s="12" t="s">
        <v>3</v>
      </c>
      <c r="D189" s="29">
        <f t="shared" si="30"/>
        <v>1.1926178412885426</v>
      </c>
      <c r="E189" s="26">
        <v>3.9444067999999999</v>
      </c>
      <c r="F189" s="29">
        <v>3.5990040000000001E-2</v>
      </c>
      <c r="G189" s="29">
        <v>62.484584839999997</v>
      </c>
      <c r="H189" s="29">
        <v>3.3690169999999998E-2</v>
      </c>
      <c r="I189" s="29">
        <v>2.1179900000000002E-2</v>
      </c>
      <c r="J189" s="12">
        <v>44</v>
      </c>
      <c r="K189" s="11">
        <v>45</v>
      </c>
      <c r="L189" s="12">
        <v>50</v>
      </c>
      <c r="M189" s="12" t="s">
        <v>31</v>
      </c>
      <c r="N189" s="12">
        <v>240609</v>
      </c>
      <c r="O189" s="12">
        <v>-2.6183999999999998</v>
      </c>
      <c r="Q189" s="12"/>
    </row>
    <row r="190" spans="1:17" x14ac:dyDescent="0.35">
      <c r="C190" s="12"/>
      <c r="D190" s="67">
        <f>AVERAGE(D187:D189)</f>
        <v>1.201863886635556</v>
      </c>
      <c r="E190" s="67">
        <f t="shared" ref="E190" si="42">AVERAGE(E187:E189)</f>
        <v>3.9687875300000002</v>
      </c>
      <c r="F190" s="67">
        <f t="shared" ref="F190" si="43">AVERAGE(F187:F189)</f>
        <v>3.6326646666666663E-2</v>
      </c>
      <c r="G190" s="29"/>
      <c r="H190" s="29"/>
      <c r="I190" s="29"/>
      <c r="J190" s="12"/>
      <c r="L190" s="12"/>
      <c r="N190" s="12"/>
      <c r="Q190" s="12"/>
    </row>
    <row r="191" spans="1:17" x14ac:dyDescent="0.35">
      <c r="C191" s="12"/>
      <c r="D191" s="29"/>
      <c r="E191" s="26"/>
      <c r="F191" s="29"/>
      <c r="G191" s="29"/>
      <c r="H191" s="29"/>
      <c r="I191" s="29"/>
      <c r="J191" s="12"/>
      <c r="L191" s="12"/>
      <c r="N191" s="12"/>
      <c r="Q191" s="12"/>
    </row>
    <row r="192" spans="1:17" x14ac:dyDescent="0.35">
      <c r="A192" s="11" t="s">
        <v>12</v>
      </c>
      <c r="B192" s="11">
        <v>4227</v>
      </c>
      <c r="C192" s="12" t="s">
        <v>3</v>
      </c>
      <c r="D192" s="29">
        <f t="shared" si="30"/>
        <v>1.193658691463015</v>
      </c>
      <c r="E192" s="26">
        <v>3.88380393</v>
      </c>
      <c r="F192" s="29">
        <v>3.6616379999999997E-2</v>
      </c>
      <c r="G192" s="29">
        <v>60.978535479999998</v>
      </c>
      <c r="H192" s="29">
        <v>3.349837E-2</v>
      </c>
      <c r="I192" s="29">
        <v>1.9570319999999999E-2</v>
      </c>
      <c r="J192" s="12">
        <v>42</v>
      </c>
      <c r="K192" s="11">
        <v>100</v>
      </c>
      <c r="L192" s="12">
        <v>50</v>
      </c>
      <c r="M192" s="12" t="s">
        <v>31</v>
      </c>
      <c r="N192" s="12">
        <v>240609</v>
      </c>
      <c r="Q192" s="12" t="s">
        <v>403</v>
      </c>
    </row>
    <row r="193" spans="1:17" x14ac:dyDescent="0.35">
      <c r="C193" s="12"/>
      <c r="D193" s="29"/>
      <c r="E193" s="26"/>
      <c r="F193" s="29"/>
      <c r="G193" s="29"/>
      <c r="H193" s="29"/>
      <c r="I193" s="29"/>
      <c r="J193" s="12"/>
      <c r="L193" s="12"/>
      <c r="N193" s="12"/>
      <c r="Q193" s="12"/>
    </row>
    <row r="194" spans="1:17" x14ac:dyDescent="0.35">
      <c r="C194" s="12"/>
      <c r="D194" s="29"/>
      <c r="E194" s="26"/>
      <c r="F194" s="29"/>
      <c r="G194" s="29"/>
      <c r="H194" s="29"/>
      <c r="I194" s="29"/>
      <c r="J194" s="12"/>
      <c r="L194" s="12"/>
      <c r="N194" s="12"/>
      <c r="Q194" s="12"/>
    </row>
    <row r="195" spans="1:17" ht="18.5" x14ac:dyDescent="0.45">
      <c r="A195" s="87" t="s">
        <v>206</v>
      </c>
      <c r="B195" s="88"/>
      <c r="C195" s="88"/>
      <c r="D195" s="88"/>
      <c r="E195" s="88"/>
      <c r="F195" s="88"/>
      <c r="G195" s="88"/>
      <c r="H195" s="88"/>
      <c r="I195" s="88"/>
      <c r="J195" s="88"/>
      <c r="K195" s="88"/>
      <c r="L195" s="88"/>
      <c r="M195" s="88"/>
      <c r="N195" s="88"/>
      <c r="O195" s="88"/>
      <c r="P195" s="88"/>
      <c r="Q195" s="88"/>
    </row>
    <row r="196" spans="1:17" x14ac:dyDescent="0.35">
      <c r="A196" s="11" t="s">
        <v>12</v>
      </c>
      <c r="B196" s="11">
        <v>4227</v>
      </c>
      <c r="C196" s="12" t="s">
        <v>206</v>
      </c>
      <c r="D196" s="29">
        <f t="shared" si="30"/>
        <v>6.9161640348143134</v>
      </c>
      <c r="E196" s="26">
        <v>24.7464336651162</v>
      </c>
      <c r="F196" s="26">
        <v>0.19131980000000001</v>
      </c>
      <c r="G196" s="29">
        <v>881.43752107056503</v>
      </c>
      <c r="H196" s="26">
        <v>0.19190260000000001</v>
      </c>
      <c r="I196" s="29"/>
      <c r="J196" s="12">
        <v>42</v>
      </c>
      <c r="K196" s="11">
        <v>100</v>
      </c>
      <c r="L196" s="12">
        <v>100</v>
      </c>
      <c r="N196" s="12"/>
      <c r="Q196" s="12"/>
    </row>
    <row r="197" spans="1:17" s="15" customFormat="1" x14ac:dyDescent="0.35">
      <c r="A197" s="15" t="s">
        <v>12</v>
      </c>
      <c r="B197" s="15">
        <v>4227</v>
      </c>
      <c r="C197" s="12" t="s">
        <v>206</v>
      </c>
      <c r="D197" s="11" t="s">
        <v>15</v>
      </c>
      <c r="E197" s="16" t="s">
        <v>15</v>
      </c>
      <c r="F197" s="16" t="s">
        <v>15</v>
      </c>
      <c r="G197" s="15" t="s">
        <v>15</v>
      </c>
      <c r="H197" s="16" t="s">
        <v>15</v>
      </c>
      <c r="I197" s="16" t="s">
        <v>15</v>
      </c>
      <c r="J197" s="16">
        <v>42</v>
      </c>
      <c r="K197" s="15">
        <v>100</v>
      </c>
      <c r="L197" s="16">
        <v>200</v>
      </c>
      <c r="M197" s="16"/>
      <c r="N197" s="16"/>
      <c r="O197" s="16"/>
      <c r="P197" s="16"/>
      <c r="Q197" s="16" t="s">
        <v>16</v>
      </c>
    </row>
    <row r="198" spans="1:17" s="15" customFormat="1" x14ac:dyDescent="0.35">
      <c r="C198" s="16"/>
      <c r="D198" s="11"/>
      <c r="E198" s="16"/>
      <c r="F198" s="16"/>
      <c r="H198" s="16"/>
      <c r="I198" s="16"/>
      <c r="J198" s="16"/>
      <c r="L198" s="16"/>
      <c r="M198" s="16"/>
      <c r="N198" s="16"/>
      <c r="O198" s="16"/>
      <c r="P198" s="16"/>
      <c r="Q198" s="16"/>
    </row>
    <row r="199" spans="1:17" x14ac:dyDescent="0.35">
      <c r="A199" s="11" t="s">
        <v>12</v>
      </c>
      <c r="B199" s="11">
        <v>4227</v>
      </c>
      <c r="C199" s="12" t="s">
        <v>206</v>
      </c>
      <c r="D199" s="29">
        <f t="shared" si="30"/>
        <v>10.917876657859885</v>
      </c>
      <c r="E199" s="26">
        <v>39.811111173</v>
      </c>
      <c r="F199" s="29">
        <v>0.295085285407581</v>
      </c>
      <c r="G199" s="29">
        <v>1532.6129417120101</v>
      </c>
      <c r="H199" s="29">
        <v>0.305712224216657</v>
      </c>
      <c r="I199" s="29">
        <v>0.28655775903000102</v>
      </c>
      <c r="J199" s="12">
        <v>42</v>
      </c>
      <c r="K199" s="11">
        <v>100</v>
      </c>
      <c r="L199" s="12">
        <v>50</v>
      </c>
      <c r="N199" s="12"/>
      <c r="O199" s="31">
        <v>5987.5990000000002</v>
      </c>
    </row>
    <row r="200" spans="1:17" x14ac:dyDescent="0.35">
      <c r="A200" s="11" t="s">
        <v>12</v>
      </c>
      <c r="B200" s="11">
        <v>4227</v>
      </c>
      <c r="C200" s="12" t="s">
        <v>206</v>
      </c>
      <c r="D200" s="29">
        <f t="shared" si="30"/>
        <v>14.001291848858539</v>
      </c>
      <c r="E200" s="26">
        <v>56.815319080000002</v>
      </c>
      <c r="F200" s="26">
        <v>0.32490976999999999</v>
      </c>
      <c r="G200" s="29">
        <v>2221.3669726200001</v>
      </c>
      <c r="H200" s="26">
        <v>0.49594254999999998</v>
      </c>
      <c r="I200" s="26">
        <v>0.15688109</v>
      </c>
      <c r="J200" s="12">
        <v>43</v>
      </c>
      <c r="K200" s="11">
        <v>100</v>
      </c>
      <c r="L200" s="12">
        <v>50</v>
      </c>
      <c r="N200" s="12"/>
      <c r="O200" s="31">
        <v>6010.8316999999997</v>
      </c>
      <c r="Q200" s="11" t="s">
        <v>71</v>
      </c>
    </row>
    <row r="201" spans="1:17" x14ac:dyDescent="0.35">
      <c r="A201" s="15" t="s">
        <v>12</v>
      </c>
      <c r="B201" s="15">
        <v>4227</v>
      </c>
      <c r="C201" s="12" t="s">
        <v>206</v>
      </c>
      <c r="D201" s="29">
        <f t="shared" si="30"/>
        <v>15.810954618855263</v>
      </c>
      <c r="E201" s="26">
        <v>63.977869939999998</v>
      </c>
      <c r="F201" s="26">
        <v>0.36858385999999999</v>
      </c>
      <c r="G201" s="29">
        <v>2501.5459309900002</v>
      </c>
      <c r="H201" s="26">
        <v>0.53797130000000004</v>
      </c>
      <c r="I201" s="26">
        <v>0.19995673799999999</v>
      </c>
      <c r="J201" s="16">
        <v>44</v>
      </c>
      <c r="K201" s="15">
        <v>100</v>
      </c>
      <c r="L201" s="12">
        <v>50</v>
      </c>
      <c r="M201" s="16"/>
      <c r="N201" s="16"/>
      <c r="O201" s="31">
        <v>6580.2233999999999</v>
      </c>
      <c r="P201" s="16"/>
      <c r="Q201" s="11" t="s">
        <v>71</v>
      </c>
    </row>
    <row r="202" spans="1:17" x14ac:dyDescent="0.35">
      <c r="A202" s="15"/>
      <c r="B202" s="15"/>
      <c r="C202" s="12"/>
      <c r="D202" s="67">
        <f>AVERAGE(D199:D201)</f>
        <v>13.576707708524561</v>
      </c>
      <c r="E202" s="67">
        <f t="shared" ref="E202:F202" si="44">AVERAGE(E199:E201)</f>
        <v>53.534766730999998</v>
      </c>
      <c r="F202" s="67">
        <f t="shared" si="44"/>
        <v>0.32952630513586034</v>
      </c>
      <c r="G202" s="29"/>
      <c r="H202" s="26"/>
      <c r="I202" s="26"/>
      <c r="J202" s="16"/>
      <c r="K202" s="15"/>
      <c r="L202" s="12"/>
      <c r="M202" s="16"/>
      <c r="N202" s="16"/>
      <c r="O202" s="31"/>
      <c r="P202" s="16"/>
    </row>
    <row r="203" spans="1:17" x14ac:dyDescent="0.35">
      <c r="A203" s="15"/>
      <c r="B203" s="15"/>
      <c r="C203" s="12"/>
      <c r="D203" s="29"/>
      <c r="E203" s="26"/>
      <c r="F203" s="26"/>
      <c r="G203" s="29"/>
      <c r="H203" s="26"/>
      <c r="I203" s="26"/>
      <c r="J203" s="16"/>
      <c r="K203" s="15"/>
      <c r="L203" s="12"/>
      <c r="M203" s="16"/>
      <c r="N203" s="16"/>
      <c r="O203" s="31"/>
      <c r="P203" s="16"/>
    </row>
    <row r="204" spans="1:17" x14ac:dyDescent="0.35">
      <c r="A204" s="15" t="s">
        <v>12</v>
      </c>
      <c r="B204" s="15">
        <v>4227</v>
      </c>
      <c r="C204" s="12" t="s">
        <v>206</v>
      </c>
      <c r="D204" s="29">
        <f t="shared" si="30"/>
        <v>9.8964397673297917</v>
      </c>
      <c r="E204" s="26">
        <v>33.2168268</v>
      </c>
      <c r="F204" s="26">
        <v>0.29413540999999999</v>
      </c>
      <c r="G204" s="29">
        <v>1245.2308292600001</v>
      </c>
      <c r="H204" s="26">
        <v>0.25918701</v>
      </c>
      <c r="I204" s="26">
        <v>0.41749721000000001</v>
      </c>
      <c r="J204" s="12">
        <v>42</v>
      </c>
      <c r="K204" s="15">
        <v>150</v>
      </c>
      <c r="L204" s="12">
        <v>50</v>
      </c>
      <c r="N204" s="16"/>
      <c r="O204" s="31">
        <v>1998.0717</v>
      </c>
      <c r="Q204" s="11" t="s">
        <v>98</v>
      </c>
    </row>
    <row r="205" spans="1:17" x14ac:dyDescent="0.35">
      <c r="A205" s="15" t="s">
        <v>12</v>
      </c>
      <c r="B205" s="15">
        <v>4227</v>
      </c>
      <c r="C205" s="12" t="s">
        <v>206</v>
      </c>
      <c r="D205" s="29">
        <f t="shared" si="30"/>
        <v>8.4818409278881646</v>
      </c>
      <c r="E205" s="29">
        <v>29.89307805</v>
      </c>
      <c r="F205" s="29">
        <v>0.23886130999999999</v>
      </c>
      <c r="G205" s="29">
        <v>1137.6778158100001</v>
      </c>
      <c r="H205" s="29">
        <v>0.23515806</v>
      </c>
      <c r="I205" s="29">
        <v>0.27140829</v>
      </c>
      <c r="J205" s="12">
        <v>43</v>
      </c>
      <c r="K205" s="15">
        <v>150</v>
      </c>
      <c r="L205" s="12">
        <v>50</v>
      </c>
      <c r="N205" s="16"/>
      <c r="O205" s="31">
        <v>2886.2824999999998</v>
      </c>
      <c r="Q205" s="11" t="s">
        <v>98</v>
      </c>
    </row>
    <row r="206" spans="1:17" x14ac:dyDescent="0.35">
      <c r="A206" s="15" t="s">
        <v>12</v>
      </c>
      <c r="B206" s="15">
        <v>4227</v>
      </c>
      <c r="C206" s="12" t="s">
        <v>206</v>
      </c>
      <c r="D206" s="29">
        <f t="shared" si="30"/>
        <v>12.805278588312291</v>
      </c>
      <c r="E206" s="29">
        <v>51.053143290000001</v>
      </c>
      <c r="F206" s="29">
        <v>0.30559857000000001</v>
      </c>
      <c r="G206" s="29">
        <v>1959.59859923</v>
      </c>
      <c r="H206" s="29">
        <v>0.40463465999999998</v>
      </c>
      <c r="I206" s="29">
        <v>0.12930256000000001</v>
      </c>
      <c r="J206" s="16">
        <v>44</v>
      </c>
      <c r="K206" s="15">
        <v>150</v>
      </c>
      <c r="L206" s="12">
        <v>50</v>
      </c>
      <c r="N206" s="16"/>
      <c r="O206" s="31">
        <v>1382.0419999999999</v>
      </c>
      <c r="Q206" s="11" t="s">
        <v>159</v>
      </c>
    </row>
    <row r="207" spans="1:17" x14ac:dyDescent="0.35">
      <c r="A207" s="15"/>
      <c r="B207" s="15"/>
      <c r="C207" s="12"/>
      <c r="D207" s="67">
        <f>AVERAGE(D204:D206)</f>
        <v>10.394519761176749</v>
      </c>
      <c r="E207" s="67">
        <f t="shared" ref="E207" si="45">AVERAGE(E204:E206)</f>
        <v>38.054349379999998</v>
      </c>
      <c r="F207" s="67">
        <f t="shared" ref="F207" si="46">AVERAGE(F204:F206)</f>
        <v>0.27953176333333335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206</v>
      </c>
      <c r="D209" s="29">
        <f t="shared" si="30"/>
        <v>4.5754224072685394</v>
      </c>
      <c r="E209" s="29">
        <v>16.054106149999999</v>
      </c>
      <c r="F209" s="29">
        <v>0.12951341</v>
      </c>
      <c r="G209" s="29">
        <v>552.52366905999997</v>
      </c>
      <c r="H209" s="29">
        <v>0.12731044</v>
      </c>
      <c r="I209" s="29">
        <v>0.12750280999999999</v>
      </c>
      <c r="J209" s="12">
        <v>42</v>
      </c>
      <c r="K209" s="15">
        <v>200</v>
      </c>
      <c r="L209" s="12">
        <v>50</v>
      </c>
      <c r="N209" s="16"/>
      <c r="O209" s="31">
        <v>967.32809999999995</v>
      </c>
      <c r="Q209" s="11" t="s">
        <v>160</v>
      </c>
    </row>
    <row r="210" spans="1:17" x14ac:dyDescent="0.35">
      <c r="A210" s="15" t="s">
        <v>12</v>
      </c>
      <c r="B210" s="15">
        <v>4227</v>
      </c>
      <c r="C210" s="12" t="s">
        <v>206</v>
      </c>
      <c r="D210" s="29">
        <f t="shared" si="30"/>
        <v>5.3994537924622623</v>
      </c>
      <c r="E210" s="29">
        <v>20.0279132</v>
      </c>
      <c r="F210" s="29">
        <v>0.14278342999999999</v>
      </c>
      <c r="G210" s="29">
        <v>746.12020351000001</v>
      </c>
      <c r="H210" s="29">
        <v>0.17515089</v>
      </c>
      <c r="I210" s="29">
        <v>7.6393329999999995E-2</v>
      </c>
      <c r="J210" s="12">
        <v>43</v>
      </c>
      <c r="K210" s="15">
        <v>200</v>
      </c>
      <c r="L210" s="12">
        <v>50</v>
      </c>
      <c r="N210" s="16"/>
      <c r="O210" s="31">
        <v>2645.8181</v>
      </c>
      <c r="Q210" s="11" t="s">
        <v>161</v>
      </c>
    </row>
    <row r="211" spans="1:17" x14ac:dyDescent="0.35">
      <c r="A211" s="15" t="s">
        <v>12</v>
      </c>
      <c r="B211" s="15">
        <v>4227</v>
      </c>
      <c r="C211" s="12" t="s">
        <v>206</v>
      </c>
      <c r="D211" s="29">
        <f t="shared" si="30"/>
        <v>4.649246101426538</v>
      </c>
      <c r="E211" s="29">
        <v>16.552922259999999</v>
      </c>
      <c r="F211" s="29">
        <v>0.12937567</v>
      </c>
      <c r="G211" s="29">
        <v>574.24439425000003</v>
      </c>
      <c r="H211" s="29">
        <v>0.13081623000000001</v>
      </c>
      <c r="I211" s="29">
        <v>0.12079728000000001</v>
      </c>
      <c r="J211" s="16">
        <v>44</v>
      </c>
      <c r="K211" s="15">
        <v>200</v>
      </c>
      <c r="L211" s="12">
        <v>50</v>
      </c>
      <c r="N211" s="16"/>
      <c r="O211" s="31">
        <v>164.3203</v>
      </c>
      <c r="Q211" s="11" t="s">
        <v>162</v>
      </c>
    </row>
    <row r="212" spans="1:17" x14ac:dyDescent="0.35">
      <c r="A212" s="15"/>
      <c r="B212" s="15"/>
      <c r="C212" s="12"/>
      <c r="D212" s="67">
        <f>AVERAGE(D209:D211)</f>
        <v>4.874707433719113</v>
      </c>
      <c r="E212" s="67">
        <f t="shared" ref="E212" si="47">AVERAGE(E209:E211)</f>
        <v>17.544980536666667</v>
      </c>
      <c r="F212" s="67">
        <f t="shared" ref="F212" si="48">AVERAGE(F209:F211)</f>
        <v>0.13389083666666665</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206</v>
      </c>
      <c r="D214" s="29">
        <f t="shared" si="30"/>
        <v>3.1787258019277647</v>
      </c>
      <c r="E214" s="29">
        <v>11.092611120000001</v>
      </c>
      <c r="F214" s="29">
        <v>9.0542910000000004E-2</v>
      </c>
      <c r="G214" s="29">
        <v>363.60744175999997</v>
      </c>
      <c r="H214" s="29">
        <v>9.0585730000000003E-2</v>
      </c>
      <c r="I214" s="29">
        <v>5.056335E-2</v>
      </c>
      <c r="J214" s="12">
        <v>42</v>
      </c>
      <c r="K214" s="15">
        <v>250</v>
      </c>
      <c r="L214" s="12">
        <v>50</v>
      </c>
      <c r="N214" s="16"/>
      <c r="O214" s="31">
        <v>794.47595000000001</v>
      </c>
      <c r="Q214" s="11" t="s">
        <v>163</v>
      </c>
    </row>
    <row r="215" spans="1:17" x14ac:dyDescent="0.35">
      <c r="A215" s="15" t="s">
        <v>12</v>
      </c>
      <c r="B215" s="15">
        <v>4227</v>
      </c>
      <c r="C215" s="12" t="s">
        <v>206</v>
      </c>
      <c r="D215" s="29">
        <f t="shared" si="30"/>
        <v>3.1848881778182863</v>
      </c>
      <c r="E215" s="29">
        <v>11.095081589999999</v>
      </c>
      <c r="F215" s="29">
        <v>9.0895249999999997E-2</v>
      </c>
      <c r="G215" s="29">
        <v>389.24279887</v>
      </c>
      <c r="H215" s="29">
        <v>9.2491989999999996E-2</v>
      </c>
      <c r="I215" s="29">
        <v>0.12978544</v>
      </c>
      <c r="J215" s="12">
        <v>43</v>
      </c>
      <c r="K215" s="15">
        <v>250</v>
      </c>
      <c r="L215" s="12">
        <v>50</v>
      </c>
      <c r="N215" s="16"/>
      <c r="O215" s="31">
        <v>2127.03206</v>
      </c>
      <c r="Q215" s="11" t="s">
        <v>39</v>
      </c>
    </row>
    <row r="216" spans="1:17" x14ac:dyDescent="0.35">
      <c r="A216" s="15" t="s">
        <v>12</v>
      </c>
      <c r="B216" s="15">
        <v>4227</v>
      </c>
      <c r="C216" s="12" t="s">
        <v>206</v>
      </c>
      <c r="D216" s="29">
        <f t="shared" si="30"/>
        <v>2.4675866865559417</v>
      </c>
      <c r="E216" s="29">
        <v>8.5080010099999992</v>
      </c>
      <c r="F216" s="29">
        <v>7.1243500000000001E-2</v>
      </c>
      <c r="G216" s="29">
        <v>263.82989985</v>
      </c>
      <c r="H216" s="29">
        <v>7.0827890000000004E-2</v>
      </c>
      <c r="I216" s="29">
        <v>4.4766830000000001E-2</v>
      </c>
      <c r="J216" s="16">
        <v>44</v>
      </c>
      <c r="K216" s="15">
        <v>250</v>
      </c>
      <c r="L216" s="12">
        <v>50</v>
      </c>
      <c r="N216" s="16"/>
      <c r="O216" s="31">
        <v>17.9893</v>
      </c>
      <c r="Q216" s="11" t="s">
        <v>163</v>
      </c>
    </row>
    <row r="217" spans="1:17" x14ac:dyDescent="0.35">
      <c r="A217" s="15"/>
      <c r="B217" s="15"/>
      <c r="C217" s="12"/>
      <c r="D217" s="67">
        <f>AVERAGE(D214:D216)</f>
        <v>2.9437335554339974</v>
      </c>
      <c r="E217" s="67">
        <f t="shared" ref="E217" si="49">AVERAGE(E214:E216)</f>
        <v>10.231897906666667</v>
      </c>
      <c r="F217" s="67">
        <f t="shared" ref="F217" si="50">AVERAGE(F214:F216)</f>
        <v>8.4227220000000005E-2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206</v>
      </c>
      <c r="D219" s="29">
        <f t="shared" si="30"/>
        <v>3.1073395595631323</v>
      </c>
      <c r="E219" s="29">
        <v>10.86580343</v>
      </c>
      <c r="F219" s="29">
        <v>8.8302350000000002E-2</v>
      </c>
      <c r="G219" s="29">
        <v>351.00028567999999</v>
      </c>
      <c r="H219" s="29">
        <v>9.2872479999999993E-2</v>
      </c>
      <c r="I219" s="29">
        <v>3.4290349999999997E-2</v>
      </c>
      <c r="J219" s="12">
        <v>42</v>
      </c>
      <c r="K219" s="15">
        <v>300</v>
      </c>
      <c r="L219" s="12">
        <v>50</v>
      </c>
      <c r="N219" s="16"/>
      <c r="O219" s="31">
        <v>761.44443999999999</v>
      </c>
      <c r="Q219" s="11" t="s">
        <v>164</v>
      </c>
    </row>
    <row r="220" spans="1:17" x14ac:dyDescent="0.35">
      <c r="A220" s="15" t="s">
        <v>12</v>
      </c>
      <c r="B220" s="15">
        <v>4227</v>
      </c>
      <c r="C220" s="12" t="s">
        <v>206</v>
      </c>
      <c r="D220" s="29">
        <f t="shared" si="30"/>
        <v>3.1075452525469593</v>
      </c>
      <c r="E220" s="29">
        <v>10.887863100000001</v>
      </c>
      <c r="F220" s="29">
        <v>8.8109960000000001E-2</v>
      </c>
      <c r="G220" s="29">
        <v>379.82270992999997</v>
      </c>
      <c r="H220" s="29">
        <v>8.5333240000000005E-2</v>
      </c>
      <c r="I220" s="29">
        <v>8.4146769999999996E-2</v>
      </c>
      <c r="J220" s="12">
        <v>43</v>
      </c>
      <c r="K220" s="15">
        <v>300</v>
      </c>
      <c r="L220" s="12">
        <v>50</v>
      </c>
      <c r="N220" s="16"/>
      <c r="O220" s="31">
        <v>2032.7434000000001</v>
      </c>
      <c r="Q220" s="11" t="s">
        <v>165</v>
      </c>
    </row>
    <row r="221" spans="1:17" x14ac:dyDescent="0.35">
      <c r="A221" s="15" t="s">
        <v>12</v>
      </c>
      <c r="B221" s="15">
        <v>4227</v>
      </c>
      <c r="C221" s="12" t="s">
        <v>206</v>
      </c>
      <c r="D221" s="29">
        <f t="shared" si="30"/>
        <v>2.6016167702907675</v>
      </c>
      <c r="E221" s="29">
        <v>9.0291741699999992</v>
      </c>
      <c r="F221" s="29">
        <v>7.4564649999999996E-2</v>
      </c>
      <c r="G221" s="29">
        <v>286.6056074</v>
      </c>
      <c r="H221" s="29">
        <v>7.7213509999999999E-2</v>
      </c>
      <c r="I221" s="29">
        <v>3.5726870000000001E-2</v>
      </c>
      <c r="J221" s="16">
        <v>44</v>
      </c>
      <c r="K221" s="15">
        <v>300</v>
      </c>
      <c r="L221" s="12">
        <v>50</v>
      </c>
      <c r="N221" s="16"/>
      <c r="O221" s="31">
        <v>13.1022</v>
      </c>
      <c r="Q221" s="11" t="s">
        <v>164</v>
      </c>
    </row>
    <row r="222" spans="1:17" x14ac:dyDescent="0.35">
      <c r="A222" s="15"/>
      <c r="B222" s="15"/>
      <c r="C222" s="12"/>
      <c r="D222" s="67">
        <f>AVERAGE(D219:D221)</f>
        <v>2.9388338608002864</v>
      </c>
      <c r="E222" s="67">
        <f t="shared" ref="E222" si="51">AVERAGE(E219:E221)</f>
        <v>10.2609469</v>
      </c>
      <c r="F222" s="67">
        <f t="shared" ref="F222" si="52">AVERAGE(F219:F221)</f>
        <v>8.3658986666666671E-2</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206</v>
      </c>
      <c r="D224" s="29">
        <f t="shared" si="30"/>
        <v>3.4096257455685564</v>
      </c>
      <c r="E224" s="29">
        <v>12.085217139999999</v>
      </c>
      <c r="F224" s="29">
        <v>9.5384200000000002E-2</v>
      </c>
      <c r="G224" s="29">
        <v>397.19151485999998</v>
      </c>
      <c r="H224" s="29">
        <v>0.10140046</v>
      </c>
      <c r="I224" s="29">
        <v>3.4829119999999998E-2</v>
      </c>
      <c r="J224" s="12">
        <v>42</v>
      </c>
      <c r="K224" s="15">
        <v>350</v>
      </c>
      <c r="L224" s="12">
        <v>50</v>
      </c>
      <c r="N224" s="16"/>
      <c r="O224" s="31">
        <v>755.6558</v>
      </c>
      <c r="Q224" s="11" t="s">
        <v>135</v>
      </c>
    </row>
    <row r="225" spans="1:17" x14ac:dyDescent="0.35">
      <c r="A225" s="15" t="s">
        <v>12</v>
      </c>
      <c r="B225" s="15">
        <v>4227</v>
      </c>
      <c r="C225" s="12" t="s">
        <v>206</v>
      </c>
      <c r="D225" s="29">
        <f t="shared" si="30"/>
        <v>6.3727879963878209</v>
      </c>
      <c r="E225" s="29">
        <v>23.83834577</v>
      </c>
      <c r="F225" s="29">
        <v>0.16666360999999999</v>
      </c>
      <c r="G225" s="29">
        <v>890.57416341999999</v>
      </c>
      <c r="H225" s="29">
        <v>0.19501345</v>
      </c>
      <c r="I225" s="29">
        <v>4.6165150000000002E-2</v>
      </c>
      <c r="J225" s="12">
        <v>43</v>
      </c>
      <c r="K225" s="15">
        <v>350</v>
      </c>
      <c r="L225" s="12">
        <v>50</v>
      </c>
      <c r="N225" s="16"/>
      <c r="O225" s="31">
        <v>1989.3108999999999</v>
      </c>
      <c r="Q225" s="11" t="s">
        <v>137</v>
      </c>
    </row>
    <row r="226" spans="1:17" x14ac:dyDescent="0.35">
      <c r="A226" s="15" t="s">
        <v>12</v>
      </c>
      <c r="B226" s="15">
        <v>4227</v>
      </c>
      <c r="C226" s="12" t="s">
        <v>206</v>
      </c>
      <c r="D226" s="29">
        <f t="shared" si="30"/>
        <v>2.2369909713610467</v>
      </c>
      <c r="E226" s="29">
        <v>7.6194811800000002</v>
      </c>
      <c r="F226" s="29">
        <v>6.5453860000000003E-2</v>
      </c>
      <c r="G226" s="29">
        <v>231.26520195000001</v>
      </c>
      <c r="H226" s="29">
        <v>6.2881220000000002E-2</v>
      </c>
      <c r="I226" s="29">
        <v>7.4823990000000007E-2</v>
      </c>
      <c r="J226" s="16">
        <v>44</v>
      </c>
      <c r="K226" s="15">
        <v>350</v>
      </c>
      <c r="L226" s="12">
        <v>50</v>
      </c>
      <c r="N226" s="16"/>
      <c r="O226" s="31">
        <v>10.9015</v>
      </c>
      <c r="Q226" s="11" t="s">
        <v>137</v>
      </c>
    </row>
    <row r="227" spans="1:17" x14ac:dyDescent="0.35">
      <c r="A227" s="15"/>
      <c r="B227" s="15"/>
      <c r="C227" s="12"/>
      <c r="D227" s="67">
        <f>AVERAGE(D224:D226)</f>
        <v>4.0064682377724745</v>
      </c>
      <c r="E227" s="67">
        <f t="shared" ref="E227" si="53">AVERAGE(E224:E226)</f>
        <v>14.514348030000001</v>
      </c>
      <c r="F227" s="67">
        <f t="shared" ref="F227" si="54">AVERAGE(F224:F226)</f>
        <v>0.10916722333333333</v>
      </c>
      <c r="G227" s="29"/>
      <c r="H227" s="29"/>
      <c r="I227" s="29"/>
      <c r="J227" s="16"/>
      <c r="K227" s="15"/>
      <c r="L227" s="12"/>
      <c r="N227" s="16"/>
      <c r="O227" s="31"/>
    </row>
    <row r="228" spans="1:17" x14ac:dyDescent="0.35">
      <c r="A228" s="15"/>
      <c r="B228" s="15"/>
      <c r="C228" s="12"/>
      <c r="D228" s="29"/>
      <c r="E228" s="29"/>
      <c r="F228" s="29"/>
      <c r="G228" s="29"/>
      <c r="H228" s="29"/>
      <c r="I228" s="29"/>
      <c r="J228" s="16"/>
      <c r="K228" s="15"/>
      <c r="L228" s="12"/>
      <c r="N228" s="16"/>
      <c r="O228" s="31"/>
    </row>
    <row r="229" spans="1:17" x14ac:dyDescent="0.35">
      <c r="A229" s="15" t="s">
        <v>12</v>
      </c>
      <c r="B229" s="15">
        <v>4227</v>
      </c>
      <c r="C229" s="12" t="s">
        <v>206</v>
      </c>
      <c r="D229" s="29">
        <f t="shared" si="30"/>
        <v>2.2912577114334405</v>
      </c>
      <c r="E229" s="29">
        <v>7.8022089000000001</v>
      </c>
      <c r="F229" s="29">
        <v>6.7061309999999999E-2</v>
      </c>
      <c r="G229" s="29">
        <v>236.03649923</v>
      </c>
      <c r="H229" s="29">
        <v>6.4466800000000005E-2</v>
      </c>
      <c r="I229" s="29">
        <v>7.2232569999999996E-2</v>
      </c>
      <c r="J229" s="12">
        <v>42</v>
      </c>
      <c r="K229" s="15">
        <v>400</v>
      </c>
      <c r="L229" s="12">
        <v>50</v>
      </c>
      <c r="N229" s="16"/>
      <c r="O229" s="31">
        <v>699.42229999999995</v>
      </c>
      <c r="Q229" s="11" t="s">
        <v>110</v>
      </c>
    </row>
    <row r="230" spans="1:17" x14ac:dyDescent="0.35">
      <c r="A230" s="15" t="s">
        <v>12</v>
      </c>
      <c r="B230" s="15">
        <v>4227</v>
      </c>
      <c r="C230" s="12" t="s">
        <v>206</v>
      </c>
      <c r="D230" s="29">
        <f t="shared" si="30"/>
        <v>3.6183110889785217</v>
      </c>
      <c r="E230" s="29">
        <v>12.5952123</v>
      </c>
      <c r="F230" s="29">
        <v>0.10335569</v>
      </c>
      <c r="G230" s="29">
        <v>446.37053297</v>
      </c>
      <c r="H230" s="29">
        <v>0.10536046</v>
      </c>
      <c r="I230" s="29">
        <v>0.14697059000000001</v>
      </c>
      <c r="J230" s="12">
        <v>43</v>
      </c>
      <c r="K230" s="15">
        <v>400</v>
      </c>
      <c r="L230" s="12">
        <v>50</v>
      </c>
      <c r="N230" s="16"/>
      <c r="O230" s="31">
        <v>1901.029</v>
      </c>
      <c r="Q230" s="11" t="s">
        <v>110</v>
      </c>
    </row>
    <row r="231" spans="1:17" x14ac:dyDescent="0.35">
      <c r="A231" s="15" t="s">
        <v>12</v>
      </c>
      <c r="B231" s="15">
        <v>4227</v>
      </c>
      <c r="C231" s="12" t="s">
        <v>206</v>
      </c>
      <c r="D231" s="29">
        <f t="shared" si="30"/>
        <v>2.3173832995358419</v>
      </c>
      <c r="E231" s="29">
        <v>7.9462609400000002</v>
      </c>
      <c r="F231" s="29">
        <v>6.7314230000000003E-2</v>
      </c>
      <c r="G231" s="29">
        <v>242.28017265</v>
      </c>
      <c r="H231" s="29">
        <v>6.5463549999999995E-2</v>
      </c>
      <c r="I231" s="29">
        <v>8.196705E-2</v>
      </c>
      <c r="J231" s="16">
        <v>44</v>
      </c>
      <c r="K231" s="15">
        <v>400</v>
      </c>
      <c r="L231" s="12">
        <v>50</v>
      </c>
      <c r="N231" s="16"/>
      <c r="O231" s="31">
        <v>9.5536999999999992</v>
      </c>
      <c r="Q231" s="11" t="s">
        <v>166</v>
      </c>
    </row>
    <row r="232" spans="1:17" x14ac:dyDescent="0.35">
      <c r="D232" s="67">
        <f>AVERAGE(D229:D231)</f>
        <v>2.7423173666492686</v>
      </c>
      <c r="E232" s="67">
        <f t="shared" ref="E232" si="55">AVERAGE(E229:E231)</f>
        <v>9.4478940466666668</v>
      </c>
      <c r="F232" s="67">
        <f t="shared" ref="F232" si="56">AVERAGE(F229:F231)</f>
        <v>7.9243743333333325E-2</v>
      </c>
    </row>
  </sheetData>
  <mergeCells count="4">
    <mergeCell ref="A2:Q2"/>
    <mergeCell ref="A18:Q18"/>
    <mergeCell ref="A174:Q174"/>
    <mergeCell ref="A195:Q19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23"/>
  <sheetViews>
    <sheetView zoomScale="55" zoomScaleNormal="55" workbookViewId="0">
      <pane ySplit="1" topLeftCell="A21" activePane="bottomLeft" state="frozen"/>
      <selection pane="bottomLeft" activeCell="D81" sqref="D81"/>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42</v>
      </c>
      <c r="D1" s="24" t="s">
        <v>369</v>
      </c>
      <c r="E1" s="24" t="s">
        <v>1</v>
      </c>
      <c r="F1" s="23" t="s">
        <v>2</v>
      </c>
      <c r="G1" s="23" t="s">
        <v>4</v>
      </c>
      <c r="H1" s="2" t="s">
        <v>415</v>
      </c>
      <c r="I1" s="2" t="s">
        <v>416</v>
      </c>
      <c r="J1" s="24" t="s">
        <v>30</v>
      </c>
      <c r="K1" s="23" t="s">
        <v>0</v>
      </c>
      <c r="L1" s="24" t="s">
        <v>229</v>
      </c>
      <c r="M1" s="24" t="s">
        <v>230</v>
      </c>
      <c r="N1" s="24" t="s">
        <v>200</v>
      </c>
      <c r="O1" s="24" t="s">
        <v>18</v>
      </c>
      <c r="P1" s="24" t="s">
        <v>151</v>
      </c>
      <c r="Q1" s="24" t="s">
        <v>21</v>
      </c>
      <c r="R1" s="24" t="s">
        <v>50</v>
      </c>
      <c r="S1" s="24" t="s">
        <v>44</v>
      </c>
    </row>
    <row r="2" spans="1:19" s="23" customFormat="1" ht="18.5" x14ac:dyDescent="0.45">
      <c r="A2" s="87" t="s">
        <v>396</v>
      </c>
      <c r="B2" s="87"/>
      <c r="C2" s="87"/>
      <c r="D2" s="87"/>
      <c r="E2" s="87"/>
      <c r="F2" s="87"/>
      <c r="G2" s="87"/>
      <c r="H2" s="87"/>
      <c r="I2" s="87"/>
      <c r="J2" s="87"/>
      <c r="K2" s="87"/>
      <c r="L2" s="87"/>
      <c r="M2" s="87"/>
      <c r="N2" s="87"/>
      <c r="O2" s="87"/>
      <c r="P2" s="87"/>
      <c r="Q2" s="87"/>
      <c r="R2" s="87"/>
      <c r="S2" s="87"/>
    </row>
    <row r="3" spans="1:19" s="23" customFormat="1" x14ac:dyDescent="0.35">
      <c r="A3" s="11" t="s">
        <v>14</v>
      </c>
      <c r="B3" s="11">
        <v>359</v>
      </c>
      <c r="C3" s="12" t="s">
        <v>186</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187</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385</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192</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248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249</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250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228</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191</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190</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14</v>
      </c>
      <c r="B15" s="11">
        <v>359</v>
      </c>
      <c r="C15" s="12" t="s">
        <v>189</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14</v>
      </c>
      <c r="B16" s="11">
        <v>359</v>
      </c>
      <c r="C16" s="12" t="s">
        <v>194</v>
      </c>
      <c r="D16" s="12"/>
      <c r="E16" s="24"/>
      <c r="H16" s="24"/>
      <c r="I16" s="24"/>
      <c r="J16" s="24"/>
      <c r="L16" s="24"/>
      <c r="M16" s="24"/>
      <c r="N16" s="24"/>
      <c r="O16" s="24"/>
      <c r="P16" s="24"/>
      <c r="Q16" s="24"/>
      <c r="R16" s="24"/>
      <c r="S16" s="24"/>
    </row>
    <row r="17" spans="1:19" s="23" customFormat="1" x14ac:dyDescent="0.35">
      <c r="A17" s="11" t="s">
        <v>14</v>
      </c>
      <c r="B17" s="11">
        <v>359</v>
      </c>
      <c r="C17" s="12" t="s">
        <v>188</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x14ac:dyDescent="0.35">
      <c r="A20" s="11" t="s">
        <v>382</v>
      </c>
      <c r="B20" s="11">
        <v>359</v>
      </c>
      <c r="C20" s="12" t="s">
        <v>6</v>
      </c>
      <c r="D20" s="26">
        <v>1</v>
      </c>
      <c r="E20" s="26">
        <v>2.647697</v>
      </c>
      <c r="F20" s="29">
        <v>8.6227999999999999E-2</v>
      </c>
      <c r="G20" s="29">
        <v>23.8142</v>
      </c>
      <c r="H20" s="26">
        <v>6.3018000000000005E-2</v>
      </c>
      <c r="I20" s="26">
        <v>2.6098E-2</v>
      </c>
      <c r="J20" s="12">
        <v>42</v>
      </c>
      <c r="K20" s="11">
        <v>100</v>
      </c>
      <c r="L20" s="12">
        <v>100</v>
      </c>
      <c r="M20" s="12" t="s">
        <v>31</v>
      </c>
      <c r="N20" s="25">
        <f>(32*K20*L20)/B20</f>
        <v>891.36490250696374</v>
      </c>
      <c r="O20" s="12">
        <v>50091</v>
      </c>
    </row>
    <row r="21" spans="1:19" x14ac:dyDescent="0.35">
      <c r="A21" s="11" t="s">
        <v>382</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31</v>
      </c>
      <c r="N21" s="25">
        <f t="shared" ref="N21:N29" si="2">(32*K21*L21)/B21</f>
        <v>891.36490250696374</v>
      </c>
    </row>
    <row r="22" spans="1:19" x14ac:dyDescent="0.35">
      <c r="A22" s="11" t="s">
        <v>382</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31</v>
      </c>
      <c r="N22" s="25">
        <f t="shared" si="2"/>
        <v>891.36490250696374</v>
      </c>
    </row>
    <row r="23" spans="1:19" x14ac:dyDescent="0.35">
      <c r="A23" s="11" t="s">
        <v>382</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31</v>
      </c>
      <c r="N23" s="25">
        <f t="shared" si="2"/>
        <v>891.36490250696374</v>
      </c>
    </row>
    <row r="24" spans="1:19" x14ac:dyDescent="0.35">
      <c r="A24" s="11" t="s">
        <v>382</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31</v>
      </c>
      <c r="N24" s="25">
        <f t="shared" si="2"/>
        <v>891.36490250696374</v>
      </c>
    </row>
    <row r="25" spans="1:19" x14ac:dyDescent="0.35">
      <c r="A25" s="11" t="s">
        <v>382</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31</v>
      </c>
      <c r="N25" s="25">
        <f t="shared" si="2"/>
        <v>891.36490250696374</v>
      </c>
    </row>
    <row r="26" spans="1:19" x14ac:dyDescent="0.35">
      <c r="A26" s="11" t="s">
        <v>382</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31</v>
      </c>
      <c r="N26" s="25">
        <f t="shared" si="2"/>
        <v>891.36490250696374</v>
      </c>
    </row>
    <row r="27" spans="1:19" x14ac:dyDescent="0.35">
      <c r="A27" s="11" t="s">
        <v>382</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31</v>
      </c>
      <c r="N27" s="25">
        <f t="shared" si="2"/>
        <v>891.36490250696374</v>
      </c>
    </row>
    <row r="28" spans="1:19" x14ac:dyDescent="0.35">
      <c r="A28" s="11" t="s">
        <v>382</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31</v>
      </c>
      <c r="N28" s="25">
        <f t="shared" si="2"/>
        <v>891.36490250696374</v>
      </c>
    </row>
    <row r="29" spans="1:19" x14ac:dyDescent="0.35">
      <c r="A29" s="11" t="s">
        <v>382</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31</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400</v>
      </c>
    </row>
    <row r="31" spans="1:19" x14ac:dyDescent="0.35">
      <c r="D31" s="66">
        <f>MEDIAN(D20:D29)</f>
        <v>0.94224949133033165</v>
      </c>
      <c r="E31" s="66">
        <f t="shared" ref="E31:F31" si="5">MEDIAN(E20:E29)</f>
        <v>2.6681759999999999</v>
      </c>
      <c r="F31" s="66">
        <f t="shared" si="5"/>
        <v>8.247199999999999E-2</v>
      </c>
      <c r="H31" s="12"/>
      <c r="I31" s="12"/>
      <c r="N31" s="25"/>
      <c r="Q31" s="12" t="s">
        <v>401</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14</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31</v>
      </c>
      <c r="N33" s="25">
        <f>(32*K33*L33)/B33</f>
        <v>891.36490250696374</v>
      </c>
      <c r="O33" s="12">
        <v>49593</v>
      </c>
      <c r="P33" s="12"/>
      <c r="Q33" s="24"/>
      <c r="R33" s="24"/>
      <c r="S33" s="24"/>
    </row>
    <row r="34" spans="1:19" s="23" customFormat="1" x14ac:dyDescent="0.35">
      <c r="A34" s="11" t="s">
        <v>14</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31</v>
      </c>
      <c r="N34" s="25">
        <f t="shared" ref="N34:N42" si="7">(32*K34*L34)/B34</f>
        <v>891.36490250696374</v>
      </c>
      <c r="O34" s="24"/>
      <c r="P34" s="12"/>
      <c r="Q34" s="24"/>
      <c r="R34" s="24"/>
      <c r="S34" s="24"/>
    </row>
    <row r="35" spans="1:19" s="23" customFormat="1" x14ac:dyDescent="0.35">
      <c r="A35" s="11" t="s">
        <v>14</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31</v>
      </c>
      <c r="N35" s="25">
        <f t="shared" si="7"/>
        <v>891.36490250696374</v>
      </c>
      <c r="O35" s="24"/>
      <c r="P35" s="12"/>
      <c r="Q35" s="24"/>
      <c r="R35" s="24"/>
      <c r="S35" s="24"/>
    </row>
    <row r="36" spans="1:19" s="23" customFormat="1" x14ac:dyDescent="0.35">
      <c r="A36" s="11" t="s">
        <v>14</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31</v>
      </c>
      <c r="N36" s="25">
        <f t="shared" si="7"/>
        <v>891.36490250696374</v>
      </c>
      <c r="O36" s="24"/>
      <c r="P36" s="12"/>
      <c r="Q36" s="24"/>
      <c r="R36" s="24"/>
      <c r="S36" s="24"/>
    </row>
    <row r="37" spans="1:19" s="23" customFormat="1" x14ac:dyDescent="0.35">
      <c r="A37" s="11" t="s">
        <v>14</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31</v>
      </c>
      <c r="N37" s="25">
        <f t="shared" si="7"/>
        <v>891.36490250696374</v>
      </c>
      <c r="O37" s="24"/>
      <c r="P37" s="12"/>
      <c r="Q37" s="24"/>
      <c r="R37" s="24"/>
      <c r="S37" s="24"/>
    </row>
    <row r="38" spans="1:19" s="23" customFormat="1" x14ac:dyDescent="0.35">
      <c r="A38" s="11" t="s">
        <v>14</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31</v>
      </c>
      <c r="N38" s="25">
        <f t="shared" si="7"/>
        <v>891.36490250696374</v>
      </c>
      <c r="O38" s="24"/>
      <c r="P38" s="12"/>
      <c r="Q38" s="24"/>
      <c r="R38" s="24"/>
      <c r="S38" s="24"/>
    </row>
    <row r="39" spans="1:19" s="23" customFormat="1" x14ac:dyDescent="0.35">
      <c r="A39" s="11" t="s">
        <v>14</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31</v>
      </c>
      <c r="N39" s="25">
        <f t="shared" si="7"/>
        <v>891.36490250696374</v>
      </c>
      <c r="O39" s="24"/>
      <c r="P39" s="12"/>
      <c r="Q39" s="24"/>
      <c r="R39" s="24"/>
      <c r="S39" s="24"/>
    </row>
    <row r="40" spans="1:19" s="23" customFormat="1" x14ac:dyDescent="0.35">
      <c r="A40" s="11" t="s">
        <v>14</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31</v>
      </c>
      <c r="N40" s="25">
        <f t="shared" si="7"/>
        <v>891.36490250696374</v>
      </c>
      <c r="O40" s="24"/>
      <c r="P40" s="12"/>
      <c r="Q40" s="24"/>
      <c r="R40" s="24"/>
      <c r="S40" s="24"/>
    </row>
    <row r="41" spans="1:19" s="23" customFormat="1" x14ac:dyDescent="0.35">
      <c r="A41" s="11" t="s">
        <v>14</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31</v>
      </c>
      <c r="N41" s="25">
        <f t="shared" si="7"/>
        <v>891.36490250696374</v>
      </c>
      <c r="O41" s="24"/>
      <c r="P41" s="12"/>
      <c r="Q41" s="24"/>
      <c r="R41" s="24"/>
      <c r="S41" s="24"/>
    </row>
    <row r="42" spans="1:19" s="23" customFormat="1" x14ac:dyDescent="0.35">
      <c r="A42" s="11" t="s">
        <v>14</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31</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400</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401</v>
      </c>
      <c r="R44" s="24"/>
      <c r="S44" s="24"/>
    </row>
    <row r="45" spans="1:19" s="23" customFormat="1" x14ac:dyDescent="0.35">
      <c r="C45" s="24"/>
      <c r="D45" s="24"/>
      <c r="E45" s="24"/>
      <c r="H45" s="24"/>
      <c r="I45" s="24"/>
      <c r="J45" s="24"/>
      <c r="L45" s="24"/>
      <c r="M45" s="24"/>
      <c r="N45" s="68"/>
      <c r="O45" s="24"/>
      <c r="P45" s="24"/>
      <c r="Q45" s="24"/>
      <c r="R45" s="24"/>
      <c r="S45" s="24"/>
    </row>
    <row r="46" spans="1:19" s="23" customFormat="1" x14ac:dyDescent="0.35">
      <c r="A46" s="11" t="s">
        <v>14</v>
      </c>
      <c r="B46" s="11">
        <v>359</v>
      </c>
      <c r="C46" s="12" t="s">
        <v>6</v>
      </c>
      <c r="D46" s="26">
        <f t="shared" ref="D46:D55" si="10">((E46/$E$7)+(F46/$F$7))/2</f>
        <v>0.94998755481248021</v>
      </c>
      <c r="E46" s="26">
        <v>2.7540909999999998</v>
      </c>
      <c r="F46" s="29">
        <v>8.3214999999999997E-2</v>
      </c>
      <c r="G46" s="29">
        <v>29.519517</v>
      </c>
      <c r="H46" s="26">
        <v>6.2232000000000003E-2</v>
      </c>
      <c r="I46" s="26">
        <v>2.8362999999999999E-2</v>
      </c>
      <c r="J46" s="12">
        <v>42</v>
      </c>
      <c r="K46" s="11">
        <v>200</v>
      </c>
      <c r="L46" s="12">
        <v>100</v>
      </c>
      <c r="M46" s="12" t="s">
        <v>31</v>
      </c>
      <c r="N46" s="68"/>
      <c r="O46" s="24"/>
      <c r="P46" s="24"/>
      <c r="Q46" s="24"/>
      <c r="R46" s="24"/>
      <c r="S46" s="24"/>
    </row>
    <row r="47" spans="1:19" s="23" customFormat="1" x14ac:dyDescent="0.35">
      <c r="A47" s="11" t="s">
        <v>14</v>
      </c>
      <c r="B47" s="11">
        <v>359</v>
      </c>
      <c r="C47" s="12" t="s">
        <v>6</v>
      </c>
      <c r="D47" s="26">
        <f t="shared" si="10"/>
        <v>0.93101733487004146</v>
      </c>
      <c r="E47" s="26">
        <v>2.5793569999999999</v>
      </c>
      <c r="F47" s="29">
        <v>8.5502999999999996E-2</v>
      </c>
      <c r="G47" s="29">
        <v>22.262096</v>
      </c>
      <c r="H47" s="26">
        <v>6.2106000000000001E-2</v>
      </c>
      <c r="I47" s="26">
        <v>2.7015000000000001E-2</v>
      </c>
      <c r="J47" s="12">
        <v>43</v>
      </c>
      <c r="K47" s="11">
        <v>200</v>
      </c>
      <c r="L47" s="12">
        <v>100</v>
      </c>
      <c r="M47" s="12" t="s">
        <v>31</v>
      </c>
      <c r="N47" s="68"/>
      <c r="O47" s="24"/>
      <c r="P47" s="24"/>
      <c r="Q47" s="24"/>
      <c r="R47" s="24"/>
      <c r="S47" s="24"/>
    </row>
    <row r="48" spans="1:19" s="23" customFormat="1" x14ac:dyDescent="0.35">
      <c r="A48" s="11" t="s">
        <v>14</v>
      </c>
      <c r="B48" s="11">
        <v>359</v>
      </c>
      <c r="C48" s="12" t="s">
        <v>6</v>
      </c>
      <c r="D48" s="26">
        <f t="shared" si="10"/>
        <v>0.95475108189633473</v>
      </c>
      <c r="E48" s="26">
        <v>2.710855</v>
      </c>
      <c r="F48" s="29">
        <v>8.5514000000000007E-2</v>
      </c>
      <c r="G48" s="29">
        <v>26.523229000000001</v>
      </c>
      <c r="H48" s="26">
        <v>6.3675999999999996E-2</v>
      </c>
      <c r="I48" s="26">
        <v>2.7852999999999999E-2</v>
      </c>
      <c r="J48" s="12">
        <v>44</v>
      </c>
      <c r="K48" s="11">
        <v>200</v>
      </c>
      <c r="L48" s="12">
        <v>100</v>
      </c>
      <c r="M48" s="12" t="s">
        <v>31</v>
      </c>
      <c r="N48" s="68"/>
      <c r="O48" s="24"/>
      <c r="P48" s="24"/>
      <c r="Q48" s="24"/>
      <c r="R48" s="24"/>
      <c r="S48" s="24"/>
    </row>
    <row r="49" spans="1:19" s="23" customFormat="1" x14ac:dyDescent="0.35">
      <c r="A49" s="11" t="s">
        <v>14</v>
      </c>
      <c r="B49" s="11">
        <v>359</v>
      </c>
      <c r="C49" s="12" t="s">
        <v>6</v>
      </c>
      <c r="D49" s="26">
        <f t="shared" si="10"/>
        <v>0.91358651286942905</v>
      </c>
      <c r="E49" s="26">
        <v>2.4565250000000001</v>
      </c>
      <c r="F49" s="29">
        <v>8.6360999999999993E-2</v>
      </c>
      <c r="G49" s="29">
        <v>22.480792000000001</v>
      </c>
      <c r="H49" s="26">
        <v>6.1558000000000002E-2</v>
      </c>
      <c r="I49" s="26">
        <v>2.5684999999999999E-2</v>
      </c>
      <c r="J49" s="12">
        <v>45</v>
      </c>
      <c r="K49" s="11">
        <v>200</v>
      </c>
      <c r="L49" s="12">
        <v>100</v>
      </c>
      <c r="M49" s="12" t="s">
        <v>31</v>
      </c>
      <c r="N49" s="68"/>
      <c r="O49" s="24"/>
      <c r="P49" s="24"/>
      <c r="Q49" s="24"/>
      <c r="R49" s="24"/>
      <c r="S49" s="24"/>
    </row>
    <row r="50" spans="1:19" s="23" customFormat="1" x14ac:dyDescent="0.35">
      <c r="A50" s="11" t="s">
        <v>14</v>
      </c>
      <c r="B50" s="11">
        <v>359</v>
      </c>
      <c r="C50" s="12" t="s">
        <v>6</v>
      </c>
      <c r="D50" s="26">
        <f t="shared" si="10"/>
        <v>0.95342226134417729</v>
      </c>
      <c r="E50" s="26">
        <v>2.6299890000000001</v>
      </c>
      <c r="F50" s="29">
        <v>8.7938000000000002E-2</v>
      </c>
      <c r="G50" s="29">
        <v>24.441172999999999</v>
      </c>
      <c r="H50" s="26">
        <v>6.4416000000000001E-2</v>
      </c>
      <c r="I50" s="26">
        <v>2.8815E-2</v>
      </c>
      <c r="J50" s="12">
        <v>46</v>
      </c>
      <c r="K50" s="11">
        <v>200</v>
      </c>
      <c r="L50" s="12">
        <v>100</v>
      </c>
      <c r="M50" s="12" t="s">
        <v>31</v>
      </c>
      <c r="N50" s="68"/>
      <c r="O50" s="24"/>
      <c r="P50" s="24"/>
      <c r="Q50" s="24"/>
      <c r="R50" s="24"/>
      <c r="S50" s="24"/>
    </row>
    <row r="51" spans="1:19" s="23" customFormat="1" x14ac:dyDescent="0.35">
      <c r="A51" s="11" t="s">
        <v>14</v>
      </c>
      <c r="B51" s="11">
        <v>359</v>
      </c>
      <c r="C51" s="12" t="s">
        <v>6</v>
      </c>
      <c r="D51" s="26">
        <f t="shared" si="10"/>
        <v>0.90194510685314055</v>
      </c>
      <c r="E51" s="26">
        <v>2.5584760000000002</v>
      </c>
      <c r="F51" s="29">
        <v>8.0865000000000006E-2</v>
      </c>
      <c r="G51" s="29">
        <v>25.612504999999999</v>
      </c>
      <c r="H51" s="26">
        <v>5.9829E-2</v>
      </c>
      <c r="I51" s="26">
        <v>2.8806999999999999E-2</v>
      </c>
      <c r="J51" s="12">
        <v>47</v>
      </c>
      <c r="K51" s="11">
        <v>200</v>
      </c>
      <c r="L51" s="12">
        <v>100</v>
      </c>
      <c r="M51" s="12" t="s">
        <v>31</v>
      </c>
      <c r="N51" s="68"/>
      <c r="O51" s="24"/>
      <c r="P51" s="24"/>
      <c r="Q51" s="24"/>
      <c r="R51" s="24"/>
      <c r="S51" s="24"/>
    </row>
    <row r="52" spans="1:19" s="23" customFormat="1" x14ac:dyDescent="0.35">
      <c r="A52" s="11" t="s">
        <v>14</v>
      </c>
      <c r="B52" s="11">
        <v>359</v>
      </c>
      <c r="C52" s="12" t="s">
        <v>6</v>
      </c>
      <c r="D52" s="26">
        <f t="shared" si="10"/>
        <v>0.94203356101675073</v>
      </c>
      <c r="E52" s="26">
        <v>2.5035820000000002</v>
      </c>
      <c r="F52" s="29">
        <v>9.0021000000000004E-2</v>
      </c>
      <c r="G52" s="29">
        <v>22.172972999999999</v>
      </c>
      <c r="H52" s="26">
        <v>6.4746999999999999E-2</v>
      </c>
      <c r="I52" s="26">
        <v>2.7636000000000001E-2</v>
      </c>
      <c r="J52" s="12">
        <v>48</v>
      </c>
      <c r="K52" s="11">
        <v>200</v>
      </c>
      <c r="L52" s="12">
        <v>100</v>
      </c>
      <c r="M52" s="12" t="s">
        <v>31</v>
      </c>
      <c r="N52" s="68"/>
      <c r="O52" s="24"/>
      <c r="P52" s="24"/>
      <c r="Q52" s="24"/>
      <c r="R52" s="24"/>
      <c r="S52" s="24"/>
    </row>
    <row r="53" spans="1:19" s="23" customFormat="1" x14ac:dyDescent="0.35">
      <c r="A53" s="11" t="s">
        <v>14</v>
      </c>
      <c r="B53" s="11">
        <v>359</v>
      </c>
      <c r="C53" s="12" t="s">
        <v>6</v>
      </c>
      <c r="D53" s="26">
        <f t="shared" si="10"/>
        <v>1.0325612568963098</v>
      </c>
      <c r="E53" s="26">
        <v>2.903718</v>
      </c>
      <c r="F53" s="29">
        <v>9.3409000000000006E-2</v>
      </c>
      <c r="G53" s="29">
        <v>30.889408</v>
      </c>
      <c r="H53" s="26">
        <v>6.8862000000000007E-2</v>
      </c>
      <c r="I53" s="26">
        <v>3.2045999999999998E-2</v>
      </c>
      <c r="J53" s="12">
        <v>49</v>
      </c>
      <c r="K53" s="11">
        <v>200</v>
      </c>
      <c r="L53" s="12">
        <v>100</v>
      </c>
      <c r="M53" s="12" t="s">
        <v>31</v>
      </c>
      <c r="N53" s="68"/>
      <c r="O53" s="24"/>
      <c r="P53" s="24"/>
      <c r="Q53" s="24"/>
      <c r="R53" s="24"/>
      <c r="S53" s="24"/>
    </row>
    <row r="54" spans="1:19" s="23" customFormat="1" x14ac:dyDescent="0.35">
      <c r="A54" s="11" t="s">
        <v>14</v>
      </c>
      <c r="B54" s="11">
        <v>359</v>
      </c>
      <c r="C54" s="12" t="s">
        <v>6</v>
      </c>
      <c r="D54" s="26">
        <f t="shared" si="10"/>
        <v>0.95414334172597859</v>
      </c>
      <c r="E54" s="26">
        <v>2.6407850000000002</v>
      </c>
      <c r="F54" s="29">
        <v>8.7714E-2</v>
      </c>
      <c r="G54" s="29">
        <v>24.481401000000002</v>
      </c>
      <c r="H54" s="26">
        <v>6.4199000000000006E-2</v>
      </c>
      <c r="I54" s="26">
        <v>2.6960999999999999E-2</v>
      </c>
      <c r="J54" s="12">
        <v>50</v>
      </c>
      <c r="K54" s="11">
        <v>200</v>
      </c>
      <c r="L54" s="12">
        <v>100</v>
      </c>
      <c r="M54" s="12" t="s">
        <v>31</v>
      </c>
      <c r="N54" s="68"/>
      <c r="O54" s="24"/>
      <c r="P54" s="24"/>
      <c r="Q54" s="24"/>
      <c r="R54" s="24"/>
      <c r="S54" s="24"/>
    </row>
    <row r="55" spans="1:19" s="23" customFormat="1" x14ac:dyDescent="0.35">
      <c r="A55" s="11" t="s">
        <v>14</v>
      </c>
      <c r="B55" s="11">
        <v>359</v>
      </c>
      <c r="C55" s="12" t="s">
        <v>6</v>
      </c>
      <c r="D55" s="26">
        <f t="shared" si="10"/>
        <v>0.95414652273811218</v>
      </c>
      <c r="E55" s="26">
        <v>2.6459260000000002</v>
      </c>
      <c r="F55" s="29">
        <v>8.7544999999999998E-2</v>
      </c>
      <c r="G55" s="29">
        <v>25.158763</v>
      </c>
      <c r="H55" s="26">
        <v>6.5728999999999996E-2</v>
      </c>
      <c r="I55" s="26">
        <v>3.0143E-2</v>
      </c>
      <c r="J55" s="12">
        <v>51</v>
      </c>
      <c r="K55" s="11">
        <v>200</v>
      </c>
      <c r="L55" s="12">
        <v>100</v>
      </c>
      <c r="M55" s="12" t="s">
        <v>31</v>
      </c>
      <c r="N55" s="68"/>
      <c r="O55" s="24"/>
      <c r="P55" s="24"/>
      <c r="Q55" s="24"/>
      <c r="R55" s="24"/>
      <c r="S55" s="24"/>
    </row>
    <row r="56" spans="1:19" s="23" customFormat="1" x14ac:dyDescent="0.35">
      <c r="C56" s="24"/>
      <c r="D56" s="66">
        <f>AVERAGE(D46:D55)</f>
        <v>0.94875945350227542</v>
      </c>
      <c r="E56" s="66">
        <f t="shared" ref="E56:F56" si="11">AVERAGE(E46:E55)</f>
        <v>2.6383304000000001</v>
      </c>
      <c r="F56" s="66">
        <f t="shared" si="11"/>
        <v>8.6808499999999997E-2</v>
      </c>
      <c r="H56" s="24"/>
      <c r="I56" s="24"/>
      <c r="J56" s="24"/>
      <c r="L56" s="24"/>
      <c r="M56" s="24"/>
      <c r="N56" s="68"/>
      <c r="O56" s="24"/>
      <c r="P56" s="24"/>
      <c r="Q56" s="24"/>
      <c r="R56" s="24"/>
      <c r="S56" s="24"/>
    </row>
    <row r="57" spans="1:19" s="23" customFormat="1" x14ac:dyDescent="0.35">
      <c r="C57" s="24"/>
      <c r="D57" s="66">
        <f>MEDIAN(D46:D55)</f>
        <v>0.95170490807832875</v>
      </c>
      <c r="E57" s="66">
        <f t="shared" ref="E57:F57" si="12">MEDIAN(E46:E55)</f>
        <v>2.6353870000000001</v>
      </c>
      <c r="F57" s="66">
        <f t="shared" si="12"/>
        <v>8.6953000000000003E-2</v>
      </c>
      <c r="H57" s="24"/>
      <c r="I57" s="24"/>
      <c r="J57" s="24"/>
      <c r="L57" s="24"/>
      <c r="M57" s="24"/>
      <c r="N57" s="68"/>
      <c r="O57" s="24"/>
      <c r="P57" s="24"/>
      <c r="Q57" s="24"/>
      <c r="R57" s="24"/>
      <c r="S57" s="24"/>
    </row>
    <row r="58" spans="1:19" s="23" customFormat="1" x14ac:dyDescent="0.35">
      <c r="C58" s="24"/>
      <c r="D58" s="24"/>
      <c r="E58" s="24"/>
      <c r="H58" s="24"/>
      <c r="I58" s="24"/>
      <c r="J58" s="24"/>
      <c r="L58" s="24"/>
      <c r="M58" s="24"/>
      <c r="N58" s="68"/>
      <c r="O58" s="24"/>
      <c r="P58" s="24"/>
      <c r="Q58" s="24"/>
      <c r="R58" s="24"/>
      <c r="S58" s="24"/>
    </row>
    <row r="59" spans="1:19" x14ac:dyDescent="0.35">
      <c r="A59" s="11" t="s">
        <v>14</v>
      </c>
      <c r="B59" s="11">
        <v>359</v>
      </c>
      <c r="C59" s="12" t="s">
        <v>6</v>
      </c>
      <c r="D59" s="26">
        <f t="shared" ref="D59:D68" si="13">((E59/$E$7)+(F59/$F$7))/2</f>
        <v>0.91521510605285128</v>
      </c>
      <c r="E59" s="26">
        <v>2.6695039999999999</v>
      </c>
      <c r="F59" s="29">
        <v>7.9633999999999996E-2</v>
      </c>
      <c r="G59" s="29">
        <v>27.189983000000002</v>
      </c>
      <c r="H59" s="26">
        <v>5.9955000000000001E-2</v>
      </c>
      <c r="I59" s="26">
        <v>2.8639999999999999E-2</v>
      </c>
      <c r="J59" s="12">
        <v>42</v>
      </c>
      <c r="K59" s="11">
        <v>500</v>
      </c>
      <c r="L59" s="12">
        <v>100</v>
      </c>
      <c r="M59" s="12" t="s">
        <v>31</v>
      </c>
      <c r="N59" s="25"/>
    </row>
    <row r="60" spans="1:19" x14ac:dyDescent="0.35">
      <c r="A60" s="11" t="s">
        <v>14</v>
      </c>
      <c r="B60" s="11">
        <v>359</v>
      </c>
      <c r="C60" s="12" t="s">
        <v>6</v>
      </c>
      <c r="D60" s="26">
        <f t="shared" si="13"/>
        <v>0.92596409615691555</v>
      </c>
      <c r="E60" s="26">
        <v>2.5750860000000002</v>
      </c>
      <c r="F60" s="29">
        <v>8.4718000000000002E-2</v>
      </c>
      <c r="G60" s="29">
        <v>23.920756999999998</v>
      </c>
      <c r="H60" s="26">
        <v>6.1800000000000001E-2</v>
      </c>
      <c r="I60" s="26">
        <v>2.8892000000000001E-2</v>
      </c>
      <c r="J60" s="12">
        <v>43</v>
      </c>
      <c r="K60" s="11">
        <v>500</v>
      </c>
      <c r="L60" s="12">
        <v>100</v>
      </c>
      <c r="M60" s="12" t="s">
        <v>31</v>
      </c>
      <c r="N60" s="25"/>
    </row>
    <row r="61" spans="1:19" x14ac:dyDescent="0.35">
      <c r="A61" s="11" t="s">
        <v>14</v>
      </c>
      <c r="B61" s="11">
        <v>359</v>
      </c>
      <c r="C61" s="12" t="s">
        <v>6</v>
      </c>
      <c r="D61" s="26">
        <f t="shared" si="13"/>
        <v>0.93869124633597756</v>
      </c>
      <c r="E61" s="26">
        <v>2.641051</v>
      </c>
      <c r="F61" s="29">
        <v>8.4874000000000005E-2</v>
      </c>
      <c r="G61" s="29">
        <v>24.890626999999999</v>
      </c>
      <c r="H61" s="26">
        <v>6.2704999999999997E-2</v>
      </c>
      <c r="I61" s="26">
        <v>2.8572E-2</v>
      </c>
      <c r="J61" s="12">
        <v>44</v>
      </c>
      <c r="K61" s="11">
        <v>500</v>
      </c>
      <c r="L61" s="12">
        <v>100</v>
      </c>
      <c r="M61" s="12" t="s">
        <v>31</v>
      </c>
      <c r="N61" s="25"/>
    </row>
    <row r="62" spans="1:19" x14ac:dyDescent="0.35">
      <c r="A62" s="11" t="s">
        <v>14</v>
      </c>
      <c r="B62" s="11">
        <v>359</v>
      </c>
      <c r="C62" s="12" t="s">
        <v>6</v>
      </c>
      <c r="D62" s="26">
        <f t="shared" si="13"/>
        <v>0.88226436397640562</v>
      </c>
      <c r="E62" s="26">
        <v>2.403108</v>
      </c>
      <c r="F62" s="29">
        <v>8.2383999999999999E-2</v>
      </c>
      <c r="G62" s="29">
        <v>21.195978</v>
      </c>
      <c r="H62" s="26">
        <v>5.9635000000000001E-2</v>
      </c>
      <c r="I62" s="26">
        <v>2.7383999999999999E-2</v>
      </c>
      <c r="J62" s="12">
        <v>45</v>
      </c>
      <c r="K62" s="11">
        <v>500</v>
      </c>
      <c r="L62" s="12">
        <v>100</v>
      </c>
      <c r="M62" s="12" t="s">
        <v>31</v>
      </c>
      <c r="N62" s="25"/>
    </row>
    <row r="63" spans="1:19" x14ac:dyDescent="0.35">
      <c r="A63" s="11" t="s">
        <v>14</v>
      </c>
      <c r="B63" s="11">
        <v>359</v>
      </c>
      <c r="C63" s="12" t="s">
        <v>6</v>
      </c>
      <c r="D63" s="26">
        <f t="shared" si="13"/>
        <v>0.90965286415627866</v>
      </c>
      <c r="E63" s="26">
        <v>2.5344739999999999</v>
      </c>
      <c r="F63" s="29">
        <v>8.3069000000000004E-2</v>
      </c>
      <c r="G63" s="29">
        <v>24.581271999999998</v>
      </c>
      <c r="H63" s="26">
        <v>6.0999999999999999E-2</v>
      </c>
      <c r="I63" s="26">
        <v>2.7803000000000001E-2</v>
      </c>
      <c r="J63" s="12">
        <v>46</v>
      </c>
      <c r="K63" s="11">
        <v>500</v>
      </c>
      <c r="L63" s="12">
        <v>100</v>
      </c>
      <c r="M63" s="12" t="s">
        <v>31</v>
      </c>
      <c r="N63" s="25"/>
    </row>
    <row r="64" spans="1:19" x14ac:dyDescent="0.35">
      <c r="A64" s="11" t="s">
        <v>14</v>
      </c>
      <c r="B64" s="11">
        <v>359</v>
      </c>
      <c r="C64" s="12" t="s">
        <v>6</v>
      </c>
      <c r="D64" s="26">
        <f t="shared" si="13"/>
        <v>0.85629135320244343</v>
      </c>
      <c r="E64" s="26">
        <v>2.4089610000000001</v>
      </c>
      <c r="F64" s="29">
        <v>7.7432000000000001E-2</v>
      </c>
      <c r="G64" s="29">
        <v>23.527673</v>
      </c>
      <c r="H64" s="26">
        <v>5.7048000000000001E-2</v>
      </c>
      <c r="I64" s="26">
        <v>2.7777E-2</v>
      </c>
      <c r="J64" s="12">
        <v>47</v>
      </c>
      <c r="K64" s="11">
        <v>500</v>
      </c>
      <c r="L64" s="12">
        <v>100</v>
      </c>
      <c r="M64" s="12" t="s">
        <v>31</v>
      </c>
      <c r="N64" s="25"/>
    </row>
    <row r="65" spans="1:19" x14ac:dyDescent="0.35">
      <c r="A65" s="11" t="s">
        <v>14</v>
      </c>
      <c r="B65" s="11">
        <v>359</v>
      </c>
      <c r="C65" s="12" t="s">
        <v>6</v>
      </c>
      <c r="D65" s="26">
        <f t="shared" si="13"/>
        <v>0.89217547704714772</v>
      </c>
      <c r="E65" s="26">
        <v>2.4159609999999998</v>
      </c>
      <c r="F65" s="29">
        <v>8.3776000000000003E-2</v>
      </c>
      <c r="G65" s="29">
        <v>22.300892000000001</v>
      </c>
      <c r="H65" s="26">
        <v>6.0569999999999999E-2</v>
      </c>
      <c r="I65" s="26">
        <v>2.8641E-2</v>
      </c>
      <c r="J65" s="12">
        <v>48</v>
      </c>
      <c r="K65" s="11">
        <v>500</v>
      </c>
      <c r="L65" s="12">
        <v>100</v>
      </c>
      <c r="M65" s="12" t="s">
        <v>31</v>
      </c>
      <c r="N65" s="25"/>
    </row>
    <row r="66" spans="1:19" x14ac:dyDescent="0.35">
      <c r="A66" s="11" t="s">
        <v>14</v>
      </c>
      <c r="B66" s="11">
        <v>359</v>
      </c>
      <c r="C66" s="12" t="s">
        <v>6</v>
      </c>
      <c r="D66" s="26">
        <f t="shared" si="13"/>
        <v>0.93092894926177006</v>
      </c>
      <c r="E66" s="26">
        <v>2.5789569999999999</v>
      </c>
      <c r="F66" s="29">
        <v>8.5500000000000007E-2</v>
      </c>
      <c r="G66" s="29">
        <v>27.834588</v>
      </c>
      <c r="H66" s="26">
        <v>6.2936000000000006E-2</v>
      </c>
      <c r="I66" s="26">
        <v>3.1212E-2</v>
      </c>
      <c r="J66" s="12">
        <v>49</v>
      </c>
      <c r="K66" s="11">
        <v>500</v>
      </c>
      <c r="L66" s="12">
        <v>100</v>
      </c>
      <c r="M66" s="12" t="s">
        <v>31</v>
      </c>
      <c r="N66" s="25"/>
    </row>
    <row r="67" spans="1:19" x14ac:dyDescent="0.35">
      <c r="A67" s="11" t="s">
        <v>14</v>
      </c>
      <c r="B67" s="11">
        <v>359</v>
      </c>
      <c r="C67" s="12" t="s">
        <v>6</v>
      </c>
      <c r="D67" s="26">
        <f t="shared" si="13"/>
        <v>0.91898217676503902</v>
      </c>
      <c r="E67" s="26">
        <v>2.4889209999999999</v>
      </c>
      <c r="F67" s="29">
        <v>8.6280999999999997E-2</v>
      </c>
      <c r="G67" s="29">
        <v>22.291675999999999</v>
      </c>
      <c r="H67" s="26">
        <v>6.3211000000000003E-2</v>
      </c>
      <c r="I67" s="26">
        <v>2.7555E-2</v>
      </c>
      <c r="J67" s="12">
        <v>50</v>
      </c>
      <c r="K67" s="11">
        <v>500</v>
      </c>
      <c r="L67" s="12">
        <v>100</v>
      </c>
      <c r="M67" s="12" t="s">
        <v>31</v>
      </c>
      <c r="N67" s="25"/>
    </row>
    <row r="68" spans="1:19" x14ac:dyDescent="0.35">
      <c r="A68" s="11" t="s">
        <v>14</v>
      </c>
      <c r="B68" s="11">
        <v>359</v>
      </c>
      <c r="C68" s="12" t="s">
        <v>6</v>
      </c>
      <c r="D68" s="26">
        <f t="shared" si="13"/>
        <v>0.92802154246801294</v>
      </c>
      <c r="E68" s="26">
        <v>2.5187590000000002</v>
      </c>
      <c r="F68" s="29">
        <v>8.6953000000000003E-2</v>
      </c>
      <c r="G68" s="29">
        <v>22.363596000000001</v>
      </c>
      <c r="H68" s="26">
        <v>6.4449000000000006E-2</v>
      </c>
      <c r="I68" s="26">
        <v>3.0623999999999998E-2</v>
      </c>
      <c r="J68" s="12">
        <v>51</v>
      </c>
      <c r="K68" s="11">
        <v>500</v>
      </c>
      <c r="L68" s="12">
        <v>100</v>
      </c>
      <c r="M68" s="12" t="s">
        <v>31</v>
      </c>
      <c r="N68" s="25"/>
    </row>
    <row r="69" spans="1:19" x14ac:dyDescent="0.35">
      <c r="D69" s="66">
        <f>AVERAGE(D59:D68)</f>
        <v>0.90981871754228416</v>
      </c>
      <c r="E69" s="66">
        <f t="shared" ref="E69:F69" si="14">AVERAGE(E59:E68)</f>
        <v>2.5234782</v>
      </c>
      <c r="F69" s="66">
        <f t="shared" si="14"/>
        <v>8.3462100000000011E-2</v>
      </c>
      <c r="H69" s="12"/>
      <c r="I69" s="12"/>
      <c r="N69" s="25"/>
    </row>
    <row r="70" spans="1:19" x14ac:dyDescent="0.35">
      <c r="D70" s="66">
        <f>MEDIAN(D59:D68)</f>
        <v>0.91709864140894515</v>
      </c>
      <c r="E70" s="66">
        <f t="shared" ref="E70:F70" si="15">MEDIAN(E59:E68)</f>
        <v>2.5266165000000003</v>
      </c>
      <c r="F70" s="66">
        <f t="shared" si="15"/>
        <v>8.4247000000000002E-2</v>
      </c>
      <c r="H70" s="12"/>
      <c r="I70" s="12"/>
      <c r="N70" s="25"/>
    </row>
    <row r="71" spans="1:19" x14ac:dyDescent="0.35">
      <c r="D71" s="26"/>
      <c r="E71" s="26"/>
      <c r="F71" s="26"/>
      <c r="H71" s="12"/>
      <c r="I71" s="12"/>
      <c r="N71" s="25"/>
    </row>
    <row r="72" spans="1:19" s="23" customFormat="1" x14ac:dyDescent="0.35">
      <c r="A72" s="11" t="s">
        <v>14</v>
      </c>
      <c r="B72" s="11">
        <v>359</v>
      </c>
      <c r="C72" s="12" t="s">
        <v>6</v>
      </c>
      <c r="D72" s="26">
        <f t="shared" ref="D72:D81" si="16">((E72/$E$7)+(F72/$F$7))/2</f>
        <v>1.0033204471705304</v>
      </c>
      <c r="E72" s="26">
        <v>3.0273850000000002</v>
      </c>
      <c r="F72" s="29">
        <v>8.3972000000000005E-2</v>
      </c>
      <c r="G72" s="29">
        <v>34.776364999999998</v>
      </c>
      <c r="H72" s="26">
        <v>6.4255000000000007E-2</v>
      </c>
      <c r="I72" s="26">
        <v>2.8608000000000001E-2</v>
      </c>
      <c r="J72" s="12">
        <v>42</v>
      </c>
      <c r="K72" s="11">
        <v>100</v>
      </c>
      <c r="L72" s="12">
        <v>100</v>
      </c>
      <c r="M72" s="12" t="s">
        <v>31</v>
      </c>
      <c r="N72" s="68"/>
      <c r="O72" s="24"/>
      <c r="P72" s="24"/>
      <c r="Q72" s="24"/>
      <c r="R72" s="24"/>
      <c r="S72" s="24"/>
    </row>
    <row r="73" spans="1:19" s="23" customFormat="1" x14ac:dyDescent="0.35">
      <c r="A73" s="11" t="s">
        <v>14</v>
      </c>
      <c r="B73" s="11">
        <v>359</v>
      </c>
      <c r="C73" s="12" t="s">
        <v>6</v>
      </c>
      <c r="D73" s="26">
        <f t="shared" si="16"/>
        <v>0.90766508703828541</v>
      </c>
      <c r="E73" s="26">
        <v>2.5604480000000001</v>
      </c>
      <c r="F73" s="29">
        <v>8.1848000000000004E-2</v>
      </c>
      <c r="G73" s="29">
        <v>24.465081000000001</v>
      </c>
      <c r="H73" s="26">
        <v>6.1182E-2</v>
      </c>
      <c r="I73" s="26">
        <v>2.7265999999999999E-2</v>
      </c>
      <c r="J73" s="12">
        <v>42</v>
      </c>
      <c r="K73" s="11">
        <v>150</v>
      </c>
      <c r="L73" s="12">
        <v>100</v>
      </c>
      <c r="M73" s="12" t="s">
        <v>31</v>
      </c>
      <c r="N73" s="68"/>
      <c r="O73" s="24"/>
      <c r="P73" s="24"/>
      <c r="Q73" s="24"/>
      <c r="R73" s="24"/>
      <c r="S73" s="24"/>
    </row>
    <row r="74" spans="1:19" s="23" customFormat="1" x14ac:dyDescent="0.35">
      <c r="A74" s="11" t="s">
        <v>14</v>
      </c>
      <c r="B74" s="11">
        <v>359</v>
      </c>
      <c r="C74" s="12" t="s">
        <v>6</v>
      </c>
      <c r="D74" s="26">
        <f t="shared" si="16"/>
        <v>0.94998755481248021</v>
      </c>
      <c r="E74" s="26">
        <v>2.7540909999999998</v>
      </c>
      <c r="F74" s="29">
        <v>8.3214999999999997E-2</v>
      </c>
      <c r="G74" s="29">
        <v>29.519517</v>
      </c>
      <c r="H74" s="26">
        <v>6.2232000000000003E-2</v>
      </c>
      <c r="I74" s="26">
        <v>2.8362999999999999E-2</v>
      </c>
      <c r="J74" s="12">
        <v>42</v>
      </c>
      <c r="K74" s="11">
        <v>200</v>
      </c>
      <c r="L74" s="12">
        <v>100</v>
      </c>
      <c r="M74" s="12" t="s">
        <v>31</v>
      </c>
      <c r="N74" s="68"/>
      <c r="O74" s="24"/>
      <c r="P74" s="24"/>
      <c r="Q74" s="24"/>
      <c r="R74" s="24"/>
      <c r="S74" s="24"/>
    </row>
    <row r="75" spans="1:19" s="23" customFormat="1" x14ac:dyDescent="0.35">
      <c r="A75" s="11" t="s">
        <v>14</v>
      </c>
      <c r="B75" s="11">
        <v>359</v>
      </c>
      <c r="C75" s="12" t="s">
        <v>6</v>
      </c>
      <c r="D75" s="26">
        <f t="shared" si="16"/>
        <v>0.91215713445960933</v>
      </c>
      <c r="E75" s="26">
        <v>2.628387</v>
      </c>
      <c r="F75" s="29">
        <v>8.0430000000000001E-2</v>
      </c>
      <c r="G75" s="29">
        <v>27.960587</v>
      </c>
      <c r="H75" s="26">
        <v>6.0525000000000002E-2</v>
      </c>
      <c r="I75" s="26">
        <v>2.8691999999999999E-2</v>
      </c>
      <c r="J75" s="12">
        <v>42</v>
      </c>
      <c r="K75" s="11">
        <v>250</v>
      </c>
      <c r="L75" s="12">
        <v>100</v>
      </c>
      <c r="M75" s="12" t="s">
        <v>31</v>
      </c>
      <c r="N75" s="68"/>
      <c r="O75" s="24"/>
      <c r="P75" s="24"/>
      <c r="Q75" s="24"/>
      <c r="R75" s="24"/>
      <c r="S75" s="24"/>
    </row>
    <row r="76" spans="1:19" s="23" customFormat="1" x14ac:dyDescent="0.35">
      <c r="A76" s="11" t="s">
        <v>14</v>
      </c>
      <c r="B76" s="11">
        <v>359</v>
      </c>
      <c r="C76" s="12" t="s">
        <v>6</v>
      </c>
      <c r="D76" s="26">
        <f t="shared" si="16"/>
        <v>0.90360566208168591</v>
      </c>
      <c r="E76" s="26">
        <v>2.5797349999999999</v>
      </c>
      <c r="F76" s="29">
        <v>8.0467999999999998E-2</v>
      </c>
      <c r="G76" s="29">
        <v>25.195558999999999</v>
      </c>
      <c r="H76" s="26">
        <v>6.0847999999999999E-2</v>
      </c>
      <c r="I76" s="26">
        <v>2.8049999999999999E-2</v>
      </c>
      <c r="J76" s="12">
        <v>42</v>
      </c>
      <c r="K76" s="11">
        <v>300</v>
      </c>
      <c r="L76" s="12">
        <v>100</v>
      </c>
      <c r="M76" s="12" t="s">
        <v>31</v>
      </c>
      <c r="N76" s="68"/>
      <c r="O76" s="24"/>
      <c r="P76" s="24"/>
      <c r="Q76" s="24"/>
      <c r="R76" s="24"/>
      <c r="S76" s="24"/>
    </row>
    <row r="77" spans="1:19" s="23" customFormat="1" x14ac:dyDescent="0.35">
      <c r="A77" s="11" t="s">
        <v>14</v>
      </c>
      <c r="B77" s="11">
        <v>359</v>
      </c>
      <c r="C77" s="12" t="s">
        <v>6</v>
      </c>
      <c r="D77" s="26">
        <f t="shared" si="16"/>
        <v>0.90720951844962583</v>
      </c>
      <c r="E77" s="26">
        <v>2.6042700000000001</v>
      </c>
      <c r="F77" s="29">
        <v>8.0319000000000002E-2</v>
      </c>
      <c r="G77" s="29">
        <v>26.677465999999999</v>
      </c>
      <c r="H77" s="26">
        <v>6.0200999999999998E-2</v>
      </c>
      <c r="I77" s="26">
        <v>2.8358000000000001E-2</v>
      </c>
      <c r="J77" s="12">
        <v>42</v>
      </c>
      <c r="K77" s="11">
        <v>350</v>
      </c>
      <c r="L77" s="12">
        <v>100</v>
      </c>
      <c r="M77" s="12" t="s">
        <v>31</v>
      </c>
      <c r="N77" s="68"/>
      <c r="O77" s="24"/>
      <c r="P77" s="24"/>
      <c r="Q77" s="24"/>
      <c r="R77" s="24"/>
      <c r="S77" s="24"/>
    </row>
    <row r="78" spans="1:19" s="23" customFormat="1" x14ac:dyDescent="0.35">
      <c r="A78" s="11" t="s">
        <v>14</v>
      </c>
      <c r="B78" s="11">
        <v>359</v>
      </c>
      <c r="C78" s="12" t="s">
        <v>6</v>
      </c>
      <c r="D78" s="26">
        <f t="shared" si="16"/>
        <v>0.90987554338295684</v>
      </c>
      <c r="E78" s="26">
        <v>2.6071949999999999</v>
      </c>
      <c r="F78" s="29">
        <v>8.0711000000000005E-2</v>
      </c>
      <c r="G78" s="29">
        <v>26.554708000000002</v>
      </c>
      <c r="H78" s="26">
        <v>6.0387999999999997E-2</v>
      </c>
      <c r="I78" s="26">
        <v>2.8357E-2</v>
      </c>
      <c r="J78" s="12">
        <v>42</v>
      </c>
      <c r="K78" s="11">
        <v>400</v>
      </c>
      <c r="L78" s="12">
        <v>100</v>
      </c>
      <c r="M78" s="12" t="s">
        <v>31</v>
      </c>
      <c r="N78" s="68"/>
      <c r="O78" s="24"/>
      <c r="P78" s="24"/>
      <c r="Q78" s="24"/>
      <c r="R78" s="24"/>
      <c r="S78" s="24"/>
    </row>
    <row r="79" spans="1:19" s="23" customFormat="1" x14ac:dyDescent="0.35">
      <c r="A79" s="11" t="s">
        <v>14</v>
      </c>
      <c r="B79" s="11">
        <v>359</v>
      </c>
      <c r="C79" s="12" t="s">
        <v>6</v>
      </c>
      <c r="D79" s="26">
        <f t="shared" si="16"/>
        <v>0.90170413498846247</v>
      </c>
      <c r="E79" s="26">
        <v>2.5818750000000001</v>
      </c>
      <c r="F79" s="29">
        <v>8.0048999999999995E-2</v>
      </c>
      <c r="G79" s="29">
        <v>26.369938999999999</v>
      </c>
      <c r="H79" s="26">
        <v>5.9952999999999999E-2</v>
      </c>
      <c r="I79" s="26">
        <v>2.8034E-2</v>
      </c>
      <c r="J79" s="12">
        <v>42</v>
      </c>
      <c r="K79" s="11">
        <v>450</v>
      </c>
      <c r="L79" s="12">
        <v>100</v>
      </c>
      <c r="M79" s="12" t="s">
        <v>31</v>
      </c>
      <c r="N79" s="68"/>
      <c r="O79" s="24"/>
      <c r="P79" s="24"/>
      <c r="Q79" s="24"/>
      <c r="R79" s="24"/>
      <c r="S79" s="24"/>
    </row>
    <row r="80" spans="1:19" s="23" customFormat="1" x14ac:dyDescent="0.35">
      <c r="A80" s="11" t="s">
        <v>14</v>
      </c>
      <c r="B80" s="11">
        <v>359</v>
      </c>
      <c r="C80" s="12" t="s">
        <v>6</v>
      </c>
      <c r="D80" s="26">
        <f t="shared" si="16"/>
        <v>0.91521510605285128</v>
      </c>
      <c r="E80" s="26">
        <v>2.6695039999999999</v>
      </c>
      <c r="F80" s="29">
        <v>7.9633999999999996E-2</v>
      </c>
      <c r="G80" s="29">
        <v>27.189983000000002</v>
      </c>
      <c r="H80" s="26">
        <v>5.9955000000000001E-2</v>
      </c>
      <c r="I80" s="26">
        <v>2.8639999999999999E-2</v>
      </c>
      <c r="J80" s="12">
        <v>42</v>
      </c>
      <c r="K80" s="11">
        <v>500</v>
      </c>
      <c r="L80" s="12">
        <v>100</v>
      </c>
      <c r="M80" s="12" t="s">
        <v>31</v>
      </c>
      <c r="N80" s="68"/>
      <c r="O80" s="24"/>
      <c r="P80" s="24"/>
      <c r="Q80" s="24"/>
      <c r="R80" s="24"/>
      <c r="S80" s="24"/>
    </row>
    <row r="81" spans="1:19" s="23" customFormat="1" x14ac:dyDescent="0.35">
      <c r="C81" s="24"/>
      <c r="D81" s="26"/>
      <c r="E81" s="24"/>
      <c r="H81" s="24"/>
      <c r="I81" s="24"/>
      <c r="J81" s="24"/>
      <c r="L81" s="24"/>
      <c r="M81" s="12"/>
      <c r="N81" s="68"/>
      <c r="O81" s="24"/>
      <c r="P81" s="24"/>
      <c r="Q81" s="24"/>
      <c r="R81" s="24"/>
      <c r="S81" s="24"/>
    </row>
    <row r="82" spans="1:19" s="23" customFormat="1" x14ac:dyDescent="0.35">
      <c r="C82" s="24"/>
      <c r="D82" s="24"/>
      <c r="E82" s="24"/>
      <c r="H82" s="24"/>
      <c r="I82" s="24"/>
      <c r="J82" s="24"/>
      <c r="L82" s="24"/>
      <c r="M82" s="24"/>
      <c r="N82" s="68"/>
      <c r="O82" s="24"/>
      <c r="P82" s="24"/>
      <c r="Q82" s="24"/>
      <c r="R82" s="24"/>
      <c r="S82" s="24"/>
    </row>
    <row r="83" spans="1:19" s="23" customFormat="1" x14ac:dyDescent="0.35">
      <c r="C83" s="24"/>
      <c r="D83" s="24"/>
      <c r="E83" s="24"/>
      <c r="H83" s="24"/>
      <c r="I83" s="24"/>
      <c r="J83" s="24"/>
      <c r="L83" s="24"/>
      <c r="M83" s="24"/>
      <c r="N83" s="68"/>
      <c r="O83" s="24"/>
      <c r="P83" s="24"/>
      <c r="Q83" s="24"/>
      <c r="R83" s="24"/>
      <c r="S83" s="24"/>
    </row>
    <row r="84" spans="1:19" s="23" customFormat="1" x14ac:dyDescent="0.35">
      <c r="C84" s="24"/>
      <c r="D84" s="24"/>
      <c r="E84" s="24"/>
      <c r="H84" s="24"/>
      <c r="I84" s="24"/>
      <c r="J84" s="24"/>
      <c r="L84" s="24"/>
      <c r="M84" s="24"/>
      <c r="N84" s="68"/>
      <c r="O84" s="24"/>
      <c r="P84" s="24"/>
      <c r="Q84" s="24"/>
      <c r="R84" s="24"/>
      <c r="S84" s="24"/>
    </row>
    <row r="85" spans="1:19" s="23" customFormat="1" x14ac:dyDescent="0.35">
      <c r="C85" s="24"/>
      <c r="D85" s="24"/>
      <c r="E85" s="24"/>
      <c r="H85" s="24"/>
      <c r="I85" s="24"/>
      <c r="J85" s="24"/>
      <c r="L85" s="24"/>
      <c r="M85" s="24"/>
      <c r="N85" s="68"/>
      <c r="O85" s="24"/>
      <c r="P85" s="24"/>
      <c r="Q85" s="24"/>
      <c r="R85" s="24"/>
      <c r="S85" s="24"/>
    </row>
    <row r="86" spans="1:19" s="23" customFormat="1" x14ac:dyDescent="0.35">
      <c r="C86" s="24"/>
      <c r="D86" s="24"/>
      <c r="E86" s="24"/>
      <c r="H86" s="24"/>
      <c r="I86" s="24"/>
      <c r="J86" s="24"/>
      <c r="L86" s="24"/>
      <c r="M86" s="24"/>
      <c r="N86" s="68"/>
      <c r="O86" s="24"/>
      <c r="P86" s="24"/>
      <c r="Q86" s="24"/>
      <c r="R86" s="24"/>
      <c r="S86" s="24"/>
    </row>
    <row r="87" spans="1:19" s="23" customFormat="1" x14ac:dyDescent="0.35">
      <c r="C87" s="24"/>
      <c r="D87" s="24"/>
      <c r="E87" s="24"/>
      <c r="H87" s="24"/>
      <c r="I87" s="24"/>
      <c r="J87" s="24"/>
      <c r="L87" s="24"/>
      <c r="M87" s="24"/>
      <c r="N87" s="68"/>
      <c r="O87" s="24"/>
      <c r="P87" s="24"/>
      <c r="Q87" s="24"/>
      <c r="R87" s="24"/>
      <c r="S87" s="24"/>
    </row>
    <row r="88" spans="1:19" s="23" customFormat="1" x14ac:dyDescent="0.35">
      <c r="C88" s="24"/>
      <c r="D88" s="24"/>
      <c r="E88" s="24"/>
      <c r="H88" s="24"/>
      <c r="I88" s="24"/>
      <c r="J88" s="24"/>
      <c r="L88" s="24"/>
      <c r="M88" s="24"/>
      <c r="N88" s="68"/>
      <c r="O88" s="24"/>
      <c r="P88" s="24"/>
      <c r="Q88" s="24"/>
      <c r="R88" s="24"/>
      <c r="S88" s="24"/>
    </row>
    <row r="89" spans="1:19" s="23" customFormat="1" x14ac:dyDescent="0.35">
      <c r="C89" s="24"/>
      <c r="D89" s="24"/>
      <c r="E89" s="24"/>
      <c r="H89" s="24"/>
      <c r="I89" s="24"/>
      <c r="J89" s="24"/>
      <c r="L89" s="24"/>
      <c r="M89" s="24"/>
      <c r="N89" s="68"/>
      <c r="O89" s="24"/>
      <c r="P89" s="24"/>
      <c r="Q89" s="24"/>
      <c r="R89" s="24"/>
      <c r="S89" s="24"/>
    </row>
    <row r="90" spans="1:19" s="23" customFormat="1" x14ac:dyDescent="0.35">
      <c r="C90" s="24"/>
      <c r="D90" s="24"/>
      <c r="E90" s="24"/>
      <c r="H90" s="24"/>
      <c r="I90" s="24"/>
      <c r="J90" s="24"/>
      <c r="L90" s="24"/>
      <c r="M90" s="24"/>
      <c r="N90" s="68"/>
      <c r="O90" s="24"/>
      <c r="P90" s="24"/>
      <c r="Q90" s="24"/>
      <c r="R90" s="24"/>
      <c r="S90" s="24"/>
    </row>
    <row r="91" spans="1:19" x14ac:dyDescent="0.35">
      <c r="A91" s="11" t="s">
        <v>14</v>
      </c>
      <c r="B91" s="11">
        <v>359</v>
      </c>
      <c r="C91" s="12" t="s">
        <v>6</v>
      </c>
      <c r="D91" s="26">
        <f t="shared" ref="D91:D99" si="17">((E91/$E$7)+(F91/$F$7))/2</f>
        <v>0.99459765787709487</v>
      </c>
      <c r="E91" s="26">
        <v>2.6494847743327998</v>
      </c>
      <c r="F91" s="29">
        <v>9.4839308698262903E-2</v>
      </c>
      <c r="G91" s="29">
        <v>26.551910370764102</v>
      </c>
      <c r="H91" s="13"/>
      <c r="I91" s="13"/>
      <c r="J91" s="12">
        <v>42</v>
      </c>
      <c r="K91" s="11">
        <v>100</v>
      </c>
      <c r="L91" s="12">
        <v>50</v>
      </c>
      <c r="N91" s="25">
        <f t="shared" ref="N91:N95" si="18">(32*K91*L91)/B91</f>
        <v>445.68245125348187</v>
      </c>
    </row>
    <row r="92" spans="1:19" x14ac:dyDescent="0.35">
      <c r="D92" s="26"/>
      <c r="E92" s="13"/>
      <c r="F92" s="14"/>
      <c r="G92" s="14"/>
      <c r="H92" s="13"/>
      <c r="I92" s="13"/>
      <c r="N92" s="25"/>
    </row>
    <row r="93" spans="1:19" ht="29" x14ac:dyDescent="0.35">
      <c r="A93" s="11" t="s">
        <v>14</v>
      </c>
      <c r="B93" s="11">
        <v>359</v>
      </c>
      <c r="C93" s="12" t="s">
        <v>6</v>
      </c>
      <c r="D93" s="26">
        <f t="shared" si="17"/>
        <v>0.9227339091850707</v>
      </c>
      <c r="E93" s="26">
        <v>2.8305033360985501</v>
      </c>
      <c r="F93" s="29">
        <v>7.5700859184286706E-2</v>
      </c>
      <c r="G93" s="29">
        <v>21.598772288563801</v>
      </c>
      <c r="H93" s="14"/>
      <c r="I93" s="14"/>
      <c r="K93" s="11">
        <v>100</v>
      </c>
      <c r="L93" s="12">
        <v>50</v>
      </c>
      <c r="N93" s="25">
        <f t="shared" si="18"/>
        <v>445.68245125348187</v>
      </c>
      <c r="Q93" s="12" t="s">
        <v>7</v>
      </c>
      <c r="S93" s="12" t="s">
        <v>113</v>
      </c>
    </row>
    <row r="94" spans="1:19" x14ac:dyDescent="0.35">
      <c r="A94" s="11" t="s">
        <v>14</v>
      </c>
      <c r="B94" s="11">
        <v>359</v>
      </c>
      <c r="C94" s="12" t="s">
        <v>6</v>
      </c>
      <c r="D94" s="26">
        <f t="shared" si="17"/>
        <v>0.95293081225575582</v>
      </c>
      <c r="E94" s="26">
        <v>2.6969850000000002</v>
      </c>
      <c r="F94" s="29">
        <v>8.5638000000000006E-2</v>
      </c>
      <c r="G94" s="29">
        <v>25.057198</v>
      </c>
      <c r="H94" s="14"/>
      <c r="I94" s="14"/>
      <c r="K94" s="11">
        <v>100</v>
      </c>
      <c r="L94" s="12">
        <v>50</v>
      </c>
      <c r="N94" s="25">
        <f t="shared" si="18"/>
        <v>445.68245125348187</v>
      </c>
    </row>
    <row r="95" spans="1:19" x14ac:dyDescent="0.35">
      <c r="A95" s="11" t="s">
        <v>14</v>
      </c>
      <c r="B95" s="11">
        <v>359</v>
      </c>
      <c r="C95" s="12" t="s">
        <v>6</v>
      </c>
      <c r="D95" s="26">
        <f t="shared" si="17"/>
        <v>0.88804580549802159</v>
      </c>
      <c r="E95" s="26">
        <v>2.4681948541118799</v>
      </c>
      <c r="F95" s="29">
        <v>8.1296332416355102E-2</v>
      </c>
      <c r="G95" s="29">
        <v>22.1231668801551</v>
      </c>
      <c r="H95" s="14"/>
      <c r="I95" s="14"/>
      <c r="K95" s="11">
        <v>100</v>
      </c>
      <c r="L95" s="12">
        <v>50</v>
      </c>
      <c r="N95" s="25">
        <f t="shared" si="18"/>
        <v>445.68245125348187</v>
      </c>
    </row>
    <row r="96" spans="1:19" x14ac:dyDescent="0.35">
      <c r="D96" s="66">
        <f>AVERAGE(D93:D95)</f>
        <v>0.92123684231294944</v>
      </c>
      <c r="E96" s="66">
        <f>AVERAGE(E93:E95)</f>
        <v>2.6652277300701432</v>
      </c>
      <c r="F96" s="66">
        <f t="shared" ref="F96" si="19">AVERAGE(F93:F95)</f>
        <v>8.0878397200213933E-2</v>
      </c>
      <c r="G96" s="14"/>
      <c r="H96" s="14"/>
      <c r="I96" s="14"/>
    </row>
    <row r="97" spans="1:19" x14ac:dyDescent="0.35">
      <c r="D97" s="26"/>
      <c r="E97" s="13"/>
      <c r="F97" s="14"/>
      <c r="G97" s="14"/>
      <c r="H97" s="14"/>
      <c r="I97" s="14"/>
    </row>
    <row r="98" spans="1:19" x14ac:dyDescent="0.35">
      <c r="A98" s="11" t="s">
        <v>14</v>
      </c>
      <c r="B98" s="11">
        <v>359</v>
      </c>
      <c r="C98" s="12" t="s">
        <v>6</v>
      </c>
      <c r="D98" s="26">
        <f t="shared" si="17"/>
        <v>0.92691732373542479</v>
      </c>
      <c r="E98" s="26">
        <v>2.93188017466235</v>
      </c>
      <c r="F98" s="29">
        <v>7.3123317249618694E-2</v>
      </c>
      <c r="G98" s="29">
        <v>28.1897450150365</v>
      </c>
      <c r="H98" s="14"/>
      <c r="I98" s="14"/>
      <c r="K98" s="11">
        <v>100</v>
      </c>
      <c r="L98" s="12">
        <v>100</v>
      </c>
      <c r="N98" s="25">
        <f t="shared" ref="N98:N99" si="20">(32*K98*L98)/B98</f>
        <v>891.36490250696374</v>
      </c>
      <c r="Q98" s="12" t="s">
        <v>9</v>
      </c>
      <c r="S98" s="12" t="s">
        <v>113</v>
      </c>
    </row>
    <row r="99" spans="1:19" x14ac:dyDescent="0.35">
      <c r="A99" s="11" t="s">
        <v>14</v>
      </c>
      <c r="B99" s="11">
        <v>359</v>
      </c>
      <c r="C99" s="12" t="s">
        <v>6</v>
      </c>
      <c r="D99" s="26">
        <f t="shared" si="17"/>
        <v>1.0425570158638888</v>
      </c>
      <c r="E99" s="26">
        <v>3.4256568489382202</v>
      </c>
      <c r="F99" s="29">
        <v>7.8023623476367404E-2</v>
      </c>
      <c r="G99" s="29">
        <v>46.294449891251404</v>
      </c>
      <c r="H99" s="14"/>
      <c r="I99" s="14"/>
      <c r="K99" s="11">
        <v>100</v>
      </c>
      <c r="L99" s="12">
        <v>200</v>
      </c>
      <c r="N99" s="25">
        <f t="shared" si="20"/>
        <v>1782.7298050139275</v>
      </c>
      <c r="S99" s="12" t="s">
        <v>113</v>
      </c>
    </row>
    <row r="100" spans="1:19" x14ac:dyDescent="0.35">
      <c r="E100" s="13"/>
      <c r="F100" s="14"/>
      <c r="G100" s="14"/>
      <c r="H100" s="14"/>
      <c r="I100" s="14"/>
    </row>
    <row r="101" spans="1:19" x14ac:dyDescent="0.35">
      <c r="A101" s="11" t="s">
        <v>14</v>
      </c>
      <c r="B101" s="11">
        <v>359</v>
      </c>
      <c r="C101" s="12" t="s">
        <v>6</v>
      </c>
      <c r="D101" s="26">
        <f t="shared" ref="D101:D103" si="21">((E101/$E$7)+(F101/$F$7))/2</f>
        <v>0.99334565995668667</v>
      </c>
      <c r="E101" s="26">
        <v>2.6304692301581398</v>
      </c>
      <c r="F101" s="29">
        <v>9.5237163592344506E-2</v>
      </c>
      <c r="G101" s="29">
        <v>25.399000777691601</v>
      </c>
      <c r="H101" s="29">
        <v>6.6834473706314595E-2</v>
      </c>
      <c r="I101" s="29">
        <v>3.1033780551203899E-2</v>
      </c>
      <c r="J101" s="12">
        <v>42</v>
      </c>
      <c r="K101" s="11">
        <v>100</v>
      </c>
      <c r="L101" s="12">
        <v>50</v>
      </c>
      <c r="M101" s="12" t="s">
        <v>31</v>
      </c>
      <c r="S101" s="12" t="s">
        <v>112</v>
      </c>
    </row>
    <row r="102" spans="1:19" x14ac:dyDescent="0.35">
      <c r="A102" s="11" t="s">
        <v>14</v>
      </c>
      <c r="B102" s="11">
        <v>359</v>
      </c>
      <c r="C102" s="12" t="s">
        <v>6</v>
      </c>
      <c r="D102" s="26">
        <f t="shared" si="21"/>
        <v>0.94940779872191661</v>
      </c>
      <c r="E102" s="26">
        <v>2.57307024566451</v>
      </c>
      <c r="F102" s="29">
        <v>8.9079988231562601E-2</v>
      </c>
      <c r="G102" s="29">
        <v>26.296752463540301</v>
      </c>
      <c r="H102" s="29">
        <v>6.4319145588598498E-2</v>
      </c>
      <c r="I102" s="29">
        <v>2.8232938278205E-2</v>
      </c>
      <c r="J102" s="12">
        <v>43</v>
      </c>
      <c r="K102" s="11">
        <v>100</v>
      </c>
      <c r="L102" s="12">
        <v>50</v>
      </c>
      <c r="M102" s="12" t="s">
        <v>31</v>
      </c>
      <c r="S102" s="12" t="s">
        <v>112</v>
      </c>
    </row>
    <row r="103" spans="1:19" x14ac:dyDescent="0.35">
      <c r="A103" s="11" t="s">
        <v>14</v>
      </c>
      <c r="B103" s="11">
        <v>359</v>
      </c>
      <c r="C103" s="12" t="s">
        <v>6</v>
      </c>
      <c r="D103" s="26">
        <f t="shared" si="21"/>
        <v>0.94631438580208749</v>
      </c>
      <c r="E103" s="26">
        <v>2.5439506552498101</v>
      </c>
      <c r="F103" s="29">
        <v>8.94737436635588E-2</v>
      </c>
      <c r="G103" s="29">
        <v>25.791707013299</v>
      </c>
      <c r="H103" s="29">
        <v>6.3396904019689698E-2</v>
      </c>
      <c r="I103" s="29">
        <v>2.98783065273443E-2</v>
      </c>
      <c r="J103" s="12">
        <v>44</v>
      </c>
      <c r="K103" s="11">
        <v>100</v>
      </c>
      <c r="L103" s="12">
        <v>50</v>
      </c>
      <c r="M103" s="12" t="s">
        <v>31</v>
      </c>
      <c r="S103" s="12" t="s">
        <v>112</v>
      </c>
    </row>
    <row r="104" spans="1:19" x14ac:dyDescent="0.35">
      <c r="D104" s="66">
        <f>AVERAGE(D101:D103)</f>
        <v>0.96302261482689688</v>
      </c>
      <c r="E104" s="66">
        <f>AVERAGE(E101:E103)</f>
        <v>2.582496710357487</v>
      </c>
      <c r="F104" s="66">
        <f t="shared" ref="F104" si="22">AVERAGE(F101:F103)</f>
        <v>9.1263631829155312E-2</v>
      </c>
      <c r="G104" s="14"/>
      <c r="H104" s="14"/>
      <c r="I104" s="14"/>
    </row>
    <row r="105" spans="1:19" x14ac:dyDescent="0.35">
      <c r="E105" s="13"/>
      <c r="F105" s="14"/>
      <c r="G105" s="14"/>
      <c r="H105" s="14"/>
      <c r="I105" s="14"/>
    </row>
    <row r="106" spans="1:19" x14ac:dyDescent="0.35">
      <c r="A106" s="11" t="s">
        <v>14</v>
      </c>
      <c r="B106" s="11">
        <v>359</v>
      </c>
      <c r="C106" s="12" t="s">
        <v>6</v>
      </c>
      <c r="D106" s="26">
        <f t="shared" ref="D106:D108" si="23">((E106/$E$7)+(F106/$F$7))/2</f>
        <v>0.99334565995668667</v>
      </c>
      <c r="E106" s="26">
        <v>2.6304692301581398</v>
      </c>
      <c r="F106" s="29">
        <v>9.5237163592344506E-2</v>
      </c>
      <c r="G106" s="29">
        <v>25.399000777691601</v>
      </c>
      <c r="H106" s="29">
        <v>6.6834473706314595E-2</v>
      </c>
      <c r="I106" s="29">
        <v>3.1033780551203899E-2</v>
      </c>
      <c r="J106" s="12">
        <v>42</v>
      </c>
      <c r="K106" s="11">
        <v>100</v>
      </c>
      <c r="L106" s="12">
        <v>100</v>
      </c>
      <c r="M106" s="12" t="s">
        <v>31</v>
      </c>
      <c r="O106" s="12">
        <v>20623</v>
      </c>
    </row>
    <row r="107" spans="1:19" x14ac:dyDescent="0.35">
      <c r="A107" s="11" t="s">
        <v>14</v>
      </c>
      <c r="B107" s="11">
        <v>359</v>
      </c>
      <c r="C107" s="12" t="s">
        <v>6</v>
      </c>
      <c r="D107" s="26">
        <f t="shared" si="23"/>
        <v>0.94940779872191661</v>
      </c>
      <c r="E107" s="26">
        <v>2.57307024566451</v>
      </c>
      <c r="F107" s="29">
        <v>8.9079988231562601E-2</v>
      </c>
      <c r="G107" s="29">
        <v>26.296752463540301</v>
      </c>
      <c r="H107" s="26">
        <v>6.4319145588598498E-2</v>
      </c>
      <c r="I107" s="26">
        <v>2.8232938278205E-2</v>
      </c>
      <c r="J107" s="12">
        <v>43</v>
      </c>
      <c r="K107" s="11">
        <v>100</v>
      </c>
      <c r="L107" s="12">
        <v>100</v>
      </c>
      <c r="M107" s="12" t="s">
        <v>31</v>
      </c>
      <c r="O107" s="12">
        <v>20623</v>
      </c>
    </row>
    <row r="108" spans="1:19" x14ac:dyDescent="0.35">
      <c r="A108" s="11" t="s">
        <v>14</v>
      </c>
      <c r="B108" s="11">
        <v>359</v>
      </c>
      <c r="C108" s="12" t="s">
        <v>6</v>
      </c>
      <c r="D108" s="26">
        <f t="shared" si="23"/>
        <v>0.94631438580208749</v>
      </c>
      <c r="E108" s="26">
        <v>2.5439506552498101</v>
      </c>
      <c r="F108" s="29">
        <v>8.94737436635588E-2</v>
      </c>
      <c r="G108" s="29">
        <v>25.791707013299</v>
      </c>
      <c r="H108" s="26">
        <v>6.3396904019689698E-2</v>
      </c>
      <c r="I108" s="26">
        <v>2.98783065273443E-2</v>
      </c>
      <c r="J108" s="12">
        <v>44</v>
      </c>
      <c r="K108" s="11">
        <v>100</v>
      </c>
      <c r="L108" s="12">
        <v>100</v>
      </c>
      <c r="M108" s="12" t="s">
        <v>31</v>
      </c>
      <c r="O108" s="12">
        <v>20623</v>
      </c>
    </row>
    <row r="109" spans="1:19" x14ac:dyDescent="0.35">
      <c r="D109" s="66">
        <f>AVERAGE(D106:D108)</f>
        <v>0.96302261482689688</v>
      </c>
      <c r="E109" s="66">
        <f>AVERAGE(E106:E108)</f>
        <v>2.582496710357487</v>
      </c>
      <c r="F109" s="66">
        <f t="shared" ref="F109" si="24">AVERAGE(F106:F108)</f>
        <v>9.1263631829155312E-2</v>
      </c>
      <c r="G109" s="14"/>
      <c r="H109" s="13"/>
      <c r="I109" s="13"/>
    </row>
    <row r="110" spans="1:19" x14ac:dyDescent="0.35">
      <c r="E110" s="13"/>
      <c r="F110" s="14"/>
      <c r="G110" s="14"/>
      <c r="H110" s="13"/>
      <c r="I110" s="13"/>
    </row>
    <row r="111" spans="1:19" x14ac:dyDescent="0.35">
      <c r="A111" s="11" t="s">
        <v>14</v>
      </c>
      <c r="B111" s="11">
        <v>359</v>
      </c>
      <c r="C111" s="12" t="s">
        <v>6</v>
      </c>
      <c r="D111" s="26">
        <f t="shared" ref="D111:D113" si="25">((E111/$E$7)+(F111/$F$7))/2</f>
        <v>0.9920093952279756</v>
      </c>
      <c r="E111" s="26">
        <v>2.623046923</v>
      </c>
      <c r="F111" s="29">
        <v>9.5237160000000001E-2</v>
      </c>
      <c r="G111" s="29">
        <v>25.399000780000001</v>
      </c>
      <c r="H111" s="26">
        <v>6.6834470000000007E-2</v>
      </c>
      <c r="I111" s="26">
        <v>3.103378E-2</v>
      </c>
      <c r="J111" s="12">
        <v>42</v>
      </c>
      <c r="K111" s="11">
        <v>100</v>
      </c>
      <c r="L111" s="12">
        <v>50</v>
      </c>
      <c r="M111" s="12" t="s">
        <v>31</v>
      </c>
      <c r="O111" s="12">
        <v>20623</v>
      </c>
    </row>
    <row r="112" spans="1:19" x14ac:dyDescent="0.35">
      <c r="A112" s="11" t="s">
        <v>14</v>
      </c>
      <c r="B112" s="11">
        <v>359</v>
      </c>
      <c r="C112" s="12" t="s">
        <v>6</v>
      </c>
      <c r="D112" s="26">
        <f t="shared" si="25"/>
        <v>0.94940780915411183</v>
      </c>
      <c r="E112" s="26">
        <v>2.5730702499999998</v>
      </c>
      <c r="F112" s="29">
        <v>8.9079989999999998E-2</v>
      </c>
      <c r="G112" s="29">
        <v>26.29675246</v>
      </c>
      <c r="H112" s="26">
        <v>6.4319150000000005E-2</v>
      </c>
      <c r="I112" s="26">
        <v>2.8232940000000002E-2</v>
      </c>
      <c r="J112" s="12">
        <v>43</v>
      </c>
      <c r="K112" s="11">
        <v>100</v>
      </c>
      <c r="L112" s="12">
        <v>50</v>
      </c>
      <c r="M112" s="12" t="s">
        <v>31</v>
      </c>
      <c r="O112" s="12">
        <v>20623</v>
      </c>
    </row>
    <row r="113" spans="1:19" x14ac:dyDescent="0.35">
      <c r="A113" s="11" t="s">
        <v>14</v>
      </c>
      <c r="B113" s="11">
        <v>359</v>
      </c>
      <c r="C113" s="12" t="s">
        <v>6</v>
      </c>
      <c r="D113" s="26">
        <f t="shared" si="25"/>
        <v>0.94631436666251478</v>
      </c>
      <c r="E113" s="26">
        <v>2.5439506600000001</v>
      </c>
      <c r="F113" s="29">
        <v>8.9473739999999996E-2</v>
      </c>
      <c r="G113" s="29">
        <v>25.79170701</v>
      </c>
      <c r="H113" s="26">
        <v>6.3396900000000006E-2</v>
      </c>
      <c r="I113" s="26">
        <v>2.9878310000000002E-2</v>
      </c>
      <c r="J113" s="12">
        <v>44</v>
      </c>
      <c r="K113" s="11">
        <v>100</v>
      </c>
      <c r="L113" s="12">
        <v>50</v>
      </c>
      <c r="M113" s="12" t="s">
        <v>31</v>
      </c>
      <c r="O113" s="12">
        <v>20623</v>
      </c>
    </row>
    <row r="114" spans="1:19" x14ac:dyDescent="0.35">
      <c r="D114" s="66">
        <f>AVERAGE(D111:D113)</f>
        <v>0.96257719034820077</v>
      </c>
      <c r="E114" s="66">
        <f>AVERAGE(E111:E113)</f>
        <v>2.580022611</v>
      </c>
      <c r="F114" s="66">
        <f t="shared" ref="F114" si="26">AVERAGE(F111:F113)</f>
        <v>9.1263629999999998E-2</v>
      </c>
      <c r="G114" s="14"/>
      <c r="H114" s="13"/>
      <c r="I114" s="13"/>
    </row>
    <row r="115" spans="1:19" x14ac:dyDescent="0.35">
      <c r="E115" s="13"/>
      <c r="F115" s="14"/>
      <c r="G115" s="14"/>
      <c r="H115" s="13"/>
      <c r="I115" s="13"/>
    </row>
    <row r="116" spans="1:19" x14ac:dyDescent="0.35">
      <c r="A116" s="11" t="s">
        <v>14</v>
      </c>
      <c r="B116" s="11">
        <v>359</v>
      </c>
      <c r="C116" s="12" t="s">
        <v>6</v>
      </c>
      <c r="D116" s="26">
        <f t="shared" ref="D116:D118" si="27">((E116/$E$7)+(F116/$F$7))/2</f>
        <v>0.97754432198376684</v>
      </c>
      <c r="E116" s="26">
        <v>2.6059472000000001</v>
      </c>
      <c r="F116" s="29">
        <v>9.3150839999999999E-2</v>
      </c>
      <c r="G116" s="29">
        <v>25.389556150000001</v>
      </c>
      <c r="H116" s="26">
        <v>6.5763150000000006E-2</v>
      </c>
      <c r="I116" s="26">
        <v>2.8599610000000001E-2</v>
      </c>
      <c r="J116" s="12">
        <v>42</v>
      </c>
      <c r="K116" s="11">
        <v>150</v>
      </c>
      <c r="L116" s="12">
        <v>50</v>
      </c>
      <c r="M116" s="12" t="s">
        <v>31</v>
      </c>
      <c r="O116" s="12">
        <v>20623</v>
      </c>
    </row>
    <row r="117" spans="1:19" x14ac:dyDescent="0.35">
      <c r="A117" s="11" t="s">
        <v>14</v>
      </c>
      <c r="B117" s="11">
        <v>359</v>
      </c>
      <c r="C117" s="12" t="s">
        <v>6</v>
      </c>
      <c r="D117" s="26">
        <f t="shared" si="27"/>
        <v>0.98078670828787073</v>
      </c>
      <c r="E117" s="26">
        <v>2.62839768</v>
      </c>
      <c r="F117" s="29">
        <v>9.3004370000000003E-2</v>
      </c>
      <c r="G117" s="29">
        <v>27.563747830000001</v>
      </c>
      <c r="H117" s="26">
        <v>6.6826529999999995E-2</v>
      </c>
      <c r="I117" s="26">
        <v>2.8505349999999999E-2</v>
      </c>
      <c r="J117" s="12">
        <v>43</v>
      </c>
      <c r="K117" s="11">
        <v>150</v>
      </c>
      <c r="L117" s="12">
        <v>50</v>
      </c>
      <c r="M117" s="12" t="s">
        <v>31</v>
      </c>
      <c r="O117" s="12">
        <v>20623</v>
      </c>
    </row>
    <row r="118" spans="1:19" x14ac:dyDescent="0.35">
      <c r="A118" s="11" t="s">
        <v>14</v>
      </c>
      <c r="B118" s="11">
        <v>359</v>
      </c>
      <c r="C118" s="12" t="s">
        <v>6</v>
      </c>
      <c r="D118" s="26">
        <f t="shared" si="27"/>
        <v>0.97296705387576599</v>
      </c>
      <c r="E118" s="26">
        <v>2.7071813499999999</v>
      </c>
      <c r="F118" s="29">
        <v>8.8972819999999994E-2</v>
      </c>
      <c r="G118" s="29">
        <v>26.505192399999999</v>
      </c>
      <c r="H118" s="26">
        <v>6.3626509999999997E-2</v>
      </c>
      <c r="I118" s="26">
        <v>0.28126180000000001</v>
      </c>
      <c r="J118" s="12">
        <v>44</v>
      </c>
      <c r="K118" s="11">
        <v>150</v>
      </c>
      <c r="L118" s="12">
        <v>50</v>
      </c>
      <c r="M118" s="12" t="s">
        <v>31</v>
      </c>
      <c r="O118" s="12">
        <v>20623</v>
      </c>
    </row>
    <row r="119" spans="1:19" x14ac:dyDescent="0.35">
      <c r="D119" s="66">
        <f>AVERAGE(D116:D118)</f>
        <v>0.97709936138246789</v>
      </c>
      <c r="E119" s="66">
        <f>AVERAGE(E116:E118)</f>
        <v>2.64717541</v>
      </c>
      <c r="F119" s="66">
        <f t="shared" ref="F119" si="28">AVERAGE(F116:F118)</f>
        <v>9.1709343333333346E-2</v>
      </c>
      <c r="G119" s="14"/>
      <c r="H119" s="13"/>
      <c r="I119" s="13"/>
    </row>
    <row r="120" spans="1:19" x14ac:dyDescent="0.35">
      <c r="E120" s="13"/>
      <c r="F120" s="14"/>
      <c r="G120" s="14"/>
      <c r="H120" s="13"/>
      <c r="I120" s="13"/>
    </row>
    <row r="121" spans="1:19" x14ac:dyDescent="0.35">
      <c r="A121" s="11" t="s">
        <v>14</v>
      </c>
      <c r="B121" s="11">
        <v>359</v>
      </c>
      <c r="C121" s="12" t="s">
        <v>6</v>
      </c>
      <c r="D121" s="26">
        <f t="shared" ref="D121:D123" si="29">((E121/$E$7)+(F121/$F$7))/2</f>
        <v>0.99747772861138284</v>
      </c>
      <c r="E121" s="26">
        <v>2.7460071899999998</v>
      </c>
      <c r="F121" s="29">
        <v>9.2183089999999995E-2</v>
      </c>
      <c r="G121" s="29">
        <v>24.892034760000001</v>
      </c>
      <c r="H121" s="26">
        <v>6.4798869999999995E-2</v>
      </c>
      <c r="I121" s="26">
        <v>2.8366659999999998E-2</v>
      </c>
      <c r="J121" s="12">
        <v>42</v>
      </c>
      <c r="K121" s="11">
        <v>200</v>
      </c>
      <c r="L121" s="12">
        <v>50</v>
      </c>
      <c r="M121" s="12" t="s">
        <v>31</v>
      </c>
      <c r="O121" s="12">
        <v>20623</v>
      </c>
    </row>
    <row r="122" spans="1:19" x14ac:dyDescent="0.35">
      <c r="A122" s="11" t="s">
        <v>14</v>
      </c>
      <c r="B122" s="11">
        <v>359</v>
      </c>
      <c r="C122" s="12" t="s">
        <v>6</v>
      </c>
      <c r="D122" s="26">
        <f t="shared" si="29"/>
        <v>0.98018084324987864</v>
      </c>
      <c r="E122" s="26">
        <v>2.62645778</v>
      </c>
      <c r="F122" s="29">
        <v>9.2957349999999994E-2</v>
      </c>
      <c r="G122" s="29">
        <v>27.496472910000001</v>
      </c>
      <c r="H122" s="26">
        <v>6.6762630000000003E-2</v>
      </c>
      <c r="I122" s="26">
        <v>2.8183690000000001E-2</v>
      </c>
      <c r="J122" s="12">
        <v>43</v>
      </c>
      <c r="K122" s="11">
        <v>200</v>
      </c>
      <c r="L122" s="12">
        <v>50</v>
      </c>
      <c r="M122" s="12" t="s">
        <v>31</v>
      </c>
      <c r="O122" s="12">
        <v>20623</v>
      </c>
    </row>
    <row r="123" spans="1:19" x14ac:dyDescent="0.35">
      <c r="A123" s="11" t="s">
        <v>14</v>
      </c>
      <c r="B123" s="11">
        <v>359</v>
      </c>
      <c r="C123" s="12" t="s">
        <v>6</v>
      </c>
      <c r="D123" s="26">
        <f t="shared" si="29"/>
        <v>0.95443586239624745</v>
      </c>
      <c r="E123" s="26">
        <v>2.58422244</v>
      </c>
      <c r="F123" s="29">
        <v>8.9633389999999993E-2</v>
      </c>
      <c r="G123" s="29">
        <v>25.698384090000001</v>
      </c>
      <c r="H123" s="26">
        <v>6.5222050000000004E-2</v>
      </c>
      <c r="I123" s="26">
        <v>2.9112329999999999E-2</v>
      </c>
      <c r="J123" s="12">
        <v>44</v>
      </c>
      <c r="K123" s="11">
        <v>200</v>
      </c>
      <c r="L123" s="12">
        <v>50</v>
      </c>
      <c r="M123" s="12" t="s">
        <v>31</v>
      </c>
      <c r="O123" s="12">
        <v>20623</v>
      </c>
    </row>
    <row r="124" spans="1:19" x14ac:dyDescent="0.35">
      <c r="D124" s="66">
        <f>AVERAGE(D121:D123)</f>
        <v>0.97736481141916964</v>
      </c>
      <c r="E124" s="66">
        <f>AVERAGE(E121:E123)</f>
        <v>2.6522291366666662</v>
      </c>
      <c r="F124" s="66">
        <f t="shared" ref="F124" si="30">AVERAGE(F121:F123)</f>
        <v>9.1591276666666666E-2</v>
      </c>
      <c r="G124" s="14"/>
      <c r="H124" s="13"/>
      <c r="I124" s="13"/>
    </row>
    <row r="125" spans="1:19" x14ac:dyDescent="0.35">
      <c r="E125" s="13"/>
      <c r="F125" s="14"/>
      <c r="G125" s="14"/>
      <c r="H125" s="13"/>
      <c r="I125" s="13"/>
    </row>
    <row r="126" spans="1:19" ht="18.5" x14ac:dyDescent="0.45">
      <c r="A126" s="87" t="s">
        <v>3</v>
      </c>
      <c r="B126" s="87"/>
      <c r="C126" s="87"/>
      <c r="D126" s="87"/>
      <c r="E126" s="87"/>
      <c r="F126" s="87"/>
      <c r="G126" s="87"/>
      <c r="H126" s="87"/>
      <c r="I126" s="87"/>
      <c r="J126" s="87"/>
      <c r="K126" s="87"/>
      <c r="L126" s="87"/>
      <c r="M126" s="87"/>
      <c r="N126" s="87"/>
      <c r="O126" s="87"/>
      <c r="P126" s="87"/>
      <c r="Q126" s="87"/>
      <c r="R126" s="87"/>
      <c r="S126" s="87"/>
    </row>
    <row r="127" spans="1:19" x14ac:dyDescent="0.35">
      <c r="A127" s="11" t="s">
        <v>14</v>
      </c>
      <c r="B127" s="11">
        <v>359</v>
      </c>
      <c r="C127" s="12" t="s">
        <v>3</v>
      </c>
      <c r="D127" s="26">
        <f t="shared" ref="D127:D134" si="31">((E127/$E$7)+(F127/$F$7))/2</f>
        <v>1.0411275004911946</v>
      </c>
      <c r="E127" s="26">
        <v>3.4064209145483701</v>
      </c>
      <c r="F127" s="29">
        <v>7.8396222427316295E-2</v>
      </c>
      <c r="G127" s="29">
        <v>41.742642977790702</v>
      </c>
      <c r="H127" s="29"/>
      <c r="I127" s="29"/>
      <c r="K127" s="11">
        <v>20</v>
      </c>
      <c r="L127" s="12">
        <v>100</v>
      </c>
    </row>
    <row r="128" spans="1:19" x14ac:dyDescent="0.35">
      <c r="A128" s="11" t="s">
        <v>14</v>
      </c>
      <c r="B128" s="11">
        <v>359</v>
      </c>
      <c r="C128" s="12" t="s">
        <v>3</v>
      </c>
      <c r="D128" s="26">
        <f t="shared" si="31"/>
        <v>1.1573460415303165</v>
      </c>
      <c r="E128" s="26">
        <v>3.91654659977242</v>
      </c>
      <c r="F128" s="29">
        <v>8.2863294567558601E-2</v>
      </c>
      <c r="G128" s="29">
        <v>40.8570696912887</v>
      </c>
      <c r="H128" s="29"/>
      <c r="I128" s="29"/>
      <c r="K128" s="11">
        <v>25</v>
      </c>
      <c r="L128" s="12">
        <v>50</v>
      </c>
      <c r="Q128" s="12" t="s">
        <v>10</v>
      </c>
    </row>
    <row r="129" spans="1:19" x14ac:dyDescent="0.35">
      <c r="A129" s="11" t="s">
        <v>14</v>
      </c>
      <c r="B129" s="11">
        <v>359</v>
      </c>
      <c r="C129" s="12" t="s">
        <v>3</v>
      </c>
      <c r="D129" s="26">
        <f t="shared" si="31"/>
        <v>0.92775908362769133</v>
      </c>
      <c r="E129" s="26">
        <v>2.8736000000000002</v>
      </c>
      <c r="F129" s="29">
        <v>7.5200000000000003E-2</v>
      </c>
      <c r="G129" s="29"/>
      <c r="H129" s="29">
        <v>5.5399999999999998E-2</v>
      </c>
      <c r="I129" s="29">
        <v>3.56E-2</v>
      </c>
      <c r="J129" s="12">
        <v>42</v>
      </c>
      <c r="K129" s="11">
        <v>25</v>
      </c>
      <c r="L129" s="12">
        <v>50</v>
      </c>
      <c r="M129" s="12" t="s">
        <v>31</v>
      </c>
    </row>
    <row r="130" spans="1:19" x14ac:dyDescent="0.35">
      <c r="A130" s="11" t="s">
        <v>14</v>
      </c>
      <c r="B130" s="11">
        <v>359</v>
      </c>
      <c r="C130" s="12" t="s">
        <v>3</v>
      </c>
      <c r="D130" s="26">
        <f t="shared" si="31"/>
        <v>1.1182129194074173</v>
      </c>
      <c r="E130" s="26">
        <v>3.7509825021879699</v>
      </c>
      <c r="F130" s="26">
        <v>8.1154445008600307E-2</v>
      </c>
      <c r="G130" s="29">
        <v>40.824016535194801</v>
      </c>
      <c r="H130" s="26">
        <v>6.2927699250784799E-2</v>
      </c>
      <c r="I130" s="26">
        <v>4.0659376813543702E-2</v>
      </c>
      <c r="J130" s="12">
        <v>42</v>
      </c>
      <c r="K130" s="11">
        <v>50</v>
      </c>
      <c r="L130" s="12">
        <v>50</v>
      </c>
    </row>
    <row r="131" spans="1:19" x14ac:dyDescent="0.35">
      <c r="D131" s="26"/>
      <c r="E131" s="26"/>
      <c r="F131" s="26"/>
      <c r="G131" s="29"/>
      <c r="H131" s="26"/>
      <c r="I131" s="26"/>
    </row>
    <row r="132" spans="1:19" x14ac:dyDescent="0.35">
      <c r="A132" s="11" t="s">
        <v>14</v>
      </c>
      <c r="B132" s="11">
        <v>359</v>
      </c>
      <c r="C132" s="12" t="s">
        <v>3</v>
      </c>
      <c r="D132" s="26">
        <f t="shared" si="31"/>
        <v>0.92789255934287596</v>
      </c>
      <c r="E132" s="26">
        <v>2.87357</v>
      </c>
      <c r="F132" s="26">
        <v>7.5225445811999997E-2</v>
      </c>
      <c r="G132" s="29">
        <v>38.354646780000003</v>
      </c>
      <c r="H132" s="26">
        <v>5.5447999999999997E-2</v>
      </c>
      <c r="I132" s="26">
        <v>3.56E-2</v>
      </c>
      <c r="J132" s="12">
        <v>42</v>
      </c>
      <c r="K132" s="11">
        <v>25</v>
      </c>
      <c r="L132" s="12">
        <v>50</v>
      </c>
      <c r="M132" s="12" t="s">
        <v>31</v>
      </c>
      <c r="R132" s="12">
        <v>-1.8362000000000001</v>
      </c>
    </row>
    <row r="133" spans="1:19" x14ac:dyDescent="0.35">
      <c r="A133" s="11" t="s">
        <v>14</v>
      </c>
      <c r="B133" s="11">
        <v>359</v>
      </c>
      <c r="C133" s="12" t="s">
        <v>3</v>
      </c>
      <c r="D133" s="26">
        <f t="shared" si="31"/>
        <v>0.94789172285655998</v>
      </c>
      <c r="E133" s="26">
        <v>2.9930344999999998</v>
      </c>
      <c r="F133" s="26">
        <v>7.4949114299999994E-2</v>
      </c>
      <c r="G133" s="29">
        <v>38.450750999999997</v>
      </c>
      <c r="H133" s="26">
        <v>3.3608819999999998E-2</v>
      </c>
      <c r="I133" s="26">
        <v>3.3608821849999998E-2</v>
      </c>
      <c r="J133" s="12">
        <v>43</v>
      </c>
      <c r="K133" s="11">
        <v>25</v>
      </c>
      <c r="L133" s="12">
        <v>50</v>
      </c>
      <c r="M133" s="12" t="s">
        <v>31</v>
      </c>
      <c r="R133" s="12">
        <v>-1.8318000000000001</v>
      </c>
    </row>
    <row r="134" spans="1:19" x14ac:dyDescent="0.35">
      <c r="A134" s="11" t="s">
        <v>14</v>
      </c>
      <c r="B134" s="11">
        <v>359</v>
      </c>
      <c r="C134" s="12" t="s">
        <v>3</v>
      </c>
      <c r="D134" s="26">
        <f t="shared" si="31"/>
        <v>0.96005033760076119</v>
      </c>
      <c r="E134" s="26">
        <v>2.9846475570000002</v>
      </c>
      <c r="F134" s="26">
        <v>7.7453543312985096E-2</v>
      </c>
      <c r="G134" s="29">
        <v>49.759197200000003</v>
      </c>
      <c r="H134" s="26">
        <v>5.6467573E-2</v>
      </c>
      <c r="I134" s="26">
        <v>3.6168400000000003E-2</v>
      </c>
      <c r="J134" s="12">
        <v>44</v>
      </c>
      <c r="K134" s="11">
        <v>25</v>
      </c>
      <c r="L134" s="12">
        <v>50</v>
      </c>
      <c r="M134" s="12" t="s">
        <v>31</v>
      </c>
      <c r="R134" s="12">
        <v>-1.9343999999999999</v>
      </c>
    </row>
    <row r="135" spans="1:19" x14ac:dyDescent="0.35">
      <c r="D135" s="66">
        <f>AVERAGE(D132:D134)</f>
        <v>0.94527820660006567</v>
      </c>
      <c r="E135" s="66">
        <f t="shared" ref="E135:F135" si="32">AVERAGE(E132:E134)</f>
        <v>2.9504173523333335</v>
      </c>
      <c r="F135" s="66">
        <f t="shared" si="32"/>
        <v>7.5876034474995024E-2</v>
      </c>
      <c r="G135" s="14"/>
      <c r="H135" s="13"/>
      <c r="I135" s="13"/>
    </row>
    <row r="136" spans="1:19" x14ac:dyDescent="0.35">
      <c r="E136" s="26"/>
      <c r="F136" s="26"/>
      <c r="G136" s="29"/>
      <c r="H136" s="26"/>
      <c r="I136" s="26"/>
    </row>
    <row r="137" spans="1:19" x14ac:dyDescent="0.35">
      <c r="A137" s="11" t="s">
        <v>14</v>
      </c>
      <c r="B137" s="11">
        <v>359</v>
      </c>
      <c r="C137" s="12" t="s">
        <v>3</v>
      </c>
      <c r="D137" s="26">
        <f t="shared" ref="D137" si="33">((E137/$E$7)+(F137/$F$7))/2</f>
        <v>0.91688883142006727</v>
      </c>
      <c r="E137" s="26">
        <v>2.8934229600000001</v>
      </c>
      <c r="F137" s="26">
        <v>7.2554400000000005E-2</v>
      </c>
      <c r="G137" s="29">
        <v>42.896165490000001</v>
      </c>
      <c r="H137" s="26">
        <v>5.5241510000000001E-2</v>
      </c>
      <c r="I137" s="26">
        <v>3.5324250000000001E-2</v>
      </c>
      <c r="J137" s="12">
        <v>42</v>
      </c>
      <c r="K137" s="11">
        <v>100</v>
      </c>
      <c r="L137" s="12">
        <v>50</v>
      </c>
      <c r="M137" s="12" t="s">
        <v>31</v>
      </c>
      <c r="Q137" s="12" t="s">
        <v>201</v>
      </c>
    </row>
    <row r="138" spans="1:19" x14ac:dyDescent="0.35">
      <c r="E138" s="13"/>
      <c r="F138" s="13"/>
      <c r="G138" s="14"/>
      <c r="H138" s="13"/>
      <c r="I138" s="13"/>
    </row>
    <row r="139" spans="1:19" x14ac:dyDescent="0.35">
      <c r="E139" s="13"/>
      <c r="F139" s="13"/>
      <c r="G139" s="14"/>
      <c r="H139" s="13"/>
      <c r="I139" s="13"/>
    </row>
    <row r="140" spans="1:19" ht="18.5" x14ac:dyDescent="0.45">
      <c r="A140" s="87" t="s">
        <v>206</v>
      </c>
      <c r="B140" s="87"/>
      <c r="C140" s="87"/>
      <c r="D140" s="87"/>
      <c r="E140" s="87"/>
      <c r="F140" s="87"/>
      <c r="G140" s="87"/>
      <c r="H140" s="87"/>
      <c r="I140" s="87"/>
      <c r="J140" s="87"/>
      <c r="K140" s="87"/>
      <c r="L140" s="87"/>
      <c r="M140" s="87"/>
      <c r="N140" s="87"/>
      <c r="O140" s="87"/>
      <c r="P140" s="87"/>
      <c r="Q140" s="87"/>
      <c r="R140" s="87"/>
      <c r="S140" s="87"/>
    </row>
    <row r="141" spans="1:19" x14ac:dyDescent="0.35">
      <c r="A141" s="11" t="s">
        <v>14</v>
      </c>
      <c r="B141" s="11">
        <v>359</v>
      </c>
      <c r="C141" s="12" t="s">
        <v>206</v>
      </c>
      <c r="D141" s="26">
        <f t="shared" ref="D141:D143" si="34">((E141/$E$7)+(F141/$F$7))/2</f>
        <v>2.868436969106408</v>
      </c>
      <c r="E141" s="26">
        <v>10.72925719</v>
      </c>
      <c r="F141" s="29">
        <v>0.17165316</v>
      </c>
      <c r="G141" s="29">
        <v>399.04034999999999</v>
      </c>
      <c r="H141" s="29">
        <v>0.14003603000000001</v>
      </c>
      <c r="I141" s="29">
        <v>0.19883275</v>
      </c>
      <c r="J141" s="12">
        <v>42</v>
      </c>
      <c r="K141" s="11">
        <v>100</v>
      </c>
      <c r="L141" s="12">
        <v>50</v>
      </c>
      <c r="O141" s="12">
        <v>15386</v>
      </c>
      <c r="R141" s="12" t="s">
        <v>49</v>
      </c>
      <c r="S141" s="12" t="s">
        <v>84</v>
      </c>
    </row>
    <row r="142" spans="1:19" x14ac:dyDescent="0.35">
      <c r="A142" s="11" t="s">
        <v>14</v>
      </c>
      <c r="B142" s="11">
        <v>359</v>
      </c>
      <c r="C142" s="12" t="s">
        <v>206</v>
      </c>
      <c r="D142" s="26">
        <f t="shared" si="34"/>
        <v>2.3888430568838714</v>
      </c>
      <c r="E142" s="26">
        <v>8.70306888</v>
      </c>
      <c r="F142" s="29">
        <v>0.15061564999999999</v>
      </c>
      <c r="G142" s="29">
        <v>320.36079999999998</v>
      </c>
      <c r="H142" s="29">
        <v>0.11946370000000001</v>
      </c>
      <c r="I142" s="29">
        <v>0.1698606</v>
      </c>
      <c r="J142" s="12">
        <v>43</v>
      </c>
      <c r="K142" s="11">
        <v>100</v>
      </c>
      <c r="L142" s="12">
        <v>50</v>
      </c>
      <c r="O142" s="12">
        <v>15386</v>
      </c>
      <c r="R142" s="12" t="s">
        <v>51</v>
      </c>
      <c r="S142" s="12" t="s">
        <v>84</v>
      </c>
    </row>
    <row r="143" spans="1:19" x14ac:dyDescent="0.35">
      <c r="A143" s="11" t="s">
        <v>14</v>
      </c>
      <c r="B143" s="11">
        <v>359</v>
      </c>
      <c r="C143" s="12" t="s">
        <v>206</v>
      </c>
      <c r="D143" s="26">
        <f t="shared" si="34"/>
        <v>2.3768182063457211</v>
      </c>
      <c r="E143" s="26">
        <v>8.6578556599999992</v>
      </c>
      <c r="F143" s="29">
        <v>0.149903804</v>
      </c>
      <c r="G143" s="29">
        <v>317.10480432000003</v>
      </c>
      <c r="H143" s="29">
        <v>0.1199678829</v>
      </c>
      <c r="I143" s="29">
        <v>0.12857254000000001</v>
      </c>
      <c r="J143" s="12">
        <v>44</v>
      </c>
      <c r="K143" s="11">
        <v>100</v>
      </c>
      <c r="L143" s="12">
        <v>50</v>
      </c>
      <c r="O143" s="12">
        <v>15386</v>
      </c>
      <c r="R143" s="12" t="s">
        <v>52</v>
      </c>
      <c r="S143" s="12" t="s">
        <v>84</v>
      </c>
    </row>
    <row r="144" spans="1:19" x14ac:dyDescent="0.35">
      <c r="D144" s="66">
        <f>AVERAGE(D141:D143)</f>
        <v>2.5446994107786671</v>
      </c>
      <c r="E144" s="66">
        <f t="shared" ref="E144:F144" si="35">AVERAGE(E141:E143)</f>
        <v>9.363393910000001</v>
      </c>
      <c r="F144" s="66">
        <f t="shared" si="35"/>
        <v>0.15739087133333332</v>
      </c>
      <c r="G144" s="29"/>
      <c r="H144" s="29"/>
      <c r="I144" s="29"/>
    </row>
    <row r="145" spans="1:19" x14ac:dyDescent="0.35">
      <c r="E145" s="26"/>
      <c r="F145" s="29"/>
      <c r="G145" s="29"/>
      <c r="H145" s="29"/>
      <c r="I145" s="29"/>
    </row>
    <row r="146" spans="1:19" x14ac:dyDescent="0.35">
      <c r="A146" s="11" t="s">
        <v>14</v>
      </c>
      <c r="B146" s="11">
        <v>359</v>
      </c>
      <c r="C146" s="12" t="s">
        <v>206</v>
      </c>
      <c r="D146" s="26">
        <f t="shared" ref="D146:D148" si="36">((E146/$E$7)+(F146/$F$7))/2</f>
        <v>2.5545804567156458</v>
      </c>
      <c r="E146" s="26">
        <v>9.8130951920000005</v>
      </c>
      <c r="F146" s="29">
        <v>0.14436733032999999</v>
      </c>
      <c r="G146" s="29">
        <v>362.67111507999999</v>
      </c>
      <c r="H146" s="29">
        <v>0.1239341865</v>
      </c>
      <c r="I146" s="29">
        <v>0.14760006882224</v>
      </c>
      <c r="J146" s="12">
        <v>42</v>
      </c>
      <c r="K146" s="11">
        <v>100</v>
      </c>
      <c r="L146" s="12">
        <v>50</v>
      </c>
      <c r="O146" s="12">
        <v>15386</v>
      </c>
      <c r="R146" s="12" t="s">
        <v>53</v>
      </c>
      <c r="S146" s="12" t="s">
        <v>48</v>
      </c>
    </row>
    <row r="147" spans="1:19" x14ac:dyDescent="0.35">
      <c r="A147" s="11" t="s">
        <v>14</v>
      </c>
      <c r="B147" s="11">
        <v>359</v>
      </c>
      <c r="C147" s="12" t="s">
        <v>206</v>
      </c>
      <c r="D147" s="26">
        <f t="shared" si="36"/>
        <v>2.7605480215345231</v>
      </c>
      <c r="E147" s="26">
        <v>10.7201</v>
      </c>
      <c r="F147" s="29">
        <v>0.15218716199999999</v>
      </c>
      <c r="G147" s="29">
        <v>397.91272470000001</v>
      </c>
      <c r="H147" s="29">
        <v>0.13509836</v>
      </c>
      <c r="I147" s="29">
        <v>0.14820700000000001</v>
      </c>
      <c r="J147" s="12">
        <v>43</v>
      </c>
      <c r="K147" s="11">
        <v>100</v>
      </c>
      <c r="L147" s="12">
        <v>50</v>
      </c>
      <c r="O147" s="12">
        <v>15386</v>
      </c>
      <c r="R147" s="12" t="s">
        <v>54</v>
      </c>
      <c r="S147" s="12" t="s">
        <v>48</v>
      </c>
    </row>
    <row r="148" spans="1:19" x14ac:dyDescent="0.35">
      <c r="A148" s="11" t="s">
        <v>14</v>
      </c>
      <c r="B148" s="11">
        <v>359</v>
      </c>
      <c r="C148" s="12" t="s">
        <v>206</v>
      </c>
      <c r="D148" s="26">
        <f t="shared" si="36"/>
        <v>2.8988138063724458</v>
      </c>
      <c r="E148" s="26">
        <v>11.301873363</v>
      </c>
      <c r="F148" s="29">
        <v>0.15833046679500001</v>
      </c>
      <c r="G148" s="29">
        <v>424.82098000000002</v>
      </c>
      <c r="H148" s="29">
        <v>0.1439942263</v>
      </c>
      <c r="I148" s="29">
        <v>0.19992468332999999</v>
      </c>
      <c r="J148" s="12">
        <v>44</v>
      </c>
      <c r="K148" s="11">
        <v>100</v>
      </c>
      <c r="L148" s="12">
        <v>50</v>
      </c>
      <c r="O148" s="12">
        <v>15386</v>
      </c>
      <c r="R148" s="12" t="s">
        <v>55</v>
      </c>
      <c r="S148" s="12" t="s">
        <v>48</v>
      </c>
    </row>
    <row r="149" spans="1:19" x14ac:dyDescent="0.35">
      <c r="D149" s="66">
        <f>AVERAGE(D146:D148)</f>
        <v>2.7379807615408716</v>
      </c>
      <c r="E149" s="66">
        <f t="shared" ref="E149" si="37">AVERAGE(E146:E148)</f>
        <v>10.611689518333334</v>
      </c>
      <c r="F149" s="66">
        <f t="shared" ref="F149" si="38">AVERAGE(F146:F148)</f>
        <v>0.15162831970833332</v>
      </c>
      <c r="G149" s="29"/>
      <c r="H149" s="29"/>
      <c r="I149" s="29"/>
    </row>
    <row r="150" spans="1:19" x14ac:dyDescent="0.35">
      <c r="E150" s="26"/>
      <c r="F150" s="29"/>
      <c r="G150" s="29"/>
      <c r="H150" s="29"/>
      <c r="I150" s="29"/>
    </row>
    <row r="151" spans="1:19" x14ac:dyDescent="0.35">
      <c r="A151" s="11" t="s">
        <v>14</v>
      </c>
      <c r="B151" s="11">
        <v>359</v>
      </c>
      <c r="C151" s="12" t="s">
        <v>206</v>
      </c>
      <c r="D151" s="26">
        <f t="shared" ref="D151:D153" si="39">((E151/$E$7)+(F151/$F$7))/2</f>
        <v>2.0314581245971994</v>
      </c>
      <c r="E151" s="26">
        <v>7.0068327699999999</v>
      </c>
      <c r="F151" s="29">
        <v>0.1410860826</v>
      </c>
      <c r="G151" s="29">
        <v>242.99340000000001</v>
      </c>
      <c r="H151" s="29">
        <v>0.1072489645977</v>
      </c>
      <c r="I151" s="29">
        <v>0.13596631711288601</v>
      </c>
      <c r="J151" s="12">
        <v>42</v>
      </c>
      <c r="K151" s="11">
        <v>150</v>
      </c>
      <c r="L151" s="12">
        <v>50</v>
      </c>
      <c r="R151" s="12" t="s">
        <v>93</v>
      </c>
      <c r="S151" s="12" t="s">
        <v>84</v>
      </c>
    </row>
    <row r="152" spans="1:19" x14ac:dyDescent="0.35">
      <c r="A152" s="11" t="s">
        <v>14</v>
      </c>
      <c r="B152" s="11">
        <v>359</v>
      </c>
      <c r="C152" s="12" t="s">
        <v>206</v>
      </c>
      <c r="D152" s="26">
        <f t="shared" si="39"/>
        <v>2.7540474784212501</v>
      </c>
      <c r="E152" s="26">
        <v>10.4104283</v>
      </c>
      <c r="F152" s="29">
        <v>0.16121103370000001</v>
      </c>
      <c r="G152" s="29">
        <v>383.14273659999998</v>
      </c>
      <c r="H152" s="29">
        <v>0.13422787781000001</v>
      </c>
      <c r="I152" s="29">
        <v>0.20450217478999999</v>
      </c>
      <c r="J152" s="12">
        <v>43</v>
      </c>
      <c r="K152" s="11">
        <v>150</v>
      </c>
      <c r="L152" s="12">
        <v>50</v>
      </c>
      <c r="R152" s="12" t="s">
        <v>94</v>
      </c>
      <c r="S152" s="12" t="s">
        <v>84</v>
      </c>
    </row>
    <row r="153" spans="1:19" x14ac:dyDescent="0.35">
      <c r="A153" s="11" t="s">
        <v>14</v>
      </c>
      <c r="B153" s="11">
        <v>359</v>
      </c>
      <c r="C153" s="12" t="s">
        <v>206</v>
      </c>
      <c r="D153" s="26">
        <f t="shared" si="39"/>
        <v>1.9416815340235027</v>
      </c>
      <c r="E153" s="26">
        <v>6.6518347999999996</v>
      </c>
      <c r="F153" s="29">
        <v>0.1363467656</v>
      </c>
      <c r="G153" s="29">
        <v>235.68489199999999</v>
      </c>
      <c r="H153" s="29">
        <v>0.10500094</v>
      </c>
      <c r="I153" s="29">
        <v>0.111953526641</v>
      </c>
      <c r="J153" s="12">
        <v>44</v>
      </c>
      <c r="K153" s="11">
        <v>150</v>
      </c>
      <c r="L153" s="12">
        <v>50</v>
      </c>
      <c r="R153" s="12" t="s">
        <v>95</v>
      </c>
      <c r="S153" s="12" t="s">
        <v>84</v>
      </c>
    </row>
    <row r="154" spans="1:19" x14ac:dyDescent="0.35">
      <c r="D154" s="66">
        <f>AVERAGE(D151:D153)</f>
        <v>2.2423957123473177</v>
      </c>
      <c r="E154" s="66">
        <f t="shared" ref="E154" si="40">AVERAGE(E151:E153)</f>
        <v>8.0230319566666655</v>
      </c>
      <c r="F154" s="66">
        <f t="shared" ref="F154" si="41">AVERAGE(F151:F153)</f>
        <v>0.14621462730000001</v>
      </c>
      <c r="G154" s="29"/>
      <c r="H154" s="29"/>
      <c r="I154" s="29"/>
    </row>
    <row r="155" spans="1:19" x14ac:dyDescent="0.35">
      <c r="E155" s="26"/>
      <c r="F155" s="29"/>
      <c r="G155" s="29"/>
      <c r="H155" s="29"/>
      <c r="I155" s="29"/>
    </row>
    <row r="156" spans="1:19" x14ac:dyDescent="0.35">
      <c r="A156" s="11" t="s">
        <v>14</v>
      </c>
      <c r="B156" s="11">
        <v>359</v>
      </c>
      <c r="C156" s="12" t="s">
        <v>206</v>
      </c>
      <c r="D156" s="26">
        <f t="shared" ref="D156:D221" si="42">((E156/$E$7)+(F156/$F$7))/2</f>
        <v>2.7676158818970689</v>
      </c>
      <c r="E156" s="26">
        <v>10.777133299999999</v>
      </c>
      <c r="F156" s="29">
        <v>0.15160085717899999</v>
      </c>
      <c r="G156" s="29">
        <v>388.39005049000002</v>
      </c>
      <c r="H156" s="29">
        <v>0.13713900000000001</v>
      </c>
      <c r="I156" s="29">
        <v>0.17569008999999999</v>
      </c>
      <c r="J156" s="12">
        <v>42</v>
      </c>
      <c r="K156" s="11">
        <v>150</v>
      </c>
      <c r="L156" s="12">
        <v>50</v>
      </c>
      <c r="R156" s="12" t="s">
        <v>57</v>
      </c>
      <c r="S156" s="12" t="s">
        <v>48</v>
      </c>
    </row>
    <row r="157" spans="1:19" x14ac:dyDescent="0.35">
      <c r="A157" s="11" t="s">
        <v>14</v>
      </c>
      <c r="B157" s="11">
        <v>359</v>
      </c>
      <c r="C157" s="12" t="s">
        <v>206</v>
      </c>
      <c r="D157" s="26">
        <f t="shared" si="42"/>
        <v>3.3392673005524607</v>
      </c>
      <c r="E157" s="26">
        <v>13.435300059999999</v>
      </c>
      <c r="F157" s="29">
        <v>0.1686590312</v>
      </c>
      <c r="G157" s="29">
        <v>497.068063</v>
      </c>
      <c r="H157" s="29">
        <v>0.15986739</v>
      </c>
      <c r="I157" s="29">
        <v>0.24110281</v>
      </c>
      <c r="J157" s="12">
        <v>43</v>
      </c>
      <c r="K157" s="11">
        <v>150</v>
      </c>
      <c r="L157" s="12">
        <v>50</v>
      </c>
      <c r="R157" s="12" t="s">
        <v>56</v>
      </c>
      <c r="S157" s="12" t="s">
        <v>48</v>
      </c>
    </row>
    <row r="158" spans="1:19" x14ac:dyDescent="0.35">
      <c r="A158" s="11" t="s">
        <v>14</v>
      </c>
      <c r="B158" s="11">
        <v>359</v>
      </c>
      <c r="C158" s="12" t="s">
        <v>206</v>
      </c>
      <c r="D158" s="26">
        <f t="shared" si="42"/>
        <v>2.2148687645807459</v>
      </c>
      <c r="E158" s="26">
        <v>8.203103037</v>
      </c>
      <c r="F158" s="29">
        <v>0.13523108643000001</v>
      </c>
      <c r="G158" s="29">
        <v>297.015107</v>
      </c>
      <c r="H158" s="29">
        <v>0.1154689012163</v>
      </c>
      <c r="I158" s="29">
        <v>0.13334746144689999</v>
      </c>
      <c r="J158" s="12">
        <v>44</v>
      </c>
      <c r="K158" s="11">
        <v>150</v>
      </c>
      <c r="L158" s="12">
        <v>50</v>
      </c>
      <c r="Q158" s="12" t="s">
        <v>59</v>
      </c>
      <c r="R158" s="12" t="s">
        <v>58</v>
      </c>
      <c r="S158" s="12" t="s">
        <v>48</v>
      </c>
    </row>
    <row r="159" spans="1:19" x14ac:dyDescent="0.35">
      <c r="D159" s="66">
        <f>AVERAGE(D156:D158)</f>
        <v>2.7739173156767585</v>
      </c>
      <c r="E159" s="66">
        <f t="shared" ref="E159" si="43">AVERAGE(E156:E158)</f>
        <v>10.805178798999998</v>
      </c>
      <c r="F159" s="66">
        <f t="shared" ref="F159" si="44">AVERAGE(F156:F158)</f>
        <v>0.15183032493633333</v>
      </c>
      <c r="G159" s="29"/>
      <c r="H159" s="29"/>
      <c r="I159" s="29"/>
    </row>
    <row r="160" spans="1:19" x14ac:dyDescent="0.35">
      <c r="D160" s="26"/>
      <c r="E160" s="26"/>
      <c r="F160" s="29"/>
      <c r="G160" s="29"/>
      <c r="H160" s="29"/>
      <c r="I160" s="29"/>
    </row>
    <row r="161" spans="1:19" x14ac:dyDescent="0.35">
      <c r="A161" s="11" t="s">
        <v>14</v>
      </c>
      <c r="B161" s="11">
        <v>359</v>
      </c>
      <c r="C161" s="12" t="s">
        <v>206</v>
      </c>
      <c r="D161" s="26">
        <f t="shared" si="42"/>
        <v>1.809721346326653</v>
      </c>
      <c r="E161" s="26">
        <v>6.0037757300000001</v>
      </c>
      <c r="F161" s="29">
        <v>0.13354533392000001</v>
      </c>
      <c r="G161" s="29">
        <v>202.38707400000001</v>
      </c>
      <c r="H161" s="29">
        <v>9.9980812390999999E-2</v>
      </c>
      <c r="I161" s="29">
        <v>0.105768997</v>
      </c>
      <c r="J161" s="12">
        <v>42</v>
      </c>
      <c r="K161" s="11">
        <v>200</v>
      </c>
      <c r="L161" s="12">
        <v>50</v>
      </c>
      <c r="R161" s="12" t="s">
        <v>96</v>
      </c>
      <c r="S161" s="12" t="s">
        <v>84</v>
      </c>
    </row>
    <row r="162" spans="1:19" x14ac:dyDescent="0.35">
      <c r="A162" s="11" t="s">
        <v>14</v>
      </c>
      <c r="B162" s="11">
        <v>359</v>
      </c>
      <c r="C162" s="12" t="s">
        <v>206</v>
      </c>
      <c r="D162" s="26">
        <f t="shared" si="42"/>
        <v>1.9693238273071736</v>
      </c>
      <c r="E162" s="26">
        <v>6.7529000000000003</v>
      </c>
      <c r="F162" s="29">
        <v>0.13807778000000001</v>
      </c>
      <c r="G162" s="29">
        <v>235.721982</v>
      </c>
      <c r="H162" s="29">
        <v>0.10508633852</v>
      </c>
      <c r="I162" s="29">
        <v>0.13425699999999999</v>
      </c>
      <c r="J162" s="12">
        <v>43</v>
      </c>
      <c r="K162" s="11">
        <v>200</v>
      </c>
      <c r="L162" s="12">
        <v>50</v>
      </c>
      <c r="Q162" s="12" t="s">
        <v>98</v>
      </c>
      <c r="R162" s="12" t="s">
        <v>97</v>
      </c>
      <c r="S162" s="12" t="s">
        <v>84</v>
      </c>
    </row>
    <row r="163" spans="1:19" x14ac:dyDescent="0.35">
      <c r="A163" s="11" t="s">
        <v>14</v>
      </c>
      <c r="B163" s="11">
        <v>359</v>
      </c>
      <c r="C163" s="12" t="s">
        <v>206</v>
      </c>
      <c r="D163" s="26">
        <f t="shared" si="42"/>
        <v>1.9214697909082643</v>
      </c>
      <c r="E163" s="26">
        <v>6.5235595960000001</v>
      </c>
      <c r="F163" s="29">
        <v>0.13687478</v>
      </c>
      <c r="G163" s="29">
        <v>229.5551773</v>
      </c>
      <c r="H163" s="29">
        <v>0.10425140711</v>
      </c>
      <c r="I163" s="29">
        <v>0.12286002976</v>
      </c>
      <c r="J163" s="12">
        <v>44</v>
      </c>
      <c r="K163" s="11">
        <v>200</v>
      </c>
      <c r="L163" s="12">
        <v>50</v>
      </c>
      <c r="Q163" s="12" t="s">
        <v>79</v>
      </c>
      <c r="R163" s="12" t="s">
        <v>100</v>
      </c>
      <c r="S163" s="12" t="s">
        <v>84</v>
      </c>
    </row>
    <row r="164" spans="1:19" x14ac:dyDescent="0.35">
      <c r="D164" s="66">
        <f>AVERAGE(D161:D163)</f>
        <v>1.9001716548473635</v>
      </c>
      <c r="E164" s="66">
        <f t="shared" ref="E164" si="45">AVERAGE(E161:E163)</f>
        <v>6.426745108666668</v>
      </c>
      <c r="F164" s="66">
        <f t="shared" ref="F164" si="46">AVERAGE(F161:F163)</f>
        <v>0.13616596464</v>
      </c>
      <c r="G164" s="29"/>
      <c r="H164" s="29"/>
      <c r="I164" s="29"/>
    </row>
    <row r="165" spans="1:19" x14ac:dyDescent="0.35">
      <c r="D165" s="26"/>
      <c r="E165" s="26"/>
      <c r="F165" s="29"/>
      <c r="G165" s="29"/>
      <c r="H165" s="29"/>
      <c r="I165" s="29"/>
    </row>
    <row r="166" spans="1:19" x14ac:dyDescent="0.35">
      <c r="A166" s="11" t="s">
        <v>14</v>
      </c>
      <c r="B166" s="11">
        <v>359</v>
      </c>
      <c r="C166" s="12" t="s">
        <v>206</v>
      </c>
      <c r="D166" s="26">
        <f t="shared" si="42"/>
        <v>1.8221735725418244</v>
      </c>
      <c r="E166" s="26">
        <v>6.0480154945965898</v>
      </c>
      <c r="F166" s="29">
        <v>0.13436759700000001</v>
      </c>
      <c r="G166" s="29">
        <v>204.10647334622101</v>
      </c>
      <c r="H166" s="29">
        <v>9.9972291687000003E-2</v>
      </c>
      <c r="I166" s="29">
        <v>0.1193044315</v>
      </c>
      <c r="J166" s="12">
        <v>42</v>
      </c>
      <c r="K166" s="11">
        <v>250</v>
      </c>
      <c r="L166" s="12">
        <v>50</v>
      </c>
      <c r="R166" s="12" t="s">
        <v>101</v>
      </c>
      <c r="S166" s="12" t="s">
        <v>84</v>
      </c>
    </row>
    <row r="167" spans="1:19" x14ac:dyDescent="0.35">
      <c r="A167" s="11" t="s">
        <v>14</v>
      </c>
      <c r="B167" s="11">
        <v>359</v>
      </c>
      <c r="C167" s="12" t="s">
        <v>206</v>
      </c>
      <c r="D167" s="26">
        <f t="shared" si="42"/>
        <v>1.767023586907146</v>
      </c>
      <c r="E167" s="26">
        <v>5.8031484197780001</v>
      </c>
      <c r="F167" s="29">
        <v>0.13233995766000001</v>
      </c>
      <c r="G167" s="29">
        <v>198.46312169999999</v>
      </c>
      <c r="H167" s="29">
        <v>9.7379352919999995E-2</v>
      </c>
      <c r="I167" s="29">
        <v>0.1104060288897</v>
      </c>
      <c r="J167" s="12">
        <v>43</v>
      </c>
      <c r="K167" s="11">
        <v>250</v>
      </c>
      <c r="L167" s="12">
        <v>50</v>
      </c>
      <c r="Q167" s="12" t="s">
        <v>103</v>
      </c>
      <c r="R167" s="12" t="s">
        <v>102</v>
      </c>
      <c r="S167" s="12" t="s">
        <v>84</v>
      </c>
    </row>
    <row r="168" spans="1:19" x14ac:dyDescent="0.35">
      <c r="A168" s="11" t="s">
        <v>14</v>
      </c>
      <c r="B168" s="11">
        <v>359</v>
      </c>
      <c r="C168" s="12" t="s">
        <v>206</v>
      </c>
      <c r="D168" s="26">
        <f t="shared" si="42"/>
        <v>1.8850740044329886</v>
      </c>
      <c r="E168" s="26">
        <v>6.3514216254780003</v>
      </c>
      <c r="F168" s="29">
        <v>0.13588432959999999</v>
      </c>
      <c r="G168" s="29">
        <v>222.15603369999999</v>
      </c>
      <c r="H168" s="29">
        <v>0.102937979065264</v>
      </c>
      <c r="I168" s="29">
        <v>0.1176336321</v>
      </c>
      <c r="J168" s="12">
        <v>44</v>
      </c>
      <c r="K168" s="11">
        <v>250</v>
      </c>
      <c r="L168" s="12">
        <v>50</v>
      </c>
      <c r="Q168" s="12" t="s">
        <v>99</v>
      </c>
      <c r="R168" s="12" t="s">
        <v>104</v>
      </c>
      <c r="S168" s="12" t="s">
        <v>84</v>
      </c>
    </row>
    <row r="169" spans="1:19" x14ac:dyDescent="0.35">
      <c r="D169" s="66">
        <f>AVERAGE(D166:D168)</f>
        <v>1.8247570546273195</v>
      </c>
      <c r="E169" s="66">
        <f t="shared" ref="E169" si="47">AVERAGE(E166:E168)</f>
        <v>6.0675285132841976</v>
      </c>
      <c r="F169" s="66">
        <f t="shared" ref="F169" si="48">AVERAGE(F166:F168)</f>
        <v>0.13419729475333333</v>
      </c>
      <c r="G169" s="29"/>
      <c r="H169" s="29"/>
      <c r="I169" s="29"/>
    </row>
    <row r="170" spans="1:19" x14ac:dyDescent="0.35">
      <c r="D170" s="26"/>
      <c r="E170" s="26"/>
      <c r="F170" s="29"/>
      <c r="G170" s="29"/>
      <c r="H170" s="29"/>
      <c r="I170" s="29"/>
    </row>
    <row r="171" spans="1:19" x14ac:dyDescent="0.35">
      <c r="A171" s="11" t="s">
        <v>14</v>
      </c>
      <c r="B171" s="11">
        <v>359</v>
      </c>
      <c r="C171" s="12" t="s">
        <v>206</v>
      </c>
      <c r="D171" s="26">
        <f t="shared" si="42"/>
        <v>1.8904520192470735</v>
      </c>
      <c r="E171" s="26">
        <v>6.3662508004899996</v>
      </c>
      <c r="F171" s="29">
        <v>0.13638056133099999</v>
      </c>
      <c r="G171" s="29">
        <v>214.22368589999999</v>
      </c>
      <c r="H171" s="29">
        <v>0.10215334849954601</v>
      </c>
      <c r="I171" s="29">
        <v>0.12729306600000001</v>
      </c>
      <c r="J171" s="12">
        <v>42</v>
      </c>
      <c r="K171" s="11">
        <v>500</v>
      </c>
      <c r="L171" s="12">
        <v>50</v>
      </c>
      <c r="Q171" s="12" t="s">
        <v>106</v>
      </c>
      <c r="R171" s="12" t="s">
        <v>105</v>
      </c>
      <c r="S171" s="12" t="s">
        <v>84</v>
      </c>
    </row>
    <row r="172" spans="1:19" x14ac:dyDescent="0.35">
      <c r="A172" s="11" t="s">
        <v>14</v>
      </c>
      <c r="B172" s="11">
        <v>359</v>
      </c>
      <c r="C172" s="12" t="s">
        <v>206</v>
      </c>
      <c r="D172" s="26">
        <f t="shared" si="42"/>
        <v>1.8400116241946693</v>
      </c>
      <c r="E172" s="26">
        <v>6.1100263300000002</v>
      </c>
      <c r="F172" s="29">
        <v>0.13559048050521999</v>
      </c>
      <c r="G172" s="29">
        <v>207.16347017870001</v>
      </c>
      <c r="H172" s="29">
        <v>0.1007289141</v>
      </c>
      <c r="I172" s="29">
        <v>0.1227116273</v>
      </c>
      <c r="J172" s="12">
        <v>43</v>
      </c>
      <c r="K172" s="11">
        <v>500</v>
      </c>
      <c r="L172" s="12">
        <v>50</v>
      </c>
      <c r="Q172" s="12" t="s">
        <v>108</v>
      </c>
      <c r="R172" s="12" t="s">
        <v>107</v>
      </c>
      <c r="S172" s="12" t="s">
        <v>84</v>
      </c>
    </row>
    <row r="173" spans="1:19" x14ac:dyDescent="0.35">
      <c r="A173" s="11" t="s">
        <v>14</v>
      </c>
      <c r="B173" s="11">
        <v>359</v>
      </c>
      <c r="C173" s="12" t="s">
        <v>206</v>
      </c>
      <c r="D173" s="26">
        <f t="shared" si="42"/>
        <v>1.8974027512405414</v>
      </c>
      <c r="E173" s="26">
        <v>6.4098323160000001</v>
      </c>
      <c r="F173" s="29">
        <v>0.13621652086789601</v>
      </c>
      <c r="G173" s="29">
        <v>221.59657753168699</v>
      </c>
      <c r="H173" s="29">
        <v>0.10367467649999999</v>
      </c>
      <c r="I173" s="29">
        <v>0.11636274752</v>
      </c>
      <c r="J173" s="12">
        <v>44</v>
      </c>
      <c r="K173" s="11">
        <v>500</v>
      </c>
      <c r="L173" s="12">
        <v>50</v>
      </c>
      <c r="Q173" s="12" t="s">
        <v>110</v>
      </c>
      <c r="R173" s="12" t="s">
        <v>109</v>
      </c>
      <c r="S173" s="12" t="s">
        <v>84</v>
      </c>
    </row>
    <row r="174" spans="1:19" x14ac:dyDescent="0.35">
      <c r="D174" s="66">
        <f>AVERAGE(D171:D173)</f>
        <v>1.8759554648940948</v>
      </c>
      <c r="E174" s="66">
        <f t="shared" ref="E174" si="49">AVERAGE(E171:E173)</f>
        <v>6.2953698154966666</v>
      </c>
      <c r="F174" s="66">
        <f t="shared" ref="F174" si="50">AVERAGE(F171:F173)</f>
        <v>0.13606252090137202</v>
      </c>
      <c r="G174" s="29"/>
      <c r="H174" s="29"/>
      <c r="I174" s="29"/>
    </row>
    <row r="175" spans="1:19" x14ac:dyDescent="0.35">
      <c r="D175" s="26"/>
      <c r="E175" s="26"/>
      <c r="F175" s="29"/>
      <c r="G175" s="29"/>
      <c r="H175" s="29"/>
      <c r="I175" s="29"/>
    </row>
    <row r="176" spans="1:19" x14ac:dyDescent="0.35">
      <c r="A176" s="11" t="s">
        <v>14</v>
      </c>
      <c r="B176" s="11">
        <v>359</v>
      </c>
      <c r="C176" s="12" t="s">
        <v>206</v>
      </c>
      <c r="D176" s="26">
        <f t="shared" si="42"/>
        <v>3.9374437484862495</v>
      </c>
      <c r="E176" s="26">
        <v>16.03567439</v>
      </c>
      <c r="F176" s="29">
        <v>0.19248364176999999</v>
      </c>
      <c r="G176" s="29">
        <v>608.59690000000001</v>
      </c>
      <c r="H176" s="29">
        <v>0.18296665300000001</v>
      </c>
      <c r="I176" s="29">
        <v>9.2035199999999998E-2</v>
      </c>
      <c r="J176" s="12">
        <v>42</v>
      </c>
      <c r="K176" s="11">
        <v>100</v>
      </c>
      <c r="L176" s="12">
        <v>50</v>
      </c>
      <c r="P176" s="12" t="s">
        <v>60</v>
      </c>
      <c r="R176" s="12" t="s">
        <v>61</v>
      </c>
      <c r="S176" s="12" t="s">
        <v>48</v>
      </c>
    </row>
    <row r="177" spans="1:19" x14ac:dyDescent="0.35">
      <c r="A177" s="11" t="s">
        <v>14</v>
      </c>
      <c r="B177" s="11">
        <v>359</v>
      </c>
      <c r="C177" s="12" t="s">
        <v>206</v>
      </c>
      <c r="D177" s="26">
        <f t="shared" si="42"/>
        <v>3.2706222125349194</v>
      </c>
      <c r="E177" s="26">
        <v>13.1316805753334</v>
      </c>
      <c r="F177" s="29">
        <v>0.16609676600000001</v>
      </c>
      <c r="G177" s="29">
        <v>493.88312776250001</v>
      </c>
      <c r="H177" s="29">
        <v>0.15641527599999999</v>
      </c>
      <c r="I177" s="29">
        <v>0.22446119091799999</v>
      </c>
      <c r="J177" s="12">
        <v>43</v>
      </c>
      <c r="K177" s="11">
        <v>100</v>
      </c>
      <c r="L177" s="12">
        <v>50</v>
      </c>
      <c r="P177" s="12" t="s">
        <v>60</v>
      </c>
      <c r="R177" s="12" t="s">
        <v>62</v>
      </c>
      <c r="S177" s="12" t="s">
        <v>48</v>
      </c>
    </row>
    <row r="178" spans="1:19" x14ac:dyDescent="0.35">
      <c r="A178" s="11" t="s">
        <v>14</v>
      </c>
      <c r="B178" s="11">
        <v>359</v>
      </c>
      <c r="C178" s="12" t="s">
        <v>206</v>
      </c>
      <c r="D178" s="26">
        <f t="shared" si="42"/>
        <v>2.6528060234379853</v>
      </c>
      <c r="E178" s="26">
        <v>10.235079600000001</v>
      </c>
      <c r="F178" s="29">
        <v>0.14844508109999999</v>
      </c>
      <c r="G178" s="29">
        <v>379.2915809639</v>
      </c>
      <c r="H178" s="29">
        <v>0.13010842297700001</v>
      </c>
      <c r="I178" s="29">
        <v>0.15398893</v>
      </c>
      <c r="J178" s="12">
        <v>44</v>
      </c>
      <c r="K178" s="11">
        <v>100</v>
      </c>
      <c r="L178" s="12">
        <v>50</v>
      </c>
      <c r="P178" s="12" t="s">
        <v>60</v>
      </c>
      <c r="R178" s="12" t="s">
        <v>63</v>
      </c>
      <c r="S178" s="12" t="s">
        <v>48</v>
      </c>
    </row>
    <row r="179" spans="1:19" x14ac:dyDescent="0.35">
      <c r="D179" s="66">
        <f>AVERAGE(D176:D178)</f>
        <v>3.2869573281530511</v>
      </c>
      <c r="E179" s="66">
        <f t="shared" ref="E179" si="51">AVERAGE(E176:E178)</f>
        <v>13.134144855111133</v>
      </c>
      <c r="F179" s="66">
        <f t="shared" ref="F179" si="52">AVERAGE(F176:F178)</f>
        <v>0.16900849629</v>
      </c>
      <c r="G179" s="29"/>
      <c r="H179" s="29"/>
      <c r="I179" s="29"/>
    </row>
    <row r="180" spans="1:19" x14ac:dyDescent="0.35">
      <c r="D180" s="26"/>
      <c r="E180" s="26"/>
      <c r="F180" s="29"/>
      <c r="G180" s="29"/>
      <c r="H180" s="29"/>
      <c r="I180" s="29"/>
    </row>
    <row r="181" spans="1:19" x14ac:dyDescent="0.35">
      <c r="A181" s="11" t="s">
        <v>14</v>
      </c>
      <c r="B181" s="11">
        <v>359</v>
      </c>
      <c r="C181" s="12" t="s">
        <v>206</v>
      </c>
      <c r="D181" s="26">
        <f t="shared" si="42"/>
        <v>3.2408787134122417</v>
      </c>
      <c r="E181" s="26">
        <v>13.049903618</v>
      </c>
      <c r="F181" s="29">
        <v>0.16334450726499999</v>
      </c>
      <c r="G181" s="29">
        <v>489.60770477</v>
      </c>
      <c r="H181" s="29">
        <v>0.15213711999999999</v>
      </c>
      <c r="I181" s="29">
        <v>0.22023529</v>
      </c>
      <c r="J181" s="12">
        <v>42</v>
      </c>
      <c r="K181" s="11">
        <v>100</v>
      </c>
      <c r="L181" s="12">
        <v>50</v>
      </c>
      <c r="O181" s="12">
        <v>36026</v>
      </c>
      <c r="P181" s="12" t="s">
        <v>64</v>
      </c>
      <c r="Q181" s="12" t="s">
        <v>66</v>
      </c>
      <c r="R181" s="12" t="s">
        <v>65</v>
      </c>
      <c r="S181" s="12" t="s">
        <v>48</v>
      </c>
    </row>
    <row r="182" spans="1:19" x14ac:dyDescent="0.35">
      <c r="A182" s="11" t="s">
        <v>14</v>
      </c>
      <c r="B182" s="11">
        <v>359</v>
      </c>
      <c r="C182" s="12" t="s">
        <v>206</v>
      </c>
      <c r="D182" s="26">
        <f t="shared" si="42"/>
        <v>3.1414145947843823</v>
      </c>
      <c r="E182" s="26">
        <v>12.451769173000001</v>
      </c>
      <c r="F182" s="29">
        <v>0.164850369</v>
      </c>
      <c r="G182" s="29">
        <v>464.64618866439997</v>
      </c>
      <c r="H182" s="29">
        <v>0.14817509353</v>
      </c>
      <c r="I182" s="29">
        <v>0.11641990000000001</v>
      </c>
      <c r="J182" s="12">
        <v>43</v>
      </c>
      <c r="K182" s="11">
        <v>100</v>
      </c>
      <c r="L182" s="12">
        <v>50</v>
      </c>
      <c r="O182" s="12">
        <v>36026</v>
      </c>
      <c r="P182" s="12" t="s">
        <v>64</v>
      </c>
      <c r="R182" s="12" t="s">
        <v>67</v>
      </c>
      <c r="S182" s="12" t="s">
        <v>48</v>
      </c>
    </row>
    <row r="183" spans="1:19" x14ac:dyDescent="0.35">
      <c r="A183" s="11" t="s">
        <v>14</v>
      </c>
      <c r="B183" s="11">
        <v>359</v>
      </c>
      <c r="C183" s="12" t="s">
        <v>206</v>
      </c>
      <c r="D183" s="26">
        <f t="shared" si="42"/>
        <v>2.9553439590148471</v>
      </c>
      <c r="E183" s="26">
        <v>11.494593650000001</v>
      </c>
      <c r="F183" s="29">
        <v>0.16233112099999999</v>
      </c>
      <c r="G183" s="29">
        <v>428.71738231559999</v>
      </c>
      <c r="H183" s="29">
        <v>0.14881399170000001</v>
      </c>
      <c r="I183" s="29">
        <v>0.15006207299999999</v>
      </c>
      <c r="J183" s="12">
        <v>44</v>
      </c>
      <c r="K183" s="11">
        <v>100</v>
      </c>
      <c r="L183" s="12">
        <v>50</v>
      </c>
      <c r="O183" s="12">
        <v>36026</v>
      </c>
      <c r="P183" s="12" t="s">
        <v>64</v>
      </c>
      <c r="Q183" s="12" t="s">
        <v>69</v>
      </c>
      <c r="R183" s="12" t="s">
        <v>68</v>
      </c>
      <c r="S183" s="12" t="s">
        <v>48</v>
      </c>
    </row>
    <row r="184" spans="1:19" x14ac:dyDescent="0.35">
      <c r="D184" s="66">
        <f>AVERAGE(D181:D183)</f>
        <v>3.1125457557371572</v>
      </c>
      <c r="E184" s="66">
        <f t="shared" ref="E184" si="53">AVERAGE(E181:E183)</f>
        <v>12.332088813666667</v>
      </c>
      <c r="F184" s="66">
        <f t="shared" ref="F184" si="54">AVERAGE(F181:F183)</f>
        <v>0.163508665755</v>
      </c>
      <c r="G184" s="29"/>
      <c r="H184" s="29"/>
      <c r="I184" s="29"/>
    </row>
    <row r="185" spans="1:19" x14ac:dyDescent="0.35">
      <c r="D185" s="26"/>
      <c r="E185" s="26"/>
      <c r="F185" s="29"/>
      <c r="G185" s="29"/>
      <c r="H185" s="29"/>
      <c r="I185" s="29"/>
    </row>
    <row r="186" spans="1:19" x14ac:dyDescent="0.35">
      <c r="A186" s="11" t="s">
        <v>14</v>
      </c>
      <c r="B186" s="11">
        <v>359</v>
      </c>
      <c r="C186" s="12" t="s">
        <v>206</v>
      </c>
      <c r="D186" s="26">
        <f t="shared" si="42"/>
        <v>2.5071175961400405</v>
      </c>
      <c r="E186" s="26">
        <v>9.2177558292892599</v>
      </c>
      <c r="F186" s="29">
        <v>0.15530897499999999</v>
      </c>
      <c r="G186" s="29">
        <v>336.53670481749998</v>
      </c>
      <c r="H186" s="29">
        <v>0.12377701319999999</v>
      </c>
      <c r="I186" s="29">
        <v>0.14835202777000001</v>
      </c>
      <c r="J186" s="12">
        <v>42</v>
      </c>
      <c r="K186" s="11">
        <v>100</v>
      </c>
      <c r="L186" s="12">
        <v>50</v>
      </c>
      <c r="O186" s="12">
        <v>36026</v>
      </c>
      <c r="P186" s="12" t="s">
        <v>64</v>
      </c>
      <c r="Q186" s="12" t="s">
        <v>71</v>
      </c>
      <c r="R186" s="12" t="s">
        <v>70</v>
      </c>
      <c r="S186" s="12" t="s">
        <v>84</v>
      </c>
    </row>
    <row r="187" spans="1:19" x14ac:dyDescent="0.35">
      <c r="A187" s="11" t="s">
        <v>14</v>
      </c>
      <c r="B187" s="11">
        <v>359</v>
      </c>
      <c r="C187" s="12" t="s">
        <v>206</v>
      </c>
      <c r="D187" s="26">
        <f t="shared" si="42"/>
        <v>2.420278968774741</v>
      </c>
      <c r="E187" s="26">
        <v>8.8180738600000002</v>
      </c>
      <c r="F187" s="29">
        <v>0.15258193145000001</v>
      </c>
      <c r="G187" s="29">
        <v>320.78373590000001</v>
      </c>
      <c r="H187" s="29">
        <v>0.119732472777</v>
      </c>
      <c r="I187" s="29">
        <v>0.12166320679000001</v>
      </c>
      <c r="J187" s="12">
        <v>43</v>
      </c>
      <c r="K187" s="11">
        <v>100</v>
      </c>
      <c r="L187" s="12">
        <v>50</v>
      </c>
      <c r="O187" s="12">
        <v>36026</v>
      </c>
      <c r="P187" s="12" t="s">
        <v>64</v>
      </c>
      <c r="Q187" s="12" t="s">
        <v>71</v>
      </c>
      <c r="R187" s="12" t="s">
        <v>72</v>
      </c>
      <c r="S187" s="12" t="s">
        <v>84</v>
      </c>
    </row>
    <row r="188" spans="1:19" x14ac:dyDescent="0.35">
      <c r="A188" s="11" t="s">
        <v>14</v>
      </c>
      <c r="B188" s="11">
        <v>359</v>
      </c>
      <c r="C188" s="12" t="s">
        <v>206</v>
      </c>
      <c r="D188" s="26">
        <f t="shared" si="42"/>
        <v>2.5710504052368846</v>
      </c>
      <c r="E188" s="26">
        <v>9.5201403300000003</v>
      </c>
      <c r="F188" s="29">
        <v>0.15704856580000001</v>
      </c>
      <c r="G188" s="29">
        <v>351.93521199999998</v>
      </c>
      <c r="H188" s="29">
        <v>0.127459316982</v>
      </c>
      <c r="I188" s="29">
        <v>0.14563675970000001</v>
      </c>
      <c r="J188" s="12">
        <v>44</v>
      </c>
      <c r="K188" s="11">
        <v>100</v>
      </c>
      <c r="L188" s="12">
        <v>50</v>
      </c>
      <c r="O188" s="12">
        <v>36026</v>
      </c>
      <c r="P188" s="12" t="s">
        <v>64</v>
      </c>
      <c r="R188" s="12" t="s">
        <v>73</v>
      </c>
      <c r="S188" s="12" t="s">
        <v>84</v>
      </c>
    </row>
    <row r="189" spans="1:19" x14ac:dyDescent="0.35">
      <c r="D189" s="66">
        <f>AVERAGE(D186:D188)</f>
        <v>2.4994823233838885</v>
      </c>
      <c r="E189" s="66">
        <f t="shared" ref="E189" si="55">AVERAGE(E186:E188)</f>
        <v>9.1853233397630856</v>
      </c>
      <c r="F189" s="66">
        <f t="shared" ref="F189" si="56">AVERAGE(F186:F188)</f>
        <v>0.15497982408333333</v>
      </c>
      <c r="G189" s="29"/>
      <c r="H189" s="29"/>
      <c r="I189" s="29"/>
    </row>
    <row r="190" spans="1:19" x14ac:dyDescent="0.35">
      <c r="D190" s="26"/>
      <c r="E190" s="26"/>
      <c r="F190" s="29"/>
      <c r="G190" s="29"/>
      <c r="H190" s="29"/>
      <c r="I190" s="29"/>
    </row>
    <row r="191" spans="1:19" x14ac:dyDescent="0.35">
      <c r="A191" s="11" t="s">
        <v>14</v>
      </c>
      <c r="B191" s="11">
        <v>359</v>
      </c>
      <c r="C191" s="12" t="s">
        <v>206</v>
      </c>
      <c r="D191" s="26">
        <f t="shared" si="42"/>
        <v>2.3772419448805677</v>
      </c>
      <c r="E191" s="26">
        <v>8.7639375584000003</v>
      </c>
      <c r="F191" s="29">
        <v>0.1464821889</v>
      </c>
      <c r="G191" s="29">
        <v>306.15048400000001</v>
      </c>
      <c r="H191" s="29">
        <v>0.11912004599999999</v>
      </c>
      <c r="I191" s="29">
        <v>0.1165984</v>
      </c>
      <c r="J191" s="12">
        <v>42</v>
      </c>
      <c r="K191" s="11">
        <v>150</v>
      </c>
      <c r="L191" s="12">
        <v>50</v>
      </c>
      <c r="O191" s="12">
        <v>36026</v>
      </c>
      <c r="P191" s="12" t="s">
        <v>64</v>
      </c>
      <c r="Q191" s="12" t="s">
        <v>75</v>
      </c>
      <c r="R191" s="12" t="s">
        <v>74</v>
      </c>
      <c r="S191" s="12" t="s">
        <v>84</v>
      </c>
    </row>
    <row r="192" spans="1:19" x14ac:dyDescent="0.35">
      <c r="A192" s="11" t="s">
        <v>14</v>
      </c>
      <c r="B192" s="11">
        <v>359</v>
      </c>
      <c r="C192" s="12" t="s">
        <v>206</v>
      </c>
      <c r="D192" s="26">
        <f t="shared" si="42"/>
        <v>1.7985710372331947</v>
      </c>
      <c r="E192" s="26">
        <v>5.9195519499999998</v>
      </c>
      <c r="F192" s="29">
        <v>0.13428054277910001</v>
      </c>
      <c r="G192" s="29">
        <v>215.18027860000001</v>
      </c>
      <c r="H192" s="29">
        <v>9.9630746399999998E-2</v>
      </c>
      <c r="I192" s="29">
        <v>0.12214474995000001</v>
      </c>
      <c r="J192" s="12">
        <v>43</v>
      </c>
      <c r="K192" s="11">
        <v>150</v>
      </c>
      <c r="L192" s="12">
        <v>50</v>
      </c>
      <c r="O192" s="12">
        <v>36026</v>
      </c>
      <c r="P192" s="12" t="s">
        <v>64</v>
      </c>
      <c r="R192" s="12" t="s">
        <v>76</v>
      </c>
      <c r="S192" s="12" t="s">
        <v>84</v>
      </c>
    </row>
    <row r="193" spans="1:19" x14ac:dyDescent="0.35">
      <c r="A193" s="11" t="s">
        <v>14</v>
      </c>
      <c r="B193" s="11">
        <v>359</v>
      </c>
      <c r="C193" s="12" t="s">
        <v>206</v>
      </c>
      <c r="D193" s="26">
        <f t="shared" si="42"/>
        <v>1.9008087447123607</v>
      </c>
      <c r="E193" s="26">
        <v>6.4270546235561099</v>
      </c>
      <c r="F193" s="29">
        <v>0.1362724863</v>
      </c>
      <c r="G193" s="29">
        <v>220.17643247870001</v>
      </c>
      <c r="H193" s="29">
        <v>0.1041889</v>
      </c>
      <c r="I193" s="29">
        <v>0.124968</v>
      </c>
      <c r="J193" s="12">
        <v>44</v>
      </c>
      <c r="K193" s="11">
        <v>150</v>
      </c>
      <c r="L193" s="12">
        <v>50</v>
      </c>
      <c r="O193" s="12">
        <v>36026</v>
      </c>
      <c r="P193" s="12" t="s">
        <v>64</v>
      </c>
      <c r="Q193" s="12" t="s">
        <v>75</v>
      </c>
      <c r="R193" s="12" t="s">
        <v>77</v>
      </c>
      <c r="S193" s="12" t="s">
        <v>84</v>
      </c>
    </row>
    <row r="194" spans="1:19" x14ac:dyDescent="0.35">
      <c r="D194" s="66">
        <f>AVERAGE(D191:D193)</f>
        <v>2.0255405756087077</v>
      </c>
      <c r="E194" s="66">
        <f t="shared" ref="E194" si="57">AVERAGE(E191:E193)</f>
        <v>7.03684804398537</v>
      </c>
      <c r="F194" s="66">
        <f t="shared" ref="F194" si="58">AVERAGE(F191:F193)</f>
        <v>0.13901173932636668</v>
      </c>
      <c r="G194" s="29"/>
      <c r="H194" s="29"/>
      <c r="I194" s="29"/>
    </row>
    <row r="195" spans="1:19" x14ac:dyDescent="0.35">
      <c r="D195" s="26"/>
      <c r="E195" s="26"/>
      <c r="F195" s="29"/>
      <c r="G195" s="29"/>
      <c r="H195" s="29"/>
      <c r="I195" s="29"/>
    </row>
    <row r="196" spans="1:19" x14ac:dyDescent="0.35">
      <c r="A196" s="11" t="s">
        <v>14</v>
      </c>
      <c r="B196" s="11">
        <v>359</v>
      </c>
      <c r="C196" s="12" t="s">
        <v>206</v>
      </c>
      <c r="D196" s="26">
        <f t="shared" si="42"/>
        <v>2.3567602360284448</v>
      </c>
      <c r="E196" s="26">
        <v>8.5027600794700007</v>
      </c>
      <c r="F196" s="29">
        <v>0.1513447</v>
      </c>
      <c r="G196" s="29">
        <v>286.82485454099998</v>
      </c>
      <c r="H196" s="29">
        <v>0.1215094897</v>
      </c>
      <c r="I196" s="29">
        <v>0.16064863500000001</v>
      </c>
      <c r="J196" s="12">
        <v>42</v>
      </c>
      <c r="K196" s="11">
        <v>200</v>
      </c>
      <c r="L196" s="12">
        <v>50</v>
      </c>
      <c r="O196" s="12">
        <v>36026</v>
      </c>
      <c r="P196" s="12" t="s">
        <v>64</v>
      </c>
      <c r="Q196" s="12" t="s">
        <v>79</v>
      </c>
      <c r="R196" s="12" t="s">
        <v>78</v>
      </c>
      <c r="S196" s="12" t="s">
        <v>84</v>
      </c>
    </row>
    <row r="197" spans="1:19" x14ac:dyDescent="0.35">
      <c r="A197" s="11" t="s">
        <v>14</v>
      </c>
      <c r="B197" s="11">
        <v>359</v>
      </c>
      <c r="C197" s="12" t="s">
        <v>206</v>
      </c>
      <c r="D197" s="26">
        <f t="shared" si="42"/>
        <v>1.9949331865158308</v>
      </c>
      <c r="E197" s="26">
        <v>6.8753833000000002</v>
      </c>
      <c r="F197" s="29">
        <v>0.13872980300000001</v>
      </c>
      <c r="G197" s="29">
        <v>238.88609379869999</v>
      </c>
      <c r="H197" s="29">
        <v>0.10595060620000001</v>
      </c>
      <c r="I197" s="29">
        <v>0.13758655</v>
      </c>
      <c r="J197" s="12">
        <v>43</v>
      </c>
      <c r="K197" s="11">
        <v>200</v>
      </c>
      <c r="L197" s="12">
        <v>50</v>
      </c>
      <c r="O197" s="12">
        <v>36026</v>
      </c>
      <c r="P197" s="12" t="s">
        <v>64</v>
      </c>
      <c r="Q197" s="12" t="s">
        <v>38</v>
      </c>
      <c r="R197" s="12" t="s">
        <v>80</v>
      </c>
      <c r="S197" s="12" t="s">
        <v>84</v>
      </c>
    </row>
    <row r="198" spans="1:19" x14ac:dyDescent="0.35">
      <c r="A198" s="11" t="s">
        <v>14</v>
      </c>
      <c r="B198" s="11">
        <v>359</v>
      </c>
      <c r="C198" s="12" t="s">
        <v>206</v>
      </c>
      <c r="D198" s="26">
        <f t="shared" si="42"/>
        <v>1.7976237658347656</v>
      </c>
      <c r="E198" s="26">
        <v>5.9290777628000004</v>
      </c>
      <c r="F198" s="29">
        <v>0.1337927562</v>
      </c>
      <c r="G198" s="29">
        <v>202.75682741675999</v>
      </c>
      <c r="H198" s="29">
        <v>9.95973E-2</v>
      </c>
      <c r="I198" s="29">
        <v>0.1150489655</v>
      </c>
      <c r="J198" s="12">
        <v>44</v>
      </c>
      <c r="K198" s="11">
        <v>200</v>
      </c>
      <c r="L198" s="12">
        <v>50</v>
      </c>
      <c r="O198" s="12">
        <v>36026</v>
      </c>
      <c r="P198" s="12" t="s">
        <v>64</v>
      </c>
      <c r="Q198" s="12" t="s">
        <v>38</v>
      </c>
      <c r="R198" s="12" t="s">
        <v>81</v>
      </c>
      <c r="S198" s="12" t="s">
        <v>84</v>
      </c>
    </row>
    <row r="199" spans="1:19" x14ac:dyDescent="0.35">
      <c r="D199" s="66">
        <f>AVERAGE(D196:D198)</f>
        <v>2.0497723961263472</v>
      </c>
      <c r="E199" s="66">
        <f t="shared" ref="E199" si="59">AVERAGE(E196:E198)</f>
        <v>7.1024070474233341</v>
      </c>
      <c r="F199" s="66">
        <f t="shared" ref="F199" si="60">AVERAGE(F196:F198)</f>
        <v>0.14128908640000001</v>
      </c>
      <c r="G199" s="29"/>
      <c r="H199" s="29"/>
      <c r="I199" s="29"/>
    </row>
    <row r="200" spans="1:19" x14ac:dyDescent="0.35">
      <c r="D200" s="26"/>
      <c r="E200" s="26"/>
      <c r="F200" s="29"/>
      <c r="G200" s="29"/>
      <c r="H200" s="29"/>
      <c r="I200" s="29"/>
    </row>
    <row r="201" spans="1:19" x14ac:dyDescent="0.35">
      <c r="A201" s="11" t="s">
        <v>14</v>
      </c>
      <c r="B201" s="11">
        <v>359</v>
      </c>
      <c r="C201" s="12" t="s">
        <v>206</v>
      </c>
      <c r="D201" s="26">
        <f t="shared" si="42"/>
        <v>2.1715263597998913</v>
      </c>
      <c r="E201" s="26">
        <v>7.7544706999999997</v>
      </c>
      <c r="F201" s="29">
        <v>0.14208837590000001</v>
      </c>
      <c r="G201" s="29">
        <v>245.13032999999999</v>
      </c>
      <c r="H201" s="29">
        <v>0.11294001300000001</v>
      </c>
      <c r="I201" s="29">
        <v>0.112643663</v>
      </c>
      <c r="J201" s="12">
        <v>42</v>
      </c>
      <c r="K201" s="11">
        <v>250</v>
      </c>
      <c r="L201" s="12">
        <v>50</v>
      </c>
      <c r="O201" s="12">
        <v>36026</v>
      </c>
      <c r="P201" s="12" t="s">
        <v>64</v>
      </c>
      <c r="Q201" s="12" t="s">
        <v>83</v>
      </c>
      <c r="R201" s="12" t="s">
        <v>82</v>
      </c>
      <c r="S201" s="12" t="s">
        <v>84</v>
      </c>
    </row>
    <row r="202" spans="1:19" x14ac:dyDescent="0.35">
      <c r="A202" s="11" t="s">
        <v>14</v>
      </c>
      <c r="B202" s="11">
        <v>359</v>
      </c>
      <c r="C202" s="12" t="s">
        <v>206</v>
      </c>
      <c r="D202" s="26">
        <f t="shared" si="42"/>
        <v>1.925486519409197</v>
      </c>
      <c r="E202" s="26">
        <v>6.5236116749999997</v>
      </c>
      <c r="F202" s="29">
        <v>0.13760903120000001</v>
      </c>
      <c r="G202" s="29">
        <v>226.004137794</v>
      </c>
      <c r="H202" s="29">
        <v>0.10323072749999999</v>
      </c>
      <c r="I202" s="29">
        <v>0.13298252171</v>
      </c>
      <c r="J202" s="12">
        <v>43</v>
      </c>
      <c r="K202" s="11">
        <v>250</v>
      </c>
      <c r="L202" s="12">
        <v>50</v>
      </c>
      <c r="O202" s="12">
        <v>36026</v>
      </c>
      <c r="P202" s="12" t="s">
        <v>64</v>
      </c>
      <c r="Q202" s="12" t="s">
        <v>83</v>
      </c>
      <c r="R202" s="12" t="s">
        <v>85</v>
      </c>
      <c r="S202" s="12" t="s">
        <v>84</v>
      </c>
    </row>
    <row r="203" spans="1:19" x14ac:dyDescent="0.35">
      <c r="A203" s="11" t="s">
        <v>14</v>
      </c>
      <c r="B203" s="11">
        <v>359</v>
      </c>
      <c r="C203" s="12" t="s">
        <v>206</v>
      </c>
      <c r="D203" s="26">
        <f t="shared" si="42"/>
        <v>1.9040630423841871</v>
      </c>
      <c r="E203" s="26">
        <v>6.4351203300000002</v>
      </c>
      <c r="F203" s="29">
        <v>0.13660269999999999</v>
      </c>
      <c r="G203" s="29">
        <v>225.99700744</v>
      </c>
      <c r="H203" s="29">
        <v>0.1025999177</v>
      </c>
      <c r="I203" s="29">
        <v>0.13147640576</v>
      </c>
      <c r="J203" s="12">
        <v>44</v>
      </c>
      <c r="K203" s="11">
        <v>250</v>
      </c>
      <c r="L203" s="12">
        <v>50</v>
      </c>
      <c r="O203" s="12">
        <v>36026</v>
      </c>
      <c r="P203" s="12" t="s">
        <v>64</v>
      </c>
      <c r="Q203" s="12" t="s">
        <v>83</v>
      </c>
      <c r="R203" s="12" t="s">
        <v>86</v>
      </c>
      <c r="S203" s="12" t="s">
        <v>84</v>
      </c>
    </row>
    <row r="204" spans="1:19" x14ac:dyDescent="0.35">
      <c r="D204" s="66">
        <f>AVERAGE(D201:D203)</f>
        <v>2.0003586405310916</v>
      </c>
      <c r="E204" s="66">
        <f t="shared" ref="E204" si="61">AVERAGE(E201:E203)</f>
        <v>6.9044009016666665</v>
      </c>
      <c r="F204" s="66">
        <f t="shared" ref="F204" si="62">AVERAGE(F201:F203)</f>
        <v>0.13876670236666666</v>
      </c>
      <c r="G204" s="29"/>
      <c r="H204" s="29"/>
      <c r="I204" s="29"/>
    </row>
    <row r="205" spans="1:19" x14ac:dyDescent="0.35">
      <c r="D205" s="26"/>
      <c r="E205" s="26"/>
      <c r="F205" s="29"/>
      <c r="G205" s="29"/>
      <c r="H205" s="29"/>
      <c r="I205" s="29"/>
    </row>
    <row r="206" spans="1:19" ht="29" x14ac:dyDescent="0.35">
      <c r="A206" s="11" t="s">
        <v>14</v>
      </c>
      <c r="B206" s="11">
        <v>359</v>
      </c>
      <c r="C206" s="12" t="s">
        <v>206</v>
      </c>
      <c r="D206" s="26" t="s">
        <v>15</v>
      </c>
      <c r="E206" s="26" t="s">
        <v>15</v>
      </c>
      <c r="F206" s="29" t="s">
        <v>15</v>
      </c>
      <c r="G206" s="29" t="s">
        <v>15</v>
      </c>
      <c r="H206" s="29" t="s">
        <v>15</v>
      </c>
      <c r="I206" s="29" t="s">
        <v>15</v>
      </c>
      <c r="J206" s="12">
        <v>42</v>
      </c>
      <c r="K206" s="11">
        <v>500</v>
      </c>
      <c r="L206" s="12">
        <v>50</v>
      </c>
      <c r="O206" s="12">
        <v>36026</v>
      </c>
      <c r="P206" s="12" t="s">
        <v>64</v>
      </c>
      <c r="Q206" s="12" t="s">
        <v>87</v>
      </c>
      <c r="R206" s="12" t="s">
        <v>88</v>
      </c>
      <c r="S206" s="12" t="s">
        <v>84</v>
      </c>
    </row>
    <row r="207" spans="1:19" x14ac:dyDescent="0.35">
      <c r="A207" s="11" t="s">
        <v>14</v>
      </c>
      <c r="B207" s="11">
        <v>359</v>
      </c>
      <c r="C207" s="12" t="s">
        <v>206</v>
      </c>
      <c r="D207" s="26">
        <f t="shared" si="42"/>
        <v>1.8878867299290429</v>
      </c>
      <c r="E207" s="26">
        <v>6.3533495029999996</v>
      </c>
      <c r="F207" s="29">
        <v>0.136336100392</v>
      </c>
      <c r="G207" s="29">
        <v>205.8732279976</v>
      </c>
      <c r="H207" s="29">
        <v>0.102302975</v>
      </c>
      <c r="I207" s="29">
        <v>0.12459551174</v>
      </c>
      <c r="J207" s="12">
        <v>43</v>
      </c>
      <c r="K207" s="11">
        <v>500</v>
      </c>
      <c r="L207" s="12">
        <v>50</v>
      </c>
      <c r="O207" s="12">
        <v>36026</v>
      </c>
      <c r="P207" s="12" t="s">
        <v>64</v>
      </c>
      <c r="Q207" s="12" t="s">
        <v>92</v>
      </c>
      <c r="R207" s="12" t="s">
        <v>91</v>
      </c>
      <c r="S207" s="12" t="s">
        <v>84</v>
      </c>
    </row>
    <row r="208" spans="1:19" x14ac:dyDescent="0.35">
      <c r="A208" s="11" t="s">
        <v>14</v>
      </c>
      <c r="B208" s="11">
        <v>359</v>
      </c>
      <c r="C208" s="12" t="s">
        <v>206</v>
      </c>
      <c r="D208" s="26">
        <f t="shared" si="42"/>
        <v>1.8698565515924679</v>
      </c>
      <c r="E208" s="26">
        <v>6.262308429</v>
      </c>
      <c r="F208" s="29">
        <v>0.136035616</v>
      </c>
      <c r="G208" s="29">
        <v>209.7571959</v>
      </c>
      <c r="H208" s="29">
        <v>0.10172748</v>
      </c>
      <c r="I208" s="29">
        <v>0.12534682</v>
      </c>
      <c r="J208" s="12">
        <v>44</v>
      </c>
      <c r="K208" s="11">
        <v>500</v>
      </c>
      <c r="L208" s="12">
        <v>50</v>
      </c>
      <c r="O208" s="12">
        <v>36026</v>
      </c>
      <c r="P208" s="12" t="s">
        <v>64</v>
      </c>
      <c r="Q208" s="12" t="s">
        <v>90</v>
      </c>
      <c r="R208" s="12" t="s">
        <v>89</v>
      </c>
      <c r="S208" s="12" t="s">
        <v>84</v>
      </c>
    </row>
    <row r="209" spans="1:19" x14ac:dyDescent="0.35">
      <c r="D209" s="66">
        <f>AVERAGE(D206:D208)</f>
        <v>1.8788716407607553</v>
      </c>
      <c r="E209" s="66">
        <f t="shared" ref="E209" si="63">AVERAGE(E206:E208)</f>
        <v>6.3078289659999998</v>
      </c>
      <c r="F209" s="66">
        <f t="shared" ref="F209" si="64">AVERAGE(F206:F208)</f>
        <v>0.13618585819599999</v>
      </c>
      <c r="G209" s="29"/>
      <c r="H209" s="29"/>
      <c r="I209" s="29"/>
    </row>
    <row r="210" spans="1:19" x14ac:dyDescent="0.35">
      <c r="D210" s="26"/>
      <c r="E210" s="26"/>
      <c r="F210" s="29"/>
      <c r="G210" s="29"/>
      <c r="H210" s="29"/>
      <c r="I210" s="29"/>
    </row>
    <row r="211" spans="1:19" x14ac:dyDescent="0.35">
      <c r="A211" s="11" t="s">
        <v>14</v>
      </c>
      <c r="B211" s="11">
        <v>359</v>
      </c>
      <c r="C211" s="12" t="s">
        <v>206</v>
      </c>
      <c r="D211" s="26">
        <f t="shared" si="42"/>
        <v>5.0443919137547422</v>
      </c>
      <c r="E211" s="26">
        <v>17.9047409798229</v>
      </c>
      <c r="F211" s="29">
        <v>0.33365163476690102</v>
      </c>
      <c r="G211" s="29">
        <v>655.79579474316597</v>
      </c>
      <c r="H211" s="29"/>
      <c r="I211" s="29"/>
      <c r="K211" s="11">
        <v>100</v>
      </c>
      <c r="L211" s="12">
        <v>100</v>
      </c>
      <c r="Q211" s="12" t="s">
        <v>8</v>
      </c>
    </row>
    <row r="212" spans="1:19" x14ac:dyDescent="0.35">
      <c r="A212" s="11" t="s">
        <v>14</v>
      </c>
      <c r="B212" s="11">
        <v>359</v>
      </c>
      <c r="C212" s="12" t="s">
        <v>206</v>
      </c>
      <c r="D212" s="26">
        <f t="shared" si="42"/>
        <v>2.8666328589152794</v>
      </c>
      <c r="E212" s="26">
        <v>10.7292571932171</v>
      </c>
      <c r="F212" s="26">
        <v>0.17132259999999999</v>
      </c>
      <c r="G212" s="29">
        <v>399.04035499999998</v>
      </c>
      <c r="H212" s="29">
        <v>0.14003603048261601</v>
      </c>
      <c r="I212" s="29">
        <v>0.19883275249999999</v>
      </c>
      <c r="J212" s="12">
        <v>42</v>
      </c>
      <c r="K212" s="11">
        <v>100</v>
      </c>
      <c r="L212" s="12">
        <v>50</v>
      </c>
    </row>
    <row r="213" spans="1:19" x14ac:dyDescent="0.35">
      <c r="A213" s="11" t="s">
        <v>14</v>
      </c>
      <c r="B213" s="11">
        <v>359</v>
      </c>
      <c r="C213" s="12" t="s">
        <v>206</v>
      </c>
      <c r="D213" s="26">
        <f t="shared" si="42"/>
        <v>1.8924782659732666</v>
      </c>
      <c r="E213" s="26">
        <v>6.3575092800000004</v>
      </c>
      <c r="F213" s="29">
        <v>0.13704017330000001</v>
      </c>
      <c r="G213" s="26">
        <v>211.23675800000001</v>
      </c>
      <c r="H213" s="29">
        <v>0.1029408</v>
      </c>
      <c r="I213" s="29">
        <v>0.11381707000000001</v>
      </c>
      <c r="J213" s="12">
        <v>42</v>
      </c>
      <c r="K213" s="11">
        <v>100</v>
      </c>
      <c r="L213" s="12">
        <v>100</v>
      </c>
    </row>
    <row r="214" spans="1:19" x14ac:dyDescent="0.35">
      <c r="A214" s="11" t="s">
        <v>14</v>
      </c>
      <c r="B214" s="11">
        <v>359</v>
      </c>
      <c r="C214" s="12" t="s">
        <v>206</v>
      </c>
      <c r="D214" s="26">
        <f t="shared" si="42"/>
        <v>1.8359567303718283</v>
      </c>
      <c r="E214" s="26">
        <v>6.1139901967252896</v>
      </c>
      <c r="F214" s="29">
        <v>0.13471676502000299</v>
      </c>
      <c r="G214" s="29">
        <v>180.338513490298</v>
      </c>
      <c r="H214" s="29">
        <v>0.10136832890986699</v>
      </c>
      <c r="I214" s="29">
        <v>0.103828328604855</v>
      </c>
      <c r="J214" s="12">
        <v>42</v>
      </c>
      <c r="K214" s="11">
        <v>100</v>
      </c>
      <c r="L214" s="12">
        <v>200</v>
      </c>
    </row>
    <row r="215" spans="1:19" s="15" customFormat="1" x14ac:dyDescent="0.35">
      <c r="A215" s="15" t="s">
        <v>14</v>
      </c>
      <c r="B215" s="15">
        <v>359</v>
      </c>
      <c r="C215" s="12" t="s">
        <v>206</v>
      </c>
      <c r="D215" s="26"/>
      <c r="E215" s="16" t="s">
        <v>15</v>
      </c>
      <c r="F215" s="15" t="s">
        <v>15</v>
      </c>
      <c r="G215" s="15" t="s">
        <v>15</v>
      </c>
      <c r="H215" s="16" t="s">
        <v>15</v>
      </c>
      <c r="I215" s="16" t="s">
        <v>15</v>
      </c>
      <c r="J215" s="16">
        <v>42</v>
      </c>
      <c r="K215" s="15">
        <v>100</v>
      </c>
      <c r="L215" s="16">
        <v>250</v>
      </c>
      <c r="M215" s="16"/>
      <c r="N215" s="16"/>
      <c r="O215" s="16"/>
      <c r="P215" s="16"/>
      <c r="Q215" s="16" t="s">
        <v>16</v>
      </c>
      <c r="R215" s="16"/>
      <c r="S215" s="16"/>
    </row>
    <row r="216" spans="1:19" s="15" customFormat="1" x14ac:dyDescent="0.35">
      <c r="A216" s="15" t="s">
        <v>14</v>
      </c>
      <c r="B216" s="15">
        <v>359</v>
      </c>
      <c r="C216" s="12" t="s">
        <v>206</v>
      </c>
      <c r="D216" s="26">
        <f t="shared" si="42"/>
        <v>12.030344384808723</v>
      </c>
      <c r="E216" s="27">
        <v>21.359617</v>
      </c>
      <c r="F216" s="28">
        <v>1.4996959999999999</v>
      </c>
      <c r="G216" s="28">
        <v>848.00561800000003</v>
      </c>
      <c r="H216" s="27">
        <v>1.033002</v>
      </c>
      <c r="I216" s="27">
        <v>1.185424</v>
      </c>
      <c r="J216" s="16">
        <v>42</v>
      </c>
      <c r="K216" s="15">
        <v>100</v>
      </c>
      <c r="L216" s="16">
        <v>50</v>
      </c>
      <c r="M216" s="16"/>
      <c r="N216" s="16"/>
      <c r="O216" s="16"/>
      <c r="P216" s="16"/>
      <c r="Q216" s="16" t="s">
        <v>71</v>
      </c>
      <c r="R216" s="16"/>
      <c r="S216" s="16"/>
    </row>
    <row r="217" spans="1:19" s="15" customFormat="1" x14ac:dyDescent="0.35">
      <c r="A217" s="15" t="s">
        <v>14</v>
      </c>
      <c r="B217" s="15">
        <v>359</v>
      </c>
      <c r="C217" s="12" t="s">
        <v>206</v>
      </c>
      <c r="D217" s="26">
        <f t="shared" si="42"/>
        <v>12.030344384808723</v>
      </c>
      <c r="E217" s="27">
        <v>21.359617</v>
      </c>
      <c r="F217" s="28">
        <v>1.4996959999999999</v>
      </c>
      <c r="G217" s="28">
        <v>848.00561800000003</v>
      </c>
      <c r="H217" s="27">
        <v>1.033002</v>
      </c>
      <c r="I217" s="27">
        <v>1.185424</v>
      </c>
      <c r="J217" s="16">
        <v>42</v>
      </c>
      <c r="K217" s="15">
        <v>200</v>
      </c>
      <c r="L217" s="16">
        <v>50</v>
      </c>
      <c r="M217" s="16"/>
      <c r="N217" s="16"/>
      <c r="O217" s="16"/>
      <c r="P217" s="16"/>
      <c r="Q217" s="16" t="s">
        <v>202</v>
      </c>
      <c r="R217" s="16"/>
      <c r="S217" s="16"/>
    </row>
    <row r="218" spans="1:19" s="15" customFormat="1" x14ac:dyDescent="0.35">
      <c r="A218" s="15" t="s">
        <v>14</v>
      </c>
      <c r="B218" s="15">
        <v>359</v>
      </c>
      <c r="C218" s="12" t="s">
        <v>206</v>
      </c>
      <c r="D218" s="26">
        <f t="shared" si="42"/>
        <v>8.394738562236487</v>
      </c>
      <c r="E218" s="27">
        <v>13.362931</v>
      </c>
      <c r="F218" s="28">
        <v>1.09734</v>
      </c>
      <c r="G218" s="28">
        <v>527.39869799999997</v>
      </c>
      <c r="H218" s="27">
        <v>0.595167</v>
      </c>
      <c r="I218" s="27">
        <v>1.0155959999999999</v>
      </c>
      <c r="J218" s="16">
        <v>42</v>
      </c>
      <c r="K218" s="15">
        <v>300</v>
      </c>
      <c r="L218" s="16">
        <v>50</v>
      </c>
      <c r="M218" s="16"/>
      <c r="N218" s="16"/>
      <c r="O218" s="16"/>
      <c r="P218" s="16"/>
      <c r="Q218" s="16" t="s">
        <v>161</v>
      </c>
      <c r="R218" s="16"/>
      <c r="S218" s="16"/>
    </row>
    <row r="219" spans="1:19" s="15" customFormat="1" x14ac:dyDescent="0.35">
      <c r="A219" s="15" t="s">
        <v>14</v>
      </c>
      <c r="B219" s="15">
        <v>359</v>
      </c>
      <c r="C219" s="12" t="s">
        <v>206</v>
      </c>
      <c r="D219" s="26">
        <f t="shared" si="42"/>
        <v>5.1486403739434294</v>
      </c>
      <c r="E219" s="27">
        <v>9.7845849999999999</v>
      </c>
      <c r="F219" s="28">
        <v>0.62060700000000002</v>
      </c>
      <c r="G219" s="28">
        <v>383.84890200000001</v>
      </c>
      <c r="H219" s="27">
        <v>0.52086299999999996</v>
      </c>
      <c r="I219" s="27">
        <v>0.67459499999999994</v>
      </c>
      <c r="J219" s="16">
        <v>42</v>
      </c>
      <c r="K219" s="15">
        <v>400</v>
      </c>
      <c r="L219" s="16">
        <v>50</v>
      </c>
      <c r="M219" s="16"/>
      <c r="N219" s="16"/>
      <c r="O219" s="16"/>
      <c r="P219" s="16"/>
      <c r="Q219" s="16" t="s">
        <v>39</v>
      </c>
      <c r="R219" s="16"/>
      <c r="S219" s="16"/>
    </row>
    <row r="220" spans="1:19" s="15" customFormat="1" x14ac:dyDescent="0.35">
      <c r="A220" s="15" t="s">
        <v>14</v>
      </c>
      <c r="B220" s="15">
        <v>359</v>
      </c>
      <c r="C220" s="12" t="s">
        <v>206</v>
      </c>
      <c r="D220" s="26">
        <f t="shared" si="42"/>
        <v>2.6259525661790426</v>
      </c>
      <c r="E220" s="27">
        <v>5.3620289999999997</v>
      </c>
      <c r="F220" s="28">
        <v>0.30426900000000001</v>
      </c>
      <c r="G220" s="28">
        <v>206.55342300000001</v>
      </c>
      <c r="H220" s="27">
        <v>0.30846099999999999</v>
      </c>
      <c r="I220" s="27">
        <v>0.32139600000000002</v>
      </c>
      <c r="J220" s="16">
        <v>42</v>
      </c>
      <c r="K220" s="15">
        <v>500</v>
      </c>
      <c r="L220" s="16">
        <v>50</v>
      </c>
      <c r="M220" s="16"/>
      <c r="N220" s="16"/>
      <c r="O220" s="16"/>
      <c r="P220" s="16"/>
      <c r="Q220" s="16" t="s">
        <v>203</v>
      </c>
      <c r="R220" s="16"/>
      <c r="S220" s="16"/>
    </row>
    <row r="221" spans="1:19" s="15" customFormat="1" x14ac:dyDescent="0.35">
      <c r="A221" s="15" t="s">
        <v>14</v>
      </c>
      <c r="B221" s="15">
        <v>359</v>
      </c>
      <c r="C221" s="12" t="s">
        <v>206</v>
      </c>
      <c r="D221" s="26">
        <f t="shared" si="42"/>
        <v>2.1428571983460873</v>
      </c>
      <c r="E221" s="27">
        <v>4.0524380000000004</v>
      </c>
      <c r="F221" s="28">
        <v>0.25895200000000002</v>
      </c>
      <c r="G221" s="28">
        <v>152.25455600000001</v>
      </c>
      <c r="H221" s="27">
        <v>0.24088200000000001</v>
      </c>
      <c r="I221" s="27">
        <v>0.35209200000000002</v>
      </c>
      <c r="J221" s="16">
        <v>42</v>
      </c>
      <c r="K221" s="15">
        <v>1000</v>
      </c>
      <c r="L221" s="16">
        <v>50</v>
      </c>
      <c r="M221" s="16"/>
      <c r="N221" s="16"/>
      <c r="O221" s="16"/>
      <c r="P221" s="16"/>
      <c r="Q221" s="16" t="s">
        <v>92</v>
      </c>
      <c r="R221" s="16"/>
      <c r="S221" s="16"/>
    </row>
    <row r="222" spans="1:19" s="15" customFormat="1" x14ac:dyDescent="0.35">
      <c r="C222" s="16"/>
      <c r="D222" s="16"/>
      <c r="E222" s="16"/>
      <c r="H222" s="16"/>
      <c r="I222" s="16"/>
      <c r="J222" s="16"/>
      <c r="L222" s="16"/>
      <c r="M222" s="16"/>
      <c r="N222" s="16"/>
      <c r="O222" s="16"/>
      <c r="P222" s="16"/>
      <c r="Q222" s="16"/>
      <c r="R222" s="16"/>
      <c r="S222" s="16"/>
    </row>
    <row r="223" spans="1:19" s="15" customFormat="1" x14ac:dyDescent="0.35">
      <c r="C223" s="16"/>
      <c r="D223" s="16"/>
      <c r="E223" s="16"/>
      <c r="H223" s="16"/>
      <c r="I223" s="16"/>
      <c r="J223" s="16"/>
      <c r="L223" s="16"/>
      <c r="M223" s="16"/>
      <c r="N223" s="16"/>
      <c r="O223" s="16"/>
      <c r="P223" s="16"/>
      <c r="Q223" s="16"/>
      <c r="R223" s="16"/>
      <c r="S223" s="16"/>
    </row>
  </sheetData>
  <mergeCells count="4">
    <mergeCell ref="A2:S2"/>
    <mergeCell ref="A140:S140"/>
    <mergeCell ref="A19:S19"/>
    <mergeCell ref="A126:S12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34"/>
  <sheetViews>
    <sheetView zoomScale="55" zoomScaleNormal="55" workbookViewId="0">
      <pane ySplit="1" topLeftCell="A140" activePane="bottomLeft" state="frozen"/>
      <selection pane="bottomLeft" activeCell="K145" sqref="K145"/>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168</v>
      </c>
      <c r="D1" s="23" t="s">
        <v>369</v>
      </c>
      <c r="E1" s="23" t="s">
        <v>1</v>
      </c>
      <c r="F1" s="23" t="s">
        <v>2</v>
      </c>
      <c r="G1" s="23" t="s">
        <v>4</v>
      </c>
      <c r="H1" s="2" t="s">
        <v>415</v>
      </c>
      <c r="I1" s="2" t="s">
        <v>416</v>
      </c>
      <c r="J1" s="23" t="s">
        <v>30</v>
      </c>
      <c r="K1" s="23" t="s">
        <v>0</v>
      </c>
      <c r="L1" s="24" t="s">
        <v>229</v>
      </c>
      <c r="M1" s="23" t="s">
        <v>230</v>
      </c>
      <c r="N1" s="23" t="s">
        <v>200</v>
      </c>
      <c r="O1" s="24" t="s">
        <v>359</v>
      </c>
      <c r="P1" s="23" t="s">
        <v>405</v>
      </c>
      <c r="Q1" s="24" t="s">
        <v>169</v>
      </c>
      <c r="R1" s="23" t="s">
        <v>404</v>
      </c>
    </row>
    <row r="2" spans="1:18" s="23" customFormat="1" ht="18.5" x14ac:dyDescent="0.45">
      <c r="A2" s="87" t="s">
        <v>396</v>
      </c>
      <c r="B2" s="87"/>
      <c r="C2" s="87"/>
      <c r="D2" s="87"/>
      <c r="E2" s="87"/>
      <c r="F2" s="87"/>
      <c r="G2" s="87"/>
      <c r="H2" s="87"/>
      <c r="I2" s="87"/>
      <c r="J2" s="87"/>
      <c r="K2" s="87"/>
      <c r="L2" s="87"/>
      <c r="M2" s="87"/>
      <c r="N2" s="87"/>
      <c r="O2" s="87"/>
      <c r="P2" s="87"/>
      <c r="Q2" s="87"/>
      <c r="R2" s="87"/>
    </row>
    <row r="3" spans="1:18" s="5" customFormat="1" x14ac:dyDescent="0.35">
      <c r="A3" s="5" t="s">
        <v>13</v>
      </c>
      <c r="B3">
        <v>48000</v>
      </c>
      <c r="C3" s="5" t="s">
        <v>186</v>
      </c>
      <c r="D3" s="7">
        <f>((E3/$E$9)+(F3/$F$9))/2</f>
        <v>0.87897814919380934</v>
      </c>
      <c r="E3" s="5">
        <v>0.88400000000000001</v>
      </c>
      <c r="F3" s="7">
        <v>0.12125999999999999</v>
      </c>
      <c r="L3" s="20"/>
      <c r="M3" s="20"/>
      <c r="P3" s="20"/>
    </row>
    <row r="4" spans="1:18" s="5" customFormat="1" x14ac:dyDescent="0.35">
      <c r="A4" s="5" t="s">
        <v>13</v>
      </c>
      <c r="B4">
        <v>48000</v>
      </c>
      <c r="C4" s="5" t="s">
        <v>187</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251</v>
      </c>
      <c r="D6" s="7">
        <f>((E6/$E$9)+(F6/$F$9))/2</f>
        <v>1.1514069368732229</v>
      </c>
      <c r="E6" s="5">
        <v>1.2050000000000001</v>
      </c>
      <c r="F6" s="7">
        <v>0.15256</v>
      </c>
      <c r="L6" s="20"/>
      <c r="M6" s="20"/>
      <c r="P6" s="20"/>
    </row>
    <row r="7" spans="1:18" s="5" customFormat="1" x14ac:dyDescent="0.35">
      <c r="A7" s="5" t="s">
        <v>13</v>
      </c>
      <c r="B7">
        <v>48000</v>
      </c>
      <c r="C7" s="5" t="s">
        <v>252</v>
      </c>
      <c r="D7" s="7">
        <f t="shared" ref="D7:D15" si="0">((E7/$E$9)+(F7/$F$9))/2</f>
        <v>1.2052703725413356</v>
      </c>
      <c r="E7" s="5">
        <v>1.26</v>
      </c>
      <c r="F7" s="7">
        <v>0.15987999999999999</v>
      </c>
      <c r="L7" s="20"/>
      <c r="M7" s="20"/>
      <c r="P7" s="20"/>
    </row>
    <row r="8" spans="1:18" s="5" customFormat="1" x14ac:dyDescent="0.35">
      <c r="A8" s="5" t="s">
        <v>13</v>
      </c>
      <c r="B8">
        <v>48000</v>
      </c>
      <c r="C8" s="5" t="s">
        <v>192</v>
      </c>
      <c r="D8" s="7">
        <f t="shared" si="0"/>
        <v>1.0512931277384849</v>
      </c>
      <c r="E8" s="5">
        <v>1.0629999999999999</v>
      </c>
      <c r="F8" s="7">
        <v>0.14427000000000001</v>
      </c>
      <c r="L8" s="20"/>
      <c r="M8" s="20"/>
      <c r="P8" s="20"/>
    </row>
    <row r="9" spans="1:18" s="2" customFormat="1" x14ac:dyDescent="0.35">
      <c r="A9" s="5" t="s">
        <v>13</v>
      </c>
      <c r="B9">
        <v>48000</v>
      </c>
      <c r="C9" s="5" t="s">
        <v>248</v>
      </c>
      <c r="D9" s="7">
        <f t="shared" si="0"/>
        <v>1</v>
      </c>
      <c r="E9" s="5">
        <v>1.0189999999999999</v>
      </c>
      <c r="F9" s="7">
        <v>0.13618</v>
      </c>
      <c r="G9" s="5"/>
      <c r="H9" s="5"/>
      <c r="L9" s="3"/>
      <c r="M9" s="3"/>
      <c r="P9" s="3"/>
    </row>
    <row r="10" spans="1:18" s="2" customFormat="1" x14ac:dyDescent="0.35">
      <c r="A10" s="5" t="s">
        <v>13</v>
      </c>
      <c r="B10">
        <v>48000</v>
      </c>
      <c r="C10" s="5" t="s">
        <v>249</v>
      </c>
      <c r="D10" s="7">
        <f t="shared" si="0"/>
        <v>1.0389322652247912</v>
      </c>
      <c r="E10" s="5">
        <v>1.0089999999999999</v>
      </c>
      <c r="F10" s="7">
        <v>0.14812</v>
      </c>
      <c r="G10" s="5"/>
      <c r="H10" s="5"/>
      <c r="L10" s="3"/>
      <c r="M10" s="3"/>
      <c r="P10" s="3"/>
    </row>
    <row r="11" spans="1:18" s="2" customFormat="1" x14ac:dyDescent="0.35">
      <c r="A11" s="5" t="s">
        <v>13</v>
      </c>
      <c r="B11">
        <v>48000</v>
      </c>
      <c r="C11" s="5" t="s">
        <v>250</v>
      </c>
      <c r="D11" s="7">
        <f t="shared" si="0"/>
        <v>0.97161433858177959</v>
      </c>
      <c r="E11" s="5">
        <v>0.97199999999999998</v>
      </c>
      <c r="F11" s="7">
        <v>0.13473000000000002</v>
      </c>
      <c r="G11" s="5"/>
      <c r="H11" s="5"/>
      <c r="L11" s="3"/>
      <c r="M11" s="3"/>
      <c r="P11" s="3"/>
    </row>
    <row r="12" spans="1:18" s="2" customFormat="1" x14ac:dyDescent="0.35">
      <c r="A12" s="5" t="s">
        <v>13</v>
      </c>
      <c r="B12">
        <v>48000</v>
      </c>
      <c r="C12" s="5" t="s">
        <v>228</v>
      </c>
      <c r="D12" s="7">
        <f t="shared" si="0"/>
        <v>0.95333969601798463</v>
      </c>
      <c r="E12" s="5">
        <v>0.97</v>
      </c>
      <c r="F12" s="7">
        <v>0.13002</v>
      </c>
      <c r="G12" s="5"/>
      <c r="H12" s="5"/>
      <c r="L12" s="3"/>
      <c r="M12" s="3"/>
      <c r="P12" s="3"/>
    </row>
    <row r="13" spans="1:18" s="2" customFormat="1" x14ac:dyDescent="0.35">
      <c r="A13" s="5" t="s">
        <v>13</v>
      </c>
      <c r="B13">
        <v>48000</v>
      </c>
      <c r="C13" s="5" t="s">
        <v>191</v>
      </c>
      <c r="D13" s="7">
        <f t="shared" si="0"/>
        <v>0.96723834744495507</v>
      </c>
      <c r="E13" s="5">
        <v>0.96599999999999997</v>
      </c>
      <c r="F13" s="7">
        <v>0.13433999999999999</v>
      </c>
      <c r="G13" s="5"/>
      <c r="H13" s="5"/>
      <c r="L13" s="3"/>
      <c r="M13" s="3"/>
      <c r="P13" s="3"/>
    </row>
    <row r="14" spans="1:18" s="2" customFormat="1" x14ac:dyDescent="0.35">
      <c r="A14" s="5" t="s">
        <v>13</v>
      </c>
      <c r="B14">
        <v>48000</v>
      </c>
      <c r="C14" s="5" t="s">
        <v>189</v>
      </c>
      <c r="D14" s="7">
        <f t="shared" si="0"/>
        <v>0.9499044156041816</v>
      </c>
      <c r="E14" s="5">
        <v>0.93</v>
      </c>
      <c r="F14" s="7">
        <v>0.13442999999999999</v>
      </c>
      <c r="G14" s="5"/>
      <c r="H14" s="5"/>
      <c r="L14" s="3"/>
      <c r="M14" s="3"/>
      <c r="P14" s="3"/>
    </row>
    <row r="15" spans="1:18" s="2" customFormat="1" x14ac:dyDescent="0.35">
      <c r="A15" s="5" t="s">
        <v>13</v>
      </c>
      <c r="B15">
        <v>48000</v>
      </c>
      <c r="C15" s="5" t="s">
        <v>190</v>
      </c>
      <c r="D15" s="7">
        <f t="shared" si="0"/>
        <v>0.96174732512862171</v>
      </c>
      <c r="E15" s="5">
        <v>0.94799999999999995</v>
      </c>
      <c r="F15" s="7">
        <v>0.13525000000000001</v>
      </c>
      <c r="G15" s="5"/>
      <c r="H15" s="5"/>
      <c r="L15" s="3"/>
      <c r="M15" s="3"/>
      <c r="P15" s="3"/>
    </row>
    <row r="16" spans="1:18" s="2" customFormat="1" x14ac:dyDescent="0.35">
      <c r="A16" s="5" t="s">
        <v>13</v>
      </c>
      <c r="B16">
        <v>48000</v>
      </c>
      <c r="C16" s="5" t="s">
        <v>194</v>
      </c>
      <c r="D16" s="7"/>
      <c r="E16" s="5"/>
      <c r="F16" s="7"/>
      <c r="G16" s="5"/>
      <c r="H16" s="5"/>
      <c r="L16" s="3"/>
      <c r="M16" s="3"/>
      <c r="P16" s="3"/>
    </row>
    <row r="17" spans="1:18" s="2" customFormat="1" x14ac:dyDescent="0.35">
      <c r="A17" s="5" t="s">
        <v>13</v>
      </c>
      <c r="B17">
        <v>48000</v>
      </c>
      <c r="C17" s="5" t="s">
        <v>188</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253</v>
      </c>
      <c r="B20">
        <v>48000</v>
      </c>
      <c r="C20" t="s">
        <v>6</v>
      </c>
      <c r="D20" s="7">
        <f>((E20/$E$8)+(F20/$F$8))/2</f>
        <v>0.99657819286261695</v>
      </c>
      <c r="E20" s="17">
        <v>1.090967</v>
      </c>
      <c r="F20" s="17">
        <v>0.139487</v>
      </c>
      <c r="G20" s="17">
        <v>26.759784</v>
      </c>
      <c r="H20" s="17">
        <v>0.124769</v>
      </c>
      <c r="I20" s="17">
        <v>0.10437200000000001</v>
      </c>
      <c r="J20">
        <v>42</v>
      </c>
      <c r="K20">
        <v>100</v>
      </c>
      <c r="L20" s="12">
        <v>50</v>
      </c>
      <c r="M20" t="s">
        <v>31</v>
      </c>
    </row>
    <row r="21" spans="1:18" customFormat="1" x14ac:dyDescent="0.35">
      <c r="A21" t="s">
        <v>253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31</v>
      </c>
    </row>
    <row r="22" spans="1:18" customFormat="1" x14ac:dyDescent="0.35">
      <c r="A22" t="s">
        <v>253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31</v>
      </c>
    </row>
    <row r="23" spans="1:18" customFormat="1" x14ac:dyDescent="0.35">
      <c r="A23" t="s">
        <v>253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31</v>
      </c>
    </row>
    <row r="24" spans="1:18" customFormat="1" x14ac:dyDescent="0.35">
      <c r="A24" t="s">
        <v>253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31</v>
      </c>
    </row>
    <row r="25" spans="1:18" customFormat="1" x14ac:dyDescent="0.35">
      <c r="A25" t="s">
        <v>253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31</v>
      </c>
    </row>
    <row r="26" spans="1:18" customFormat="1" x14ac:dyDescent="0.35">
      <c r="A26" t="s">
        <v>253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31</v>
      </c>
    </row>
    <row r="27" spans="1:18" customFormat="1" x14ac:dyDescent="0.35">
      <c r="A27" t="s">
        <v>253</v>
      </c>
      <c r="B27">
        <v>48000</v>
      </c>
      <c r="C27" t="s">
        <v>6</v>
      </c>
      <c r="D27" s="7">
        <f t="shared" si="1"/>
        <v>1.0533132711602664</v>
      </c>
      <c r="E27" s="17">
        <v>1.1860109999999999</v>
      </c>
      <c r="F27" s="17">
        <v>0.142958</v>
      </c>
      <c r="G27" s="17">
        <v>21.195233999999999</v>
      </c>
      <c r="H27" s="17">
        <v>0.129191</v>
      </c>
      <c r="I27" s="17">
        <v>8.9254E-2</v>
      </c>
      <c r="J27">
        <v>49</v>
      </c>
      <c r="K27">
        <v>100</v>
      </c>
      <c r="L27" s="12">
        <v>50</v>
      </c>
      <c r="M27" t="s">
        <v>31</v>
      </c>
    </row>
    <row r="28" spans="1:18" customFormat="1" x14ac:dyDescent="0.35">
      <c r="A28" t="s">
        <v>253</v>
      </c>
      <c r="B28">
        <v>48000</v>
      </c>
      <c r="C28" t="s">
        <v>6</v>
      </c>
      <c r="D28" s="7">
        <f t="shared" si="1"/>
        <v>1.0069183493033764</v>
      </c>
      <c r="E28" s="17">
        <v>1.10402</v>
      </c>
      <c r="F28" s="17">
        <v>0.14069899999999999</v>
      </c>
      <c r="G28" s="17">
        <v>28.230568000000002</v>
      </c>
      <c r="H28" s="17">
        <v>0.126385</v>
      </c>
      <c r="I28" s="17">
        <v>0.108823</v>
      </c>
      <c r="J28">
        <v>50</v>
      </c>
      <c r="K28">
        <v>100</v>
      </c>
      <c r="L28" s="12">
        <v>50</v>
      </c>
      <c r="M28" t="s">
        <v>31</v>
      </c>
    </row>
    <row r="29" spans="1:18" customFormat="1" x14ac:dyDescent="0.35">
      <c r="A29" t="s">
        <v>253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31</v>
      </c>
    </row>
    <row r="30" spans="1:18" customFormat="1" x14ac:dyDescent="0.35">
      <c r="D30" s="64">
        <f>AVERAGE(D20:D29)</f>
        <v>1.0290567009594023</v>
      </c>
      <c r="E30" s="64">
        <f>AVERAGE(E20:E29)</f>
        <v>1.1462718000000001</v>
      </c>
      <c r="F30" s="64">
        <f>AVERAGE(F20:F29)</f>
        <v>0.14135239999999999</v>
      </c>
      <c r="G30" s="17"/>
      <c r="H30" s="17"/>
      <c r="I30" s="17"/>
      <c r="L30" s="12"/>
    </row>
    <row r="31" spans="1:18" customFormat="1" x14ac:dyDescent="0.35">
      <c r="D31" s="64">
        <f>MEDIAN(D20:D29)</f>
        <v>1.0244145179340944</v>
      </c>
      <c r="E31" s="64">
        <f>MEDIAN(E20:E29)</f>
        <v>1.1369305000000001</v>
      </c>
      <c r="F31" s="64">
        <f>MEDIAN(F20:F29)</f>
        <v>0.140963</v>
      </c>
      <c r="G31" s="17"/>
      <c r="H31" s="17"/>
      <c r="I31" s="17"/>
      <c r="L31" s="12"/>
    </row>
    <row r="32" spans="1:18" customFormat="1" x14ac:dyDescent="0.35">
      <c r="D32" s="7"/>
      <c r="E32" s="17"/>
      <c r="F32" s="17"/>
      <c r="G32" s="17"/>
      <c r="H32" s="17"/>
      <c r="I32" s="17"/>
      <c r="N32" s="22"/>
    </row>
    <row r="33" spans="1:15" customFormat="1" x14ac:dyDescent="0.35">
      <c r="A33" t="s">
        <v>258</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31</v>
      </c>
      <c r="O33" s="22"/>
    </row>
    <row r="34" spans="1:15" customFormat="1" x14ac:dyDescent="0.35">
      <c r="A34" t="s">
        <v>258</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31</v>
      </c>
      <c r="O34" s="22"/>
    </row>
    <row r="35" spans="1:15" customFormat="1" x14ac:dyDescent="0.35">
      <c r="A35" t="s">
        <v>258</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31</v>
      </c>
      <c r="O35" s="22"/>
    </row>
    <row r="36" spans="1:15" customFormat="1" x14ac:dyDescent="0.35">
      <c r="A36" t="s">
        <v>258</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31</v>
      </c>
      <c r="O36" s="22"/>
    </row>
    <row r="37" spans="1:15" customFormat="1" x14ac:dyDescent="0.35">
      <c r="A37" t="s">
        <v>258</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31</v>
      </c>
      <c r="O37" s="22"/>
    </row>
    <row r="38" spans="1:15" customFormat="1" x14ac:dyDescent="0.35">
      <c r="A38" t="s">
        <v>258</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31</v>
      </c>
      <c r="O38" s="22"/>
    </row>
    <row r="39" spans="1:15" customFormat="1" x14ac:dyDescent="0.35">
      <c r="A39" t="s">
        <v>258</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31</v>
      </c>
      <c r="O39" s="22"/>
    </row>
    <row r="40" spans="1:15" customFormat="1" x14ac:dyDescent="0.35">
      <c r="A40" t="s">
        <v>258</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31</v>
      </c>
      <c r="O40" s="22"/>
    </row>
    <row r="41" spans="1:15" customFormat="1" x14ac:dyDescent="0.35">
      <c r="A41" t="s">
        <v>258</v>
      </c>
      <c r="B41">
        <v>48000</v>
      </c>
      <c r="C41" t="s">
        <v>6</v>
      </c>
      <c r="D41" s="7">
        <f t="shared" si="2"/>
        <v>1.0158527934550439</v>
      </c>
      <c r="E41" s="17">
        <v>1.1282460000000001</v>
      </c>
      <c r="F41" s="17">
        <v>0.139989</v>
      </c>
      <c r="G41" s="17">
        <v>28.643466</v>
      </c>
      <c r="H41" s="17">
        <v>0.12659000000000001</v>
      </c>
      <c r="I41" s="17">
        <v>0.113081</v>
      </c>
      <c r="J41">
        <v>50</v>
      </c>
      <c r="K41">
        <v>100</v>
      </c>
      <c r="L41">
        <v>50</v>
      </c>
      <c r="M41" t="s">
        <v>31</v>
      </c>
      <c r="O41" s="22"/>
    </row>
    <row r="42" spans="1:15" customFormat="1" x14ac:dyDescent="0.35">
      <c r="A42" t="s">
        <v>258</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31</v>
      </c>
      <c r="O42" s="22"/>
    </row>
    <row r="43" spans="1:15" customFormat="1" x14ac:dyDescent="0.35">
      <c r="D43" s="64">
        <f>AVERAGE(D33:D42)</f>
        <v>1.0280686593308084</v>
      </c>
      <c r="E43" s="64">
        <f>AVERAGE(E33:E42)</f>
        <v>1.1407782000000002</v>
      </c>
      <c r="F43" s="64">
        <f>AVERAGE(F33:F42)</f>
        <v>0.14181289999999999</v>
      </c>
      <c r="G43" s="17"/>
      <c r="H43" s="17"/>
      <c r="I43" s="17"/>
      <c r="O43" s="22"/>
    </row>
    <row r="44" spans="1:15" customFormat="1" x14ac:dyDescent="0.35">
      <c r="D44" s="64">
        <f>MEDIAN(D33:D42)</f>
        <v>1.019804057013018</v>
      </c>
      <c r="E44" s="64">
        <f>MEDIAN(E33:E42)</f>
        <v>1.1277750000000002</v>
      </c>
      <c r="F44" s="64">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31</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31</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31</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31</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31</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31</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31</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31</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31</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31</v>
      </c>
      <c r="O55" s="22"/>
    </row>
    <row r="56" spans="1:15" customFormat="1" x14ac:dyDescent="0.35">
      <c r="D56" s="64">
        <f>AVERAGE(D46:D55)</f>
        <v>1.0202254219135871</v>
      </c>
      <c r="E56" s="64">
        <f>AVERAGE(E46:E55)</f>
        <v>1.1386768999999997</v>
      </c>
      <c r="F56" s="64">
        <f>AVERAGE(F46:F55)</f>
        <v>0.13983499999999999</v>
      </c>
      <c r="G56" s="17"/>
      <c r="H56" s="17"/>
      <c r="I56" s="17"/>
      <c r="O56" s="22"/>
    </row>
    <row r="57" spans="1:15" customFormat="1" x14ac:dyDescent="0.35">
      <c r="D57" s="64">
        <f>MEDIAN(D46:D55)</f>
        <v>1.0135918497224259</v>
      </c>
      <c r="E57" s="64">
        <f>MEDIAN(E46:E55)</f>
        <v>1.1313305</v>
      </c>
      <c r="F57" s="64">
        <f>MEDIAN(F46:F55)</f>
        <v>0.138207</v>
      </c>
      <c r="G57" s="17"/>
      <c r="H57" s="17"/>
      <c r="I57" s="17"/>
      <c r="O57" s="22"/>
    </row>
    <row r="58" spans="1:15" customFormat="1" x14ac:dyDescent="0.35">
      <c r="D58" s="7"/>
      <c r="E58" s="17"/>
      <c r="F58" s="17"/>
      <c r="G58" s="17"/>
      <c r="H58" s="17"/>
      <c r="I58" s="17"/>
      <c r="O58" s="22"/>
    </row>
    <row r="59" spans="1:15" customFormat="1" x14ac:dyDescent="0.35">
      <c r="A59" t="s">
        <v>411</v>
      </c>
      <c r="B59">
        <v>48000</v>
      </c>
      <c r="C59" t="s">
        <v>6</v>
      </c>
      <c r="D59" s="7">
        <f t="shared" ref="D59:D68" si="4">((E59/$E$8)+(F59/$F$8))/2</f>
        <v>1.0619815616963098</v>
      </c>
      <c r="E59" s="17">
        <v>1.2043440000000001</v>
      </c>
      <c r="F59" s="17">
        <v>0.14297099999999999</v>
      </c>
      <c r="G59" s="17">
        <v>28.182088</v>
      </c>
      <c r="H59" s="17">
        <v>0.12915099999999999</v>
      </c>
      <c r="I59" s="17">
        <v>0.103648</v>
      </c>
      <c r="J59">
        <v>42</v>
      </c>
      <c r="K59">
        <v>100</v>
      </c>
      <c r="L59">
        <v>100</v>
      </c>
      <c r="M59" t="s">
        <v>31</v>
      </c>
      <c r="O59" s="22"/>
    </row>
    <row r="60" spans="1:15" customFormat="1" x14ac:dyDescent="0.35">
      <c r="A60" t="s">
        <v>411</v>
      </c>
      <c r="B60">
        <v>48000</v>
      </c>
      <c r="C60" t="s">
        <v>6</v>
      </c>
      <c r="D60" s="7">
        <f t="shared" si="4"/>
        <v>1.1442862675626295</v>
      </c>
      <c r="E60" s="17">
        <v>1.3557900000000001</v>
      </c>
      <c r="F60" s="17">
        <v>0.14616499999999999</v>
      </c>
      <c r="G60" s="17">
        <v>21.780631</v>
      </c>
      <c r="H60" s="17">
        <v>0.13120000000000001</v>
      </c>
      <c r="I60" s="17">
        <v>9.5680000000000001E-2</v>
      </c>
      <c r="J60">
        <v>43</v>
      </c>
      <c r="K60">
        <v>100</v>
      </c>
      <c r="L60">
        <v>100</v>
      </c>
      <c r="M60" t="s">
        <v>31</v>
      </c>
      <c r="O60" s="22"/>
    </row>
    <row r="61" spans="1:15" customFormat="1" x14ac:dyDescent="0.35">
      <c r="A61" t="s">
        <v>411</v>
      </c>
      <c r="B61">
        <v>48000</v>
      </c>
      <c r="C61" t="s">
        <v>6</v>
      </c>
      <c r="D61" s="7">
        <f t="shared" si="4"/>
        <v>1.2218136225253411</v>
      </c>
      <c r="E61" s="17">
        <v>1.4979929999999999</v>
      </c>
      <c r="F61" s="17">
        <v>0.14923500000000001</v>
      </c>
      <c r="G61" s="17">
        <v>22.569800000000001</v>
      </c>
      <c r="H61" s="17">
        <v>0.136994</v>
      </c>
      <c r="I61" s="17">
        <v>9.8981E-2</v>
      </c>
      <c r="J61">
        <v>44</v>
      </c>
      <c r="K61">
        <v>100</v>
      </c>
      <c r="L61">
        <v>100</v>
      </c>
      <c r="M61" t="s">
        <v>31</v>
      </c>
      <c r="O61" s="22"/>
    </row>
    <row r="62" spans="1:15" customFormat="1" x14ac:dyDescent="0.35">
      <c r="A62" t="s">
        <v>411</v>
      </c>
      <c r="B62">
        <v>48000</v>
      </c>
      <c r="C62" t="s">
        <v>6</v>
      </c>
      <c r="D62" s="7">
        <f t="shared" si="4"/>
        <v>1.4800454943273302</v>
      </c>
      <c r="E62" s="17">
        <v>1.9197390000000001</v>
      </c>
      <c r="F62" s="17">
        <v>0.16650599999999999</v>
      </c>
      <c r="G62" s="17">
        <v>33.174753000000003</v>
      </c>
      <c r="H62" s="17">
        <v>0.157721</v>
      </c>
      <c r="I62" s="17">
        <v>9.0633000000000005E-2</v>
      </c>
      <c r="J62">
        <v>45</v>
      </c>
      <c r="K62">
        <v>100</v>
      </c>
      <c r="L62">
        <v>100</v>
      </c>
      <c r="M62" t="s">
        <v>31</v>
      </c>
      <c r="O62" s="22"/>
    </row>
    <row r="63" spans="1:15" customFormat="1" x14ac:dyDescent="0.35">
      <c r="A63" t="s">
        <v>411</v>
      </c>
      <c r="B63">
        <v>48000</v>
      </c>
      <c r="C63" t="s">
        <v>6</v>
      </c>
      <c r="D63" s="7">
        <f t="shared" si="4"/>
        <v>2.2804836468362701</v>
      </c>
      <c r="E63" s="17">
        <v>3.2756400000000001</v>
      </c>
      <c r="F63" s="17">
        <v>0.21344199999999999</v>
      </c>
      <c r="G63" s="17">
        <v>84.388429000000002</v>
      </c>
      <c r="H63" s="17">
        <v>0.221887</v>
      </c>
      <c r="I63" s="17">
        <v>0.104425</v>
      </c>
      <c r="J63">
        <v>46</v>
      </c>
      <c r="K63">
        <v>100</v>
      </c>
      <c r="L63">
        <v>100</v>
      </c>
      <c r="M63" t="s">
        <v>31</v>
      </c>
      <c r="O63" s="22"/>
    </row>
    <row r="64" spans="1:15" customFormat="1" x14ac:dyDescent="0.35">
      <c r="A64" t="s">
        <v>411</v>
      </c>
      <c r="B64">
        <v>48000</v>
      </c>
      <c r="C64" t="s">
        <v>6</v>
      </c>
      <c r="D64" s="7">
        <f t="shared" si="4"/>
        <v>1.285080695976063</v>
      </c>
      <c r="E64" s="17">
        <v>1.6061430000000001</v>
      </c>
      <c r="F64" s="17">
        <v>0.152812</v>
      </c>
      <c r="G64" s="17">
        <v>25.930323999999999</v>
      </c>
      <c r="H64" s="17">
        <v>0.14208200000000001</v>
      </c>
      <c r="I64" s="17">
        <v>0.100481</v>
      </c>
      <c r="J64">
        <v>47</v>
      </c>
      <c r="K64">
        <v>100</v>
      </c>
      <c r="L64">
        <v>100</v>
      </c>
      <c r="M64" t="s">
        <v>31</v>
      </c>
      <c r="O64" s="22"/>
    </row>
    <row r="65" spans="1:15" customFormat="1" x14ac:dyDescent="0.35">
      <c r="A65" t="s">
        <v>411</v>
      </c>
      <c r="B65">
        <v>48000</v>
      </c>
      <c r="C65" t="s">
        <v>6</v>
      </c>
      <c r="D65" s="7">
        <f t="shared" si="4"/>
        <v>1.6486536369790077</v>
      </c>
      <c r="E65" s="17">
        <v>2.1696599999999999</v>
      </c>
      <c r="F65" s="17">
        <v>0.18123700000000001</v>
      </c>
      <c r="G65" s="17">
        <v>36.612988999999999</v>
      </c>
      <c r="H65" s="17">
        <v>0.166937</v>
      </c>
      <c r="I65" s="17">
        <v>8.5097000000000006E-2</v>
      </c>
      <c r="J65">
        <v>48</v>
      </c>
      <c r="K65">
        <v>100</v>
      </c>
      <c r="L65">
        <v>100</v>
      </c>
      <c r="M65" t="s">
        <v>31</v>
      </c>
      <c r="O65" s="22"/>
    </row>
    <row r="66" spans="1:15" customFormat="1" x14ac:dyDescent="0.35">
      <c r="A66" t="s">
        <v>411</v>
      </c>
      <c r="B66">
        <v>48000</v>
      </c>
      <c r="C66" t="s">
        <v>6</v>
      </c>
      <c r="D66" s="7">
        <f t="shared" si="4"/>
        <v>1.0086889188969073</v>
      </c>
      <c r="E66" s="17">
        <v>1.1083000000000001</v>
      </c>
      <c r="F66" s="17">
        <v>0.140629</v>
      </c>
      <c r="G66" s="17">
        <v>21.553964000000001</v>
      </c>
      <c r="H66" s="17">
        <v>0.124761</v>
      </c>
      <c r="I66" s="17">
        <v>9.0033000000000002E-2</v>
      </c>
      <c r="J66">
        <v>49</v>
      </c>
      <c r="K66">
        <v>100</v>
      </c>
      <c r="L66">
        <v>100</v>
      </c>
      <c r="M66" t="s">
        <v>31</v>
      </c>
      <c r="O66" s="22"/>
    </row>
    <row r="67" spans="1:15" customFormat="1" x14ac:dyDescent="0.35">
      <c r="A67" t="s">
        <v>411</v>
      </c>
      <c r="B67">
        <v>48000</v>
      </c>
      <c r="C67" t="s">
        <v>6</v>
      </c>
      <c r="D67" s="7">
        <f t="shared" si="4"/>
        <v>1.1547062748057646</v>
      </c>
      <c r="E67" s="17">
        <v>1.3816269999999999</v>
      </c>
      <c r="F67" s="17">
        <v>0.14566499999999999</v>
      </c>
      <c r="G67" s="17">
        <v>33.386645000000001</v>
      </c>
      <c r="H67" s="17">
        <v>0.13139000000000001</v>
      </c>
      <c r="I67" s="17">
        <v>0.110511</v>
      </c>
      <c r="J67">
        <v>50</v>
      </c>
      <c r="K67">
        <v>100</v>
      </c>
      <c r="L67">
        <v>100</v>
      </c>
      <c r="M67" t="s">
        <v>31</v>
      </c>
      <c r="O67" s="22"/>
    </row>
    <row r="68" spans="1:15" customFormat="1" x14ac:dyDescent="0.35">
      <c r="A68" t="s">
        <v>411</v>
      </c>
      <c r="B68">
        <v>48000</v>
      </c>
      <c r="C68" t="s">
        <v>6</v>
      </c>
      <c r="D68" s="7">
        <f t="shared" si="4"/>
        <v>1.3645845450162986</v>
      </c>
      <c r="E68" s="17">
        <v>1.704051</v>
      </c>
      <c r="F68" s="17">
        <v>0.162464</v>
      </c>
      <c r="G68" s="17">
        <v>42.252226</v>
      </c>
      <c r="H68" s="17">
        <v>0.15096399999999999</v>
      </c>
      <c r="I68" s="17">
        <v>9.9276000000000003E-2</v>
      </c>
      <c r="J68">
        <v>51</v>
      </c>
      <c r="K68">
        <v>100</v>
      </c>
      <c r="L68">
        <v>100</v>
      </c>
      <c r="M68" t="s">
        <v>31</v>
      </c>
      <c r="O68" s="22"/>
    </row>
    <row r="69" spans="1:15" customFormat="1" x14ac:dyDescent="0.35">
      <c r="D69" s="64">
        <f>AVERAGE(D59:D68)</f>
        <v>1.3650324664621922</v>
      </c>
      <c r="E69" s="64">
        <f>AVERAGE(E59:E68)</f>
        <v>1.7223286999999998</v>
      </c>
      <c r="F69" s="64">
        <f>AVERAGE(F59:F68)</f>
        <v>0.16011259999999999</v>
      </c>
      <c r="G69" s="17"/>
      <c r="H69" s="17"/>
      <c r="I69" s="17"/>
      <c r="O69" s="22"/>
    </row>
    <row r="70" spans="1:15" customFormat="1" x14ac:dyDescent="0.35">
      <c r="D70" s="64">
        <f>MEDIAN(D59:D68)</f>
        <v>1.2534471592507019</v>
      </c>
      <c r="E70" s="64">
        <f>MEDIAN(E59:E68)</f>
        <v>1.552068</v>
      </c>
      <c r="F70" s="64">
        <f>MEDIAN(F59:F68)</f>
        <v>0.1510235</v>
      </c>
      <c r="G70" s="17"/>
      <c r="H70" s="17"/>
      <c r="I70" s="17"/>
      <c r="O70" s="22"/>
    </row>
    <row r="71" spans="1:15" customFormat="1" x14ac:dyDescent="0.35">
      <c r="D71" s="7"/>
      <c r="E71" s="17"/>
      <c r="F71" s="17"/>
      <c r="G71" s="17"/>
      <c r="H71" s="17"/>
      <c r="I71" s="17"/>
      <c r="O71" s="22"/>
    </row>
    <row r="72" spans="1:15" customFormat="1" x14ac:dyDescent="0.35">
      <c r="A72" t="s">
        <v>13</v>
      </c>
      <c r="B72">
        <v>48000</v>
      </c>
      <c r="C72" t="s">
        <v>6</v>
      </c>
      <c r="D72" s="7">
        <f t="shared" ref="D72:D81" si="5">((E72/$E$8)+(F72/$F$8))/2</f>
        <v>0.97021645682897928</v>
      </c>
      <c r="E72" s="17">
        <v>1.0615429999999999</v>
      </c>
      <c r="F72" s="17">
        <v>0.13587399999999999</v>
      </c>
      <c r="G72" s="17">
        <v>17.389074000000001</v>
      </c>
      <c r="H72" s="17">
        <v>0.121562</v>
      </c>
      <c r="I72" s="17">
        <v>7.9797000000000007E-2</v>
      </c>
      <c r="J72">
        <v>42</v>
      </c>
      <c r="K72">
        <v>200</v>
      </c>
      <c r="L72">
        <v>100</v>
      </c>
      <c r="M72" t="s">
        <v>31</v>
      </c>
      <c r="O72" s="22"/>
    </row>
    <row r="73" spans="1:15" customFormat="1" x14ac:dyDescent="0.35">
      <c r="A73" t="s">
        <v>13</v>
      </c>
      <c r="B73">
        <v>48000</v>
      </c>
      <c r="C73" t="s">
        <v>6</v>
      </c>
      <c r="D73" s="7">
        <f t="shared" si="5"/>
        <v>1.0645809665177155</v>
      </c>
      <c r="E73" s="17">
        <v>1.2236340000000001</v>
      </c>
      <c r="F73" s="17">
        <v>0.14110300000000001</v>
      </c>
      <c r="G73" s="17">
        <v>23.008306999999999</v>
      </c>
      <c r="H73" s="17">
        <v>0.128918</v>
      </c>
      <c r="I73" s="17">
        <v>0.100161</v>
      </c>
      <c r="J73">
        <v>43</v>
      </c>
      <c r="K73">
        <v>200</v>
      </c>
      <c r="L73">
        <v>100</v>
      </c>
      <c r="M73" t="s">
        <v>31</v>
      </c>
      <c r="O73" s="22"/>
    </row>
    <row r="74" spans="1:15" customFormat="1" x14ac:dyDescent="0.35">
      <c r="A74" t="s">
        <v>13</v>
      </c>
      <c r="B74">
        <v>48000</v>
      </c>
      <c r="C74" t="s">
        <v>6</v>
      </c>
      <c r="D74" s="7">
        <f t="shared" si="5"/>
        <v>0.94945494304508093</v>
      </c>
      <c r="E74" s="17">
        <v>1.0166230000000001</v>
      </c>
      <c r="F74" s="17">
        <v>0.13597999999999999</v>
      </c>
      <c r="G74" s="17">
        <v>13.484483000000001</v>
      </c>
      <c r="H74" s="17">
        <v>0.121251</v>
      </c>
      <c r="I74" s="17">
        <v>7.9160999999999995E-2</v>
      </c>
      <c r="J74">
        <v>44</v>
      </c>
      <c r="K74">
        <v>200</v>
      </c>
      <c r="L74">
        <v>100</v>
      </c>
      <c r="M74" t="s">
        <v>31</v>
      </c>
      <c r="O74" s="22"/>
    </row>
    <row r="75" spans="1:15" customFormat="1" x14ac:dyDescent="0.35">
      <c r="A75" t="s">
        <v>13</v>
      </c>
      <c r="B75">
        <v>48000</v>
      </c>
      <c r="C75" t="s">
        <v>6</v>
      </c>
      <c r="D75" s="7">
        <f t="shared" si="5"/>
        <v>0.97291358750294499</v>
      </c>
      <c r="E75" s="17">
        <v>1.0697970000000001</v>
      </c>
      <c r="F75" s="17">
        <v>0.13553200000000001</v>
      </c>
      <c r="G75" s="17">
        <v>15.341745</v>
      </c>
      <c r="H75" s="17">
        <v>0.123141</v>
      </c>
      <c r="I75" s="17">
        <v>8.1653000000000003E-2</v>
      </c>
      <c r="J75">
        <v>45</v>
      </c>
      <c r="K75">
        <v>200</v>
      </c>
      <c r="L75">
        <v>100</v>
      </c>
      <c r="M75" t="s">
        <v>31</v>
      </c>
      <c r="O75" s="22"/>
    </row>
    <row r="76" spans="1:15" customFormat="1" x14ac:dyDescent="0.35">
      <c r="A76" t="s">
        <v>13</v>
      </c>
      <c r="B76">
        <v>48000</v>
      </c>
      <c r="C76" t="s">
        <v>6</v>
      </c>
      <c r="D76" s="7">
        <f t="shared" si="5"/>
        <v>0.99892050962639889</v>
      </c>
      <c r="E76" s="17">
        <v>1.1006549999999999</v>
      </c>
      <c r="F76" s="17">
        <v>0.138848</v>
      </c>
      <c r="G76" s="17">
        <v>21.248000999999999</v>
      </c>
      <c r="H76" s="17">
        <v>0.124539</v>
      </c>
      <c r="I76" s="17">
        <v>8.7922E-2</v>
      </c>
      <c r="J76">
        <v>46</v>
      </c>
      <c r="K76">
        <v>200</v>
      </c>
      <c r="L76">
        <v>100</v>
      </c>
      <c r="M76" t="s">
        <v>31</v>
      </c>
      <c r="O76" s="22"/>
    </row>
    <row r="77" spans="1:15" customFormat="1" x14ac:dyDescent="0.35">
      <c r="A77" t="s">
        <v>13</v>
      </c>
      <c r="B77">
        <v>48000</v>
      </c>
      <c r="C77" t="s">
        <v>6</v>
      </c>
      <c r="D77" s="7">
        <f t="shared" si="5"/>
        <v>1.0004481440314463</v>
      </c>
      <c r="E77" s="17">
        <v>1.1135550000000001</v>
      </c>
      <c r="F77" s="17">
        <v>0.13753799999999999</v>
      </c>
      <c r="G77" s="17">
        <v>16.735529</v>
      </c>
      <c r="H77" s="17">
        <v>0.12597</v>
      </c>
      <c r="I77" s="17">
        <v>8.7688000000000002E-2</v>
      </c>
      <c r="J77">
        <v>47</v>
      </c>
      <c r="K77">
        <v>200</v>
      </c>
      <c r="L77">
        <v>100</v>
      </c>
      <c r="M77" t="s">
        <v>31</v>
      </c>
      <c r="O77" s="22"/>
    </row>
    <row r="78" spans="1:15" customFormat="1" x14ac:dyDescent="0.35">
      <c r="A78" t="s">
        <v>13</v>
      </c>
      <c r="B78">
        <v>48000</v>
      </c>
      <c r="C78" t="s">
        <v>6</v>
      </c>
      <c r="D78" s="7">
        <f t="shared" si="5"/>
        <v>0.97270800098409604</v>
      </c>
      <c r="E78" s="17">
        <v>1.05413</v>
      </c>
      <c r="F78" s="17">
        <v>0.137599</v>
      </c>
      <c r="G78" s="17">
        <v>16.44042</v>
      </c>
      <c r="H78" s="17">
        <v>0.123027</v>
      </c>
      <c r="I78" s="17">
        <v>8.2851999999999995E-2</v>
      </c>
      <c r="J78">
        <v>48</v>
      </c>
      <c r="K78">
        <v>200</v>
      </c>
      <c r="L78">
        <v>100</v>
      </c>
      <c r="M78" t="s">
        <v>31</v>
      </c>
      <c r="O78" s="22"/>
    </row>
    <row r="79" spans="1:15" customFormat="1" x14ac:dyDescent="0.35">
      <c r="A79" t="s">
        <v>13</v>
      </c>
      <c r="B79">
        <v>48000</v>
      </c>
      <c r="C79" t="s">
        <v>6</v>
      </c>
      <c r="D79" s="7">
        <f t="shared" si="5"/>
        <v>0.94371732828087507</v>
      </c>
      <c r="E79" s="17">
        <v>1.0081310000000001</v>
      </c>
      <c r="F79" s="17">
        <v>0.13547699999999999</v>
      </c>
      <c r="G79" s="17">
        <v>16.021598000000001</v>
      </c>
      <c r="H79" s="17">
        <v>0.121449</v>
      </c>
      <c r="I79" s="17">
        <v>8.1852999999999995E-2</v>
      </c>
      <c r="J79">
        <v>49</v>
      </c>
      <c r="K79">
        <v>200</v>
      </c>
      <c r="L79">
        <v>100</v>
      </c>
      <c r="M79" t="s">
        <v>31</v>
      </c>
      <c r="O79" s="22"/>
    </row>
    <row r="80" spans="1:15" customFormat="1" x14ac:dyDescent="0.35">
      <c r="A80" t="s">
        <v>13</v>
      </c>
      <c r="B80">
        <v>48000</v>
      </c>
      <c r="C80" t="s">
        <v>6</v>
      </c>
      <c r="D80" s="7">
        <f t="shared" si="5"/>
        <v>0.95427720321094922</v>
      </c>
      <c r="E80" s="17">
        <v>1.02339</v>
      </c>
      <c r="F80" s="17">
        <v>0.13645299999999999</v>
      </c>
      <c r="G80" s="17">
        <v>17.571283000000001</v>
      </c>
      <c r="H80" s="17">
        <v>0.12130000000000001</v>
      </c>
      <c r="I80" s="17">
        <v>8.1453999999999999E-2</v>
      </c>
      <c r="J80">
        <v>50</v>
      </c>
      <c r="K80">
        <v>200</v>
      </c>
      <c r="L80">
        <v>100</v>
      </c>
      <c r="M80" t="s">
        <v>31</v>
      </c>
      <c r="O80" s="22"/>
    </row>
    <row r="81" spans="1:15" customFormat="1" x14ac:dyDescent="0.35">
      <c r="A81" t="s">
        <v>13</v>
      </c>
      <c r="B81">
        <v>48000</v>
      </c>
      <c r="C81" t="s">
        <v>6</v>
      </c>
      <c r="D81" s="7">
        <f t="shared" si="5"/>
        <v>0.94668272728155967</v>
      </c>
      <c r="E81" s="17">
        <v>1.0108839999999999</v>
      </c>
      <c r="F81" s="17">
        <v>0.135959</v>
      </c>
      <c r="G81" s="17">
        <v>14.123094999999999</v>
      </c>
      <c r="H81" s="17">
        <v>0.121055</v>
      </c>
      <c r="I81" s="17">
        <v>7.8835000000000002E-2</v>
      </c>
      <c r="J81">
        <v>51</v>
      </c>
      <c r="K81">
        <v>200</v>
      </c>
      <c r="L81">
        <v>100</v>
      </c>
      <c r="M81" t="s">
        <v>31</v>
      </c>
      <c r="O81" s="22"/>
    </row>
    <row r="82" spans="1:15" customFormat="1" x14ac:dyDescent="0.35">
      <c r="D82" s="64">
        <f>AVERAGE(D72:D81)</f>
        <v>0.97739198673100469</v>
      </c>
      <c r="E82" s="64">
        <f>AVERAGE(E72:E81)</f>
        <v>1.0682342000000002</v>
      </c>
      <c r="F82" s="64">
        <f>AVERAGE(F72:F81)</f>
        <v>0.1370363</v>
      </c>
      <c r="G82" s="17"/>
      <c r="H82" s="17"/>
      <c r="I82" s="17"/>
      <c r="O82" s="22"/>
    </row>
    <row r="83" spans="1:15" customFormat="1" x14ac:dyDescent="0.35">
      <c r="D83" s="64">
        <f>MEDIAN(D72:D81)</f>
        <v>0.97146222890653766</v>
      </c>
      <c r="E83" s="64">
        <f>MEDIAN(E72:E81)</f>
        <v>1.0578365000000001</v>
      </c>
      <c r="F83" s="64">
        <f>MEDIAN(F72:F81)</f>
        <v>0.13621649999999999</v>
      </c>
      <c r="G83" s="17"/>
      <c r="H83" s="17"/>
      <c r="I83" s="17"/>
      <c r="O83" s="22"/>
    </row>
    <row r="84" spans="1:15" customFormat="1" x14ac:dyDescent="0.35">
      <c r="D84" s="7"/>
      <c r="E84" s="17"/>
      <c r="F84" s="17"/>
      <c r="G84" s="17"/>
      <c r="H84" s="17"/>
      <c r="I84" s="17"/>
      <c r="O84" s="22"/>
    </row>
    <row r="85" spans="1:15" customFormat="1" x14ac:dyDescent="0.35">
      <c r="A85" t="s">
        <v>411</v>
      </c>
      <c r="B85">
        <v>48000</v>
      </c>
      <c r="C85" t="s">
        <v>6</v>
      </c>
      <c r="D85" s="7">
        <f t="shared" ref="D85:D94" si="6">((E85/$E$8)+(F85/$F$8))/2</f>
        <v>1.0740382971629772</v>
      </c>
      <c r="E85" s="17">
        <v>1.241633</v>
      </c>
      <c r="F85" s="17">
        <v>0.14138899999999999</v>
      </c>
      <c r="G85" s="17">
        <v>19.652276000000001</v>
      </c>
      <c r="H85" s="17">
        <v>0.12747800000000001</v>
      </c>
      <c r="I85" s="17">
        <v>8.2197000000000006E-2</v>
      </c>
      <c r="J85">
        <v>42</v>
      </c>
      <c r="K85">
        <v>200</v>
      </c>
      <c r="L85">
        <v>100</v>
      </c>
      <c r="M85" t="s">
        <v>31</v>
      </c>
      <c r="O85" s="22"/>
    </row>
    <row r="86" spans="1:15" customFormat="1" x14ac:dyDescent="0.35">
      <c r="A86" t="s">
        <v>411</v>
      </c>
      <c r="B86">
        <v>48000</v>
      </c>
      <c r="C86" t="s">
        <v>6</v>
      </c>
      <c r="D86" s="7">
        <f t="shared" si="6"/>
        <v>1.1758042760904623</v>
      </c>
      <c r="E86" s="17">
        <v>1.4087609999999999</v>
      </c>
      <c r="F86" s="17">
        <v>0.14807000000000001</v>
      </c>
      <c r="G86" s="17">
        <v>19.784061000000001</v>
      </c>
      <c r="H86" s="17">
        <v>0.133877</v>
      </c>
      <c r="I86" s="17">
        <v>9.1928999999999997E-2</v>
      </c>
      <c r="J86">
        <v>43</v>
      </c>
      <c r="K86">
        <v>200</v>
      </c>
      <c r="L86">
        <v>100</v>
      </c>
      <c r="M86" t="s">
        <v>31</v>
      </c>
      <c r="O86" s="22"/>
    </row>
    <row r="87" spans="1:15" customFormat="1" x14ac:dyDescent="0.35">
      <c r="A87" t="s">
        <v>411</v>
      </c>
      <c r="B87">
        <v>48000</v>
      </c>
      <c r="C87" t="s">
        <v>6</v>
      </c>
      <c r="D87" s="7">
        <f t="shared" si="6"/>
        <v>1.1377543674479904</v>
      </c>
      <c r="E87" s="17">
        <v>1.3544290000000001</v>
      </c>
      <c r="F87" s="17">
        <v>0.14446500000000001</v>
      </c>
      <c r="G87" s="17">
        <v>19.227699999999999</v>
      </c>
      <c r="H87" s="17">
        <v>0.131137</v>
      </c>
      <c r="I87" s="17">
        <v>8.7547E-2</v>
      </c>
      <c r="J87">
        <v>44</v>
      </c>
      <c r="K87">
        <v>200</v>
      </c>
      <c r="L87">
        <v>100</v>
      </c>
      <c r="M87" t="s">
        <v>31</v>
      </c>
      <c r="O87" s="22"/>
    </row>
    <row r="88" spans="1:15" customFormat="1" x14ac:dyDescent="0.35">
      <c r="A88" t="s">
        <v>411</v>
      </c>
      <c r="B88">
        <v>48000</v>
      </c>
      <c r="C88" t="s">
        <v>6</v>
      </c>
      <c r="D88" s="7">
        <f t="shared" si="6"/>
        <v>1.5939082781311642</v>
      </c>
      <c r="E88" s="17">
        <v>2.1263190000000001</v>
      </c>
      <c r="F88" s="17">
        <v>0.171323</v>
      </c>
      <c r="G88" s="17">
        <v>38.685766000000001</v>
      </c>
      <c r="H88" s="17">
        <v>0.16438800000000001</v>
      </c>
      <c r="I88" s="17">
        <v>8.6059999999999998E-2</v>
      </c>
      <c r="J88">
        <v>45</v>
      </c>
      <c r="K88">
        <v>200</v>
      </c>
      <c r="L88">
        <v>100</v>
      </c>
      <c r="M88" t="s">
        <v>31</v>
      </c>
      <c r="O88" s="22"/>
    </row>
    <row r="89" spans="1:15" customFormat="1" x14ac:dyDescent="0.35">
      <c r="A89" t="s">
        <v>411</v>
      </c>
      <c r="B89">
        <v>48000</v>
      </c>
      <c r="C89" t="s">
        <v>6</v>
      </c>
      <c r="D89" s="7">
        <f t="shared" si="6"/>
        <v>2.3975879696602114</v>
      </c>
      <c r="E89" s="17">
        <v>3.4462290000000002</v>
      </c>
      <c r="F89" s="17">
        <v>0.224079</v>
      </c>
      <c r="G89" s="17">
        <v>93.435104999999993</v>
      </c>
      <c r="H89" s="17">
        <v>0.240144</v>
      </c>
      <c r="I89" s="17">
        <v>0.10609399999999999</v>
      </c>
      <c r="J89">
        <v>46</v>
      </c>
      <c r="K89">
        <v>200</v>
      </c>
      <c r="L89">
        <v>100</v>
      </c>
      <c r="M89" t="s">
        <v>31</v>
      </c>
      <c r="O89" s="22"/>
    </row>
    <row r="90" spans="1:15" customFormat="1" x14ac:dyDescent="0.35">
      <c r="A90" t="s">
        <v>411</v>
      </c>
      <c r="B90">
        <v>48000</v>
      </c>
      <c r="C90" t="s">
        <v>6</v>
      </c>
      <c r="D90" s="7">
        <f t="shared" si="6"/>
        <v>1.1461863360359459</v>
      </c>
      <c r="E90" s="17">
        <v>1.3643019999999999</v>
      </c>
      <c r="F90" s="17">
        <v>0.14555799999999999</v>
      </c>
      <c r="G90" s="17">
        <v>20.524968999999999</v>
      </c>
      <c r="H90" s="17">
        <v>0.132966</v>
      </c>
      <c r="I90" s="17">
        <v>8.9890999999999999E-2</v>
      </c>
      <c r="J90">
        <v>47</v>
      </c>
      <c r="K90">
        <v>200</v>
      </c>
      <c r="L90">
        <v>100</v>
      </c>
      <c r="M90" t="s">
        <v>31</v>
      </c>
      <c r="O90" s="22"/>
    </row>
    <row r="91" spans="1:15" customFormat="1" x14ac:dyDescent="0.35">
      <c r="A91" t="s">
        <v>411</v>
      </c>
      <c r="B91">
        <v>48000</v>
      </c>
      <c r="C91" t="s">
        <v>6</v>
      </c>
      <c r="D91" s="7">
        <f t="shared" si="6"/>
        <v>1.2056134561314655</v>
      </c>
      <c r="E91" s="17">
        <v>1.466845</v>
      </c>
      <c r="F91" s="17">
        <v>0.148788</v>
      </c>
      <c r="G91" s="17">
        <v>25.275662000000001</v>
      </c>
      <c r="H91" s="17">
        <v>0.134799</v>
      </c>
      <c r="I91" s="17">
        <v>9.1554999999999997E-2</v>
      </c>
      <c r="J91">
        <v>48</v>
      </c>
      <c r="K91">
        <v>200</v>
      </c>
      <c r="L91">
        <v>100</v>
      </c>
      <c r="M91" t="s">
        <v>31</v>
      </c>
      <c r="O91" s="22"/>
    </row>
    <row r="92" spans="1:15" customFormat="1" x14ac:dyDescent="0.35">
      <c r="A92" t="s">
        <v>411</v>
      </c>
      <c r="B92">
        <v>48000</v>
      </c>
      <c r="C92" t="s">
        <v>6</v>
      </c>
      <c r="D92" s="7">
        <f t="shared" si="6"/>
        <v>1.0639485737747003</v>
      </c>
      <c r="E92" s="17">
        <v>1.222459</v>
      </c>
      <c r="F92" s="17">
        <v>0.14108000000000001</v>
      </c>
      <c r="G92" s="17">
        <v>16.150686</v>
      </c>
      <c r="H92" s="17">
        <v>0.12718099999999999</v>
      </c>
      <c r="I92" s="17">
        <v>8.3178000000000002E-2</v>
      </c>
      <c r="J92">
        <v>49</v>
      </c>
      <c r="K92">
        <v>200</v>
      </c>
      <c r="L92">
        <v>100</v>
      </c>
      <c r="M92" t="s">
        <v>31</v>
      </c>
      <c r="O92" s="22"/>
    </row>
    <row r="93" spans="1:15" customFormat="1" x14ac:dyDescent="0.35">
      <c r="A93" t="s">
        <v>411</v>
      </c>
      <c r="B93">
        <v>48000</v>
      </c>
      <c r="C93" t="s">
        <v>6</v>
      </c>
      <c r="D93" s="7">
        <f t="shared" si="6"/>
        <v>1.2310958246274544</v>
      </c>
      <c r="E93" s="17">
        <v>1.5180880000000001</v>
      </c>
      <c r="F93" s="17">
        <v>0.14918600000000001</v>
      </c>
      <c r="G93" s="17">
        <v>27.738966000000001</v>
      </c>
      <c r="H93" s="17">
        <v>0.133551</v>
      </c>
      <c r="I93" s="17">
        <v>9.0347999999999998E-2</v>
      </c>
      <c r="J93">
        <v>50</v>
      </c>
      <c r="K93">
        <v>200</v>
      </c>
      <c r="L93">
        <v>100</v>
      </c>
      <c r="M93" t="s">
        <v>31</v>
      </c>
      <c r="O93" s="22"/>
    </row>
    <row r="94" spans="1:15" customFormat="1" x14ac:dyDescent="0.35">
      <c r="A94" t="s">
        <v>411</v>
      </c>
      <c r="B94">
        <v>48000</v>
      </c>
      <c r="C94" t="s">
        <v>6</v>
      </c>
      <c r="D94" s="7">
        <f t="shared" si="6"/>
        <v>1.208723852155801</v>
      </c>
      <c r="E94" s="17">
        <v>1.4393579999999999</v>
      </c>
      <c r="F94" s="17">
        <v>0.153416</v>
      </c>
      <c r="G94" s="17">
        <v>23.165150000000001</v>
      </c>
      <c r="H94" s="17">
        <v>0.140319</v>
      </c>
      <c r="I94" s="17">
        <v>9.2905000000000001E-2</v>
      </c>
      <c r="J94">
        <v>51</v>
      </c>
      <c r="K94">
        <v>200</v>
      </c>
      <c r="L94">
        <v>100</v>
      </c>
      <c r="M94" t="s">
        <v>31</v>
      </c>
      <c r="O94" s="22"/>
    </row>
    <row r="95" spans="1:15" customFormat="1" x14ac:dyDescent="0.35">
      <c r="D95" s="64">
        <f>AVERAGE(D85:D94)</f>
        <v>1.3234661231218174</v>
      </c>
      <c r="E95" s="64">
        <f>AVERAGE(E85:E94)</f>
        <v>1.6588423000000003</v>
      </c>
      <c r="F95" s="64">
        <f>AVERAGE(F85:F94)</f>
        <v>0.15673540000000002</v>
      </c>
      <c r="G95" s="17"/>
      <c r="H95" s="17"/>
      <c r="I95" s="17"/>
      <c r="O95" s="22"/>
    </row>
    <row r="96" spans="1:15" customFormat="1" x14ac:dyDescent="0.35">
      <c r="D96" s="64">
        <f>MEDIAN(D85:D94)</f>
        <v>1.1907088661109639</v>
      </c>
      <c r="E96" s="64">
        <f>MEDIAN(E85:E94)</f>
        <v>1.4240594999999998</v>
      </c>
      <c r="F96" s="64">
        <f>MEDIAN(F85:F94)</f>
        <v>0.14842900000000001</v>
      </c>
      <c r="G96" s="17"/>
      <c r="H96" s="17"/>
      <c r="I96" s="17"/>
      <c r="O96" s="22"/>
    </row>
    <row r="97" spans="1:18" customFormat="1" x14ac:dyDescent="0.35">
      <c r="D97" s="7"/>
      <c r="E97" s="17"/>
      <c r="F97" s="17"/>
      <c r="G97" s="17"/>
      <c r="H97" s="17"/>
      <c r="I97" s="17"/>
      <c r="N97" s="22"/>
    </row>
    <row r="98" spans="1:18" x14ac:dyDescent="0.35">
      <c r="A98" s="11" t="s">
        <v>13</v>
      </c>
      <c r="B98" s="11">
        <v>48000</v>
      </c>
      <c r="C98" s="12" t="s">
        <v>6</v>
      </c>
      <c r="D98" s="12"/>
      <c r="E98" s="26">
        <v>1.2680859933141799</v>
      </c>
      <c r="F98" s="29">
        <v>28.511903687299199</v>
      </c>
      <c r="G98" s="29">
        <v>0.14616421362543899</v>
      </c>
      <c r="H98" s="29">
        <v>0.13301715525572499</v>
      </c>
      <c r="I98" s="29"/>
      <c r="J98" s="12">
        <v>42</v>
      </c>
      <c r="K98" s="11">
        <v>100</v>
      </c>
      <c r="L98" s="12">
        <v>50</v>
      </c>
      <c r="M98" s="12"/>
      <c r="N98" s="14"/>
      <c r="O98" s="12"/>
      <c r="P98" s="12">
        <v>13463</v>
      </c>
      <c r="R98" s="12"/>
    </row>
    <row r="99" spans="1:18" x14ac:dyDescent="0.35">
      <c r="A99" s="11" t="s">
        <v>13</v>
      </c>
      <c r="B99" s="11">
        <v>48000</v>
      </c>
      <c r="C99" s="12" t="s">
        <v>6</v>
      </c>
      <c r="D99" s="12"/>
      <c r="E99" s="26">
        <v>1.12318553010888</v>
      </c>
      <c r="F99" s="29">
        <v>21.9494725945708</v>
      </c>
      <c r="G99" s="29">
        <v>0.14024808260219801</v>
      </c>
      <c r="H99" s="29">
        <v>0.12659003502329899</v>
      </c>
      <c r="I99" s="29">
        <v>8.7821689185904397E-2</v>
      </c>
      <c r="J99" s="12">
        <v>42</v>
      </c>
      <c r="K99" s="11">
        <v>100</v>
      </c>
      <c r="L99" s="12">
        <v>100</v>
      </c>
      <c r="M99" s="12"/>
      <c r="N99" s="14"/>
      <c r="O99" s="12"/>
      <c r="P99" s="12">
        <v>13463</v>
      </c>
      <c r="R99" s="12"/>
    </row>
    <row r="100" spans="1:18" x14ac:dyDescent="0.35">
      <c r="A100" s="11" t="s">
        <v>13</v>
      </c>
      <c r="B100" s="11">
        <v>48000</v>
      </c>
      <c r="C100" s="12" t="s">
        <v>6</v>
      </c>
      <c r="D100" s="12"/>
      <c r="E100" s="26">
        <v>0.99719524449035302</v>
      </c>
      <c r="F100" s="29">
        <v>20.7128063902958</v>
      </c>
      <c r="G100" s="29">
        <v>0.135560354927377</v>
      </c>
      <c r="H100" s="29">
        <v>0.121544301356057</v>
      </c>
      <c r="I100" s="29">
        <v>9.2526590339239004E-2</v>
      </c>
      <c r="J100" s="12">
        <v>42</v>
      </c>
      <c r="K100" s="11">
        <v>100</v>
      </c>
      <c r="L100" s="12">
        <v>200</v>
      </c>
      <c r="M100" s="12"/>
      <c r="N100" s="14"/>
      <c r="O100" s="12"/>
      <c r="P100" s="12">
        <v>13463</v>
      </c>
      <c r="R100" s="12"/>
    </row>
    <row r="101" spans="1:18" x14ac:dyDescent="0.35">
      <c r="A101" s="11" t="s">
        <v>13</v>
      </c>
      <c r="B101" s="11">
        <v>48000</v>
      </c>
      <c r="C101" s="12" t="s">
        <v>6</v>
      </c>
      <c r="D101" s="12"/>
      <c r="E101" s="26">
        <v>1.0867464112812699</v>
      </c>
      <c r="F101" s="29">
        <v>18.979743834511499</v>
      </c>
      <c r="G101" s="29">
        <v>0.13983351264476401</v>
      </c>
      <c r="H101" s="29">
        <v>0.124734426884066</v>
      </c>
      <c r="I101" s="29">
        <v>8.4780461418146394E-2</v>
      </c>
      <c r="J101" s="12">
        <v>42</v>
      </c>
      <c r="K101" s="11">
        <v>100</v>
      </c>
      <c r="L101" s="12">
        <v>400</v>
      </c>
      <c r="M101" s="12"/>
      <c r="N101" s="14"/>
      <c r="O101" s="12"/>
      <c r="P101" s="12">
        <v>13463</v>
      </c>
      <c r="R101" s="12"/>
    </row>
    <row r="102" spans="1:18" x14ac:dyDescent="0.35">
      <c r="A102" s="11" t="s">
        <v>13</v>
      </c>
      <c r="B102" s="11">
        <v>48000</v>
      </c>
      <c r="C102" s="12" t="s">
        <v>6</v>
      </c>
      <c r="D102" s="12"/>
      <c r="E102" s="26">
        <v>1.05958695110418</v>
      </c>
      <c r="F102" s="29">
        <v>20.122850769566899</v>
      </c>
      <c r="G102" s="29">
        <v>0.137825652728641</v>
      </c>
      <c r="H102" s="29">
        <v>0.123928959665505</v>
      </c>
      <c r="I102" s="29">
        <v>8.7829006351591493E-2</v>
      </c>
      <c r="J102" s="12">
        <v>42</v>
      </c>
      <c r="K102" s="11">
        <v>200</v>
      </c>
      <c r="L102" s="12">
        <v>50</v>
      </c>
      <c r="M102" s="12"/>
      <c r="N102" s="14"/>
      <c r="O102" s="12"/>
      <c r="P102" s="12">
        <v>13463</v>
      </c>
      <c r="R102" s="12"/>
    </row>
    <row r="103" spans="1:18" x14ac:dyDescent="0.35">
      <c r="A103" s="11" t="s">
        <v>13</v>
      </c>
      <c r="B103" s="11">
        <v>48000</v>
      </c>
      <c r="C103" s="12" t="s">
        <v>6</v>
      </c>
      <c r="D103" s="12"/>
      <c r="E103" s="26">
        <v>1.02581849327672</v>
      </c>
      <c r="F103" s="29">
        <v>20.7500287533347</v>
      </c>
      <c r="G103" s="29">
        <v>0.13621914771003299</v>
      </c>
      <c r="H103" s="29">
        <v>0.12232933356511901</v>
      </c>
      <c r="I103" s="29">
        <v>9.2456969482916096E-2</v>
      </c>
      <c r="J103" s="12">
        <v>42</v>
      </c>
      <c r="K103" s="11">
        <v>200</v>
      </c>
      <c r="L103" s="12">
        <v>100</v>
      </c>
      <c r="M103" s="12"/>
      <c r="N103" s="14"/>
      <c r="O103" s="12"/>
      <c r="P103" s="12">
        <v>13463</v>
      </c>
      <c r="R103" s="12"/>
    </row>
    <row r="104" spans="1:18" x14ac:dyDescent="0.35">
      <c r="A104" s="11" t="s">
        <v>13</v>
      </c>
      <c r="B104" s="11">
        <v>48000</v>
      </c>
      <c r="C104" s="12" t="s">
        <v>6</v>
      </c>
      <c r="D104" s="12"/>
      <c r="E104" s="26">
        <v>1.0142830748179701</v>
      </c>
      <c r="F104" s="29">
        <v>16.218035257216101</v>
      </c>
      <c r="G104" s="29">
        <v>0.136906633769529</v>
      </c>
      <c r="H104" s="29">
        <v>0.122288426862787</v>
      </c>
      <c r="I104" s="29">
        <v>8.1100927705568704E-2</v>
      </c>
      <c r="J104" s="12">
        <v>42</v>
      </c>
      <c r="K104" s="11">
        <v>200</v>
      </c>
      <c r="L104" s="12">
        <v>200</v>
      </c>
      <c r="M104" s="12"/>
      <c r="N104" s="14"/>
      <c r="O104" s="12"/>
      <c r="P104" s="12">
        <v>13463</v>
      </c>
      <c r="R104" s="12"/>
    </row>
    <row r="105" spans="1:18" ht="29" x14ac:dyDescent="0.35">
      <c r="A105" s="11" t="s">
        <v>13</v>
      </c>
      <c r="B105" s="11">
        <v>48000</v>
      </c>
      <c r="C105" s="12" t="s">
        <v>6</v>
      </c>
      <c r="D105" s="12"/>
      <c r="E105" s="12" t="s">
        <v>15</v>
      </c>
      <c r="F105" s="11" t="s">
        <v>15</v>
      </c>
      <c r="G105" s="11" t="s">
        <v>15</v>
      </c>
      <c r="H105" s="12" t="s">
        <v>15</v>
      </c>
      <c r="I105" s="12" t="s">
        <v>15</v>
      </c>
      <c r="J105" s="12">
        <v>42</v>
      </c>
      <c r="K105" s="11">
        <v>200</v>
      </c>
      <c r="L105" s="12">
        <v>400</v>
      </c>
      <c r="M105" s="12"/>
      <c r="N105" s="12"/>
      <c r="O105" s="12"/>
      <c r="P105" s="12">
        <v>13463</v>
      </c>
      <c r="R105" s="12" t="s">
        <v>22</v>
      </c>
    </row>
    <row r="106" spans="1:18" x14ac:dyDescent="0.35">
      <c r="C106" s="12"/>
      <c r="D106" s="12"/>
      <c r="E106" s="12"/>
      <c r="H106" s="12"/>
      <c r="I106" s="12"/>
      <c r="J106" s="12"/>
      <c r="L106" s="12"/>
      <c r="M106" s="12"/>
      <c r="N106" s="12"/>
      <c r="O106" s="12"/>
      <c r="P106" s="12"/>
      <c r="R106" s="12"/>
    </row>
    <row r="107" spans="1:18" x14ac:dyDescent="0.35">
      <c r="A107" s="11" t="s">
        <v>13</v>
      </c>
      <c r="B107" s="11">
        <v>48000</v>
      </c>
      <c r="C107" s="12" t="s">
        <v>6</v>
      </c>
      <c r="D107" s="12"/>
      <c r="E107" s="26">
        <v>1.0928306800000001</v>
      </c>
      <c r="F107" s="29">
        <v>0.1385564</v>
      </c>
      <c r="G107" s="29">
        <v>24.861992260000001</v>
      </c>
      <c r="H107" s="26">
        <v>0.12463774</v>
      </c>
      <c r="I107" s="26">
        <v>9.7951570000000002E-2</v>
      </c>
      <c r="J107" s="12">
        <v>42</v>
      </c>
      <c r="K107" s="11">
        <v>100</v>
      </c>
      <c r="L107" s="12">
        <v>50</v>
      </c>
      <c r="M107" s="12" t="s">
        <v>31</v>
      </c>
      <c r="N107" s="13"/>
      <c r="O107" s="12"/>
      <c r="P107" s="12">
        <v>973443</v>
      </c>
      <c r="R107" s="12"/>
    </row>
    <row r="108" spans="1:18" x14ac:dyDescent="0.35">
      <c r="A108" s="11" t="s">
        <v>13</v>
      </c>
      <c r="B108" s="11">
        <v>48000</v>
      </c>
      <c r="C108" s="12" t="s">
        <v>6</v>
      </c>
      <c r="D108" s="12"/>
      <c r="E108" s="26">
        <v>1.0211775999999999</v>
      </c>
      <c r="F108" s="29">
        <v>0.136819</v>
      </c>
      <c r="G108" s="29">
        <v>21.994852399999999</v>
      </c>
      <c r="H108" s="26">
        <v>0.12258102999999999</v>
      </c>
      <c r="I108" s="26">
        <v>9.6285949999999995E-2</v>
      </c>
      <c r="J108" s="12">
        <v>43</v>
      </c>
      <c r="K108" s="11">
        <v>100</v>
      </c>
      <c r="L108" s="12">
        <v>50</v>
      </c>
      <c r="M108" s="12" t="s">
        <v>31</v>
      </c>
      <c r="N108" s="13"/>
      <c r="O108" s="12"/>
      <c r="P108" s="12">
        <v>973443</v>
      </c>
      <c r="R108" s="12"/>
    </row>
    <row r="109" spans="1:18" x14ac:dyDescent="0.35">
      <c r="A109" s="11" t="s">
        <v>13</v>
      </c>
      <c r="B109" s="11">
        <v>48000</v>
      </c>
      <c r="C109" s="12" t="s">
        <v>6</v>
      </c>
      <c r="D109" s="12"/>
      <c r="E109" s="26">
        <v>1.11008726</v>
      </c>
      <c r="F109" s="29">
        <v>0.13853778999999999</v>
      </c>
      <c r="G109" s="29">
        <v>22.653153580000001</v>
      </c>
      <c r="H109" s="26">
        <v>0.12449884</v>
      </c>
      <c r="I109" s="26">
        <v>9.7312869999999996E-2</v>
      </c>
      <c r="J109" s="12">
        <v>44</v>
      </c>
      <c r="K109" s="11">
        <v>100</v>
      </c>
      <c r="L109" s="12">
        <v>50</v>
      </c>
      <c r="M109" s="12" t="s">
        <v>31</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13</v>
      </c>
      <c r="B112" s="11">
        <v>48000</v>
      </c>
      <c r="C112" s="12" t="s">
        <v>6</v>
      </c>
      <c r="D112" s="12"/>
      <c r="E112" s="26">
        <v>1.1623582699999999</v>
      </c>
      <c r="F112" s="29">
        <v>0.13750419</v>
      </c>
      <c r="G112" s="29">
        <v>20.114826539999999</v>
      </c>
      <c r="H112" s="26">
        <v>0.12634770000000001</v>
      </c>
      <c r="I112" s="26">
        <v>9.3128180000000005E-2</v>
      </c>
      <c r="J112" s="12">
        <v>42</v>
      </c>
      <c r="K112" s="11">
        <v>150</v>
      </c>
      <c r="L112" s="12">
        <v>50</v>
      </c>
      <c r="M112" s="12" t="s">
        <v>31</v>
      </c>
      <c r="N112" s="13"/>
      <c r="O112" s="12"/>
      <c r="P112" s="12">
        <v>973443</v>
      </c>
      <c r="R112" s="12"/>
    </row>
    <row r="113" spans="1:18" x14ac:dyDescent="0.35">
      <c r="A113" s="11" t="s">
        <v>13</v>
      </c>
      <c r="B113" s="11">
        <v>48000</v>
      </c>
      <c r="C113" s="12" t="s">
        <v>6</v>
      </c>
      <c r="D113" s="12"/>
      <c r="E113" s="26">
        <v>1.1236643500000001</v>
      </c>
      <c r="F113" s="29">
        <v>0.13932241000000001</v>
      </c>
      <c r="G113" s="29">
        <v>19.16398332</v>
      </c>
      <c r="H113" s="26">
        <v>0.12674948</v>
      </c>
      <c r="I113" s="26">
        <v>9.3342679999999997E-2</v>
      </c>
      <c r="J113" s="12">
        <v>43</v>
      </c>
      <c r="K113" s="11">
        <v>150</v>
      </c>
      <c r="L113" s="12">
        <v>50</v>
      </c>
      <c r="M113" s="12" t="s">
        <v>31</v>
      </c>
      <c r="N113" s="13"/>
      <c r="O113" s="12"/>
      <c r="P113" s="12">
        <v>973443</v>
      </c>
      <c r="R113" s="12"/>
    </row>
    <row r="114" spans="1:18" x14ac:dyDescent="0.35">
      <c r="A114" s="11" t="s">
        <v>13</v>
      </c>
      <c r="B114" s="11">
        <v>48000</v>
      </c>
      <c r="C114" s="12" t="s">
        <v>6</v>
      </c>
      <c r="D114" s="12"/>
      <c r="E114" s="26">
        <v>1.0618540000000001</v>
      </c>
      <c r="F114" s="29">
        <v>0.13585643999999999</v>
      </c>
      <c r="G114" s="29">
        <v>21.250089289999998</v>
      </c>
      <c r="H114" s="26">
        <v>0.1218323</v>
      </c>
      <c r="I114" s="26">
        <v>9.371765E-2</v>
      </c>
      <c r="J114" s="12">
        <v>44</v>
      </c>
      <c r="K114" s="11">
        <v>150</v>
      </c>
      <c r="L114" s="12">
        <v>50</v>
      </c>
      <c r="M114" s="12" t="s">
        <v>31</v>
      </c>
      <c r="N114" s="13"/>
      <c r="O114" s="12"/>
      <c r="P114" s="12">
        <v>973443</v>
      </c>
      <c r="R114" s="12"/>
    </row>
    <row r="115" spans="1:18" x14ac:dyDescent="0.35">
      <c r="C115" s="12"/>
      <c r="D115" s="12"/>
      <c r="E115" s="26"/>
      <c r="F115" s="29"/>
      <c r="G115" s="29"/>
      <c r="H115" s="26"/>
      <c r="I115" s="26"/>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13</v>
      </c>
      <c r="B117" s="11">
        <v>48000</v>
      </c>
      <c r="C117" s="12" t="s">
        <v>6</v>
      </c>
      <c r="D117" s="12"/>
      <c r="E117" s="26">
        <v>1.0456994900000001</v>
      </c>
      <c r="F117" s="29">
        <v>0.13580338</v>
      </c>
      <c r="G117" s="29">
        <v>19.471829289999999</v>
      </c>
      <c r="H117" s="26">
        <v>0.12214083000000001</v>
      </c>
      <c r="I117" s="26">
        <v>8.7908230000000004E-2</v>
      </c>
      <c r="J117" s="12">
        <v>42</v>
      </c>
      <c r="K117" s="11">
        <v>200</v>
      </c>
      <c r="L117" s="12">
        <v>50</v>
      </c>
      <c r="M117" s="12" t="s">
        <v>31</v>
      </c>
      <c r="N117" s="13"/>
      <c r="O117" s="12"/>
      <c r="P117" s="12">
        <v>973443</v>
      </c>
      <c r="R117" s="12"/>
    </row>
    <row r="118" spans="1:18" x14ac:dyDescent="0.35">
      <c r="A118" s="11" t="s">
        <v>13</v>
      </c>
      <c r="B118" s="11">
        <v>48000</v>
      </c>
      <c r="C118" s="12" t="s">
        <v>6</v>
      </c>
      <c r="D118" s="12"/>
      <c r="E118" s="26">
        <v>1.12771997</v>
      </c>
      <c r="F118" s="29">
        <v>0.13918104000000001</v>
      </c>
      <c r="G118" s="29">
        <v>21.319803619999998</v>
      </c>
      <c r="H118" s="26">
        <v>0.12664565999999999</v>
      </c>
      <c r="I118" s="26">
        <v>9.7753090000000001E-2</v>
      </c>
      <c r="J118" s="12">
        <v>43</v>
      </c>
      <c r="K118" s="11">
        <v>200</v>
      </c>
      <c r="L118" s="12">
        <v>50</v>
      </c>
      <c r="M118" s="12" t="s">
        <v>31</v>
      </c>
      <c r="N118" s="13"/>
      <c r="O118" s="12"/>
      <c r="P118" s="12">
        <v>973443</v>
      </c>
      <c r="R118" s="12"/>
    </row>
    <row r="119" spans="1:18" x14ac:dyDescent="0.35">
      <c r="A119" s="11" t="s">
        <v>13</v>
      </c>
      <c r="B119" s="11">
        <v>48000</v>
      </c>
      <c r="C119" s="12" t="s">
        <v>6</v>
      </c>
      <c r="D119" s="12"/>
      <c r="E119" s="26">
        <v>1.08086321</v>
      </c>
      <c r="F119" s="29">
        <v>0.1395064</v>
      </c>
      <c r="G119" s="29">
        <v>20.18196691</v>
      </c>
      <c r="H119" s="26">
        <v>0.12423935999999999</v>
      </c>
      <c r="I119" s="26">
        <v>9.0667059999999994E-2</v>
      </c>
      <c r="J119" s="12">
        <v>44</v>
      </c>
      <c r="K119" s="11">
        <v>200</v>
      </c>
      <c r="L119" s="12">
        <v>50</v>
      </c>
      <c r="M119" s="12" t="s">
        <v>31</v>
      </c>
      <c r="N119" s="13"/>
      <c r="O119" s="12"/>
      <c r="P119" s="12">
        <v>973443</v>
      </c>
      <c r="R119" s="12"/>
    </row>
    <row r="120" spans="1:18" x14ac:dyDescent="0.35">
      <c r="C120" s="12"/>
      <c r="D120" s="12"/>
      <c r="E120" s="13"/>
      <c r="F120" s="14"/>
      <c r="G120" s="14"/>
      <c r="H120" s="13"/>
      <c r="I120" s="13"/>
      <c r="J120" s="12"/>
      <c r="L120" s="12"/>
      <c r="M120" s="12"/>
      <c r="N120" s="13"/>
      <c r="O120" s="12"/>
      <c r="P120" s="12"/>
      <c r="R120" s="12"/>
    </row>
    <row r="121" spans="1:18" x14ac:dyDescent="0.35">
      <c r="C121" s="12"/>
      <c r="D121" s="12"/>
      <c r="E121" s="13"/>
      <c r="F121" s="14"/>
      <c r="G121" s="14"/>
      <c r="H121" s="13"/>
      <c r="I121" s="13"/>
      <c r="J121" s="12"/>
      <c r="L121" s="12"/>
      <c r="M121" s="12"/>
      <c r="N121" s="13"/>
      <c r="O121" s="12"/>
      <c r="P121" s="12"/>
      <c r="R121" s="12"/>
    </row>
    <row r="122" spans="1:18" x14ac:dyDescent="0.35">
      <c r="A122" s="11" t="s">
        <v>13</v>
      </c>
      <c r="B122" s="11">
        <v>48000</v>
      </c>
      <c r="C122" s="12" t="s">
        <v>6</v>
      </c>
      <c r="D122" s="12"/>
      <c r="E122" s="26">
        <v>1.08147514</v>
      </c>
      <c r="F122" s="29">
        <v>0.13537467</v>
      </c>
      <c r="G122" s="29">
        <v>18.318156070000001</v>
      </c>
      <c r="H122" s="26">
        <v>0.12266404</v>
      </c>
      <c r="I122" s="26">
        <v>8.7437139999999997E-2</v>
      </c>
      <c r="J122" s="12">
        <v>42</v>
      </c>
      <c r="K122" s="11">
        <v>250</v>
      </c>
      <c r="L122" s="12">
        <v>50</v>
      </c>
      <c r="M122" s="12" t="s">
        <v>31</v>
      </c>
      <c r="N122" s="13"/>
      <c r="O122" s="12"/>
      <c r="P122" s="12">
        <v>973443</v>
      </c>
      <c r="R122" s="12"/>
    </row>
    <row r="123" spans="1:18" x14ac:dyDescent="0.35">
      <c r="A123" s="11" t="s">
        <v>13</v>
      </c>
      <c r="B123" s="11">
        <v>48000</v>
      </c>
      <c r="C123" s="12" t="s">
        <v>6</v>
      </c>
      <c r="D123" s="12"/>
      <c r="E123" s="26">
        <v>1.0211775999999999</v>
      </c>
      <c r="F123" s="29">
        <v>0.136819</v>
      </c>
      <c r="G123" s="29">
        <v>21.994852399999999</v>
      </c>
      <c r="H123" s="26">
        <v>0.12258102999999999</v>
      </c>
      <c r="I123" s="26">
        <v>9.6285949999999995E-2</v>
      </c>
      <c r="J123" s="12">
        <v>43</v>
      </c>
      <c r="K123" s="11">
        <v>250</v>
      </c>
      <c r="L123" s="12">
        <v>50</v>
      </c>
      <c r="M123" s="12" t="s">
        <v>31</v>
      </c>
      <c r="N123" s="13"/>
      <c r="O123" s="12"/>
      <c r="P123" s="12">
        <v>973443</v>
      </c>
      <c r="R123" s="12"/>
    </row>
    <row r="124" spans="1:18" x14ac:dyDescent="0.35">
      <c r="A124" s="11" t="s">
        <v>13</v>
      </c>
      <c r="B124" s="11">
        <v>48000</v>
      </c>
      <c r="C124" s="12" t="s">
        <v>6</v>
      </c>
      <c r="D124" s="12"/>
      <c r="E124" s="13"/>
      <c r="F124" s="14"/>
      <c r="G124" s="14"/>
      <c r="H124" s="13"/>
      <c r="I124" s="13"/>
      <c r="J124" s="12">
        <v>44</v>
      </c>
      <c r="K124" s="11">
        <v>250</v>
      </c>
      <c r="L124" s="12">
        <v>50</v>
      </c>
      <c r="M124" s="12" t="s">
        <v>31</v>
      </c>
      <c r="N124" s="13"/>
      <c r="O124" s="12"/>
      <c r="P124" s="12">
        <v>973443</v>
      </c>
      <c r="R124" s="12"/>
    </row>
    <row r="125" spans="1:18" x14ac:dyDescent="0.35">
      <c r="C125" s="12"/>
      <c r="D125" s="12"/>
      <c r="E125" s="13"/>
      <c r="F125" s="14"/>
      <c r="G125" s="14"/>
      <c r="H125" s="13"/>
      <c r="I125" s="13"/>
      <c r="J125" s="12"/>
      <c r="L125" s="12"/>
      <c r="M125" s="12"/>
      <c r="N125" s="13"/>
      <c r="O125" s="12"/>
      <c r="P125" s="12"/>
      <c r="R125" s="12"/>
    </row>
    <row r="126" spans="1:18" x14ac:dyDescent="0.35">
      <c r="C126" s="12"/>
      <c r="D126" s="12"/>
      <c r="E126" s="13"/>
      <c r="F126" s="14"/>
      <c r="G126" s="14"/>
      <c r="H126" s="13"/>
      <c r="I126" s="13"/>
      <c r="J126" s="12"/>
      <c r="L126" s="12"/>
      <c r="M126" s="12"/>
      <c r="N126" s="13"/>
      <c r="O126" s="12"/>
      <c r="P126" s="12"/>
      <c r="R126" s="12"/>
    </row>
    <row r="127" spans="1:18" x14ac:dyDescent="0.35">
      <c r="A127" s="11" t="s">
        <v>13</v>
      </c>
      <c r="B127" s="11">
        <v>48000</v>
      </c>
      <c r="C127" s="12" t="s">
        <v>6</v>
      </c>
      <c r="D127" s="12"/>
      <c r="E127" s="26">
        <v>1.2364581699999999</v>
      </c>
      <c r="F127" s="29">
        <v>0.13921232</v>
      </c>
      <c r="G127" s="29">
        <v>22.851037340000001</v>
      </c>
      <c r="H127" s="26">
        <v>0.12712546999999999</v>
      </c>
      <c r="I127" s="26">
        <v>9.8818719999999999E-2</v>
      </c>
      <c r="J127" s="12">
        <v>42</v>
      </c>
      <c r="K127" s="11">
        <v>100</v>
      </c>
      <c r="L127" s="12">
        <v>100</v>
      </c>
      <c r="M127" s="12" t="s">
        <v>31</v>
      </c>
      <c r="N127" s="13"/>
      <c r="O127" s="12"/>
      <c r="P127" s="12">
        <v>973443</v>
      </c>
      <c r="R127" s="12"/>
    </row>
    <row r="128" spans="1:18" x14ac:dyDescent="0.35">
      <c r="A128" s="11" t="s">
        <v>13</v>
      </c>
      <c r="B128" s="11">
        <v>48000</v>
      </c>
      <c r="C128" s="12" t="s">
        <v>6</v>
      </c>
      <c r="D128" s="12"/>
      <c r="E128" s="26"/>
      <c r="F128" s="29"/>
      <c r="G128" s="29"/>
      <c r="H128" s="26"/>
      <c r="I128" s="26"/>
      <c r="J128" s="12">
        <v>43</v>
      </c>
      <c r="K128" s="11">
        <v>100</v>
      </c>
      <c r="L128" s="12">
        <v>100</v>
      </c>
      <c r="M128" s="12" t="s">
        <v>31</v>
      </c>
      <c r="N128" s="13"/>
      <c r="O128" s="12"/>
      <c r="P128" s="12">
        <v>973443</v>
      </c>
      <c r="R128" s="12"/>
    </row>
    <row r="129" spans="1:18" x14ac:dyDescent="0.35">
      <c r="A129" s="11" t="s">
        <v>13</v>
      </c>
      <c r="B129" s="11">
        <v>48000</v>
      </c>
      <c r="C129" s="12" t="s">
        <v>6</v>
      </c>
      <c r="D129" s="12"/>
      <c r="E129" s="26"/>
      <c r="F129" s="29"/>
      <c r="G129" s="29"/>
      <c r="H129" s="26"/>
      <c r="I129" s="26"/>
      <c r="J129" s="12">
        <v>44</v>
      </c>
      <c r="K129" s="11">
        <v>100</v>
      </c>
      <c r="L129" s="12">
        <v>100</v>
      </c>
      <c r="M129" s="12" t="s">
        <v>31</v>
      </c>
      <c r="N129" s="13"/>
      <c r="O129" s="12"/>
      <c r="P129" s="12">
        <v>973443</v>
      </c>
      <c r="R129" s="12"/>
    </row>
    <row r="130" spans="1:18" x14ac:dyDescent="0.35">
      <c r="C130" s="12"/>
      <c r="D130" s="12"/>
      <c r="E130" s="26"/>
      <c r="F130" s="29"/>
      <c r="G130" s="29"/>
      <c r="H130" s="26"/>
      <c r="I130" s="26"/>
      <c r="J130" s="12"/>
      <c r="L130" s="12"/>
      <c r="M130" s="12"/>
      <c r="N130" s="13"/>
      <c r="O130" s="12"/>
      <c r="P130" s="12"/>
      <c r="R130" s="12"/>
    </row>
    <row r="131" spans="1:18" x14ac:dyDescent="0.35">
      <c r="C131" s="12"/>
      <c r="D131" s="12"/>
      <c r="E131" s="26"/>
      <c r="F131" s="29"/>
      <c r="G131" s="29"/>
      <c r="H131" s="26"/>
      <c r="I131" s="26"/>
      <c r="J131" s="12"/>
      <c r="L131" s="12"/>
      <c r="M131" s="12"/>
      <c r="N131" s="13"/>
      <c r="O131" s="12"/>
      <c r="P131" s="12"/>
      <c r="R131" s="12"/>
    </row>
    <row r="132" spans="1:18" x14ac:dyDescent="0.35">
      <c r="A132" s="11" t="s">
        <v>13</v>
      </c>
      <c r="B132" s="11">
        <v>48000</v>
      </c>
      <c r="C132" s="12" t="s">
        <v>6</v>
      </c>
      <c r="D132" s="12"/>
      <c r="E132" s="26">
        <v>1.00655607</v>
      </c>
      <c r="F132" s="29">
        <v>0.13371388000000001</v>
      </c>
      <c r="G132" s="29">
        <v>14.88028053</v>
      </c>
      <c r="H132" s="26">
        <v>0.11965089</v>
      </c>
      <c r="I132" s="26">
        <v>8.0726199999999998E-2</v>
      </c>
      <c r="J132" s="12">
        <v>42</v>
      </c>
      <c r="K132" s="12">
        <v>150</v>
      </c>
      <c r="L132" s="12">
        <v>100</v>
      </c>
      <c r="M132" s="12" t="s">
        <v>31</v>
      </c>
      <c r="N132" s="13"/>
      <c r="O132" s="12"/>
      <c r="P132" s="12">
        <v>973443</v>
      </c>
      <c r="R132" s="12"/>
    </row>
    <row r="133" spans="1:18" x14ac:dyDescent="0.35">
      <c r="A133" s="11" t="s">
        <v>13</v>
      </c>
      <c r="B133" s="11">
        <v>48000</v>
      </c>
      <c r="C133" s="12" t="s">
        <v>6</v>
      </c>
      <c r="D133" s="12"/>
      <c r="E133" s="26"/>
      <c r="F133" s="29"/>
      <c r="G133" s="29"/>
      <c r="H133" s="26"/>
      <c r="I133" s="26"/>
      <c r="J133" s="12">
        <v>43</v>
      </c>
      <c r="K133" s="12">
        <v>150</v>
      </c>
      <c r="L133" s="12">
        <v>100</v>
      </c>
      <c r="M133" s="12" t="s">
        <v>31</v>
      </c>
      <c r="N133" s="13"/>
      <c r="O133" s="12"/>
      <c r="P133" s="12">
        <v>973443</v>
      </c>
      <c r="R133" s="12"/>
    </row>
    <row r="134" spans="1:18" x14ac:dyDescent="0.35">
      <c r="A134" s="11" t="s">
        <v>13</v>
      </c>
      <c r="B134" s="11">
        <v>48000</v>
      </c>
      <c r="C134" s="12" t="s">
        <v>6</v>
      </c>
      <c r="D134" s="12"/>
      <c r="E134" s="26"/>
      <c r="F134" s="29"/>
      <c r="G134" s="29"/>
      <c r="H134" s="26"/>
      <c r="I134" s="26"/>
      <c r="J134" s="12">
        <v>44</v>
      </c>
      <c r="K134" s="12">
        <v>150</v>
      </c>
      <c r="L134" s="12">
        <v>100</v>
      </c>
      <c r="M134" s="12" t="s">
        <v>31</v>
      </c>
      <c r="N134" s="13"/>
      <c r="O134" s="12"/>
      <c r="P134" s="12">
        <v>973443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L136" s="12"/>
      <c r="M136" s="12"/>
      <c r="N136" s="13"/>
      <c r="O136" s="12"/>
      <c r="P136" s="12"/>
      <c r="R136" s="12"/>
    </row>
    <row r="137" spans="1:18" x14ac:dyDescent="0.35">
      <c r="A137" s="11" t="s">
        <v>13</v>
      </c>
      <c r="B137" s="11">
        <v>48000</v>
      </c>
      <c r="C137" s="12" t="s">
        <v>6</v>
      </c>
      <c r="D137" s="12"/>
      <c r="E137" s="26">
        <v>1.0212013200000001</v>
      </c>
      <c r="F137" s="29">
        <v>0.13583945</v>
      </c>
      <c r="G137" s="29">
        <v>14.19714383</v>
      </c>
      <c r="H137" s="26">
        <v>0.12079805</v>
      </c>
      <c r="I137" s="26">
        <v>7.7702610000000005E-2</v>
      </c>
      <c r="J137" s="12">
        <v>42</v>
      </c>
      <c r="K137" s="12">
        <v>200</v>
      </c>
      <c r="L137" s="12">
        <v>100</v>
      </c>
      <c r="M137" s="12" t="s">
        <v>31</v>
      </c>
      <c r="N137" s="13"/>
      <c r="O137" s="12"/>
      <c r="P137" s="12">
        <v>973443</v>
      </c>
      <c r="R137" s="12"/>
    </row>
    <row r="138" spans="1:18" x14ac:dyDescent="0.35">
      <c r="A138" s="11" t="s">
        <v>13</v>
      </c>
      <c r="B138" s="11">
        <v>48000</v>
      </c>
      <c r="C138" s="12" t="s">
        <v>6</v>
      </c>
      <c r="D138" s="12"/>
      <c r="E138" s="26">
        <v>1.03131091</v>
      </c>
      <c r="F138" s="29">
        <v>0.13666711000000001</v>
      </c>
      <c r="G138" s="29">
        <v>17.004873679999999</v>
      </c>
      <c r="H138" s="26">
        <v>0.12285705</v>
      </c>
      <c r="I138" s="26">
        <v>8.4793569999999999E-2</v>
      </c>
      <c r="J138" s="12">
        <v>43</v>
      </c>
      <c r="K138" s="12">
        <v>200</v>
      </c>
      <c r="L138" s="12">
        <v>100</v>
      </c>
      <c r="M138" s="12" t="s">
        <v>31</v>
      </c>
      <c r="N138" s="13"/>
      <c r="O138" s="12"/>
      <c r="P138" s="12">
        <v>973443</v>
      </c>
      <c r="R138" s="12" t="s">
        <v>178</v>
      </c>
    </row>
    <row r="139" spans="1:18" x14ac:dyDescent="0.35">
      <c r="A139" s="11" t="s">
        <v>13</v>
      </c>
      <c r="B139" s="11">
        <v>48000</v>
      </c>
      <c r="C139" s="12" t="s">
        <v>6</v>
      </c>
      <c r="D139" s="12"/>
      <c r="E139" s="13"/>
      <c r="F139" s="14"/>
      <c r="G139" s="14"/>
      <c r="H139" s="13"/>
      <c r="I139" s="13"/>
      <c r="J139" s="12">
        <v>44</v>
      </c>
      <c r="K139" s="12">
        <v>200</v>
      </c>
      <c r="L139" s="12">
        <v>100</v>
      </c>
      <c r="M139" s="12" t="s">
        <v>31</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L141" s="12"/>
      <c r="M141" s="12"/>
      <c r="N141" s="13"/>
      <c r="O141" s="12"/>
      <c r="P141" s="12"/>
      <c r="R141" s="12"/>
    </row>
    <row r="142" spans="1:18" x14ac:dyDescent="0.35">
      <c r="A142" s="11" t="s">
        <v>13</v>
      </c>
      <c r="B142" s="11">
        <v>48000</v>
      </c>
      <c r="C142" s="12" t="s">
        <v>6</v>
      </c>
      <c r="D142" s="12"/>
      <c r="E142" s="13"/>
      <c r="F142" s="14"/>
      <c r="G142" s="14"/>
      <c r="H142" s="13"/>
      <c r="I142" s="13"/>
      <c r="J142" s="12">
        <v>42</v>
      </c>
      <c r="K142" s="12">
        <v>250</v>
      </c>
      <c r="L142" s="12">
        <v>100</v>
      </c>
      <c r="M142" s="12" t="s">
        <v>31</v>
      </c>
      <c r="N142" s="13"/>
      <c r="O142" s="12"/>
      <c r="P142" s="12">
        <v>973443</v>
      </c>
      <c r="R142" s="12"/>
    </row>
    <row r="143" spans="1:18" x14ac:dyDescent="0.35">
      <c r="A143" s="11" t="s">
        <v>13</v>
      </c>
      <c r="B143" s="11">
        <v>48000</v>
      </c>
      <c r="C143" s="12" t="s">
        <v>6</v>
      </c>
      <c r="D143" s="12"/>
      <c r="E143" s="13"/>
      <c r="F143" s="14"/>
      <c r="G143" s="14"/>
      <c r="H143" s="13"/>
      <c r="I143" s="13"/>
      <c r="J143" s="12">
        <v>43</v>
      </c>
      <c r="K143" s="12">
        <v>250</v>
      </c>
      <c r="L143" s="12">
        <v>100</v>
      </c>
      <c r="M143" s="12" t="s">
        <v>31</v>
      </c>
      <c r="N143" s="13"/>
      <c r="O143" s="12"/>
      <c r="P143" s="12">
        <v>973443</v>
      </c>
      <c r="R143" s="12"/>
    </row>
    <row r="144" spans="1:18" x14ac:dyDescent="0.35">
      <c r="A144" s="11" t="s">
        <v>13</v>
      </c>
      <c r="B144" s="11">
        <v>48000</v>
      </c>
      <c r="C144" s="12" t="s">
        <v>6</v>
      </c>
      <c r="D144" s="12"/>
      <c r="E144" s="13"/>
      <c r="F144" s="14"/>
      <c r="G144" s="14"/>
      <c r="H144" s="13"/>
      <c r="I144" s="13"/>
      <c r="J144" s="12">
        <v>44</v>
      </c>
      <c r="K144" s="12">
        <v>250</v>
      </c>
      <c r="L144" s="12">
        <v>100</v>
      </c>
      <c r="M144" s="12" t="s">
        <v>31</v>
      </c>
      <c r="N144" s="13"/>
      <c r="O144" s="12"/>
      <c r="P144" s="12">
        <v>973443</v>
      </c>
      <c r="R144" s="12"/>
    </row>
    <row r="145" spans="1:18" x14ac:dyDescent="0.35">
      <c r="C145" s="12"/>
      <c r="D145" s="12"/>
      <c r="E145" s="13"/>
      <c r="F145" s="14"/>
      <c r="G145" s="14"/>
      <c r="H145" s="13"/>
      <c r="I145" s="13"/>
      <c r="J145" s="12"/>
      <c r="K145" s="12"/>
      <c r="L145" s="12"/>
      <c r="M145" s="12"/>
      <c r="N145" s="13"/>
      <c r="O145" s="12"/>
      <c r="P145" s="12"/>
      <c r="R145" s="12"/>
    </row>
    <row r="146" spans="1:18" x14ac:dyDescent="0.35">
      <c r="C146" s="12"/>
      <c r="D146" s="12"/>
      <c r="E146" s="13"/>
      <c r="F146" s="14"/>
      <c r="G146" s="14"/>
      <c r="H146" s="13"/>
      <c r="I146" s="13"/>
      <c r="J146" s="12"/>
      <c r="K146" s="12"/>
      <c r="L146" s="12"/>
      <c r="M146" s="12"/>
      <c r="N146" s="13"/>
      <c r="O146" s="12"/>
      <c r="P146" s="12"/>
      <c r="R146" s="12"/>
    </row>
    <row r="147" spans="1:18" x14ac:dyDescent="0.35">
      <c r="A147" s="11" t="s">
        <v>13</v>
      </c>
      <c r="B147" s="11">
        <v>48000</v>
      </c>
      <c r="C147" s="12" t="s">
        <v>6</v>
      </c>
      <c r="D147" s="12"/>
      <c r="E147" s="26">
        <v>1.2680859900000001</v>
      </c>
      <c r="F147" s="29">
        <v>0.14616419999999999</v>
      </c>
      <c r="G147" s="29">
        <v>28.51190369</v>
      </c>
      <c r="H147" s="26">
        <v>0.13301716</v>
      </c>
      <c r="I147" s="26">
        <v>9.5730200000000001E-2</v>
      </c>
      <c r="J147" s="12">
        <v>42</v>
      </c>
      <c r="K147" s="12">
        <v>100</v>
      </c>
      <c r="L147" s="12">
        <v>50</v>
      </c>
      <c r="M147" s="12" t="s">
        <v>171</v>
      </c>
      <c r="N147" s="13"/>
      <c r="O147" s="12"/>
      <c r="P147" s="12">
        <v>13463</v>
      </c>
      <c r="R147" s="12"/>
    </row>
    <row r="148" spans="1:18" x14ac:dyDescent="0.35">
      <c r="A148" s="11" t="s">
        <v>13</v>
      </c>
      <c r="B148" s="11">
        <v>48000</v>
      </c>
      <c r="C148" s="12" t="s">
        <v>6</v>
      </c>
      <c r="D148" s="12"/>
      <c r="E148" s="26">
        <v>1.52685224</v>
      </c>
      <c r="F148" s="29">
        <v>0.15848055999999999</v>
      </c>
      <c r="G148" s="29">
        <v>37.920616240000001</v>
      </c>
      <c r="H148" s="26">
        <v>0.14551027999999999</v>
      </c>
      <c r="I148" s="26">
        <v>0.13911625</v>
      </c>
      <c r="J148" s="12">
        <v>43</v>
      </c>
      <c r="K148" s="12">
        <v>100</v>
      </c>
      <c r="L148" s="12">
        <v>50</v>
      </c>
      <c r="M148" s="12" t="s">
        <v>171</v>
      </c>
      <c r="N148" s="13"/>
      <c r="O148" s="12"/>
      <c r="P148" s="12">
        <v>13463</v>
      </c>
      <c r="R148" s="12"/>
    </row>
    <row r="149" spans="1:18" x14ac:dyDescent="0.35">
      <c r="A149" s="11" t="s">
        <v>13</v>
      </c>
      <c r="B149" s="11">
        <v>48000</v>
      </c>
      <c r="C149" s="12" t="s">
        <v>6</v>
      </c>
      <c r="D149" s="12"/>
      <c r="E149" s="26">
        <v>1.1071093599999999</v>
      </c>
      <c r="F149" s="29">
        <v>0.14006494</v>
      </c>
      <c r="G149" s="29">
        <v>21.75778893</v>
      </c>
      <c r="H149" s="26">
        <v>0.12587023999999999</v>
      </c>
      <c r="I149" s="26">
        <v>9.5645179999999996E-2</v>
      </c>
      <c r="J149" s="12">
        <v>44</v>
      </c>
      <c r="K149" s="12">
        <v>100</v>
      </c>
      <c r="L149" s="12">
        <v>50</v>
      </c>
      <c r="M149" s="12" t="s">
        <v>171</v>
      </c>
      <c r="N149" s="13"/>
      <c r="O149" s="12"/>
      <c r="P149" s="12">
        <v>13463</v>
      </c>
      <c r="R149" s="12"/>
    </row>
    <row r="150" spans="1:18" x14ac:dyDescent="0.35">
      <c r="C150" s="12"/>
      <c r="D150" s="12"/>
      <c r="E150" s="26"/>
      <c r="F150" s="29"/>
      <c r="G150" s="29"/>
      <c r="H150" s="26"/>
      <c r="I150" s="26"/>
      <c r="J150" s="12"/>
      <c r="K150" s="12"/>
      <c r="L150" s="12"/>
      <c r="M150" s="12"/>
      <c r="N150" s="13"/>
      <c r="O150" s="12"/>
      <c r="P150" s="12"/>
      <c r="R150" s="12"/>
    </row>
    <row r="151" spans="1:18" x14ac:dyDescent="0.35">
      <c r="C151" s="12"/>
      <c r="D151" s="12"/>
      <c r="E151" s="26"/>
      <c r="F151" s="29"/>
      <c r="G151" s="29"/>
      <c r="H151" s="26"/>
      <c r="I151" s="26"/>
      <c r="J151" s="12"/>
      <c r="K151" s="12"/>
      <c r="L151" s="12"/>
      <c r="M151" s="12"/>
      <c r="N151" s="13"/>
      <c r="O151" s="12"/>
      <c r="P151" s="12"/>
      <c r="R151" s="12"/>
    </row>
    <row r="152" spans="1:18" x14ac:dyDescent="0.35">
      <c r="A152" s="11" t="s">
        <v>13</v>
      </c>
      <c r="B152" s="11">
        <v>48000</v>
      </c>
      <c r="C152" s="12" t="s">
        <v>6</v>
      </c>
      <c r="D152" s="12"/>
      <c r="E152" s="26">
        <v>1.07107678739</v>
      </c>
      <c r="F152" s="29">
        <v>0.13972196000000001</v>
      </c>
      <c r="G152" s="29">
        <v>20.64462382</v>
      </c>
      <c r="H152" s="26">
        <v>0.12478154</v>
      </c>
      <c r="I152" s="26">
        <v>8.8147340000000005E-2</v>
      </c>
      <c r="J152" s="12">
        <v>42</v>
      </c>
      <c r="K152" s="12">
        <v>150</v>
      </c>
      <c r="L152" s="12">
        <v>50</v>
      </c>
      <c r="M152" s="12" t="s">
        <v>171</v>
      </c>
      <c r="N152" s="13"/>
      <c r="O152" s="12"/>
      <c r="P152" s="12">
        <v>13463</v>
      </c>
      <c r="R152" s="12" t="s">
        <v>174</v>
      </c>
    </row>
    <row r="153" spans="1:18" x14ac:dyDescent="0.35">
      <c r="A153" s="11" t="s">
        <v>13</v>
      </c>
      <c r="B153" s="11">
        <v>48000</v>
      </c>
      <c r="C153" s="12" t="s">
        <v>6</v>
      </c>
      <c r="D153" s="12"/>
      <c r="E153" s="26">
        <v>1.5269228699999999</v>
      </c>
      <c r="F153" s="29">
        <v>0.15848348000000001</v>
      </c>
      <c r="G153" s="29">
        <v>37.923683539999999</v>
      </c>
      <c r="H153" s="26">
        <v>0.14551295</v>
      </c>
      <c r="I153" s="26">
        <v>0.13914637999999999</v>
      </c>
      <c r="J153" s="12">
        <v>43</v>
      </c>
      <c r="K153" s="12">
        <v>150</v>
      </c>
      <c r="L153" s="12">
        <v>50</v>
      </c>
      <c r="M153" s="12" t="s">
        <v>171</v>
      </c>
      <c r="N153" s="13"/>
      <c r="O153" s="12"/>
      <c r="P153" s="12">
        <v>13463</v>
      </c>
      <c r="R153" s="12" t="s">
        <v>173</v>
      </c>
    </row>
    <row r="154" spans="1:18" x14ac:dyDescent="0.35">
      <c r="A154" s="11" t="s">
        <v>13</v>
      </c>
      <c r="B154" s="11">
        <v>48000</v>
      </c>
      <c r="C154" s="12" t="s">
        <v>6</v>
      </c>
      <c r="D154" s="12"/>
      <c r="E154" s="26">
        <v>1.0512241899999999</v>
      </c>
      <c r="F154" s="29">
        <v>0.13796220000000001</v>
      </c>
      <c r="G154" s="29">
        <v>20.447336109999998</v>
      </c>
      <c r="H154" s="26">
        <v>0.12379344</v>
      </c>
      <c r="I154" s="26">
        <v>8.9230370000000003E-2</v>
      </c>
      <c r="J154" s="12">
        <v>44</v>
      </c>
      <c r="K154" s="12">
        <v>150</v>
      </c>
      <c r="L154" s="12">
        <v>50</v>
      </c>
      <c r="M154" s="12" t="s">
        <v>171</v>
      </c>
      <c r="N154" s="13"/>
      <c r="O154" s="12"/>
      <c r="P154" s="12">
        <v>13463</v>
      </c>
      <c r="R154" s="12" t="s">
        <v>173</v>
      </c>
    </row>
    <row r="155" spans="1:18" x14ac:dyDescent="0.35">
      <c r="C155" s="12"/>
      <c r="D155" s="12"/>
      <c r="E155" s="26"/>
      <c r="F155" s="29"/>
      <c r="G155" s="29"/>
      <c r="H155" s="26"/>
      <c r="I155" s="26"/>
      <c r="J155" s="12"/>
      <c r="K155" s="12"/>
      <c r="L155" s="12"/>
      <c r="M155" s="12"/>
      <c r="N155" s="13"/>
      <c r="O155" s="12"/>
      <c r="P155" s="12"/>
      <c r="R155" s="12"/>
    </row>
    <row r="156" spans="1:18" x14ac:dyDescent="0.35">
      <c r="C156" s="12"/>
      <c r="D156" s="12"/>
      <c r="E156" s="26"/>
      <c r="F156" s="29"/>
      <c r="G156" s="29"/>
      <c r="H156" s="26"/>
      <c r="I156" s="26"/>
      <c r="J156" s="12"/>
      <c r="K156" s="12"/>
      <c r="L156" s="12"/>
      <c r="M156" s="12"/>
      <c r="N156" s="13"/>
      <c r="O156" s="12"/>
      <c r="P156" s="12"/>
      <c r="R156" s="12"/>
    </row>
    <row r="157" spans="1:18" x14ac:dyDescent="0.35">
      <c r="A157" s="11" t="s">
        <v>13</v>
      </c>
      <c r="B157" s="11">
        <v>48000</v>
      </c>
      <c r="C157" s="12" t="s">
        <v>6</v>
      </c>
      <c r="D157" s="12"/>
      <c r="E157" s="26"/>
      <c r="F157" s="29"/>
      <c r="G157" s="29"/>
      <c r="H157" s="26"/>
      <c r="I157" s="26"/>
      <c r="J157" s="12">
        <v>42</v>
      </c>
      <c r="K157" s="12">
        <v>100</v>
      </c>
      <c r="L157" s="12">
        <v>500</v>
      </c>
      <c r="M157" s="12" t="s">
        <v>31</v>
      </c>
      <c r="N157" s="13"/>
      <c r="O157" s="12"/>
      <c r="P157" s="12">
        <v>973443</v>
      </c>
      <c r="R157" s="12" t="s">
        <v>175</v>
      </c>
    </row>
    <row r="158" spans="1:18" x14ac:dyDescent="0.35">
      <c r="A158" s="11" t="s">
        <v>13</v>
      </c>
      <c r="B158" s="11">
        <v>48000</v>
      </c>
      <c r="C158" s="12" t="s">
        <v>6</v>
      </c>
      <c r="D158" s="12"/>
      <c r="E158" s="26"/>
      <c r="F158" s="29"/>
      <c r="G158" s="29"/>
      <c r="H158" s="26"/>
      <c r="I158" s="26"/>
      <c r="J158" s="12">
        <v>43</v>
      </c>
      <c r="K158" s="12">
        <v>100</v>
      </c>
      <c r="L158" s="12">
        <v>500</v>
      </c>
      <c r="M158" s="12" t="s">
        <v>31</v>
      </c>
      <c r="N158" s="13"/>
      <c r="O158" s="12"/>
      <c r="P158" s="12">
        <v>973443</v>
      </c>
      <c r="R158" s="12"/>
    </row>
    <row r="159" spans="1:18" x14ac:dyDescent="0.35">
      <c r="A159" s="11" t="s">
        <v>13</v>
      </c>
      <c r="B159" s="11">
        <v>48000</v>
      </c>
      <c r="C159" s="12" t="s">
        <v>6</v>
      </c>
      <c r="D159" s="12"/>
      <c r="E159" s="26">
        <v>0.97483445999999996</v>
      </c>
      <c r="F159" s="29">
        <v>0.13445325999999999</v>
      </c>
      <c r="G159" s="29">
        <v>16.894027959999999</v>
      </c>
      <c r="H159" s="26">
        <v>0.11874202</v>
      </c>
      <c r="I159" s="26">
        <v>7.3057800000000006E-2</v>
      </c>
      <c r="J159" s="12">
        <v>44</v>
      </c>
      <c r="K159" s="12">
        <v>100</v>
      </c>
      <c r="L159" s="12">
        <v>500</v>
      </c>
      <c r="M159" s="12" t="s">
        <v>31</v>
      </c>
      <c r="N159" s="13"/>
      <c r="O159" s="12"/>
      <c r="P159" s="12">
        <v>973443</v>
      </c>
      <c r="R159" s="12" t="s">
        <v>179</v>
      </c>
    </row>
    <row r="160" spans="1:18" x14ac:dyDescent="0.35">
      <c r="C160" s="12"/>
      <c r="D160" s="12"/>
      <c r="E160" s="26"/>
      <c r="F160" s="29"/>
      <c r="G160" s="29"/>
      <c r="H160" s="26"/>
      <c r="I160" s="26"/>
      <c r="J160" s="12"/>
      <c r="K160" s="12"/>
      <c r="L160" s="12"/>
      <c r="M160" s="12"/>
      <c r="N160" s="13"/>
      <c r="O160" s="12"/>
      <c r="P160" s="12"/>
      <c r="R160" s="12"/>
    </row>
    <row r="161" spans="1:18" x14ac:dyDescent="0.35">
      <c r="A161" s="11" t="s">
        <v>13</v>
      </c>
      <c r="B161" s="11">
        <v>48000</v>
      </c>
      <c r="C161" s="12" t="s">
        <v>6</v>
      </c>
      <c r="D161" s="12"/>
      <c r="E161" s="26">
        <v>1.0162617199999999</v>
      </c>
      <c r="F161" s="29">
        <v>0.13534566000000001</v>
      </c>
      <c r="G161" s="29">
        <v>12.41078261</v>
      </c>
      <c r="H161" s="26">
        <v>0.12117811000000001</v>
      </c>
      <c r="I161" s="26">
        <v>7.073728E-2</v>
      </c>
      <c r="J161" s="12">
        <v>42</v>
      </c>
      <c r="K161" s="12">
        <v>50</v>
      </c>
      <c r="L161" s="12">
        <v>1000</v>
      </c>
      <c r="M161" s="12" t="s">
        <v>31</v>
      </c>
      <c r="N161" s="13"/>
      <c r="O161" s="12"/>
      <c r="P161" s="12">
        <v>973443</v>
      </c>
      <c r="R161" s="12" t="s">
        <v>177</v>
      </c>
    </row>
    <row r="162" spans="1:18" x14ac:dyDescent="0.35">
      <c r="C162" s="12"/>
      <c r="D162" s="12"/>
      <c r="E162" s="13"/>
      <c r="F162" s="14"/>
      <c r="G162" s="14"/>
      <c r="H162" s="13"/>
      <c r="I162" s="13"/>
      <c r="J162" s="12"/>
      <c r="K162" s="12"/>
      <c r="L162" s="12"/>
      <c r="M162" s="12"/>
      <c r="N162" s="13"/>
      <c r="O162" s="12"/>
      <c r="P162" s="12"/>
      <c r="R162" s="12"/>
    </row>
    <row r="163" spans="1:18" x14ac:dyDescent="0.35">
      <c r="C163" s="12"/>
      <c r="D163" s="12"/>
      <c r="E163" s="13"/>
      <c r="F163" s="14"/>
      <c r="G163" s="14"/>
      <c r="H163" s="13"/>
      <c r="I163" s="13"/>
      <c r="J163" s="12"/>
      <c r="K163" s="12"/>
      <c r="L163" s="12"/>
      <c r="M163" s="12"/>
      <c r="N163" s="13"/>
      <c r="O163" s="12"/>
      <c r="P163" s="12"/>
      <c r="R163" s="12"/>
    </row>
    <row r="164" spans="1:18" x14ac:dyDescent="0.35">
      <c r="C164" s="12"/>
      <c r="D164" s="12"/>
      <c r="E164" s="13"/>
      <c r="F164" s="14"/>
      <c r="G164" s="14"/>
      <c r="H164" s="13"/>
      <c r="I164" s="13"/>
      <c r="J164" s="12"/>
      <c r="K164" s="12"/>
      <c r="L164" s="12"/>
      <c r="M164" s="12"/>
      <c r="N164" s="13"/>
      <c r="O164" s="12"/>
      <c r="P164" s="12"/>
      <c r="R164" s="12"/>
    </row>
    <row r="165" spans="1:18" x14ac:dyDescent="0.35">
      <c r="A165" s="11" t="s">
        <v>13</v>
      </c>
      <c r="B165" s="11">
        <v>48000</v>
      </c>
      <c r="C165" s="12" t="s">
        <v>6</v>
      </c>
      <c r="D165" s="12"/>
      <c r="E165" s="13"/>
      <c r="F165" s="14"/>
      <c r="G165" s="14"/>
      <c r="H165" s="13"/>
      <c r="I165" s="13"/>
      <c r="J165" s="12">
        <v>42</v>
      </c>
      <c r="K165" s="12">
        <v>100</v>
      </c>
      <c r="L165" s="12">
        <v>1000</v>
      </c>
      <c r="M165" s="12" t="s">
        <v>31</v>
      </c>
      <c r="N165" s="13"/>
      <c r="O165" s="12"/>
      <c r="P165" s="12">
        <v>973443</v>
      </c>
      <c r="R165" s="12"/>
    </row>
    <row r="166" spans="1:18" x14ac:dyDescent="0.35">
      <c r="C166" s="12"/>
      <c r="D166" s="12"/>
      <c r="E166" s="13"/>
      <c r="F166" s="14"/>
      <c r="G166" s="14"/>
      <c r="H166" s="13"/>
      <c r="I166" s="13"/>
      <c r="J166" s="12"/>
      <c r="K166" s="12"/>
      <c r="L166" s="12"/>
      <c r="M166" s="12"/>
      <c r="N166" s="13"/>
      <c r="O166" s="12"/>
      <c r="P166" s="12"/>
      <c r="R166" s="12"/>
    </row>
    <row r="167" spans="1:18" x14ac:dyDescent="0.35">
      <c r="A167" s="11" t="s">
        <v>13</v>
      </c>
      <c r="B167" s="11">
        <v>48000</v>
      </c>
      <c r="C167" s="12" t="s">
        <v>6</v>
      </c>
      <c r="D167" s="12"/>
      <c r="E167" s="26">
        <v>0.98942419999999998</v>
      </c>
      <c r="F167" s="29">
        <v>0.13057257999999999</v>
      </c>
      <c r="G167" s="29">
        <v>9.7986683499999998</v>
      </c>
      <c r="H167" s="26">
        <v>0.11604762</v>
      </c>
      <c r="I167" s="26">
        <v>6.7863530000000005E-2</v>
      </c>
      <c r="J167" s="12">
        <v>42</v>
      </c>
      <c r="K167" s="12">
        <v>100</v>
      </c>
      <c r="L167" s="12">
        <v>1000</v>
      </c>
      <c r="M167" s="12" t="s">
        <v>171</v>
      </c>
      <c r="N167" s="13"/>
      <c r="O167" s="12"/>
      <c r="P167" s="12">
        <v>13463</v>
      </c>
      <c r="R167" s="12"/>
    </row>
    <row r="168" spans="1:18" x14ac:dyDescent="0.35">
      <c r="C168" s="12"/>
      <c r="D168" s="12"/>
      <c r="E168" s="26"/>
      <c r="F168" s="29"/>
      <c r="G168" s="29"/>
      <c r="H168" s="26"/>
      <c r="I168" s="26"/>
      <c r="J168" s="12"/>
      <c r="K168" s="12"/>
      <c r="L168" s="12"/>
      <c r="M168" s="12"/>
      <c r="N168" s="13"/>
      <c r="O168" s="12"/>
      <c r="P168" s="12"/>
      <c r="R168" s="12"/>
    </row>
    <row r="169" spans="1:18" s="15" customFormat="1" x14ac:dyDescent="0.35">
      <c r="C169" s="16"/>
      <c r="D169" s="16"/>
      <c r="E169" s="27"/>
      <c r="F169" s="27"/>
      <c r="G169" s="28"/>
      <c r="H169" s="27"/>
      <c r="I169" s="27"/>
      <c r="J169" s="16"/>
      <c r="K169" s="16"/>
      <c r="L169" s="16"/>
      <c r="M169" s="16"/>
      <c r="N169" s="16"/>
      <c r="P169" s="16"/>
      <c r="Q169" s="16"/>
    </row>
    <row r="170" spans="1:18" x14ac:dyDescent="0.35">
      <c r="A170" s="11" t="s">
        <v>13</v>
      </c>
      <c r="B170" s="11">
        <v>48000</v>
      </c>
      <c r="C170" s="12" t="s">
        <v>6</v>
      </c>
      <c r="D170" s="12"/>
      <c r="E170" s="26">
        <v>1.2680859933141799</v>
      </c>
      <c r="F170" s="29">
        <v>0.14616421362543899</v>
      </c>
      <c r="G170" s="29">
        <v>28.511903687299199</v>
      </c>
      <c r="H170" s="29">
        <v>0.13301715525572499</v>
      </c>
      <c r="I170" s="29"/>
      <c r="J170" s="12">
        <v>42</v>
      </c>
      <c r="K170" s="12">
        <v>50</v>
      </c>
      <c r="L170" s="12"/>
      <c r="M170" s="12"/>
      <c r="N170" s="12"/>
      <c r="O170" s="11">
        <v>100</v>
      </c>
      <c r="P170" s="12">
        <v>13463</v>
      </c>
    </row>
    <row r="171" spans="1:18" x14ac:dyDescent="0.35">
      <c r="A171" s="11" t="s">
        <v>13</v>
      </c>
      <c r="B171" s="11">
        <v>48000</v>
      </c>
      <c r="C171" s="12" t="s">
        <v>6</v>
      </c>
      <c r="D171" s="12"/>
      <c r="E171" s="26">
        <v>1.12318553010888</v>
      </c>
      <c r="F171" s="29">
        <v>0.14024808260219801</v>
      </c>
      <c r="G171" s="29">
        <v>21.9494725945708</v>
      </c>
      <c r="H171" s="29">
        <v>0.12659003502329899</v>
      </c>
      <c r="I171" s="29">
        <v>8.7821689185904397E-2</v>
      </c>
      <c r="J171" s="12">
        <v>42</v>
      </c>
      <c r="K171" s="12">
        <v>100</v>
      </c>
      <c r="L171" s="12"/>
      <c r="M171" s="12"/>
      <c r="N171" s="12"/>
      <c r="O171" s="11">
        <v>100</v>
      </c>
      <c r="P171" s="12">
        <v>13463</v>
      </c>
    </row>
    <row r="172" spans="1:18" x14ac:dyDescent="0.35">
      <c r="A172" s="11" t="s">
        <v>13</v>
      </c>
      <c r="B172" s="11">
        <v>48000</v>
      </c>
      <c r="C172" s="12" t="s">
        <v>6</v>
      </c>
      <c r="D172" s="12"/>
      <c r="E172" s="26">
        <v>0.99719524449035302</v>
      </c>
      <c r="F172" s="29">
        <v>0.135560354927377</v>
      </c>
      <c r="G172" s="29">
        <v>20.7128063902958</v>
      </c>
      <c r="H172" s="29">
        <v>0.121544301356057</v>
      </c>
      <c r="I172" s="29">
        <v>9.2526590339239004E-2</v>
      </c>
      <c r="J172" s="12">
        <v>42</v>
      </c>
      <c r="K172" s="12">
        <v>200</v>
      </c>
      <c r="L172" s="12"/>
      <c r="M172" s="12"/>
      <c r="N172" s="12"/>
      <c r="O172" s="11">
        <v>100</v>
      </c>
      <c r="P172" s="12">
        <v>13463</v>
      </c>
    </row>
    <row r="173" spans="1:18" x14ac:dyDescent="0.35">
      <c r="A173" s="11" t="s">
        <v>13</v>
      </c>
      <c r="B173" s="11">
        <v>48000</v>
      </c>
      <c r="C173" s="12" t="s">
        <v>6</v>
      </c>
      <c r="D173" s="12"/>
      <c r="E173" s="26">
        <v>1.0867464112812699</v>
      </c>
      <c r="F173" s="29">
        <v>0.13983351264476401</v>
      </c>
      <c r="G173" s="29">
        <v>18.979743834511499</v>
      </c>
      <c r="H173" s="29">
        <v>0.124734426884066</v>
      </c>
      <c r="I173" s="29">
        <v>8.4780461418146394E-2</v>
      </c>
      <c r="J173" s="12">
        <v>42</v>
      </c>
      <c r="K173" s="12">
        <v>400</v>
      </c>
      <c r="L173" s="12"/>
      <c r="M173" s="12"/>
      <c r="N173" s="12"/>
      <c r="O173" s="11">
        <v>100</v>
      </c>
      <c r="P173" s="12">
        <v>13463</v>
      </c>
    </row>
    <row r="174" spans="1:18" x14ac:dyDescent="0.35">
      <c r="A174" s="11" t="s">
        <v>13</v>
      </c>
      <c r="B174" s="11">
        <v>48000</v>
      </c>
      <c r="C174" s="12" t="s">
        <v>6</v>
      </c>
      <c r="D174" s="12"/>
      <c r="E174" s="26">
        <v>1.05958695110418</v>
      </c>
      <c r="F174" s="29">
        <v>0.137825652728641</v>
      </c>
      <c r="G174" s="29">
        <v>20.122850769566899</v>
      </c>
      <c r="H174" s="29">
        <v>0.123928959665505</v>
      </c>
      <c r="I174" s="29">
        <v>8.7829006351591493E-2</v>
      </c>
      <c r="J174" s="12">
        <v>42</v>
      </c>
      <c r="K174" s="12">
        <v>50</v>
      </c>
      <c r="L174" s="12"/>
      <c r="M174" s="12"/>
      <c r="N174" s="12"/>
      <c r="O174" s="11">
        <v>200</v>
      </c>
      <c r="P174" s="12">
        <v>13463</v>
      </c>
    </row>
    <row r="175" spans="1:18" x14ac:dyDescent="0.35">
      <c r="A175" s="11" t="s">
        <v>13</v>
      </c>
      <c r="B175" s="11">
        <v>48000</v>
      </c>
      <c r="C175" s="12" t="s">
        <v>6</v>
      </c>
      <c r="D175" s="12"/>
      <c r="E175" s="26">
        <v>1.02581849327672</v>
      </c>
      <c r="F175" s="29">
        <v>0.13621914771003299</v>
      </c>
      <c r="G175" s="29">
        <v>20.7500287533347</v>
      </c>
      <c r="H175" s="29">
        <v>0.12232933356511901</v>
      </c>
      <c r="I175" s="29">
        <v>9.2456969482916096E-2</v>
      </c>
      <c r="J175" s="12">
        <v>42</v>
      </c>
      <c r="K175" s="12">
        <v>100</v>
      </c>
      <c r="L175" s="12"/>
      <c r="M175" s="12"/>
      <c r="N175" s="12"/>
      <c r="O175" s="11">
        <v>200</v>
      </c>
      <c r="P175" s="12">
        <v>13463</v>
      </c>
    </row>
    <row r="176" spans="1:18" x14ac:dyDescent="0.35">
      <c r="A176" s="11" t="s">
        <v>13</v>
      </c>
      <c r="B176" s="11">
        <v>48000</v>
      </c>
      <c r="C176" s="12" t="s">
        <v>6</v>
      </c>
      <c r="D176" s="12"/>
      <c r="E176" s="26">
        <v>1.0142830748179701</v>
      </c>
      <c r="F176" s="29">
        <v>0.136906633769529</v>
      </c>
      <c r="G176" s="29">
        <v>16.218035257216101</v>
      </c>
      <c r="H176" s="29">
        <v>0.122288426862787</v>
      </c>
      <c r="I176" s="29">
        <v>8.1100927705568704E-2</v>
      </c>
      <c r="J176" s="12">
        <v>42</v>
      </c>
      <c r="K176" s="12">
        <v>200</v>
      </c>
      <c r="L176" s="12"/>
      <c r="M176" s="12"/>
      <c r="N176" s="12"/>
      <c r="O176" s="11">
        <v>200</v>
      </c>
      <c r="P176" s="12">
        <v>13463</v>
      </c>
    </row>
    <row r="177" spans="1:18" ht="29" x14ac:dyDescent="0.35">
      <c r="A177" s="11" t="s">
        <v>13</v>
      </c>
      <c r="B177" s="11">
        <v>48000</v>
      </c>
      <c r="C177" s="12" t="s">
        <v>6</v>
      </c>
      <c r="D177" s="12"/>
      <c r="E177" s="12" t="s">
        <v>15</v>
      </c>
      <c r="F177" s="11" t="s">
        <v>15</v>
      </c>
      <c r="G177" s="11" t="s">
        <v>15</v>
      </c>
      <c r="H177" s="12" t="s">
        <v>15</v>
      </c>
      <c r="I177" s="12" t="s">
        <v>15</v>
      </c>
      <c r="J177" s="12">
        <v>42</v>
      </c>
      <c r="K177" s="12">
        <v>400</v>
      </c>
      <c r="L177" s="12"/>
      <c r="M177" s="12"/>
      <c r="N177" s="12"/>
      <c r="O177" s="11">
        <v>200</v>
      </c>
      <c r="P177" s="12">
        <v>13463</v>
      </c>
      <c r="R177" s="12" t="s">
        <v>22</v>
      </c>
    </row>
    <row r="178" spans="1:18" x14ac:dyDescent="0.35">
      <c r="C178" s="12"/>
      <c r="D178" s="12"/>
      <c r="E178" s="12"/>
      <c r="H178" s="12"/>
      <c r="I178" s="12"/>
      <c r="J178" s="12"/>
      <c r="K178" s="12"/>
      <c r="L178" s="12"/>
      <c r="M178" s="12"/>
      <c r="N178" s="12"/>
      <c r="P178" s="12"/>
      <c r="R178" s="12"/>
    </row>
    <row r="179" spans="1:18" x14ac:dyDescent="0.35">
      <c r="C179" s="12"/>
      <c r="D179" s="12"/>
      <c r="E179" s="12"/>
      <c r="H179" s="12"/>
      <c r="I179" s="12"/>
      <c r="J179" s="12"/>
      <c r="K179" s="12"/>
      <c r="L179" s="12"/>
      <c r="M179" s="12"/>
      <c r="N179" s="12"/>
      <c r="P179" s="12"/>
      <c r="R179" s="12"/>
    </row>
    <row r="180" spans="1:18" ht="18.5" x14ac:dyDescent="0.45">
      <c r="A180" s="87" t="s">
        <v>3</v>
      </c>
      <c r="B180" s="87"/>
      <c r="C180" s="87"/>
      <c r="D180" s="87"/>
      <c r="E180" s="87"/>
      <c r="F180" s="87"/>
      <c r="G180" s="87"/>
      <c r="H180" s="87"/>
      <c r="I180" s="87"/>
      <c r="J180" s="87"/>
      <c r="K180" s="87"/>
      <c r="L180" s="87"/>
      <c r="M180" s="87"/>
      <c r="N180" s="87"/>
      <c r="O180" s="87"/>
      <c r="P180" s="87"/>
      <c r="Q180" s="87"/>
      <c r="R180" s="87"/>
    </row>
    <row r="181" spans="1:18" x14ac:dyDescent="0.35">
      <c r="A181" s="11" t="s">
        <v>13</v>
      </c>
      <c r="B181" s="11">
        <v>48000</v>
      </c>
      <c r="C181" s="12" t="s">
        <v>3</v>
      </c>
      <c r="D181" s="12"/>
      <c r="E181" s="26">
        <v>1.04156665</v>
      </c>
      <c r="F181" s="29">
        <v>0.14452783999999999</v>
      </c>
      <c r="G181" s="29">
        <v>24.764567599999999</v>
      </c>
      <c r="H181" s="26">
        <v>0.12876456</v>
      </c>
      <c r="I181" s="26">
        <v>0.10455152</v>
      </c>
      <c r="J181" s="12">
        <v>42</v>
      </c>
      <c r="K181" s="12">
        <v>25</v>
      </c>
      <c r="L181" s="12">
        <v>50</v>
      </c>
      <c r="M181" s="12" t="s">
        <v>31</v>
      </c>
      <c r="N181" s="13"/>
      <c r="O181" s="12"/>
      <c r="P181" s="12">
        <v>973443</v>
      </c>
      <c r="R181" s="12"/>
    </row>
    <row r="182" spans="1:18" x14ac:dyDescent="0.35">
      <c r="A182" s="11" t="s">
        <v>13</v>
      </c>
      <c r="B182" s="11">
        <v>48000</v>
      </c>
      <c r="C182" s="12" t="s">
        <v>3</v>
      </c>
      <c r="D182" s="12"/>
      <c r="E182" s="26">
        <v>1.0535437400000001</v>
      </c>
      <c r="F182" s="29">
        <v>0.14488442000000001</v>
      </c>
      <c r="G182" s="29">
        <v>24.913253959999999</v>
      </c>
      <c r="H182" s="26">
        <v>0.12907809000000001</v>
      </c>
      <c r="I182" s="26">
        <v>0.1057289</v>
      </c>
      <c r="J182" s="12">
        <v>43</v>
      </c>
      <c r="K182" s="12">
        <v>25</v>
      </c>
      <c r="L182" s="12">
        <v>50</v>
      </c>
      <c r="M182" s="12" t="s">
        <v>31</v>
      </c>
      <c r="N182" s="13"/>
      <c r="O182" s="12"/>
      <c r="P182" s="12">
        <v>973443</v>
      </c>
      <c r="R182" s="12"/>
    </row>
    <row r="183" spans="1:18" x14ac:dyDescent="0.35">
      <c r="A183" s="11" t="s">
        <v>13</v>
      </c>
      <c r="B183" s="11">
        <v>48000</v>
      </c>
      <c r="C183" s="12" t="s">
        <v>3</v>
      </c>
      <c r="D183" s="12"/>
      <c r="E183" s="26">
        <v>1.05478352</v>
      </c>
      <c r="F183" s="29">
        <v>0.14471998999999999</v>
      </c>
      <c r="G183" s="29">
        <v>24.905563879999999</v>
      </c>
      <c r="H183" s="26">
        <v>0.12894147</v>
      </c>
      <c r="I183" s="26">
        <v>0.10611864999999999</v>
      </c>
      <c r="J183" s="12">
        <v>44</v>
      </c>
      <c r="K183" s="12">
        <v>25</v>
      </c>
      <c r="L183" s="12">
        <v>50</v>
      </c>
      <c r="M183" s="12" t="s">
        <v>31</v>
      </c>
      <c r="N183" s="13"/>
      <c r="O183" s="12"/>
      <c r="P183" s="12">
        <v>973443</v>
      </c>
      <c r="R183" s="12"/>
    </row>
    <row r="184" spans="1:18" x14ac:dyDescent="0.35">
      <c r="C184" s="12"/>
      <c r="D184" s="12"/>
      <c r="E184" s="26"/>
      <c r="F184" s="29"/>
      <c r="G184" s="29"/>
      <c r="H184" s="26"/>
      <c r="I184" s="26"/>
      <c r="J184" s="12"/>
      <c r="K184" s="12"/>
      <c r="L184" s="12"/>
      <c r="M184" s="12"/>
      <c r="N184" s="13"/>
      <c r="O184" s="12"/>
      <c r="P184" s="12"/>
      <c r="R184" s="12"/>
    </row>
    <row r="185" spans="1:18" x14ac:dyDescent="0.35">
      <c r="C185" s="12"/>
      <c r="D185" s="12"/>
      <c r="E185" s="26"/>
      <c r="F185" s="29"/>
      <c r="G185" s="29"/>
      <c r="H185" s="26"/>
      <c r="I185" s="26"/>
      <c r="J185" s="12"/>
      <c r="K185" s="12"/>
      <c r="L185" s="12"/>
      <c r="M185" s="12"/>
      <c r="N185" s="13"/>
      <c r="O185" s="12"/>
      <c r="P185" s="12"/>
      <c r="R185" s="12"/>
    </row>
    <row r="186" spans="1:18" x14ac:dyDescent="0.35">
      <c r="A186" s="11" t="s">
        <v>13</v>
      </c>
      <c r="B186" s="11">
        <v>48000</v>
      </c>
      <c r="C186" s="12" t="s">
        <v>3</v>
      </c>
      <c r="D186" s="12"/>
      <c r="E186" s="26">
        <v>1.04156413</v>
      </c>
      <c r="F186" s="29">
        <v>0.14452493999999999</v>
      </c>
      <c r="G186" s="29">
        <v>24.762489720000001</v>
      </c>
      <c r="H186" s="26">
        <v>0.12876255</v>
      </c>
      <c r="I186" s="26">
        <v>0.104545676</v>
      </c>
      <c r="J186" s="12">
        <v>42</v>
      </c>
      <c r="K186" s="12">
        <v>50</v>
      </c>
      <c r="L186" s="12">
        <v>50</v>
      </c>
      <c r="M186" s="12" t="s">
        <v>31</v>
      </c>
      <c r="N186" s="13"/>
      <c r="O186" s="12"/>
      <c r="P186" s="12">
        <v>973443</v>
      </c>
      <c r="R186" s="12" t="s">
        <v>170</v>
      </c>
    </row>
    <row r="187" spans="1:18" x14ac:dyDescent="0.35">
      <c r="A187" s="11" t="s">
        <v>13</v>
      </c>
      <c r="B187" s="11">
        <v>48000</v>
      </c>
      <c r="C187" s="12" t="s">
        <v>3</v>
      </c>
      <c r="D187" s="12"/>
      <c r="E187" s="26">
        <v>1.0536072999999999</v>
      </c>
      <c r="F187" s="29">
        <v>0.14488739</v>
      </c>
      <c r="G187" s="29">
        <v>24.914646189999999</v>
      </c>
      <c r="H187" s="26">
        <v>0.12907729000000001</v>
      </c>
      <c r="I187" s="26">
        <v>0.10573324000000001</v>
      </c>
      <c r="J187" s="12">
        <v>43</v>
      </c>
      <c r="K187" s="12">
        <v>50</v>
      </c>
      <c r="L187" s="12">
        <v>50</v>
      </c>
      <c r="M187" s="12" t="s">
        <v>31</v>
      </c>
      <c r="N187" s="13"/>
      <c r="O187" s="12"/>
      <c r="P187" s="12">
        <v>973443</v>
      </c>
      <c r="R187" s="12"/>
    </row>
    <row r="188" spans="1:18" x14ac:dyDescent="0.35">
      <c r="A188" s="11" t="s">
        <v>13</v>
      </c>
      <c r="B188" s="11">
        <v>48000</v>
      </c>
      <c r="C188" s="12" t="s">
        <v>3</v>
      </c>
      <c r="D188" s="12"/>
      <c r="E188" s="26">
        <v>1.0546646399999999</v>
      </c>
      <c r="F188" s="29">
        <v>0.14471840999999999</v>
      </c>
      <c r="G188" s="29">
        <v>24.904696510000001</v>
      </c>
      <c r="H188" s="26">
        <v>0.12894095999999999</v>
      </c>
      <c r="I188" s="26">
        <v>0.10611795</v>
      </c>
      <c r="J188" s="12">
        <v>44</v>
      </c>
      <c r="K188" s="12">
        <v>50</v>
      </c>
      <c r="L188" s="12">
        <v>50</v>
      </c>
      <c r="M188" s="12" t="s">
        <v>31</v>
      </c>
      <c r="N188" s="13"/>
      <c r="O188" s="12"/>
      <c r="P188" s="12">
        <v>973443</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L190" s="12"/>
      <c r="M190" s="12"/>
      <c r="N190" s="12"/>
      <c r="O190" s="12"/>
      <c r="P190" s="12"/>
      <c r="R190" s="12"/>
    </row>
    <row r="191" spans="1:18" x14ac:dyDescent="0.35">
      <c r="A191" s="11" t="s">
        <v>13</v>
      </c>
      <c r="B191" s="11">
        <v>48000</v>
      </c>
      <c r="C191" s="12" t="s">
        <v>3</v>
      </c>
      <c r="D191" s="12"/>
      <c r="E191" s="26">
        <v>1.04165039</v>
      </c>
      <c r="F191" s="29">
        <v>0.1445273</v>
      </c>
      <c r="G191" s="29">
        <v>24.763710540000002</v>
      </c>
      <c r="H191" s="26">
        <v>0.12876552999999999</v>
      </c>
      <c r="I191" s="26">
        <v>0.10454616</v>
      </c>
      <c r="J191" s="12">
        <v>42</v>
      </c>
      <c r="K191" s="12">
        <v>50</v>
      </c>
      <c r="L191" s="12">
        <v>100</v>
      </c>
      <c r="M191" s="12" t="s">
        <v>31</v>
      </c>
      <c r="N191" s="13"/>
      <c r="O191" s="12"/>
      <c r="P191" s="12">
        <v>973443</v>
      </c>
      <c r="R191" s="12"/>
    </row>
    <row r="192" spans="1:18" x14ac:dyDescent="0.35">
      <c r="A192" s="11" t="s">
        <v>13</v>
      </c>
      <c r="B192" s="11">
        <v>48000</v>
      </c>
      <c r="C192" s="12" t="s">
        <v>3</v>
      </c>
      <c r="D192" s="12"/>
      <c r="E192" s="26">
        <v>1.05356129</v>
      </c>
      <c r="F192" s="29">
        <v>0.14488398</v>
      </c>
      <c r="G192" s="29">
        <v>24.91417495</v>
      </c>
      <c r="H192" s="26">
        <v>0.12907666000000001</v>
      </c>
      <c r="I192" s="26">
        <v>0.10572911</v>
      </c>
      <c r="J192" s="12">
        <v>43</v>
      </c>
      <c r="K192" s="12">
        <v>50</v>
      </c>
      <c r="L192" s="12">
        <v>100</v>
      </c>
      <c r="M192" s="12" t="s">
        <v>31</v>
      </c>
      <c r="N192" s="13"/>
      <c r="O192" s="12"/>
      <c r="P192" s="12">
        <v>973443</v>
      </c>
      <c r="R192" s="12" t="s">
        <v>172</v>
      </c>
    </row>
    <row r="193" spans="1:18" x14ac:dyDescent="0.35">
      <c r="A193" s="11" t="s">
        <v>13</v>
      </c>
      <c r="B193" s="11">
        <v>48000</v>
      </c>
      <c r="C193" s="12" t="s">
        <v>3</v>
      </c>
      <c r="D193" s="12"/>
      <c r="E193" s="26">
        <v>1.0547572199999999</v>
      </c>
      <c r="F193" s="29">
        <v>0.1447185</v>
      </c>
      <c r="G193" s="29">
        <v>24.904147300000002</v>
      </c>
      <c r="H193" s="26">
        <v>0.12893736</v>
      </c>
      <c r="I193" s="26">
        <v>0.10611428000000001</v>
      </c>
      <c r="J193" s="12">
        <v>44</v>
      </c>
      <c r="K193" s="12">
        <v>50</v>
      </c>
      <c r="L193" s="12">
        <v>100</v>
      </c>
      <c r="M193" s="12" t="s">
        <v>31</v>
      </c>
      <c r="N193" s="13"/>
      <c r="O193" s="12"/>
      <c r="P193" s="12">
        <v>973443</v>
      </c>
      <c r="R193" s="12" t="s">
        <v>173</v>
      </c>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13</v>
      </c>
      <c r="B196" s="11">
        <v>48000</v>
      </c>
      <c r="C196" s="12" t="s">
        <v>3</v>
      </c>
      <c r="D196" s="12"/>
      <c r="E196" s="26">
        <v>1.04832131</v>
      </c>
      <c r="F196" s="29">
        <v>0.14429992999999999</v>
      </c>
      <c r="G196" s="29">
        <v>24.80394128</v>
      </c>
      <c r="H196" s="26">
        <v>0.12860384</v>
      </c>
      <c r="I196" s="26">
        <v>0.10551386</v>
      </c>
      <c r="J196" s="12">
        <v>42</v>
      </c>
      <c r="K196" s="12">
        <v>25</v>
      </c>
      <c r="L196" s="12">
        <v>50</v>
      </c>
      <c r="M196" s="12" t="s">
        <v>171</v>
      </c>
      <c r="N196" s="13"/>
      <c r="O196" s="12"/>
      <c r="P196" s="12"/>
      <c r="R196" s="12" t="s">
        <v>173</v>
      </c>
    </row>
    <row r="197" spans="1:18" x14ac:dyDescent="0.35">
      <c r="A197" s="11" t="s">
        <v>13</v>
      </c>
      <c r="B197" s="11">
        <v>48000</v>
      </c>
      <c r="C197" s="12" t="s">
        <v>3</v>
      </c>
      <c r="D197" s="12"/>
      <c r="E197" s="26">
        <v>1.05133692</v>
      </c>
      <c r="F197" s="29">
        <v>0.14460904999999999</v>
      </c>
      <c r="G197" s="29">
        <v>24.867826600000001</v>
      </c>
      <c r="H197" s="26">
        <v>0.12885136</v>
      </c>
      <c r="I197" s="26">
        <v>0.10575038</v>
      </c>
      <c r="J197" s="12">
        <v>43</v>
      </c>
      <c r="K197" s="12">
        <v>25</v>
      </c>
      <c r="L197" s="12">
        <v>50</v>
      </c>
      <c r="M197" s="12" t="s">
        <v>171</v>
      </c>
      <c r="N197" s="13"/>
      <c r="O197" s="12"/>
      <c r="P197" s="12"/>
      <c r="R197" s="12" t="s">
        <v>173</v>
      </c>
    </row>
    <row r="198" spans="1:18" x14ac:dyDescent="0.35">
      <c r="A198" s="11" t="s">
        <v>13</v>
      </c>
      <c r="B198" s="11">
        <v>48000</v>
      </c>
      <c r="C198" s="12" t="s">
        <v>3</v>
      </c>
      <c r="D198" s="12"/>
      <c r="E198" s="13"/>
      <c r="F198" s="14" t="s">
        <v>15</v>
      </c>
      <c r="G198" s="14" t="s">
        <v>15</v>
      </c>
      <c r="H198" s="13" t="s">
        <v>15</v>
      </c>
      <c r="I198" s="13" t="s">
        <v>15</v>
      </c>
      <c r="J198" s="12">
        <v>44</v>
      </c>
      <c r="K198" s="12">
        <v>25</v>
      </c>
      <c r="L198" s="12">
        <v>50</v>
      </c>
      <c r="M198" s="12" t="s">
        <v>171</v>
      </c>
      <c r="N198" s="13"/>
      <c r="O198" s="12"/>
      <c r="P198" s="12"/>
      <c r="R198" s="12" t="s">
        <v>173</v>
      </c>
    </row>
    <row r="199" spans="1:18" x14ac:dyDescent="0.35">
      <c r="C199" s="12"/>
      <c r="D199" s="12"/>
      <c r="E199" s="13"/>
      <c r="F199" s="14"/>
      <c r="G199" s="14"/>
      <c r="H199" s="13"/>
      <c r="I199" s="13"/>
      <c r="J199" s="12"/>
      <c r="K199" s="12"/>
      <c r="L199" s="12"/>
      <c r="M199" s="12"/>
      <c r="N199" s="13"/>
      <c r="O199" s="12"/>
      <c r="P199" s="12"/>
      <c r="R199" s="12"/>
    </row>
    <row r="200" spans="1:18" x14ac:dyDescent="0.35">
      <c r="C200" s="12"/>
      <c r="D200" s="12"/>
      <c r="E200" s="13"/>
      <c r="F200" s="14"/>
      <c r="G200" s="14"/>
      <c r="H200" s="13"/>
      <c r="I200" s="13"/>
      <c r="J200" s="12"/>
      <c r="K200" s="12"/>
      <c r="L200" s="12"/>
      <c r="M200" s="12"/>
      <c r="N200" s="13"/>
      <c r="O200" s="12"/>
      <c r="P200" s="12"/>
      <c r="R200" s="12"/>
    </row>
    <row r="201" spans="1:18" x14ac:dyDescent="0.35">
      <c r="A201" s="11" t="s">
        <v>13</v>
      </c>
      <c r="B201" s="11">
        <v>48000</v>
      </c>
      <c r="C201" s="12" t="s">
        <v>3</v>
      </c>
      <c r="D201" s="12"/>
      <c r="E201" s="26">
        <v>1.1712848</v>
      </c>
      <c r="F201" s="29">
        <v>0.14520299</v>
      </c>
      <c r="G201" s="29">
        <v>19.98612396</v>
      </c>
      <c r="H201" s="26">
        <v>0.13050726000000001</v>
      </c>
      <c r="I201" s="26">
        <v>9.6002649999999995E-2</v>
      </c>
      <c r="J201" s="12">
        <v>42</v>
      </c>
      <c r="K201" s="12">
        <v>50</v>
      </c>
      <c r="L201" s="12">
        <v>200</v>
      </c>
      <c r="M201" s="12" t="s">
        <v>171</v>
      </c>
      <c r="N201" s="13"/>
      <c r="O201" s="12"/>
      <c r="P201" s="12">
        <v>21510</v>
      </c>
      <c r="R201" s="12" t="s">
        <v>173</v>
      </c>
    </row>
    <row r="202" spans="1:18" x14ac:dyDescent="0.35">
      <c r="A202" s="11" t="s">
        <v>13</v>
      </c>
      <c r="B202" s="11">
        <v>48000</v>
      </c>
      <c r="C202" s="12" t="s">
        <v>3</v>
      </c>
      <c r="D202" s="12"/>
      <c r="E202" s="26"/>
      <c r="F202" s="29"/>
      <c r="G202" s="29"/>
      <c r="H202" s="26"/>
      <c r="I202" s="26"/>
      <c r="J202" s="12">
        <v>43</v>
      </c>
      <c r="K202" s="12">
        <v>50</v>
      </c>
      <c r="L202" s="12">
        <v>200</v>
      </c>
      <c r="M202" s="12" t="s">
        <v>171</v>
      </c>
      <c r="N202" s="13"/>
      <c r="O202" s="12"/>
      <c r="P202" s="12">
        <v>21510</v>
      </c>
      <c r="R202" s="12"/>
    </row>
    <row r="203" spans="1:18" x14ac:dyDescent="0.35">
      <c r="A203" s="11" t="s">
        <v>13</v>
      </c>
      <c r="B203" s="11">
        <v>48000</v>
      </c>
      <c r="C203" s="12" t="s">
        <v>3</v>
      </c>
      <c r="D203" s="12"/>
      <c r="E203" s="26"/>
      <c r="F203" s="29"/>
      <c r="G203" s="29"/>
      <c r="H203" s="26"/>
      <c r="I203" s="26"/>
      <c r="J203" s="12">
        <v>44</v>
      </c>
      <c r="K203" s="12">
        <v>50</v>
      </c>
      <c r="L203" s="12">
        <v>200</v>
      </c>
      <c r="M203" s="12" t="s">
        <v>171</v>
      </c>
      <c r="N203" s="13"/>
      <c r="O203" s="12"/>
      <c r="P203" s="12">
        <v>21510</v>
      </c>
      <c r="R203" s="12"/>
    </row>
    <row r="204" spans="1:18" x14ac:dyDescent="0.35">
      <c r="C204" s="12"/>
      <c r="D204" s="12"/>
      <c r="E204" s="26"/>
      <c r="F204" s="29"/>
      <c r="G204" s="29"/>
      <c r="H204" s="26"/>
      <c r="I204" s="26"/>
      <c r="J204" s="12"/>
      <c r="K204" s="12"/>
      <c r="L204" s="12"/>
      <c r="M204" s="12"/>
      <c r="N204" s="13"/>
      <c r="O204" s="12"/>
      <c r="P204" s="12"/>
      <c r="R204" s="12"/>
    </row>
    <row r="205" spans="1:18" x14ac:dyDescent="0.35">
      <c r="C205" s="12"/>
      <c r="D205" s="12"/>
      <c r="E205" s="26"/>
      <c r="F205" s="29"/>
      <c r="G205" s="29"/>
      <c r="H205" s="26"/>
      <c r="I205" s="26"/>
      <c r="J205" s="12"/>
      <c r="K205" s="12"/>
      <c r="L205" s="12"/>
      <c r="M205" s="12"/>
      <c r="N205" s="13"/>
      <c r="O205" s="12"/>
      <c r="P205" s="12"/>
      <c r="R205" s="12"/>
    </row>
    <row r="206" spans="1:18" x14ac:dyDescent="0.35">
      <c r="A206" s="11" t="s">
        <v>13</v>
      </c>
      <c r="B206" s="11">
        <v>48000</v>
      </c>
      <c r="C206" s="12" t="s">
        <v>3</v>
      </c>
      <c r="D206" s="12"/>
      <c r="E206" s="26">
        <v>1.03742146</v>
      </c>
      <c r="F206" s="29">
        <v>0.13700314</v>
      </c>
      <c r="G206" s="29">
        <v>21.90872632</v>
      </c>
      <c r="H206" s="26">
        <v>0.12313782</v>
      </c>
      <c r="I206" s="26">
        <v>9.0842010000000001E-2</v>
      </c>
      <c r="J206" s="12">
        <v>42</v>
      </c>
      <c r="K206" s="12">
        <v>50</v>
      </c>
      <c r="L206" s="12">
        <v>1000</v>
      </c>
      <c r="M206" s="12" t="s">
        <v>31</v>
      </c>
      <c r="N206" s="13"/>
      <c r="O206" s="12"/>
      <c r="P206" s="12">
        <v>21510</v>
      </c>
      <c r="R206" s="12" t="s">
        <v>176</v>
      </c>
    </row>
    <row r="207" spans="1:18" x14ac:dyDescent="0.35">
      <c r="A207" s="11" t="s">
        <v>13</v>
      </c>
      <c r="B207" s="11">
        <v>48000</v>
      </c>
      <c r="C207" s="12" t="s">
        <v>3</v>
      </c>
      <c r="D207" s="12"/>
      <c r="E207" s="26"/>
      <c r="F207" s="29"/>
      <c r="G207" s="29"/>
      <c r="H207" s="26"/>
      <c r="I207" s="26"/>
      <c r="J207" s="12">
        <v>43</v>
      </c>
      <c r="K207" s="12">
        <v>50</v>
      </c>
      <c r="L207" s="12">
        <v>1000</v>
      </c>
      <c r="M207" s="12" t="s">
        <v>31</v>
      </c>
      <c r="N207" s="13"/>
      <c r="O207" s="12"/>
      <c r="P207" s="12">
        <v>21510</v>
      </c>
      <c r="R207" s="12"/>
    </row>
    <row r="208" spans="1:18" x14ac:dyDescent="0.35">
      <c r="A208" s="11" t="s">
        <v>13</v>
      </c>
      <c r="B208" s="11">
        <v>48000</v>
      </c>
      <c r="C208" s="12" t="s">
        <v>3</v>
      </c>
      <c r="D208" s="12"/>
      <c r="E208" s="26"/>
      <c r="F208" s="29"/>
      <c r="G208" s="29"/>
      <c r="H208" s="26"/>
      <c r="I208" s="26"/>
      <c r="J208" s="12">
        <v>44</v>
      </c>
      <c r="K208" s="12">
        <v>50</v>
      </c>
      <c r="L208" s="12">
        <v>1000</v>
      </c>
      <c r="M208" s="12" t="s">
        <v>31</v>
      </c>
      <c r="N208" s="13"/>
      <c r="O208" s="12"/>
      <c r="P208" s="12">
        <v>21510</v>
      </c>
      <c r="R208" s="12"/>
    </row>
    <row r="209" spans="1:18" x14ac:dyDescent="0.35">
      <c r="C209" s="12"/>
      <c r="D209" s="12"/>
      <c r="E209" s="26"/>
      <c r="F209" s="29"/>
      <c r="G209" s="29"/>
      <c r="H209" s="26"/>
      <c r="I209" s="26"/>
      <c r="J209" s="12"/>
      <c r="K209" s="12"/>
      <c r="L209" s="12"/>
      <c r="M209" s="12"/>
      <c r="N209" s="13"/>
      <c r="O209" s="12"/>
      <c r="P209" s="12"/>
      <c r="R209" s="12"/>
    </row>
    <row r="210" spans="1:18" x14ac:dyDescent="0.35">
      <c r="C210" s="12"/>
      <c r="D210" s="12"/>
      <c r="E210" s="26"/>
      <c r="F210" s="29"/>
      <c r="G210" s="29"/>
      <c r="H210" s="26"/>
      <c r="I210" s="26"/>
      <c r="J210" s="12"/>
      <c r="L210" s="12"/>
      <c r="M210" s="12"/>
      <c r="N210" s="13"/>
      <c r="O210" s="12"/>
      <c r="P210" s="12"/>
      <c r="R210" s="12"/>
    </row>
    <row r="211" spans="1:18" x14ac:dyDescent="0.35">
      <c r="A211" s="11" t="s">
        <v>13</v>
      </c>
      <c r="B211" s="11">
        <v>48000</v>
      </c>
      <c r="C211" s="12" t="s">
        <v>3</v>
      </c>
      <c r="D211" s="12"/>
      <c r="E211" s="26">
        <v>1.04164452</v>
      </c>
      <c r="F211" s="29">
        <v>0.14452686000000001</v>
      </c>
      <c r="G211" s="29">
        <v>24.763481630000001</v>
      </c>
      <c r="H211" s="26">
        <v>0.12876503</v>
      </c>
      <c r="I211" s="26">
        <v>0.10454562000000001</v>
      </c>
      <c r="J211" s="12">
        <v>42</v>
      </c>
      <c r="K211" s="11">
        <v>100</v>
      </c>
      <c r="L211" s="12">
        <v>50</v>
      </c>
      <c r="M211" s="12" t="s">
        <v>31</v>
      </c>
      <c r="N211" s="13"/>
      <c r="O211" s="12"/>
      <c r="P211" s="12">
        <v>21510</v>
      </c>
      <c r="R211" s="12" t="s">
        <v>207</v>
      </c>
    </row>
    <row r="212" spans="1:18" x14ac:dyDescent="0.35">
      <c r="C212" s="12"/>
      <c r="D212" s="12"/>
      <c r="E212" s="13"/>
      <c r="F212" s="14"/>
      <c r="G212" s="14"/>
      <c r="H212" s="13"/>
      <c r="I212" s="13"/>
      <c r="J212" s="12"/>
      <c r="K212" s="11">
        <v>200</v>
      </c>
      <c r="L212" s="12">
        <v>50</v>
      </c>
      <c r="M212" s="12"/>
      <c r="N212" s="13"/>
      <c r="O212" s="12"/>
      <c r="P212" s="12"/>
      <c r="R212" s="12"/>
    </row>
    <row r="213" spans="1:18" x14ac:dyDescent="0.35">
      <c r="C213" s="12"/>
      <c r="D213" s="12"/>
      <c r="E213" s="13"/>
      <c r="F213" s="14"/>
      <c r="G213" s="14"/>
      <c r="H213" s="13"/>
      <c r="I213" s="13"/>
      <c r="J213" s="12"/>
      <c r="L213" s="12"/>
      <c r="M213" s="12"/>
      <c r="N213" s="13"/>
      <c r="O213" s="12"/>
      <c r="P213" s="12"/>
      <c r="R213" s="12"/>
    </row>
    <row r="214" spans="1:18" x14ac:dyDescent="0.35">
      <c r="C214" s="12"/>
      <c r="D214" s="12"/>
      <c r="E214" s="13"/>
      <c r="F214" s="14"/>
      <c r="G214" s="14"/>
      <c r="H214" s="13"/>
      <c r="I214" s="13"/>
      <c r="J214" s="12"/>
      <c r="L214" s="12"/>
      <c r="M214" s="12"/>
      <c r="N214" s="13"/>
      <c r="O214" s="12"/>
      <c r="P214" s="12"/>
      <c r="R214" s="12"/>
    </row>
    <row r="215" spans="1:18" ht="18.5" x14ac:dyDescent="0.45">
      <c r="A215" s="87" t="s">
        <v>206</v>
      </c>
      <c r="B215" s="87"/>
      <c r="C215" s="87"/>
      <c r="D215" s="87"/>
      <c r="E215" s="87"/>
      <c r="F215" s="87"/>
      <c r="G215" s="87"/>
      <c r="H215" s="87"/>
      <c r="I215" s="87"/>
      <c r="J215" s="87"/>
      <c r="K215" s="87"/>
      <c r="L215" s="87"/>
      <c r="M215" s="87"/>
      <c r="N215" s="87"/>
      <c r="O215" s="87"/>
      <c r="P215" s="87"/>
      <c r="Q215" s="87"/>
      <c r="R215" s="87"/>
    </row>
    <row r="216" spans="1:18" x14ac:dyDescent="0.35">
      <c r="A216" s="11" t="s">
        <v>13</v>
      </c>
      <c r="B216" s="11">
        <v>48000</v>
      </c>
      <c r="C216" s="12" t="s">
        <v>206</v>
      </c>
      <c r="D216" s="12"/>
      <c r="E216" s="26">
        <v>119.488322681421</v>
      </c>
      <c r="F216" s="26">
        <v>1.4252456851917701</v>
      </c>
      <c r="G216" s="29">
        <v>4772.3886078023397</v>
      </c>
      <c r="H216" s="29">
        <v>11.2135887871412</v>
      </c>
      <c r="I216" s="26">
        <v>3.0093397413643199</v>
      </c>
      <c r="J216" s="12">
        <v>42</v>
      </c>
      <c r="K216" s="12">
        <v>50</v>
      </c>
      <c r="L216" s="12"/>
      <c r="M216" s="12"/>
      <c r="N216" s="12"/>
      <c r="O216" s="11">
        <v>100</v>
      </c>
      <c r="P216" s="12">
        <v>491056</v>
      </c>
    </row>
    <row r="217" spans="1:18" x14ac:dyDescent="0.35">
      <c r="A217" s="11" t="s">
        <v>13</v>
      </c>
      <c r="B217" s="11">
        <v>48000</v>
      </c>
      <c r="C217" s="12" t="s">
        <v>206</v>
      </c>
      <c r="D217" s="12"/>
      <c r="E217" s="26">
        <v>106.22708353048699</v>
      </c>
      <c r="F217" s="29">
        <v>1.47356738153907</v>
      </c>
      <c r="G217" s="29">
        <v>4241.8667773541902</v>
      </c>
      <c r="H217" s="29">
        <v>9.4582211159614697</v>
      </c>
      <c r="I217" s="29">
        <v>2.7352949638966999</v>
      </c>
      <c r="J217" s="12">
        <v>42</v>
      </c>
      <c r="K217" s="12">
        <v>100</v>
      </c>
      <c r="L217" s="12"/>
      <c r="M217" s="12"/>
      <c r="N217" s="12"/>
      <c r="O217" s="11">
        <v>100</v>
      </c>
      <c r="P217" s="12">
        <v>491056</v>
      </c>
      <c r="R217" s="12" t="s">
        <v>20</v>
      </c>
    </row>
    <row r="218" spans="1:18" x14ac:dyDescent="0.35">
      <c r="A218" s="11" t="s">
        <v>13</v>
      </c>
      <c r="B218" s="11">
        <v>48000</v>
      </c>
      <c r="C218" s="12" t="s">
        <v>206</v>
      </c>
      <c r="D218" s="12"/>
      <c r="E218" s="26"/>
      <c r="F218" s="29"/>
      <c r="G218" s="29"/>
      <c r="H218" s="29"/>
      <c r="I218" s="29"/>
      <c r="J218" s="12"/>
      <c r="K218" s="12">
        <v>150</v>
      </c>
      <c r="L218" s="12"/>
      <c r="M218" s="12"/>
      <c r="N218" s="12"/>
      <c r="O218" s="11">
        <v>100</v>
      </c>
      <c r="P218" s="12">
        <v>491056</v>
      </c>
    </row>
    <row r="219" spans="1:18" x14ac:dyDescent="0.35">
      <c r="C219" s="12"/>
      <c r="D219" s="12"/>
      <c r="E219" s="26"/>
      <c r="F219" s="29"/>
      <c r="G219" s="29"/>
      <c r="H219" s="26"/>
      <c r="I219" s="26"/>
      <c r="J219" s="12"/>
      <c r="L219" s="12"/>
      <c r="M219" s="12"/>
      <c r="N219" s="13"/>
      <c r="O219" s="12"/>
      <c r="P219" s="12"/>
      <c r="R219" s="12"/>
    </row>
    <row r="220" spans="1:18" x14ac:dyDescent="0.35">
      <c r="C220" s="12"/>
      <c r="D220" s="12"/>
      <c r="E220" s="26"/>
      <c r="F220" s="29"/>
      <c r="G220" s="29"/>
      <c r="H220" s="26"/>
      <c r="I220" s="26"/>
      <c r="J220" s="12"/>
      <c r="L220" s="12"/>
      <c r="M220" s="12"/>
      <c r="N220" s="12"/>
      <c r="O220" s="12"/>
      <c r="P220" s="12"/>
      <c r="R220" s="12"/>
    </row>
    <row r="221" spans="1:18" x14ac:dyDescent="0.35">
      <c r="A221" s="11" t="s">
        <v>13</v>
      </c>
      <c r="B221" s="11">
        <v>48000</v>
      </c>
      <c r="C221" s="12" t="s">
        <v>206</v>
      </c>
      <c r="D221" s="12"/>
      <c r="E221" s="26">
        <v>119.488322681421</v>
      </c>
      <c r="F221" s="29">
        <v>4772.3886078023397</v>
      </c>
      <c r="G221" s="26">
        <v>1.4252456851917701</v>
      </c>
      <c r="H221" s="29">
        <v>11.2135887871412</v>
      </c>
      <c r="I221" s="26">
        <v>3.0093397413643199</v>
      </c>
      <c r="J221" s="12">
        <v>42</v>
      </c>
      <c r="K221" s="11">
        <v>100</v>
      </c>
      <c r="L221" s="12">
        <v>50</v>
      </c>
      <c r="M221" s="12"/>
      <c r="N221" s="25"/>
      <c r="O221" s="12">
        <v>32</v>
      </c>
      <c r="P221" s="12">
        <v>491056</v>
      </c>
      <c r="Q221" s="12" t="s">
        <v>19</v>
      </c>
      <c r="R221" s="12"/>
    </row>
    <row r="222" spans="1:18" x14ac:dyDescent="0.35">
      <c r="A222" s="11" t="s">
        <v>13</v>
      </c>
      <c r="B222" s="11">
        <v>48000</v>
      </c>
      <c r="C222" s="12" t="s">
        <v>206</v>
      </c>
      <c r="D222" s="12"/>
      <c r="E222" s="26">
        <v>106.22708353048699</v>
      </c>
      <c r="F222" s="29">
        <v>4241.8667773541902</v>
      </c>
      <c r="G222" s="29">
        <v>1.47356738153907</v>
      </c>
      <c r="H222" s="29">
        <v>9.4582211159614697</v>
      </c>
      <c r="I222" s="29">
        <v>2.7352949638966999</v>
      </c>
      <c r="J222" s="12">
        <v>42</v>
      </c>
      <c r="K222" s="11">
        <v>100</v>
      </c>
      <c r="L222" s="12">
        <v>100</v>
      </c>
      <c r="M222" s="12"/>
      <c r="N222" s="25"/>
      <c r="O222" s="12">
        <v>32</v>
      </c>
      <c r="P222" s="12">
        <v>491056</v>
      </c>
      <c r="R222" s="12" t="s">
        <v>20</v>
      </c>
    </row>
    <row r="223" spans="1:18" x14ac:dyDescent="0.35">
      <c r="A223" s="11" t="s">
        <v>13</v>
      </c>
      <c r="B223" s="11">
        <v>48000</v>
      </c>
      <c r="C223" s="12" t="s">
        <v>206</v>
      </c>
      <c r="D223" s="12"/>
      <c r="E223" s="26"/>
      <c r="F223" s="29"/>
      <c r="G223" s="29"/>
      <c r="H223" s="29"/>
      <c r="I223" s="29"/>
      <c r="J223" s="12">
        <v>42</v>
      </c>
      <c r="K223" s="11">
        <v>100</v>
      </c>
      <c r="L223" s="12">
        <v>150</v>
      </c>
      <c r="M223" s="12"/>
      <c r="N223" s="25"/>
      <c r="O223" s="12">
        <v>32</v>
      </c>
      <c r="P223" s="12">
        <v>491056</v>
      </c>
      <c r="R223" s="12"/>
    </row>
    <row r="224" spans="1:18" x14ac:dyDescent="0.35">
      <c r="C224" s="12"/>
      <c r="D224" s="12"/>
      <c r="E224" s="26"/>
      <c r="F224" s="29"/>
      <c r="G224" s="29"/>
      <c r="H224" s="29"/>
      <c r="I224" s="29"/>
      <c r="J224" s="12"/>
      <c r="L224" s="12"/>
      <c r="M224" s="12"/>
      <c r="N224" s="25"/>
      <c r="O224" s="12"/>
      <c r="P224" s="12"/>
      <c r="R224" s="12"/>
    </row>
    <row r="225" spans="1:18" x14ac:dyDescent="0.35">
      <c r="C225" s="12"/>
      <c r="D225" s="12"/>
      <c r="E225" s="29"/>
      <c r="F225" s="29"/>
      <c r="G225" s="29"/>
      <c r="H225" s="29"/>
      <c r="I225" s="29"/>
      <c r="L225" s="12"/>
      <c r="N225" s="25"/>
      <c r="O225" s="12"/>
      <c r="P225" s="12"/>
    </row>
    <row r="226" spans="1:18" x14ac:dyDescent="0.35">
      <c r="A226" s="11" t="s">
        <v>13</v>
      </c>
      <c r="B226" s="11">
        <v>48000</v>
      </c>
      <c r="C226" s="12" t="s">
        <v>206</v>
      </c>
      <c r="D226" s="12"/>
      <c r="E226" s="29">
        <v>115.77582</v>
      </c>
      <c r="F226" s="29">
        <v>1.4237569999999999</v>
      </c>
      <c r="G226" s="29">
        <v>4623.8894250000003</v>
      </c>
      <c r="H226" s="29">
        <v>10.809917</v>
      </c>
      <c r="I226" s="29">
        <v>2.9304730000000001</v>
      </c>
      <c r="J226" s="11">
        <v>42</v>
      </c>
      <c r="K226" s="11">
        <v>200</v>
      </c>
      <c r="L226" s="11">
        <v>50</v>
      </c>
      <c r="M226" s="11" t="s">
        <v>31</v>
      </c>
      <c r="N226" s="25"/>
      <c r="O226" s="12">
        <v>32</v>
      </c>
      <c r="P226" s="12">
        <v>491056</v>
      </c>
    </row>
    <row r="227" spans="1:18" x14ac:dyDescent="0.35">
      <c r="C227" s="12"/>
      <c r="D227" s="12"/>
      <c r="E227" s="29"/>
      <c r="F227" s="29"/>
      <c r="G227" s="29"/>
      <c r="H227" s="29"/>
      <c r="I227" s="29"/>
      <c r="N227" s="25"/>
      <c r="O227" s="12"/>
      <c r="P227" s="12"/>
    </row>
    <row r="228" spans="1:18" x14ac:dyDescent="0.35">
      <c r="A228" s="11" t="s">
        <v>13</v>
      </c>
      <c r="B228" s="11">
        <v>48000</v>
      </c>
      <c r="C228" s="12" t="s">
        <v>206</v>
      </c>
      <c r="D228" s="12"/>
      <c r="E228" s="29">
        <v>48.598278000000001</v>
      </c>
      <c r="F228" s="29">
        <v>0.89249000000000001</v>
      </c>
      <c r="G228" s="29">
        <v>1932.8898690000001</v>
      </c>
      <c r="H228" s="29">
        <v>3.3973949999999999</v>
      </c>
      <c r="I228" s="29">
        <v>0.77012800000000003</v>
      </c>
      <c r="J228" s="11">
        <v>42</v>
      </c>
      <c r="K228" s="11">
        <v>1000</v>
      </c>
      <c r="L228" s="11">
        <v>50</v>
      </c>
      <c r="M228" s="11" t="s">
        <v>31</v>
      </c>
      <c r="N228" s="25"/>
      <c r="O228" s="12">
        <v>32</v>
      </c>
      <c r="P228" s="12">
        <v>491056</v>
      </c>
    </row>
    <row r="229" spans="1:18" x14ac:dyDescent="0.35">
      <c r="A229" s="11" t="s">
        <v>13</v>
      </c>
      <c r="B229" s="11">
        <v>48000</v>
      </c>
      <c r="C229" s="12" t="s">
        <v>206</v>
      </c>
      <c r="D229" s="12"/>
      <c r="E229" s="29">
        <v>8.7051459999999992</v>
      </c>
      <c r="F229" s="29">
        <v>0.62315100000000001</v>
      </c>
      <c r="G229" s="29">
        <v>333.25815999999998</v>
      </c>
      <c r="H229" s="29">
        <v>0.50998200000000005</v>
      </c>
      <c r="I229" s="29">
        <v>0.82337099999999996</v>
      </c>
      <c r="J229" s="11">
        <v>42</v>
      </c>
      <c r="K229" s="11">
        <v>2000</v>
      </c>
      <c r="L229" s="11">
        <v>50</v>
      </c>
      <c r="M229" s="11" t="s">
        <v>31</v>
      </c>
      <c r="N229" s="25"/>
      <c r="O229" s="12">
        <v>32</v>
      </c>
      <c r="P229" s="12">
        <v>491056</v>
      </c>
    </row>
    <row r="230" spans="1:18" x14ac:dyDescent="0.35">
      <c r="E230" s="29"/>
      <c r="F230" s="29"/>
      <c r="G230" s="29"/>
      <c r="H230" s="29"/>
      <c r="I230" s="29"/>
      <c r="N230" s="25"/>
    </row>
    <row r="231" spans="1:18" x14ac:dyDescent="0.35">
      <c r="A231" s="11" t="s">
        <v>13</v>
      </c>
      <c r="B231" s="11">
        <v>48000</v>
      </c>
      <c r="C231" s="12" t="s">
        <v>206</v>
      </c>
      <c r="D231" s="12"/>
      <c r="E231" s="29">
        <v>58.976013000000002</v>
      </c>
      <c r="F231" s="29">
        <v>0.91747699999999999</v>
      </c>
      <c r="G231" s="29">
        <v>2348.1262919999999</v>
      </c>
      <c r="H231" s="29">
        <v>4.0894510000000004</v>
      </c>
      <c r="I231" s="29">
        <v>0.90120400000000001</v>
      </c>
      <c r="J231" s="11">
        <v>42</v>
      </c>
      <c r="K231" s="11">
        <v>500</v>
      </c>
      <c r="L231" s="11">
        <v>100</v>
      </c>
      <c r="M231" s="11" t="s">
        <v>31</v>
      </c>
      <c r="N231" s="25"/>
      <c r="O231" s="12">
        <v>32</v>
      </c>
      <c r="P231" s="12">
        <v>491056</v>
      </c>
      <c r="R231" s="11" t="s">
        <v>148</v>
      </c>
    </row>
    <row r="232" spans="1:18" x14ac:dyDescent="0.35">
      <c r="A232" s="11" t="s">
        <v>13</v>
      </c>
      <c r="B232" s="11">
        <v>48000</v>
      </c>
      <c r="C232" s="12" t="s">
        <v>206</v>
      </c>
      <c r="D232" s="12"/>
      <c r="J232" s="11">
        <v>42</v>
      </c>
      <c r="K232" s="11">
        <v>1000</v>
      </c>
      <c r="L232" s="11">
        <v>100</v>
      </c>
      <c r="M232" s="11" t="s">
        <v>31</v>
      </c>
      <c r="N232" s="25"/>
      <c r="O232" s="12">
        <v>32</v>
      </c>
      <c r="P232" s="12">
        <v>491056</v>
      </c>
    </row>
    <row r="233" spans="1:18" x14ac:dyDescent="0.35">
      <c r="C233" s="12"/>
      <c r="D233" s="12"/>
      <c r="O233" s="12"/>
      <c r="P233" s="12"/>
    </row>
    <row r="234" spans="1:18" x14ac:dyDescent="0.35">
      <c r="C234" s="12"/>
      <c r="D234" s="12"/>
      <c r="O234" s="12"/>
      <c r="P234" s="12"/>
    </row>
  </sheetData>
  <mergeCells count="4">
    <mergeCell ref="A19:R19"/>
    <mergeCell ref="A180:R180"/>
    <mergeCell ref="A215:R21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2" activePane="bottomLeft" state="frozen"/>
      <selection pane="bottomLeft" activeCell="I4" sqref="I4"/>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42</v>
      </c>
      <c r="D1" s="8" t="s">
        <v>369</v>
      </c>
      <c r="E1" s="2" t="s">
        <v>1</v>
      </c>
      <c r="F1" s="2" t="s">
        <v>2</v>
      </c>
      <c r="G1" s="2" t="s">
        <v>4</v>
      </c>
      <c r="H1" s="2" t="s">
        <v>415</v>
      </c>
      <c r="I1" s="2" t="s">
        <v>416</v>
      </c>
      <c r="J1" s="8" t="s">
        <v>30</v>
      </c>
      <c r="K1" s="8" t="s">
        <v>183</v>
      </c>
      <c r="L1" s="69" t="s">
        <v>229</v>
      </c>
      <c r="M1" s="8" t="s">
        <v>230</v>
      </c>
      <c r="N1" s="2" t="s">
        <v>200</v>
      </c>
      <c r="O1" s="3" t="s">
        <v>21</v>
      </c>
      <c r="P1" s="2" t="s">
        <v>406</v>
      </c>
    </row>
    <row r="2" spans="1:16" s="2" customFormat="1" ht="18.5" x14ac:dyDescent="0.45">
      <c r="A2" s="89" t="s">
        <v>396</v>
      </c>
      <c r="B2" s="89"/>
      <c r="C2" s="89"/>
      <c r="D2" s="89"/>
      <c r="E2" s="89"/>
      <c r="F2" s="89"/>
      <c r="G2" s="89"/>
      <c r="H2" s="89"/>
      <c r="I2" s="89"/>
      <c r="J2" s="89"/>
      <c r="K2" s="89"/>
      <c r="L2" s="89"/>
      <c r="M2" s="89"/>
      <c r="N2" s="89"/>
      <c r="O2" s="89"/>
      <c r="P2" s="89"/>
    </row>
    <row r="3" spans="1:16" s="5" customFormat="1" x14ac:dyDescent="0.35">
      <c r="A3" s="5" t="s">
        <v>180</v>
      </c>
      <c r="C3" s="5" t="s">
        <v>186</v>
      </c>
      <c r="D3" s="9">
        <f>((E3/$E$10)+(F3/$F$10))/2</f>
        <v>0.84720670083932048</v>
      </c>
      <c r="E3" s="5">
        <v>1.1180000000000001</v>
      </c>
      <c r="F3" s="7">
        <v>9.6790000000000001E-2</v>
      </c>
      <c r="J3" s="9"/>
      <c r="K3" s="9"/>
      <c r="L3" s="9"/>
      <c r="M3" s="9"/>
      <c r="O3" s="20"/>
    </row>
    <row r="4" spans="1:16" s="5" customFormat="1" x14ac:dyDescent="0.35">
      <c r="A4" s="5" t="s">
        <v>180</v>
      </c>
      <c r="C4" s="5" t="s">
        <v>187</v>
      </c>
      <c r="D4" s="9">
        <f t="shared" ref="D4:D10" si="0">((E4/$E$10)+(F4/$F$10))/2</f>
        <v>0.84710569041716444</v>
      </c>
      <c r="E4" s="5">
        <v>1.111</v>
      </c>
      <c r="F4" s="7">
        <v>9.733E-2</v>
      </c>
      <c r="J4" s="9"/>
      <c r="K4" s="9"/>
      <c r="L4" s="9"/>
      <c r="M4" s="9"/>
      <c r="O4" s="20"/>
    </row>
    <row r="5" spans="1:16" s="5" customFormat="1" x14ac:dyDescent="0.35">
      <c r="A5" s="5" t="s">
        <v>180</v>
      </c>
      <c r="C5" s="5" t="s">
        <v>188</v>
      </c>
      <c r="D5" s="9">
        <f t="shared" si="0"/>
        <v>0.89799527099009824</v>
      </c>
      <c r="E5" s="5">
        <v>1.198</v>
      </c>
      <c r="F5" s="7">
        <v>0.10155</v>
      </c>
      <c r="J5" s="9"/>
      <c r="K5" s="9"/>
      <c r="L5" s="9"/>
      <c r="M5" s="9"/>
      <c r="O5" s="20"/>
    </row>
    <row r="6" spans="1:16" s="5" customFormat="1" x14ac:dyDescent="0.35">
      <c r="A6" s="5" t="s">
        <v>180</v>
      </c>
      <c r="C6" s="5" t="s">
        <v>189</v>
      </c>
      <c r="D6" s="9">
        <f t="shared" si="0"/>
        <v>0.89849204355807855</v>
      </c>
      <c r="E6" s="5">
        <v>1.165</v>
      </c>
      <c r="F6" s="7">
        <v>0.10431</v>
      </c>
      <c r="J6" s="9"/>
      <c r="K6" s="9"/>
      <c r="L6" s="9"/>
      <c r="M6" s="9"/>
      <c r="O6" s="20"/>
    </row>
    <row r="7" spans="1:16" s="5" customFormat="1" x14ac:dyDescent="0.35">
      <c r="A7" s="5" t="s">
        <v>180</v>
      </c>
      <c r="C7" s="5" t="s">
        <v>190</v>
      </c>
      <c r="D7" s="9">
        <f t="shared" si="0"/>
        <v>0.89067655257324219</v>
      </c>
      <c r="E7" s="5">
        <v>1.161</v>
      </c>
      <c r="F7" s="7">
        <v>0.10291</v>
      </c>
      <c r="J7" s="9"/>
      <c r="K7" s="9"/>
      <c r="L7" s="9"/>
      <c r="M7" s="9"/>
      <c r="O7" s="20"/>
    </row>
    <row r="8" spans="1:16" s="5" customFormat="1" x14ac:dyDescent="0.35">
      <c r="A8" s="5" t="s">
        <v>180</v>
      </c>
      <c r="C8" s="5" t="s">
        <v>191</v>
      </c>
      <c r="D8" s="7">
        <f t="shared" si="0"/>
        <v>0.88978593871336709</v>
      </c>
      <c r="E8" s="5">
        <v>1.173</v>
      </c>
      <c r="F8" s="7">
        <v>0.10174999999999999</v>
      </c>
      <c r="J8" s="9"/>
      <c r="K8" s="9"/>
      <c r="L8" s="9"/>
      <c r="M8" s="9"/>
      <c r="O8" s="20"/>
    </row>
    <row r="9" spans="1:16" s="5" customFormat="1" x14ac:dyDescent="0.35">
      <c r="A9" s="5" t="s">
        <v>180</v>
      </c>
      <c r="C9" s="5" t="s">
        <v>193</v>
      </c>
      <c r="D9" s="9">
        <f t="shared" si="0"/>
        <v>0.91747816121554815</v>
      </c>
      <c r="E9" s="5">
        <v>1.232</v>
      </c>
      <c r="F9" s="7">
        <v>0.10310999999999999</v>
      </c>
      <c r="H9" s="5" t="s">
        <v>199</v>
      </c>
      <c r="J9" s="9"/>
      <c r="K9" s="9"/>
      <c r="L9" s="9"/>
      <c r="M9" s="9"/>
      <c r="O9" s="20"/>
    </row>
    <row r="10" spans="1:16" s="5" customFormat="1" x14ac:dyDescent="0.35">
      <c r="A10" s="5" t="s">
        <v>180</v>
      </c>
      <c r="C10" s="5" t="s">
        <v>192</v>
      </c>
      <c r="D10" s="7">
        <f t="shared" si="0"/>
        <v>1</v>
      </c>
      <c r="E10" s="5">
        <v>1.371</v>
      </c>
      <c r="F10" s="7">
        <v>0.11012</v>
      </c>
      <c r="J10" s="9"/>
      <c r="K10" s="9"/>
      <c r="L10" s="9"/>
      <c r="M10" s="9"/>
      <c r="O10" s="20"/>
    </row>
    <row r="11" spans="1:16" s="5" customFormat="1" x14ac:dyDescent="0.35">
      <c r="A11" s="5" t="s">
        <v>180</v>
      </c>
      <c r="C11" s="5" t="s">
        <v>194</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180</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31</v>
      </c>
      <c r="N14" s="1"/>
      <c r="O14" t="s">
        <v>242</v>
      </c>
    </row>
    <row r="15" spans="1:16" x14ac:dyDescent="0.35">
      <c r="A15" t="s">
        <v>180</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31</v>
      </c>
      <c r="N15" s="1"/>
      <c r="O15"/>
    </row>
    <row r="16" spans="1:16" x14ac:dyDescent="0.35">
      <c r="A16" t="s">
        <v>180</v>
      </c>
      <c r="B16" s="5">
        <v>24000</v>
      </c>
      <c r="C16" t="s">
        <v>6</v>
      </c>
      <c r="D16" s="17">
        <f t="shared" si="1"/>
        <v>1.013915995096391</v>
      </c>
      <c r="E16" s="17">
        <v>1.407203</v>
      </c>
      <c r="F16" s="17">
        <v>0.110277</v>
      </c>
      <c r="G16" s="17">
        <v>12.376633</v>
      </c>
      <c r="H16" s="17">
        <v>0.101538</v>
      </c>
      <c r="I16" s="17">
        <v>6.2119000000000001E-2</v>
      </c>
      <c r="J16">
        <v>44</v>
      </c>
      <c r="K16">
        <v>100</v>
      </c>
      <c r="L16" s="1">
        <v>50</v>
      </c>
      <c r="M16" s="1" t="s">
        <v>31</v>
      </c>
      <c r="N16" s="1"/>
      <c r="O16"/>
    </row>
    <row r="17" spans="1:15" x14ac:dyDescent="0.35">
      <c r="A17" t="s">
        <v>231</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31</v>
      </c>
      <c r="N17" s="1"/>
      <c r="O17" t="s">
        <v>242</v>
      </c>
    </row>
    <row r="18" spans="1:15" x14ac:dyDescent="0.35">
      <c r="A18" t="s">
        <v>231</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31</v>
      </c>
      <c r="N18" s="1"/>
      <c r="O18" s="22"/>
    </row>
    <row r="19" spans="1:15" x14ac:dyDescent="0.35">
      <c r="A19" t="s">
        <v>231</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31</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400</v>
      </c>
    </row>
    <row r="21" spans="1:15" x14ac:dyDescent="0.35">
      <c r="D21" s="58">
        <f>MEDIAN(D14:D19)</f>
        <v>0.95633236316962633</v>
      </c>
      <c r="E21" s="58">
        <f>MEDIAN(E14:E19)</f>
        <v>1.2919375</v>
      </c>
      <c r="F21" s="58">
        <f>MEDIAN(F14:F19)</f>
        <v>0.10718</v>
      </c>
      <c r="G21" s="17"/>
      <c r="H21" s="17"/>
      <c r="I21" s="17"/>
      <c r="J21"/>
      <c r="K21"/>
      <c r="L21" s="1"/>
      <c r="M21" s="1"/>
      <c r="N21" s="1"/>
      <c r="O21" s="22" t="s">
        <v>401</v>
      </c>
    </row>
    <row r="22" spans="1:15" x14ac:dyDescent="0.35">
      <c r="D22" s="17"/>
      <c r="E22" s="17"/>
      <c r="F22" s="17"/>
      <c r="G22" s="17"/>
      <c r="H22" s="17"/>
      <c r="I22" s="17"/>
      <c r="J22"/>
      <c r="K22"/>
      <c r="L22" s="1"/>
      <c r="M22" s="1"/>
      <c r="N22" s="1"/>
      <c r="O22" s="22"/>
    </row>
    <row r="23" spans="1:15" x14ac:dyDescent="0.35">
      <c r="A23" t="s">
        <v>180</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31</v>
      </c>
      <c r="N23" s="1"/>
      <c r="O23" t="s">
        <v>242</v>
      </c>
    </row>
    <row r="24" spans="1:15" x14ac:dyDescent="0.35">
      <c r="A24" t="s">
        <v>180</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31</v>
      </c>
      <c r="N24" s="1"/>
      <c r="O24"/>
    </row>
    <row r="25" spans="1:15" x14ac:dyDescent="0.35">
      <c r="A25" t="s">
        <v>180</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31</v>
      </c>
      <c r="N25" s="1"/>
      <c r="O25"/>
    </row>
    <row r="26" spans="1:15" x14ac:dyDescent="0.35">
      <c r="A26" t="s">
        <v>180</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31</v>
      </c>
      <c r="N26" s="1"/>
      <c r="O26" t="s">
        <v>260</v>
      </c>
    </row>
    <row r="27" spans="1:15" x14ac:dyDescent="0.35">
      <c r="A27" t="s">
        <v>180</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31</v>
      </c>
      <c r="N27" s="1"/>
      <c r="O27" s="22"/>
    </row>
    <row r="28" spans="1:15" x14ac:dyDescent="0.35">
      <c r="A28" t="s">
        <v>180</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31</v>
      </c>
      <c r="N28" s="1"/>
      <c r="O28" s="22"/>
    </row>
    <row r="29" spans="1:15" x14ac:dyDescent="0.35">
      <c r="A29" t="s">
        <v>180</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31</v>
      </c>
      <c r="N29" s="1"/>
      <c r="O29" s="22"/>
    </row>
    <row r="30" spans="1:15" x14ac:dyDescent="0.35">
      <c r="A30" t="s">
        <v>180</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31</v>
      </c>
      <c r="N30" s="1"/>
      <c r="O30" s="22"/>
    </row>
    <row r="31" spans="1:15" x14ac:dyDescent="0.35">
      <c r="A31" t="s">
        <v>180</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31</v>
      </c>
      <c r="N31" s="1"/>
      <c r="O31" s="22"/>
    </row>
    <row r="32" spans="1:15" x14ac:dyDescent="0.35">
      <c r="A32" t="s">
        <v>180</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31</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231</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31</v>
      </c>
      <c r="N36" s="1" t="s">
        <v>171</v>
      </c>
      <c r="O36" s="22">
        <f t="shared" ref="O36:O38" si="4">(32*K36*L36)/B36</f>
        <v>13.333333333333334</v>
      </c>
      <c r="P36" t="s">
        <v>241</v>
      </c>
    </row>
    <row r="37" spans="1:16" x14ac:dyDescent="0.35">
      <c r="A37" t="s">
        <v>231</v>
      </c>
      <c r="B37">
        <v>24000</v>
      </c>
      <c r="C37" t="s">
        <v>6</v>
      </c>
      <c r="D37" s="17">
        <f>((E37/$E$10)+(F37/$F$10))/2</f>
        <v>0.93566087456346936</v>
      </c>
      <c r="E37" s="17">
        <v>1.247582</v>
      </c>
      <c r="F37" s="17">
        <v>0.105863</v>
      </c>
      <c r="G37" s="17">
        <v>13.79974</v>
      </c>
      <c r="H37" s="17">
        <v>9.8893999999999996E-2</v>
      </c>
      <c r="I37" s="17">
        <v>5.7692E-2</v>
      </c>
      <c r="J37">
        <v>43</v>
      </c>
      <c r="K37">
        <v>100</v>
      </c>
      <c r="L37" s="1">
        <v>100</v>
      </c>
      <c r="M37" s="1" t="s">
        <v>31</v>
      </c>
      <c r="N37" s="1" t="s">
        <v>171</v>
      </c>
      <c r="O37" s="22">
        <f t="shared" si="4"/>
        <v>13.333333333333334</v>
      </c>
      <c r="P37" t="s">
        <v>241</v>
      </c>
    </row>
    <row r="38" spans="1:16" x14ac:dyDescent="0.35">
      <c r="A38" t="s">
        <v>231</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31</v>
      </c>
      <c r="N38" s="1" t="s">
        <v>171</v>
      </c>
      <c r="O38" s="22">
        <f t="shared" si="4"/>
        <v>13.333333333333334</v>
      </c>
      <c r="P38" t="s">
        <v>241</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180</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31</v>
      </c>
      <c r="N41" s="19"/>
      <c r="O41" s="20" t="s">
        <v>412</v>
      </c>
    </row>
    <row r="42" spans="1:16" s="5" customFormat="1" x14ac:dyDescent="0.35">
      <c r="A42" s="5" t="s">
        <v>180</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31</v>
      </c>
      <c r="N42" s="19"/>
      <c r="O42" s="20"/>
    </row>
    <row r="43" spans="1:16" s="5" customFormat="1" x14ac:dyDescent="0.35">
      <c r="A43" s="5" t="s">
        <v>180</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31</v>
      </c>
      <c r="N43" s="19"/>
      <c r="O43" s="20"/>
    </row>
    <row r="44" spans="1:16" s="5" customFormat="1" x14ac:dyDescent="0.35">
      <c r="A44" s="5" t="s">
        <v>180</v>
      </c>
      <c r="B44" s="5">
        <v>24000</v>
      </c>
      <c r="C44" s="5" t="s">
        <v>6</v>
      </c>
      <c r="D44" s="7">
        <f t="shared" si="5"/>
        <v>0.94793538697788216</v>
      </c>
      <c r="E44" s="7">
        <v>1.266834</v>
      </c>
      <c r="F44" s="7">
        <v>0.10702</v>
      </c>
      <c r="G44" s="7">
        <v>13.366846000000001</v>
      </c>
      <c r="H44" s="7">
        <v>0.100063</v>
      </c>
      <c r="I44" s="7">
        <v>5.833E-2</v>
      </c>
      <c r="J44" s="9">
        <v>45</v>
      </c>
      <c r="K44" s="9">
        <v>100</v>
      </c>
      <c r="L44" s="9">
        <v>100</v>
      </c>
      <c r="M44" s="9" t="s">
        <v>31</v>
      </c>
      <c r="N44" s="19"/>
      <c r="O44" s="20"/>
    </row>
    <row r="45" spans="1:16" s="5" customFormat="1" x14ac:dyDescent="0.35">
      <c r="A45" s="5" t="s">
        <v>180</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31</v>
      </c>
      <c r="N45" s="19"/>
      <c r="O45" s="20"/>
    </row>
    <row r="46" spans="1:16" s="5" customFormat="1" x14ac:dyDescent="0.35">
      <c r="A46" s="5" t="s">
        <v>180</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31</v>
      </c>
      <c r="N46" s="19"/>
      <c r="O46" s="20"/>
    </row>
    <row r="47" spans="1:16" s="5" customFormat="1" x14ac:dyDescent="0.35">
      <c r="A47" s="5" t="s">
        <v>180</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31</v>
      </c>
      <c r="N47" s="19"/>
      <c r="O47" s="20"/>
    </row>
    <row r="48" spans="1:16" s="5" customFormat="1" x14ac:dyDescent="0.35">
      <c r="A48" s="5" t="s">
        <v>180</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31</v>
      </c>
      <c r="N48" s="19"/>
      <c r="O48" s="20"/>
    </row>
    <row r="49" spans="1:16" s="5" customFormat="1" x14ac:dyDescent="0.35">
      <c r="A49" s="5" t="s">
        <v>180</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31</v>
      </c>
      <c r="N49" s="19"/>
      <c r="O49" s="20"/>
    </row>
    <row r="50" spans="1:16" s="5" customFormat="1" x14ac:dyDescent="0.35">
      <c r="A50" s="5" t="s">
        <v>180</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31</v>
      </c>
      <c r="N50" s="19"/>
      <c r="O50" s="20"/>
    </row>
    <row r="51" spans="1:16" s="5" customFormat="1" x14ac:dyDescent="0.35">
      <c r="D51" s="64">
        <f>AVERAGE(D41:D50)</f>
        <v>0.96677482511618518</v>
      </c>
      <c r="E51" s="64">
        <f t="shared" ref="E51:F51" si="6">AVERAGE(E41:E50)</f>
        <v>1.3106370000000003</v>
      </c>
      <c r="F51" s="64">
        <f t="shared" si="6"/>
        <v>0.10765089999999999</v>
      </c>
      <c r="G51" s="7"/>
      <c r="H51" s="7"/>
      <c r="I51" s="7"/>
      <c r="J51" s="9"/>
      <c r="K51" s="9"/>
      <c r="L51" s="9"/>
      <c r="M51" s="9"/>
      <c r="N51" s="19"/>
      <c r="O51" s="20"/>
    </row>
    <row r="52" spans="1:16" s="5" customFormat="1" x14ac:dyDescent="0.35">
      <c r="D52" s="64">
        <f>MEDIAN(D41:D50)</f>
        <v>0.9570412892851059</v>
      </c>
      <c r="E52" s="64">
        <f t="shared" ref="E52:F52" si="7">MEDIAN(E41:E50)</f>
        <v>1.289717</v>
      </c>
      <c r="F52" s="64">
        <f t="shared" si="7"/>
        <v>0.10723199999999999</v>
      </c>
      <c r="G52" s="7"/>
      <c r="H52" s="7"/>
      <c r="I52" s="7"/>
      <c r="J52" s="9"/>
      <c r="K52" s="9"/>
      <c r="L52" s="9"/>
      <c r="M52" s="9"/>
      <c r="N52" s="19"/>
      <c r="O52" s="20"/>
    </row>
    <row r="53" spans="1:16" s="5" customFormat="1" x14ac:dyDescent="0.35">
      <c r="D53" s="79"/>
      <c r="E53" s="79"/>
      <c r="F53" s="79"/>
      <c r="G53" s="7"/>
      <c r="H53" s="7"/>
      <c r="I53" s="7"/>
      <c r="J53" s="9"/>
      <c r="K53" s="9"/>
      <c r="L53" s="9"/>
      <c r="M53" s="9"/>
      <c r="N53" s="19"/>
      <c r="O53" s="20"/>
    </row>
    <row r="54" spans="1:16" x14ac:dyDescent="0.35">
      <c r="A54" t="s">
        <v>233</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31</v>
      </c>
      <c r="N54" s="1"/>
      <c r="O54" s="22">
        <f t="shared" ref="O54:O63" si="9">(32*K54*L54)/B54</f>
        <v>13.333333333333334</v>
      </c>
      <c r="P54" t="s">
        <v>243</v>
      </c>
    </row>
    <row r="55" spans="1:16" x14ac:dyDescent="0.35">
      <c r="A55" t="s">
        <v>233</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31</v>
      </c>
      <c r="N55" s="1"/>
      <c r="O55" s="22">
        <f t="shared" si="9"/>
        <v>13.333333333333334</v>
      </c>
      <c r="P55" t="s">
        <v>243</v>
      </c>
    </row>
    <row r="56" spans="1:16" x14ac:dyDescent="0.35">
      <c r="A56" t="s">
        <v>233</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31</v>
      </c>
      <c r="N56" s="1"/>
      <c r="O56" s="22">
        <f t="shared" si="9"/>
        <v>13.333333333333334</v>
      </c>
      <c r="P56" t="s">
        <v>243</v>
      </c>
    </row>
    <row r="57" spans="1:16" x14ac:dyDescent="0.35">
      <c r="A57" t="s">
        <v>233</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31</v>
      </c>
      <c r="N57" s="1"/>
      <c r="O57" s="22">
        <f t="shared" si="9"/>
        <v>13.333333333333334</v>
      </c>
    </row>
    <row r="58" spans="1:16" x14ac:dyDescent="0.35">
      <c r="A58" t="s">
        <v>233</v>
      </c>
      <c r="B58">
        <v>24000</v>
      </c>
      <c r="C58" t="s">
        <v>6</v>
      </c>
      <c r="D58" s="17">
        <f t="shared" si="8"/>
        <v>0.95579235039131105</v>
      </c>
      <c r="E58" s="17">
        <v>1.289822</v>
      </c>
      <c r="F58" s="17">
        <v>0.106904</v>
      </c>
      <c r="G58" s="17">
        <v>15.762036</v>
      </c>
      <c r="H58" s="17">
        <v>0.101816</v>
      </c>
      <c r="I58" s="17">
        <v>6.0907000000000003E-2</v>
      </c>
      <c r="J58">
        <v>46</v>
      </c>
      <c r="K58">
        <v>100</v>
      </c>
      <c r="L58" s="1">
        <v>100</v>
      </c>
      <c r="M58" s="1" t="s">
        <v>31</v>
      </c>
      <c r="N58" s="1"/>
      <c r="O58" s="22">
        <f t="shared" si="9"/>
        <v>13.333333333333334</v>
      </c>
    </row>
    <row r="59" spans="1:16" x14ac:dyDescent="0.35">
      <c r="A59" t="s">
        <v>233</v>
      </c>
      <c r="B59">
        <v>24000</v>
      </c>
      <c r="C59" t="s">
        <v>6</v>
      </c>
      <c r="D59" s="17">
        <f t="shared" si="8"/>
        <v>1.2157710256008762</v>
      </c>
      <c r="E59" s="17">
        <v>1.813617</v>
      </c>
      <c r="F59" s="17">
        <v>0.12209</v>
      </c>
      <c r="G59" s="17">
        <v>26.371949000000001</v>
      </c>
      <c r="H59" s="17">
        <v>0.116309</v>
      </c>
      <c r="I59" s="17">
        <v>5.9586E-2</v>
      </c>
      <c r="J59">
        <v>47</v>
      </c>
      <c r="K59">
        <v>100</v>
      </c>
      <c r="L59" s="1">
        <v>100</v>
      </c>
      <c r="M59" s="1" t="s">
        <v>31</v>
      </c>
      <c r="N59" s="1"/>
      <c r="O59" s="22">
        <f t="shared" si="9"/>
        <v>13.333333333333334</v>
      </c>
    </row>
    <row r="60" spans="1:16" x14ac:dyDescent="0.35">
      <c r="A60" t="s">
        <v>233</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31</v>
      </c>
      <c r="N60" s="1"/>
      <c r="O60" s="22">
        <f t="shared" si="9"/>
        <v>13.333333333333334</v>
      </c>
    </row>
    <row r="61" spans="1:16" x14ac:dyDescent="0.35">
      <c r="A61" t="s">
        <v>233</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31</v>
      </c>
      <c r="N61" s="1"/>
      <c r="O61" s="22">
        <f t="shared" si="9"/>
        <v>13.333333333333334</v>
      </c>
    </row>
    <row r="62" spans="1:16" x14ac:dyDescent="0.35">
      <c r="A62" t="s">
        <v>233</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31</v>
      </c>
      <c r="N62" s="1"/>
      <c r="O62" s="22">
        <f t="shared" si="9"/>
        <v>13.333333333333334</v>
      </c>
    </row>
    <row r="63" spans="1:16" x14ac:dyDescent="0.35">
      <c r="A63" t="s">
        <v>233</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31</v>
      </c>
      <c r="N63" s="1"/>
      <c r="O63" s="22">
        <f t="shared" si="9"/>
        <v>13.333333333333334</v>
      </c>
    </row>
    <row r="64" spans="1:16" x14ac:dyDescent="0.35">
      <c r="D64" s="64">
        <f>AVERAGE(D54:D63)</f>
        <v>0.98544214144214526</v>
      </c>
      <c r="E64" s="64">
        <f t="shared" ref="E64:F64" si="10">AVERAGE(E54:E63)</f>
        <v>1.3489432000000001</v>
      </c>
      <c r="F64" s="64">
        <f t="shared" si="10"/>
        <v>0.10868540000000002</v>
      </c>
      <c r="G64" s="17"/>
      <c r="H64" s="17"/>
      <c r="I64" s="17"/>
      <c r="J64"/>
      <c r="K64"/>
      <c r="L64" s="1"/>
      <c r="M64" s="1"/>
      <c r="N64" s="1"/>
      <c r="O64" s="22"/>
    </row>
    <row r="65" spans="1:16" x14ac:dyDescent="0.35">
      <c r="D65" s="64">
        <f>MEDIAN(D54:D63)</f>
        <v>0.95298578389254029</v>
      </c>
      <c r="E65" s="64">
        <f t="shared" ref="E65:F65" si="11">MEDIAN(E54:E63)</f>
        <v>1.2833464999999999</v>
      </c>
      <c r="F65" s="64">
        <f t="shared" si="11"/>
        <v>0.106806</v>
      </c>
      <c r="G65" s="17"/>
      <c r="H65" s="17"/>
      <c r="I65" s="17"/>
      <c r="J65"/>
      <c r="K65"/>
      <c r="L65" s="1"/>
      <c r="M65" s="1"/>
      <c r="N65" s="1"/>
      <c r="O65" s="22"/>
    </row>
    <row r="66" spans="1:16" s="5" customFormat="1" x14ac:dyDescent="0.35">
      <c r="D66" s="79"/>
      <c r="E66" s="79"/>
      <c r="F66" s="79"/>
      <c r="G66" s="7"/>
      <c r="H66" s="7"/>
      <c r="I66" s="7"/>
      <c r="J66" s="9"/>
      <c r="K66" s="9"/>
      <c r="L66" s="9"/>
      <c r="M66" s="9"/>
      <c r="N66" s="19"/>
      <c r="O66" s="20"/>
    </row>
    <row r="67" spans="1:16" x14ac:dyDescent="0.35">
      <c r="A67" t="s">
        <v>180</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31</v>
      </c>
      <c r="N67" s="1"/>
      <c r="O67" s="22"/>
    </row>
    <row r="68" spans="1:16" x14ac:dyDescent="0.35">
      <c r="A68" t="s">
        <v>180</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31</v>
      </c>
      <c r="N68" s="1"/>
      <c r="O68" s="22"/>
    </row>
    <row r="69" spans="1:16" x14ac:dyDescent="0.35">
      <c r="A69" t="s">
        <v>180</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31</v>
      </c>
      <c r="N69" s="1"/>
      <c r="O69" s="22"/>
    </row>
    <row r="70" spans="1:16" x14ac:dyDescent="0.35">
      <c r="A70" t="s">
        <v>180</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31</v>
      </c>
      <c r="N70" s="1"/>
      <c r="O70" s="22"/>
    </row>
    <row r="71" spans="1:16" x14ac:dyDescent="0.35">
      <c r="A71" t="s">
        <v>180</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31</v>
      </c>
      <c r="N71" s="1"/>
      <c r="O71" s="22"/>
    </row>
    <row r="72" spans="1:16" x14ac:dyDescent="0.35">
      <c r="A72" t="s">
        <v>180</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31</v>
      </c>
      <c r="N72" s="1"/>
      <c r="O72" s="22"/>
    </row>
    <row r="73" spans="1:16" x14ac:dyDescent="0.35">
      <c r="A73" t="s">
        <v>180</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31</v>
      </c>
      <c r="N73" s="1"/>
      <c r="O73" s="22"/>
    </row>
    <row r="74" spans="1:16" x14ac:dyDescent="0.35">
      <c r="A74" t="s">
        <v>180</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31</v>
      </c>
      <c r="N74" s="1"/>
      <c r="O74" s="22"/>
    </row>
    <row r="75" spans="1:16" x14ac:dyDescent="0.35">
      <c r="A75" t="s">
        <v>180</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31</v>
      </c>
      <c r="N75" s="1"/>
      <c r="O75" s="22"/>
    </row>
    <row r="76" spans="1:16" x14ac:dyDescent="0.35">
      <c r="A76" t="s">
        <v>180</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31</v>
      </c>
      <c r="N76" s="1"/>
      <c r="O76" s="22"/>
    </row>
    <row r="77" spans="1:16" x14ac:dyDescent="0.35">
      <c r="D77" s="64">
        <f>AVERAGE(D67:D76)</f>
        <v>0.94373771220468206</v>
      </c>
      <c r="E77" s="64">
        <f t="shared" ref="E77:F77" si="13">AVERAGE(E67:E76)</f>
        <v>1.2665726000000002</v>
      </c>
      <c r="F77" s="64">
        <f t="shared" si="13"/>
        <v>0.10611649999999999</v>
      </c>
      <c r="G77" s="17"/>
      <c r="H77" s="17"/>
      <c r="I77" s="17"/>
      <c r="J77"/>
      <c r="K77"/>
      <c r="L77" s="1"/>
      <c r="M77" s="1"/>
      <c r="N77" s="1"/>
      <c r="O77" s="22"/>
    </row>
    <row r="78" spans="1:16" x14ac:dyDescent="0.35">
      <c r="D78" s="64">
        <f>MEDIAN(D67:D76)</f>
        <v>0.93348347118440911</v>
      </c>
      <c r="E78" s="64">
        <f t="shared" ref="E78:F78" si="14">MEDIAN(E67:E76)</f>
        <v>1.2450540000000001</v>
      </c>
      <c r="F78" s="64">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180</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31</v>
      </c>
      <c r="N80" s="19"/>
      <c r="O80" s="20"/>
      <c r="P80" s="5" t="s">
        <v>195</v>
      </c>
    </row>
    <row r="81" spans="1:16" s="5" customFormat="1" x14ac:dyDescent="0.35">
      <c r="A81" s="5" t="s">
        <v>180</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31</v>
      </c>
      <c r="N81" s="19"/>
      <c r="O81" s="20"/>
      <c r="P81" s="5" t="s">
        <v>195</v>
      </c>
    </row>
    <row r="82" spans="1:16" s="5" customFormat="1" x14ac:dyDescent="0.35">
      <c r="A82" s="5" t="s">
        <v>180</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31</v>
      </c>
      <c r="N82" s="19"/>
      <c r="O82" s="20"/>
    </row>
    <row r="83" spans="1:16" s="5" customFormat="1" x14ac:dyDescent="0.35">
      <c r="A83" s="5" t="s">
        <v>180</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31</v>
      </c>
      <c r="N83" s="19"/>
      <c r="O83" s="20"/>
      <c r="P83" s="5" t="s">
        <v>195</v>
      </c>
    </row>
    <row r="84" spans="1:16" s="5" customFormat="1" x14ac:dyDescent="0.35">
      <c r="A84" s="5" t="s">
        <v>180</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31</v>
      </c>
      <c r="N84" s="19"/>
      <c r="O84" s="20" t="s">
        <v>197</v>
      </c>
      <c r="P84" s="5" t="s">
        <v>195</v>
      </c>
    </row>
    <row r="85" spans="1:16" s="5" customFormat="1" x14ac:dyDescent="0.35">
      <c r="A85" s="5" t="s">
        <v>180</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31</v>
      </c>
      <c r="N85" s="19"/>
      <c r="O85" s="20" t="s">
        <v>196</v>
      </c>
      <c r="P85" s="5" t="s">
        <v>195</v>
      </c>
    </row>
    <row r="86" spans="1:16" s="5" customFormat="1" x14ac:dyDescent="0.35">
      <c r="A86" s="5" t="s">
        <v>180</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31</v>
      </c>
      <c r="N86" s="19"/>
      <c r="O86" s="20" t="s">
        <v>198</v>
      </c>
      <c r="P86" s="5" t="s">
        <v>195</v>
      </c>
    </row>
    <row r="87" spans="1:16" s="5" customFormat="1" x14ac:dyDescent="0.35">
      <c r="D87" s="9"/>
      <c r="E87" s="7"/>
      <c r="F87" s="7"/>
      <c r="G87" s="7"/>
      <c r="H87" s="7"/>
      <c r="I87" s="7"/>
      <c r="J87" s="9"/>
      <c r="K87" s="9"/>
      <c r="L87" s="9"/>
      <c r="M87" s="9"/>
      <c r="N87" s="19"/>
      <c r="O87" s="20"/>
    </row>
    <row r="88" spans="1:16" x14ac:dyDescent="0.35">
      <c r="A88" s="5" t="s">
        <v>180</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31</v>
      </c>
      <c r="N88" s="19"/>
    </row>
    <row r="89" spans="1:16" x14ac:dyDescent="0.35">
      <c r="A89" s="5" t="s">
        <v>180</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31</v>
      </c>
      <c r="N89" s="19"/>
    </row>
    <row r="90" spans="1:16" x14ac:dyDescent="0.35">
      <c r="A90" t="s">
        <v>180</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31</v>
      </c>
      <c r="N90" s="19"/>
    </row>
    <row r="91" spans="1:16" x14ac:dyDescent="0.35">
      <c r="A91" t="s">
        <v>180</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31</v>
      </c>
      <c r="N91" s="19"/>
    </row>
    <row r="92" spans="1:16" x14ac:dyDescent="0.35">
      <c r="A92" t="s">
        <v>180</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31</v>
      </c>
      <c r="N92" s="19"/>
    </row>
    <row r="93" spans="1:16" x14ac:dyDescent="0.35">
      <c r="A93" t="s">
        <v>180</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31</v>
      </c>
      <c r="N93" s="19"/>
    </row>
    <row r="94" spans="1:16" s="5" customFormat="1" x14ac:dyDescent="0.35">
      <c r="D94" s="9"/>
      <c r="E94" s="7"/>
      <c r="F94" s="7"/>
      <c r="G94" s="7"/>
      <c r="H94" s="7"/>
      <c r="I94" s="7"/>
      <c r="J94" s="9"/>
      <c r="K94" s="9"/>
      <c r="L94" s="9"/>
      <c r="M94" s="9"/>
      <c r="N94" s="19"/>
      <c r="O94" s="20"/>
    </row>
    <row r="95" spans="1:16" x14ac:dyDescent="0.35">
      <c r="A95" s="5" t="s">
        <v>180</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31</v>
      </c>
      <c r="N95" s="19"/>
    </row>
    <row r="96" spans="1:16" x14ac:dyDescent="0.35">
      <c r="A96" s="5" t="s">
        <v>180</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31</v>
      </c>
      <c r="N96" s="19"/>
    </row>
    <row r="97" spans="1:16" x14ac:dyDescent="0.35">
      <c r="A97" s="5" t="s">
        <v>180</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31</v>
      </c>
      <c r="N97" s="19"/>
    </row>
    <row r="98" spans="1:16" x14ac:dyDescent="0.35">
      <c r="A98" s="5" t="s">
        <v>180</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31</v>
      </c>
      <c r="N98" s="19"/>
    </row>
    <row r="99" spans="1:16" x14ac:dyDescent="0.35">
      <c r="A99" s="5" t="s">
        <v>180</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31</v>
      </c>
      <c r="N99" s="19"/>
    </row>
    <row r="100" spans="1:16" x14ac:dyDescent="0.35">
      <c r="A100" s="5" t="s">
        <v>180</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31</v>
      </c>
      <c r="N100" s="19"/>
    </row>
    <row r="101" spans="1:16" x14ac:dyDescent="0.35">
      <c r="A101" s="5"/>
      <c r="B101" s="5"/>
      <c r="C101" s="5"/>
      <c r="E101" s="6"/>
      <c r="F101" s="6"/>
      <c r="G101" s="4"/>
      <c r="H101" s="4"/>
      <c r="I101" s="4"/>
      <c r="N101" s="19"/>
    </row>
    <row r="102" spans="1:16" x14ac:dyDescent="0.35">
      <c r="A102" s="5" t="s">
        <v>180</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31</v>
      </c>
      <c r="N102" s="19"/>
      <c r="O102" s="21"/>
    </row>
    <row r="103" spans="1:16" x14ac:dyDescent="0.35">
      <c r="A103" s="5" t="s">
        <v>180</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31</v>
      </c>
      <c r="N103" s="19"/>
    </row>
    <row r="104" spans="1:16" x14ac:dyDescent="0.35">
      <c r="A104" s="5" t="s">
        <v>180</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31</v>
      </c>
      <c r="N104" s="19"/>
    </row>
    <row r="105" spans="1:16" x14ac:dyDescent="0.35">
      <c r="A105" s="5" t="s">
        <v>180</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31</v>
      </c>
      <c r="N105" s="19"/>
    </row>
    <row r="106" spans="1:16" x14ac:dyDescent="0.35">
      <c r="A106" s="5" t="s">
        <v>180</v>
      </c>
      <c r="B106" s="5">
        <v>24000</v>
      </c>
      <c r="C106" s="5" t="s">
        <v>6</v>
      </c>
      <c r="J106" s="10">
        <v>42</v>
      </c>
      <c r="K106" s="10">
        <v>500</v>
      </c>
      <c r="L106" s="10">
        <v>400</v>
      </c>
      <c r="M106" s="10" t="s">
        <v>31</v>
      </c>
      <c r="N106" s="19"/>
    </row>
    <row r="107" spans="1:16" x14ac:dyDescent="0.35">
      <c r="A107" s="5" t="s">
        <v>180</v>
      </c>
      <c r="B107" s="5">
        <v>24000</v>
      </c>
      <c r="C107" s="5" t="s">
        <v>6</v>
      </c>
      <c r="J107" s="10">
        <v>42</v>
      </c>
      <c r="K107" s="10">
        <v>1000</v>
      </c>
      <c r="L107" s="10">
        <v>400</v>
      </c>
      <c r="M107" s="10" t="s">
        <v>31</v>
      </c>
      <c r="N107" s="19"/>
    </row>
    <row r="108" spans="1:16" x14ac:dyDescent="0.35">
      <c r="B108" s="5"/>
      <c r="N108" s="19"/>
    </row>
    <row r="109" spans="1:16" x14ac:dyDescent="0.35">
      <c r="A109" s="5"/>
      <c r="B109" s="5"/>
      <c r="C109" s="5"/>
      <c r="N109" s="19"/>
    </row>
    <row r="110" spans="1:16" x14ac:dyDescent="0.35">
      <c r="N110" s="19"/>
    </row>
    <row r="111" spans="1:16" ht="18.5" x14ac:dyDescent="0.45">
      <c r="A111" s="89" t="s">
        <v>3</v>
      </c>
      <c r="B111" s="89"/>
      <c r="C111" s="89"/>
      <c r="D111" s="89"/>
      <c r="E111" s="89"/>
      <c r="F111" s="89"/>
      <c r="G111" s="89"/>
      <c r="H111" s="89"/>
      <c r="I111" s="89"/>
      <c r="J111" s="89"/>
      <c r="K111" s="89"/>
      <c r="L111" s="89"/>
      <c r="M111" s="89"/>
      <c r="N111" s="89"/>
      <c r="O111" s="89"/>
      <c r="P111" s="89"/>
    </row>
    <row r="112" spans="1:16" x14ac:dyDescent="0.35">
      <c r="A112" s="5" t="s">
        <v>180</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31</v>
      </c>
      <c r="N112" s="19"/>
      <c r="O112" s="1" t="s">
        <v>208</v>
      </c>
      <c r="P112" t="s">
        <v>209</v>
      </c>
    </row>
    <row r="113" spans="1:16" x14ac:dyDescent="0.35">
      <c r="A113" s="5" t="s">
        <v>180</v>
      </c>
      <c r="B113" s="5">
        <v>24000</v>
      </c>
      <c r="C113" t="s">
        <v>3</v>
      </c>
      <c r="D113" s="9"/>
      <c r="E113">
        <v>1.481865</v>
      </c>
      <c r="F113" s="17">
        <v>0.125858</v>
      </c>
      <c r="G113" s="17">
        <v>23.388535999999998</v>
      </c>
      <c r="H113" s="17">
        <v>0.118382</v>
      </c>
      <c r="I113" s="17">
        <v>7.4878E-2</v>
      </c>
      <c r="J113" s="10">
        <v>42</v>
      </c>
      <c r="K113" s="9">
        <v>200</v>
      </c>
      <c r="L113" s="9">
        <v>50</v>
      </c>
      <c r="M113" s="10" t="s">
        <v>31</v>
      </c>
      <c r="N113" s="19"/>
    </row>
    <row r="114" spans="1:16" x14ac:dyDescent="0.35">
      <c r="A114" s="5" t="s">
        <v>180</v>
      </c>
      <c r="B114" s="5">
        <v>24000</v>
      </c>
      <c r="C114" t="s">
        <v>3</v>
      </c>
      <c r="D114" s="9"/>
      <c r="E114">
        <v>1.452453</v>
      </c>
      <c r="F114" s="17">
        <v>0.12345299999999999</v>
      </c>
      <c r="G114" s="17">
        <v>26.977201999999998</v>
      </c>
      <c r="H114" s="17">
        <v>0.11766</v>
      </c>
      <c r="I114" s="17">
        <v>7.3832999999999996E-2</v>
      </c>
      <c r="J114" s="10">
        <v>42</v>
      </c>
      <c r="K114" s="9">
        <v>500</v>
      </c>
      <c r="L114" s="9">
        <v>50</v>
      </c>
      <c r="M114" s="10" t="s">
        <v>31</v>
      </c>
      <c r="N114" s="19"/>
    </row>
    <row r="115" spans="1:16" x14ac:dyDescent="0.35">
      <c r="A115" s="5" t="s">
        <v>180</v>
      </c>
      <c r="B115" s="5">
        <v>24000</v>
      </c>
      <c r="C115" t="s">
        <v>3</v>
      </c>
      <c r="D115" s="9"/>
      <c r="E115">
        <v>1.3977648899999999</v>
      </c>
      <c r="F115" s="17">
        <v>0.12103024</v>
      </c>
      <c r="G115" s="17">
        <v>27.225156770000002</v>
      </c>
      <c r="H115" s="17">
        <v>0.11380669</v>
      </c>
      <c r="I115" s="17">
        <v>7.8012319999999996E-2</v>
      </c>
      <c r="J115" s="10">
        <v>42</v>
      </c>
      <c r="K115" s="9">
        <v>1000</v>
      </c>
      <c r="L115" s="9">
        <v>50</v>
      </c>
      <c r="M115" s="10" t="s">
        <v>31</v>
      </c>
      <c r="N115" s="19"/>
    </row>
    <row r="116" spans="1:16" x14ac:dyDescent="0.35">
      <c r="A116" s="5" t="s">
        <v>180</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31</v>
      </c>
      <c r="N116" s="19"/>
    </row>
    <row r="117" spans="1:16" x14ac:dyDescent="0.35">
      <c r="A117" s="5"/>
      <c r="K117" s="9"/>
      <c r="N117" s="19"/>
    </row>
    <row r="118" spans="1:16" x14ac:dyDescent="0.35">
      <c r="A118" s="5" t="s">
        <v>180</v>
      </c>
      <c r="B118" s="5">
        <v>24000</v>
      </c>
      <c r="C118" t="s">
        <v>3</v>
      </c>
      <c r="D118" s="9"/>
      <c r="E118">
        <v>1.410134</v>
      </c>
      <c r="F118" s="17">
        <v>0.12243</v>
      </c>
      <c r="G118" s="17">
        <v>34.228634999999997</v>
      </c>
      <c r="H118" s="17">
        <v>0.11416999999999999</v>
      </c>
      <c r="I118" s="17">
        <v>9.9830000000000002E-2</v>
      </c>
      <c r="J118" s="10">
        <v>42</v>
      </c>
      <c r="K118" s="9">
        <v>100</v>
      </c>
      <c r="L118" s="9">
        <v>100</v>
      </c>
      <c r="M118" s="10" t="s">
        <v>31</v>
      </c>
      <c r="N118" s="19"/>
    </row>
    <row r="119" spans="1:16" x14ac:dyDescent="0.35">
      <c r="A119" s="5" t="s">
        <v>180</v>
      </c>
      <c r="B119" s="5">
        <v>24000</v>
      </c>
      <c r="C119" t="s">
        <v>3</v>
      </c>
      <c r="J119" s="10">
        <v>42</v>
      </c>
      <c r="K119" s="9">
        <v>250</v>
      </c>
      <c r="L119" s="10">
        <v>100</v>
      </c>
      <c r="M119" s="10" t="s">
        <v>31</v>
      </c>
      <c r="N119" s="19"/>
    </row>
    <row r="120" spans="1:16" x14ac:dyDescent="0.35">
      <c r="A120" s="5" t="s">
        <v>180</v>
      </c>
      <c r="B120" s="5">
        <v>24000</v>
      </c>
      <c r="C120" t="s">
        <v>3</v>
      </c>
      <c r="E120">
        <v>1.3578520000000001</v>
      </c>
      <c r="F120" s="17">
        <v>0.12022099999999999</v>
      </c>
      <c r="G120" s="17">
        <v>32.127996000000003</v>
      </c>
      <c r="H120" s="17">
        <v>0.112042</v>
      </c>
      <c r="I120" s="17">
        <v>8.7568999999999994E-2</v>
      </c>
      <c r="J120" s="10">
        <v>42</v>
      </c>
      <c r="K120" s="9">
        <v>500</v>
      </c>
      <c r="L120" s="10">
        <v>100</v>
      </c>
      <c r="M120" s="10" t="s">
        <v>31</v>
      </c>
      <c r="N120" s="19"/>
      <c r="O120" s="1" t="s">
        <v>224</v>
      </c>
    </row>
    <row r="121" spans="1:16" x14ac:dyDescent="0.35">
      <c r="A121" s="5" t="s">
        <v>180</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31</v>
      </c>
      <c r="N121" s="19"/>
      <c r="O121" s="1" t="s">
        <v>225</v>
      </c>
    </row>
    <row r="122" spans="1:16" x14ac:dyDescent="0.35">
      <c r="A122" s="5" t="s">
        <v>180</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31</v>
      </c>
      <c r="N122" s="19"/>
      <c r="O122" s="1" t="s">
        <v>226</v>
      </c>
    </row>
    <row r="125" spans="1:16" ht="18.5" x14ac:dyDescent="0.45">
      <c r="A125" s="89" t="s">
        <v>206</v>
      </c>
      <c r="B125" s="89"/>
      <c r="C125" s="89"/>
      <c r="D125" s="89"/>
      <c r="E125" s="89"/>
      <c r="F125" s="89"/>
      <c r="G125" s="89"/>
      <c r="H125" s="89"/>
      <c r="I125" s="89"/>
      <c r="J125" s="89"/>
      <c r="K125" s="89"/>
      <c r="L125" s="89"/>
      <c r="M125" s="89"/>
      <c r="N125" s="89"/>
      <c r="O125" s="89"/>
      <c r="P125" s="89"/>
    </row>
    <row r="126" spans="1:16" x14ac:dyDescent="0.35">
      <c r="A126" s="5" t="s">
        <v>180</v>
      </c>
      <c r="B126" s="5">
        <v>24000</v>
      </c>
      <c r="C126" s="5" t="s">
        <v>206</v>
      </c>
      <c r="D126" s="9"/>
      <c r="E126" s="17">
        <v>21.359617</v>
      </c>
      <c r="F126" s="17">
        <v>1.4996959999999999</v>
      </c>
      <c r="G126" s="17">
        <v>848.00561800000003</v>
      </c>
      <c r="H126" s="17">
        <v>1.033002</v>
      </c>
      <c r="I126" s="17">
        <v>1.185424</v>
      </c>
      <c r="J126" s="10">
        <v>42</v>
      </c>
      <c r="K126" s="9">
        <v>100</v>
      </c>
      <c r="L126" s="9">
        <v>50</v>
      </c>
      <c r="M126" s="10" t="s">
        <v>31</v>
      </c>
      <c r="N126" s="19"/>
    </row>
    <row r="127" spans="1:16" x14ac:dyDescent="0.35">
      <c r="A127" s="5" t="s">
        <v>180</v>
      </c>
      <c r="B127" s="5">
        <v>24000</v>
      </c>
      <c r="C127" s="5" t="s">
        <v>206</v>
      </c>
      <c r="D127" s="9"/>
      <c r="E127" s="17">
        <v>21.359617</v>
      </c>
      <c r="F127" s="17">
        <v>1.4996959999999999</v>
      </c>
      <c r="G127" s="17">
        <v>848.00561800000003</v>
      </c>
      <c r="H127" s="17">
        <v>1.033002</v>
      </c>
      <c r="I127" s="17">
        <v>1.185424</v>
      </c>
      <c r="J127" s="10">
        <v>42</v>
      </c>
      <c r="K127" s="9">
        <v>200</v>
      </c>
      <c r="L127" s="9">
        <v>50</v>
      </c>
      <c r="M127" s="10" t="s">
        <v>31</v>
      </c>
      <c r="N127" s="19"/>
    </row>
    <row r="128" spans="1:16" x14ac:dyDescent="0.35">
      <c r="A128" s="5" t="s">
        <v>180</v>
      </c>
      <c r="B128" s="5">
        <v>24000</v>
      </c>
      <c r="C128" s="5" t="s">
        <v>206</v>
      </c>
      <c r="D128" s="9"/>
      <c r="E128" s="17">
        <v>13.362931</v>
      </c>
      <c r="F128" s="17">
        <v>1.09734</v>
      </c>
      <c r="G128" s="17">
        <v>527.39869799999997</v>
      </c>
      <c r="H128" s="17">
        <v>0.595167</v>
      </c>
      <c r="I128" s="17">
        <v>1.0155959999999999</v>
      </c>
      <c r="J128" s="10">
        <v>42</v>
      </c>
      <c r="K128" s="9">
        <v>300</v>
      </c>
      <c r="L128" s="9">
        <v>50</v>
      </c>
      <c r="M128" s="10" t="s">
        <v>31</v>
      </c>
      <c r="N128" s="19"/>
    </row>
    <row r="129" spans="1:16" x14ac:dyDescent="0.35">
      <c r="A129" s="5" t="s">
        <v>180</v>
      </c>
      <c r="B129" s="5">
        <v>24000</v>
      </c>
      <c r="C129" s="5" t="s">
        <v>206</v>
      </c>
      <c r="D129" s="9"/>
      <c r="E129" s="17">
        <v>9.7845849999999999</v>
      </c>
      <c r="F129" s="17">
        <v>0.62060700000000002</v>
      </c>
      <c r="G129" s="17">
        <v>383.84890200000001</v>
      </c>
      <c r="H129" s="17">
        <v>0.52086299999999996</v>
      </c>
      <c r="I129" s="17">
        <v>0.67459499999999994</v>
      </c>
      <c r="J129" s="10">
        <v>42</v>
      </c>
      <c r="K129" s="9">
        <v>400</v>
      </c>
      <c r="L129" s="9">
        <v>50</v>
      </c>
      <c r="M129" s="10" t="s">
        <v>31</v>
      </c>
      <c r="N129" s="19"/>
    </row>
    <row r="130" spans="1:16" x14ac:dyDescent="0.35">
      <c r="A130" s="5" t="s">
        <v>180</v>
      </c>
      <c r="B130" s="5">
        <v>24000</v>
      </c>
      <c r="C130" s="5" t="s">
        <v>206</v>
      </c>
      <c r="D130" s="9"/>
      <c r="E130" s="17">
        <v>5.3620289999999997</v>
      </c>
      <c r="F130" s="17">
        <v>0.30426900000000001</v>
      </c>
      <c r="G130" s="17">
        <v>206.55342300000001</v>
      </c>
      <c r="H130" s="17">
        <v>0.30846099999999999</v>
      </c>
      <c r="I130" s="17">
        <v>0.32139600000000002</v>
      </c>
      <c r="J130" s="10">
        <v>42</v>
      </c>
      <c r="K130" s="9">
        <v>500</v>
      </c>
      <c r="L130" s="9">
        <v>50</v>
      </c>
      <c r="M130" s="10" t="s">
        <v>31</v>
      </c>
      <c r="N130" s="19"/>
    </row>
    <row r="131" spans="1:16" x14ac:dyDescent="0.35">
      <c r="A131" s="5" t="s">
        <v>180</v>
      </c>
      <c r="B131" s="5">
        <v>24000</v>
      </c>
      <c r="C131" s="5" t="s">
        <v>206</v>
      </c>
      <c r="D131" s="9"/>
      <c r="E131" s="17">
        <v>4.0524380000000004</v>
      </c>
      <c r="F131" s="17">
        <v>0.25895200000000002</v>
      </c>
      <c r="G131" s="17">
        <v>152.25455600000001</v>
      </c>
      <c r="H131" s="17">
        <v>0.24088200000000001</v>
      </c>
      <c r="I131" s="17">
        <v>0.35209200000000002</v>
      </c>
      <c r="J131" s="10">
        <v>42</v>
      </c>
      <c r="K131" s="9">
        <v>1000</v>
      </c>
      <c r="L131" s="9">
        <v>50</v>
      </c>
      <c r="M131" s="10" t="s">
        <v>31</v>
      </c>
      <c r="N131" s="19"/>
    </row>
    <row r="132" spans="1:16" x14ac:dyDescent="0.35">
      <c r="A132" s="5" t="s">
        <v>180</v>
      </c>
      <c r="B132" s="5">
        <v>24000</v>
      </c>
      <c r="C132" s="5" t="s">
        <v>206</v>
      </c>
      <c r="D132" s="9"/>
      <c r="E132" s="17">
        <v>3.662639</v>
      </c>
      <c r="F132" s="17">
        <v>0.22391</v>
      </c>
      <c r="G132" s="17">
        <v>132.91609800000001</v>
      </c>
      <c r="H132" s="17">
        <v>0.22933999999999999</v>
      </c>
      <c r="I132" s="17">
        <v>0.17677899999999999</v>
      </c>
      <c r="J132" s="10">
        <v>42</v>
      </c>
      <c r="K132" s="9">
        <v>2000</v>
      </c>
      <c r="L132" s="9">
        <v>50</v>
      </c>
      <c r="M132" s="10" t="s">
        <v>31</v>
      </c>
      <c r="N132" s="19"/>
    </row>
    <row r="133" spans="1:16" x14ac:dyDescent="0.35">
      <c r="A133" s="5" t="s">
        <v>180</v>
      </c>
      <c r="B133" s="5">
        <v>24000</v>
      </c>
      <c r="C133" s="5" t="s">
        <v>206</v>
      </c>
      <c r="D133" s="9"/>
      <c r="E133" s="17">
        <v>3.8624299999999998</v>
      </c>
      <c r="F133" s="17">
        <v>0.24531500000000001</v>
      </c>
      <c r="G133" s="17">
        <v>135.34744900000001</v>
      </c>
      <c r="H133" s="17">
        <v>0.23047500000000001</v>
      </c>
      <c r="I133" s="17">
        <v>0.31858599999999998</v>
      </c>
      <c r="J133" s="10">
        <v>42</v>
      </c>
      <c r="K133" s="9">
        <v>4000</v>
      </c>
      <c r="L133" s="9">
        <v>50</v>
      </c>
      <c r="M133" s="10" t="s">
        <v>31</v>
      </c>
      <c r="N133" s="19"/>
    </row>
    <row r="134" spans="1:16" x14ac:dyDescent="0.35">
      <c r="N134" s="19"/>
    </row>
    <row r="135" spans="1:16" x14ac:dyDescent="0.35">
      <c r="A135" s="5" t="s">
        <v>180</v>
      </c>
      <c r="B135" s="5">
        <v>24000</v>
      </c>
      <c r="C135" s="5" t="s">
        <v>206</v>
      </c>
      <c r="E135" s="17">
        <v>3.774044</v>
      </c>
      <c r="F135" s="17">
        <v>0.23932899999999999</v>
      </c>
      <c r="G135" s="17">
        <v>141.18104400000001</v>
      </c>
      <c r="H135" s="17">
        <v>0.231349</v>
      </c>
      <c r="I135" s="17">
        <v>0.26257200000000003</v>
      </c>
      <c r="J135" s="10">
        <v>42</v>
      </c>
      <c r="K135" s="10">
        <v>300</v>
      </c>
      <c r="L135" s="10">
        <v>100</v>
      </c>
      <c r="M135" s="10" t="s">
        <v>31</v>
      </c>
      <c r="N135" s="19"/>
      <c r="O135" s="1" t="s">
        <v>210</v>
      </c>
    </row>
    <row r="136" spans="1:16" x14ac:dyDescent="0.35">
      <c r="A136" s="5" t="s">
        <v>180</v>
      </c>
      <c r="B136" s="5">
        <v>24000</v>
      </c>
      <c r="C136" s="5" t="s">
        <v>206</v>
      </c>
      <c r="E136" s="17">
        <v>4.6472020000000001</v>
      </c>
      <c r="F136" s="17">
        <v>0.25878299999999999</v>
      </c>
      <c r="G136" s="17">
        <v>174.73189400000001</v>
      </c>
      <c r="H136" s="17">
        <v>0.27988400000000002</v>
      </c>
      <c r="I136" s="17">
        <v>0.169492</v>
      </c>
      <c r="J136" s="10">
        <v>42</v>
      </c>
      <c r="K136" s="10">
        <v>400</v>
      </c>
      <c r="L136" s="10">
        <v>100</v>
      </c>
      <c r="M136" s="10" t="s">
        <v>31</v>
      </c>
      <c r="N136" s="19"/>
    </row>
    <row r="137" spans="1:16" x14ac:dyDescent="0.35">
      <c r="A137" s="5" t="s">
        <v>180</v>
      </c>
      <c r="B137" s="5">
        <v>24000</v>
      </c>
      <c r="C137" s="5" t="s">
        <v>206</v>
      </c>
      <c r="E137">
        <v>3.7323230000000001</v>
      </c>
      <c r="F137" s="17">
        <v>0.23419499999999999</v>
      </c>
      <c r="G137" s="17">
        <v>138.06249299999999</v>
      </c>
      <c r="H137" s="17">
        <v>0.23549</v>
      </c>
      <c r="I137" s="17">
        <v>0.21185000000000001</v>
      </c>
      <c r="J137" s="10">
        <v>42</v>
      </c>
      <c r="K137" s="10">
        <v>500</v>
      </c>
      <c r="L137" s="10">
        <v>100</v>
      </c>
      <c r="M137" s="10" t="s">
        <v>31</v>
      </c>
      <c r="N137" s="19"/>
      <c r="P137" t="s">
        <v>223</v>
      </c>
    </row>
    <row r="138" spans="1:16" x14ac:dyDescent="0.35">
      <c r="A138" s="5" t="s">
        <v>180</v>
      </c>
      <c r="B138" s="5">
        <v>24000</v>
      </c>
      <c r="C138" s="5" t="s">
        <v>206</v>
      </c>
      <c r="E138">
        <v>5.1129959999999999</v>
      </c>
      <c r="F138" s="17">
        <v>0.31473899999999999</v>
      </c>
      <c r="G138" s="17">
        <v>188.28670199999999</v>
      </c>
      <c r="H138" s="17">
        <v>0.28453499999999998</v>
      </c>
      <c r="I138" s="17">
        <v>0.44939899999999999</v>
      </c>
      <c r="J138" s="10">
        <v>42</v>
      </c>
      <c r="K138" s="10">
        <v>1000</v>
      </c>
      <c r="L138" s="10">
        <v>100</v>
      </c>
      <c r="M138" s="10" t="s">
        <v>31</v>
      </c>
      <c r="N138" s="19"/>
      <c r="P138" t="s">
        <v>222</v>
      </c>
    </row>
    <row r="139" spans="1:16" x14ac:dyDescent="0.35">
      <c r="A139" s="5" t="s">
        <v>180</v>
      </c>
      <c r="B139" s="5">
        <v>24000</v>
      </c>
      <c r="C139" s="5" t="s">
        <v>206</v>
      </c>
      <c r="E139">
        <v>3.5358640000000001</v>
      </c>
      <c r="F139" s="17">
        <v>0.22770799999999999</v>
      </c>
      <c r="G139" s="17">
        <v>119.19023300000001</v>
      </c>
      <c r="H139" s="17">
        <v>0.22157199999999999</v>
      </c>
      <c r="I139" s="17">
        <v>0.23691899999999999</v>
      </c>
      <c r="J139" s="10">
        <v>42</v>
      </c>
      <c r="K139" s="10">
        <v>2000</v>
      </c>
      <c r="L139" s="10">
        <v>100</v>
      </c>
      <c r="M139" s="10" t="s">
        <v>31</v>
      </c>
      <c r="N139" s="19"/>
      <c r="P139" t="s">
        <v>221</v>
      </c>
    </row>
    <row r="140" spans="1:16" x14ac:dyDescent="0.35">
      <c r="A140" s="5" t="s">
        <v>180</v>
      </c>
      <c r="B140" s="5">
        <v>24000</v>
      </c>
      <c r="C140" s="5" t="s">
        <v>206</v>
      </c>
      <c r="E140" t="s">
        <v>15</v>
      </c>
      <c r="F140" t="s">
        <v>15</v>
      </c>
      <c r="G140" t="s">
        <v>15</v>
      </c>
      <c r="H140" t="s">
        <v>15</v>
      </c>
      <c r="I140" t="s">
        <v>15</v>
      </c>
      <c r="J140" s="10">
        <v>42</v>
      </c>
      <c r="K140" s="10">
        <v>5000</v>
      </c>
      <c r="L140" s="10">
        <v>100</v>
      </c>
      <c r="M140" s="10" t="s">
        <v>15</v>
      </c>
      <c r="N140" s="19"/>
      <c r="O140" s="1" t="s">
        <v>219</v>
      </c>
      <c r="P140" s="10" t="s">
        <v>220</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8" activePane="bottomLeft" state="frozen"/>
      <selection pane="bottomLeft" activeCell="I6" sqref="I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42</v>
      </c>
      <c r="D1" s="2" t="s">
        <v>234</v>
      </c>
      <c r="E1" s="2" t="s">
        <v>1</v>
      </c>
      <c r="F1" s="18" t="s">
        <v>2</v>
      </c>
      <c r="G1" s="18" t="s">
        <v>4</v>
      </c>
      <c r="H1" s="18" t="s">
        <v>415</v>
      </c>
      <c r="I1" s="18" t="s">
        <v>416</v>
      </c>
      <c r="J1" s="2" t="s">
        <v>30</v>
      </c>
      <c r="K1" s="2" t="s">
        <v>183</v>
      </c>
      <c r="L1" s="2" t="s">
        <v>184</v>
      </c>
      <c r="M1" s="2" t="s">
        <v>185</v>
      </c>
      <c r="N1" s="2" t="s">
        <v>232</v>
      </c>
      <c r="O1" s="2" t="s">
        <v>204</v>
      </c>
      <c r="P1" s="2" t="s">
        <v>348</v>
      </c>
      <c r="Q1" s="2" t="s">
        <v>21</v>
      </c>
    </row>
    <row r="2" spans="1:17" s="2" customFormat="1" ht="18.5" x14ac:dyDescent="0.45">
      <c r="A2" s="89" t="s">
        <v>396</v>
      </c>
      <c r="B2" s="89"/>
      <c r="C2" s="89"/>
      <c r="D2" s="89"/>
      <c r="E2" s="89"/>
      <c r="F2" s="89"/>
      <c r="G2" s="89"/>
      <c r="H2" s="89"/>
      <c r="I2" s="89"/>
      <c r="J2" s="89"/>
      <c r="K2" s="89"/>
      <c r="L2" s="89"/>
      <c r="M2" s="89"/>
      <c r="N2" s="89"/>
      <c r="O2" s="89"/>
      <c r="P2" s="89"/>
      <c r="Q2" s="89"/>
    </row>
    <row r="3" spans="1:17" s="5" customFormat="1" x14ac:dyDescent="0.35">
      <c r="A3" s="5" t="s">
        <v>182</v>
      </c>
      <c r="B3" s="5">
        <v>23000</v>
      </c>
      <c r="C3" s="5" t="s">
        <v>186</v>
      </c>
      <c r="D3" s="7">
        <f>((E3/$E$11)+(F3/$F$11))/2</f>
        <v>0.77773658224425479</v>
      </c>
      <c r="E3" s="7">
        <v>2.98</v>
      </c>
      <c r="F3" s="7">
        <v>0.13175999999999999</v>
      </c>
      <c r="G3" s="7"/>
      <c r="H3" s="7"/>
      <c r="I3" s="7"/>
    </row>
    <row r="4" spans="1:17" s="5" customFormat="1" x14ac:dyDescent="0.35">
      <c r="A4" s="5" t="s">
        <v>182</v>
      </c>
      <c r="B4" s="5">
        <v>23000</v>
      </c>
      <c r="C4" s="5" t="s">
        <v>187</v>
      </c>
      <c r="D4" s="7">
        <f t="shared" ref="D4:D15" si="0">((E4/$E$11)+(F4/$F$11))/2</f>
        <v>0.79856288759741445</v>
      </c>
      <c r="E4" s="7">
        <v>3.06</v>
      </c>
      <c r="F4" s="7">
        <v>0.13528000000000001</v>
      </c>
      <c r="G4" s="7"/>
      <c r="H4" s="7"/>
      <c r="I4" s="7"/>
    </row>
    <row r="5" spans="1:17" s="5" customFormat="1" x14ac:dyDescent="0.35">
      <c r="A5" s="5" t="s">
        <v>182</v>
      </c>
      <c r="B5" s="5">
        <v>23000</v>
      </c>
      <c r="C5" s="5" t="s">
        <v>188</v>
      </c>
      <c r="D5" s="7">
        <f t="shared" si="0"/>
        <v>0.78730713271554065</v>
      </c>
      <c r="E5" s="7">
        <v>3.0099</v>
      </c>
      <c r="F5" s="7">
        <v>0.13366</v>
      </c>
      <c r="G5" s="7"/>
      <c r="H5" s="7"/>
      <c r="I5" s="7"/>
    </row>
    <row r="6" spans="1:17" s="5" customFormat="1" x14ac:dyDescent="0.35">
      <c r="A6" s="5" t="s">
        <v>182</v>
      </c>
      <c r="B6" s="5">
        <v>23000</v>
      </c>
      <c r="C6" s="5" t="s">
        <v>193</v>
      </c>
      <c r="D6" s="7">
        <f t="shared" si="0"/>
        <v>0.87163298824104452</v>
      </c>
      <c r="E6" s="7">
        <v>3.3820000000000001</v>
      </c>
      <c r="F6" s="7">
        <v>0.14593</v>
      </c>
      <c r="G6" s="7"/>
      <c r="H6" s="7"/>
      <c r="I6" s="7"/>
    </row>
    <row r="7" spans="1:17" s="5" customFormat="1" x14ac:dyDescent="0.35">
      <c r="A7" s="5" t="s">
        <v>182</v>
      </c>
      <c r="B7" s="5">
        <v>23000</v>
      </c>
      <c r="C7" s="5" t="s">
        <v>191</v>
      </c>
      <c r="D7" s="7">
        <f t="shared" si="0"/>
        <v>0.86659712043343751</v>
      </c>
      <c r="E7" s="7">
        <v>3.28</v>
      </c>
      <c r="F7" s="7">
        <v>0.14848</v>
      </c>
      <c r="G7" s="7"/>
      <c r="H7" s="7"/>
      <c r="I7" s="7"/>
    </row>
    <row r="8" spans="1:17" s="5" customFormat="1" x14ac:dyDescent="0.35">
      <c r="A8" s="5" t="s">
        <v>182</v>
      </c>
      <c r="B8" s="5">
        <v>23000</v>
      </c>
      <c r="C8" s="5" t="s">
        <v>189</v>
      </c>
      <c r="D8" s="7">
        <f t="shared" si="0"/>
        <v>0.89170372726159175</v>
      </c>
      <c r="E8" s="7">
        <v>3.4018000000000002</v>
      </c>
      <c r="F8" s="7">
        <v>0.15168000000000001</v>
      </c>
      <c r="G8" s="7"/>
      <c r="H8" s="7"/>
      <c r="I8" s="7"/>
    </row>
    <row r="9" spans="1:17" s="5" customFormat="1" x14ac:dyDescent="0.35">
      <c r="A9" s="5" t="s">
        <v>182</v>
      </c>
      <c r="B9" s="5">
        <v>23000</v>
      </c>
      <c r="C9" s="5" t="s">
        <v>190</v>
      </c>
      <c r="D9" s="7">
        <f t="shared" si="0"/>
        <v>0.90281085605574096</v>
      </c>
      <c r="E9" s="7">
        <v>3.4443999999999999</v>
      </c>
      <c r="F9" s="7">
        <v>0.15356</v>
      </c>
      <c r="G9" s="7"/>
      <c r="H9" s="7"/>
      <c r="I9" s="7"/>
    </row>
    <row r="10" spans="1:17" s="5" customFormat="1" x14ac:dyDescent="0.35">
      <c r="A10" s="5" t="s">
        <v>182</v>
      </c>
      <c r="B10" s="5">
        <v>23000</v>
      </c>
      <c r="C10" s="5" t="s">
        <v>194</v>
      </c>
      <c r="D10" s="7">
        <f t="shared" si="0"/>
        <v>0.87322185947505648</v>
      </c>
      <c r="E10" s="7">
        <v>3.3408000000000002</v>
      </c>
      <c r="F10" s="7">
        <v>0.148145</v>
      </c>
      <c r="G10" s="7"/>
      <c r="H10" s="7"/>
      <c r="I10" s="7"/>
      <c r="O10" s="19"/>
    </row>
    <row r="11" spans="1:17" s="5" customFormat="1" x14ac:dyDescent="0.35">
      <c r="A11" s="5" t="s">
        <v>182</v>
      </c>
      <c r="B11" s="5">
        <v>23000</v>
      </c>
      <c r="C11" s="5" t="s">
        <v>192</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182</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31</v>
      </c>
      <c r="O14" s="19"/>
    </row>
    <row r="15" spans="1:17" s="5" customFormat="1" x14ac:dyDescent="0.35">
      <c r="A15" s="5" t="s">
        <v>182</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31</v>
      </c>
      <c r="O15" s="19"/>
    </row>
    <row r="16" spans="1:17" s="5" customFormat="1" x14ac:dyDescent="0.35">
      <c r="E16" s="7"/>
      <c r="F16" s="7"/>
      <c r="G16" s="7"/>
      <c r="H16" s="7"/>
      <c r="I16" s="7"/>
      <c r="O16" s="19"/>
    </row>
    <row r="17" spans="1:17" x14ac:dyDescent="0.35">
      <c r="A17" s="5" t="s">
        <v>182</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31</v>
      </c>
      <c r="O17" s="19"/>
    </row>
    <row r="18" spans="1:17" x14ac:dyDescent="0.35">
      <c r="A18" s="5"/>
      <c r="B18" s="5"/>
      <c r="C18" s="5"/>
      <c r="E18" s="17"/>
      <c r="F18" s="17"/>
      <c r="G18" s="17"/>
      <c r="H18" s="17"/>
      <c r="I18" s="17"/>
      <c r="O18" s="19"/>
    </row>
    <row r="19" spans="1:17" x14ac:dyDescent="0.35">
      <c r="A19" s="5" t="s">
        <v>182</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375</v>
      </c>
      <c r="Q19" t="s">
        <v>376</v>
      </c>
    </row>
    <row r="20" spans="1:17" x14ac:dyDescent="0.35">
      <c r="A20" s="5" t="s">
        <v>182</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375</v>
      </c>
      <c r="Q20" t="s">
        <v>376</v>
      </c>
    </row>
    <row r="21" spans="1:17" x14ac:dyDescent="0.35">
      <c r="A21" s="5" t="s">
        <v>182</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375</v>
      </c>
      <c r="Q21" t="s">
        <v>376</v>
      </c>
    </row>
    <row r="22" spans="1:17" x14ac:dyDescent="0.35">
      <c r="A22" s="5"/>
      <c r="B22" s="5"/>
      <c r="C22" s="5"/>
      <c r="D22" s="7"/>
      <c r="E22" s="17"/>
      <c r="F22" s="17"/>
      <c r="G22" s="17"/>
      <c r="H22" s="17"/>
      <c r="I22" s="17"/>
      <c r="O22" s="19"/>
    </row>
    <row r="23" spans="1:17" x14ac:dyDescent="0.35">
      <c r="A23" s="5" t="s">
        <v>182</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379</v>
      </c>
    </row>
    <row r="24" spans="1:17" x14ac:dyDescent="0.35">
      <c r="A24" s="5"/>
      <c r="B24" s="5"/>
      <c r="C24" s="5"/>
      <c r="D24" s="7"/>
      <c r="E24" s="17"/>
      <c r="F24" s="17"/>
      <c r="G24" s="17"/>
      <c r="H24" s="17"/>
      <c r="I24" s="17"/>
      <c r="O24" s="19"/>
    </row>
    <row r="25" spans="1:17" x14ac:dyDescent="0.35">
      <c r="A25" s="5" t="s">
        <v>182</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380</v>
      </c>
    </row>
    <row r="26" spans="1:17" x14ac:dyDescent="0.35">
      <c r="A26" s="5" t="s">
        <v>182</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380</v>
      </c>
    </row>
    <row r="27" spans="1:17" x14ac:dyDescent="0.35">
      <c r="A27" s="5" t="s">
        <v>182</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380</v>
      </c>
    </row>
    <row r="28" spans="1:17" x14ac:dyDescent="0.35">
      <c r="A28" s="5" t="s">
        <v>182</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380</v>
      </c>
    </row>
    <row r="29" spans="1:17" x14ac:dyDescent="0.35">
      <c r="A29" s="5" t="s">
        <v>182</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380</v>
      </c>
    </row>
    <row r="30" spans="1:17" x14ac:dyDescent="0.35">
      <c r="A30" s="5" t="s">
        <v>182</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380</v>
      </c>
    </row>
    <row r="31" spans="1:17" x14ac:dyDescent="0.35">
      <c r="A31" s="5" t="s">
        <v>182</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380</v>
      </c>
    </row>
    <row r="32" spans="1:17" x14ac:dyDescent="0.35">
      <c r="A32" s="5" t="s">
        <v>182</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380</v>
      </c>
    </row>
    <row r="33" spans="1:17" x14ac:dyDescent="0.35">
      <c r="A33" s="5" t="s">
        <v>182</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380</v>
      </c>
    </row>
    <row r="34" spans="1:17" x14ac:dyDescent="0.35">
      <c r="A34" s="5" t="s">
        <v>182</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380</v>
      </c>
    </row>
    <row r="35" spans="1:17" x14ac:dyDescent="0.35">
      <c r="A35" s="5"/>
      <c r="B35" s="5"/>
      <c r="C35" s="5"/>
      <c r="D35" s="64">
        <f>AVERAGE(D25:D34)</f>
        <v>0.89317291557800671</v>
      </c>
      <c r="E35" s="64">
        <f>AVERAGE(E25:E34)</f>
        <v>3.5611609999999998</v>
      </c>
      <c r="F35" s="64">
        <f>AVERAGE(F25:F34)</f>
        <v>0.14560309999999999</v>
      </c>
      <c r="G35" s="17"/>
      <c r="H35" s="17"/>
      <c r="I35" s="17"/>
      <c r="O35" s="19"/>
      <c r="Q35" t="s">
        <v>400</v>
      </c>
    </row>
    <row r="36" spans="1:17" x14ac:dyDescent="0.35">
      <c r="A36" s="5"/>
      <c r="B36" s="5"/>
      <c r="C36" s="5"/>
      <c r="D36" s="64">
        <f>MEDIAN(D25:D34)</f>
        <v>0.86863006908762985</v>
      </c>
      <c r="E36" s="64">
        <f>MEDIAN(E25:E34)</f>
        <v>3.4316990000000001</v>
      </c>
      <c r="F36" s="64">
        <f>MEDIAN(F25:F34)</f>
        <v>0.142597</v>
      </c>
      <c r="G36" s="17"/>
      <c r="H36" s="17"/>
      <c r="I36" s="17"/>
      <c r="O36" s="19"/>
      <c r="Q36" t="s">
        <v>401</v>
      </c>
    </row>
    <row r="37" spans="1:17" x14ac:dyDescent="0.35">
      <c r="A37" s="5"/>
      <c r="B37" s="5"/>
      <c r="C37" s="5"/>
      <c r="E37" s="17"/>
      <c r="F37" s="17"/>
      <c r="G37" s="17"/>
      <c r="H37" s="17"/>
      <c r="I37" s="17"/>
      <c r="O37" s="19"/>
    </row>
    <row r="38" spans="1:17" x14ac:dyDescent="0.35">
      <c r="A38" s="5" t="s">
        <v>182</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182</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182</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182</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182</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182</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182</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182</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182</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182</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182</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375</v>
      </c>
      <c r="Q52" t="s">
        <v>376</v>
      </c>
    </row>
    <row r="53" spans="1:17" x14ac:dyDescent="0.35">
      <c r="A53" s="5" t="s">
        <v>182</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375</v>
      </c>
      <c r="Q53" t="s">
        <v>376</v>
      </c>
    </row>
    <row r="54" spans="1:17" x14ac:dyDescent="0.35">
      <c r="A54" s="5" t="s">
        <v>182</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375</v>
      </c>
      <c r="Q54" t="s">
        <v>376</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182</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375</v>
      </c>
      <c r="Q57" t="s">
        <v>376</v>
      </c>
    </row>
    <row r="58" spans="1:17" x14ac:dyDescent="0.35">
      <c r="A58" s="5" t="s">
        <v>182</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375</v>
      </c>
      <c r="Q58" t="s">
        <v>376</v>
      </c>
    </row>
    <row r="59" spans="1:17" x14ac:dyDescent="0.35">
      <c r="A59" s="5" t="s">
        <v>182</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375</v>
      </c>
      <c r="Q59" t="s">
        <v>376</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182</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31</v>
      </c>
      <c r="O62" s="19"/>
    </row>
    <row r="63" spans="1:17" x14ac:dyDescent="0.35">
      <c r="A63" t="s">
        <v>182</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31</v>
      </c>
      <c r="O63" s="19"/>
    </row>
    <row r="64" spans="1:17" x14ac:dyDescent="0.35">
      <c r="A64" t="s">
        <v>182</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31</v>
      </c>
      <c r="O64" s="19"/>
    </row>
    <row r="65" spans="1:15" x14ac:dyDescent="0.35">
      <c r="A65" t="s">
        <v>182</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31</v>
      </c>
      <c r="O65" s="19"/>
    </row>
    <row r="66" spans="1:15" x14ac:dyDescent="0.35">
      <c r="A66" t="s">
        <v>182</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31</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182</v>
      </c>
      <c r="B71" s="5">
        <v>23000</v>
      </c>
      <c r="C71" s="5" t="s">
        <v>181</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31</v>
      </c>
      <c r="O71" s="19"/>
    </row>
    <row r="72" spans="1:15" x14ac:dyDescent="0.35">
      <c r="A72" s="5" t="s">
        <v>182</v>
      </c>
      <c r="B72" s="5">
        <v>23000</v>
      </c>
      <c r="C72" s="5" t="s">
        <v>181</v>
      </c>
      <c r="D72" s="7">
        <f t="shared" si="7"/>
        <v>0.92201375272946562</v>
      </c>
      <c r="E72" s="17">
        <v>3.6907740000000002</v>
      </c>
      <c r="F72" s="17">
        <v>0.149703</v>
      </c>
      <c r="G72" s="17">
        <v>58.996276999999999</v>
      </c>
      <c r="H72" s="17">
        <v>0.14677999999999999</v>
      </c>
      <c r="I72" s="17">
        <v>7.8587000000000004E-2</v>
      </c>
      <c r="J72">
        <v>42</v>
      </c>
      <c r="K72">
        <v>200</v>
      </c>
      <c r="L72">
        <v>200</v>
      </c>
      <c r="M72" t="s">
        <v>31</v>
      </c>
      <c r="O72" s="19"/>
    </row>
    <row r="73" spans="1:15" x14ac:dyDescent="0.35">
      <c r="A73" s="5" t="s">
        <v>182</v>
      </c>
      <c r="B73" s="5">
        <v>23000</v>
      </c>
      <c r="C73" s="5" t="s">
        <v>181</v>
      </c>
      <c r="D73" s="7">
        <f t="shared" si="7"/>
        <v>0.86574435476569422</v>
      </c>
      <c r="E73" s="17">
        <v>3.394806</v>
      </c>
      <c r="F73" s="17">
        <v>0.14347699999999999</v>
      </c>
      <c r="G73" s="17">
        <v>52.955747000000002</v>
      </c>
      <c r="H73" s="17">
        <v>0.14067199999999999</v>
      </c>
      <c r="I73" s="17">
        <v>7.7340000000000006E-2</v>
      </c>
      <c r="J73">
        <v>42</v>
      </c>
      <c r="K73">
        <v>300</v>
      </c>
      <c r="L73">
        <v>200</v>
      </c>
      <c r="M73" t="s">
        <v>31</v>
      </c>
      <c r="O73" s="19"/>
    </row>
    <row r="74" spans="1:15" x14ac:dyDescent="0.35">
      <c r="A74" s="5" t="s">
        <v>182</v>
      </c>
      <c r="B74" s="5">
        <v>23000</v>
      </c>
      <c r="C74" s="5" t="s">
        <v>181</v>
      </c>
      <c r="D74" s="7">
        <f t="shared" si="7"/>
        <v>0.8194244843653411</v>
      </c>
      <c r="E74" s="17">
        <v>3.1621039999999998</v>
      </c>
      <c r="F74" s="17">
        <v>0.137902</v>
      </c>
      <c r="G74" s="17">
        <v>47.548532999999999</v>
      </c>
      <c r="H74" s="17">
        <v>0.13442699999999999</v>
      </c>
      <c r="I74" s="17">
        <v>8.1309999999999993E-2</v>
      </c>
      <c r="J74">
        <v>42</v>
      </c>
      <c r="K74">
        <v>400</v>
      </c>
      <c r="L74">
        <v>200</v>
      </c>
      <c r="M74" t="s">
        <v>31</v>
      </c>
      <c r="O74" s="19"/>
    </row>
    <row r="75" spans="1:15" x14ac:dyDescent="0.35">
      <c r="A75" s="9" t="s">
        <v>182</v>
      </c>
      <c r="B75" s="5">
        <v>23000</v>
      </c>
      <c r="C75" s="9" t="s">
        <v>181</v>
      </c>
      <c r="D75" s="7">
        <f t="shared" si="7"/>
        <v>0.86814133197665</v>
      </c>
      <c r="E75" s="17">
        <v>3.412887</v>
      </c>
      <c r="F75" s="17">
        <v>0.14351700000000001</v>
      </c>
      <c r="G75" s="17">
        <v>52.913640999999998</v>
      </c>
      <c r="H75" s="17">
        <v>0.14199300000000001</v>
      </c>
      <c r="I75" s="17">
        <v>7.7533000000000005E-2</v>
      </c>
      <c r="J75" s="10">
        <v>42</v>
      </c>
      <c r="K75" s="10">
        <v>500</v>
      </c>
      <c r="L75" s="10">
        <v>200</v>
      </c>
      <c r="M75" t="s">
        <v>31</v>
      </c>
      <c r="O75" s="19"/>
    </row>
    <row r="76" spans="1:15" x14ac:dyDescent="0.35">
      <c r="A76" s="9" t="s">
        <v>182</v>
      </c>
      <c r="B76" s="5">
        <v>23000</v>
      </c>
      <c r="C76" s="9" t="s">
        <v>181</v>
      </c>
      <c r="D76" s="7">
        <f t="shared" si="7"/>
        <v>0.86676936945798844</v>
      </c>
      <c r="E76" s="17">
        <v>3.3783840000000001</v>
      </c>
      <c r="F76" s="17">
        <v>0.14448800000000001</v>
      </c>
      <c r="G76" s="17">
        <v>52.287888000000002</v>
      </c>
      <c r="H76" s="17">
        <v>0.143207</v>
      </c>
      <c r="I76" s="17">
        <v>7.9890000000000003E-2</v>
      </c>
      <c r="J76" s="10">
        <v>42</v>
      </c>
      <c r="K76" s="10">
        <v>1000</v>
      </c>
      <c r="L76" s="10">
        <v>200</v>
      </c>
      <c r="M76" t="s">
        <v>31</v>
      </c>
      <c r="O76" s="19"/>
    </row>
    <row r="77" spans="1:15" x14ac:dyDescent="0.35">
      <c r="J77" s="10"/>
      <c r="K77" s="10"/>
      <c r="L77" s="10"/>
      <c r="O77" s="19"/>
    </row>
    <row r="78" spans="1:15" x14ac:dyDescent="0.35">
      <c r="J78" s="10"/>
      <c r="K78" s="10"/>
      <c r="L78" s="10"/>
      <c r="O78" s="19"/>
    </row>
    <row r="79" spans="1:15" x14ac:dyDescent="0.35">
      <c r="A79" t="s">
        <v>182</v>
      </c>
      <c r="B79" s="5">
        <v>23000</v>
      </c>
      <c r="C79" t="s">
        <v>181</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31</v>
      </c>
      <c r="O79" s="19"/>
    </row>
    <row r="80" spans="1:15" x14ac:dyDescent="0.35">
      <c r="A80" t="s">
        <v>182</v>
      </c>
      <c r="B80" s="5">
        <v>23000</v>
      </c>
      <c r="C80" t="s">
        <v>181</v>
      </c>
      <c r="D80" s="7">
        <f t="shared" si="8"/>
        <v>0.8552856768859407</v>
      </c>
      <c r="E80" s="17">
        <v>3.2574049999999999</v>
      </c>
      <c r="F80" s="17">
        <v>0.14571000000000001</v>
      </c>
      <c r="G80" s="17">
        <v>55.518250999999999</v>
      </c>
      <c r="H80" s="17">
        <v>0.14196700000000001</v>
      </c>
      <c r="I80" s="17">
        <v>0.10204199999999999</v>
      </c>
      <c r="J80">
        <v>42</v>
      </c>
      <c r="K80">
        <v>200</v>
      </c>
      <c r="L80">
        <v>400</v>
      </c>
      <c r="M80" t="s">
        <v>31</v>
      </c>
      <c r="O80" s="19"/>
    </row>
    <row r="81" spans="1:17" x14ac:dyDescent="0.35">
      <c r="B81" s="5"/>
      <c r="E81" s="17"/>
      <c r="F81" s="17"/>
      <c r="G81" s="17"/>
      <c r="H81" s="17"/>
      <c r="I81" s="17"/>
      <c r="O81" s="19"/>
    </row>
    <row r="82" spans="1:17" x14ac:dyDescent="0.35">
      <c r="A82" t="s">
        <v>182</v>
      </c>
      <c r="B82" s="5">
        <v>23000</v>
      </c>
      <c r="C82" t="s">
        <v>181</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31</v>
      </c>
      <c r="O82" s="19"/>
    </row>
    <row r="83" spans="1:17" x14ac:dyDescent="0.35">
      <c r="B83" s="5"/>
      <c r="O83" s="19"/>
    </row>
    <row r="84" spans="1:17" ht="18.5" x14ac:dyDescent="0.45">
      <c r="A84" s="89" t="s">
        <v>407</v>
      </c>
      <c r="B84" s="89"/>
      <c r="C84" s="89"/>
      <c r="D84" s="89"/>
      <c r="E84" s="89"/>
      <c r="F84" s="89"/>
      <c r="G84" s="89"/>
      <c r="H84" s="89"/>
      <c r="I84" s="89"/>
      <c r="J84" s="89"/>
      <c r="K84" s="89"/>
      <c r="L84" s="89"/>
      <c r="M84" s="89"/>
      <c r="N84" s="89"/>
      <c r="O84" s="89"/>
      <c r="P84" s="89"/>
      <c r="Q84" s="89"/>
    </row>
    <row r="85" spans="1:17" x14ac:dyDescent="0.35">
      <c r="A85" t="s">
        <v>182</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31</v>
      </c>
      <c r="O85" s="19"/>
      <c r="Q85" t="s">
        <v>211</v>
      </c>
    </row>
    <row r="86" spans="1:17" x14ac:dyDescent="0.35">
      <c r="A86" t="s">
        <v>182</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31</v>
      </c>
      <c r="O86" s="19"/>
      <c r="Q86" t="s">
        <v>212</v>
      </c>
    </row>
    <row r="87" spans="1:17" x14ac:dyDescent="0.35">
      <c r="A87" t="s">
        <v>182</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31</v>
      </c>
      <c r="O87" s="19"/>
      <c r="Q87" t="s">
        <v>213</v>
      </c>
    </row>
    <row r="88" spans="1:17" x14ac:dyDescent="0.35">
      <c r="A88" t="s">
        <v>182</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31</v>
      </c>
      <c r="O88" s="19"/>
      <c r="Q88" t="s">
        <v>214</v>
      </c>
    </row>
    <row r="89" spans="1:17" x14ac:dyDescent="0.35">
      <c r="A89" t="s">
        <v>182</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31</v>
      </c>
      <c r="O89" s="19"/>
      <c r="Q89" t="s">
        <v>215</v>
      </c>
    </row>
    <row r="90" spans="1:17" x14ac:dyDescent="0.35">
      <c r="E90" s="17"/>
      <c r="F90" s="17"/>
      <c r="G90" s="17"/>
      <c r="H90" s="17"/>
      <c r="I90" s="17"/>
      <c r="O90" s="19"/>
    </row>
    <row r="91" spans="1:17" x14ac:dyDescent="0.35">
      <c r="E91" s="17"/>
      <c r="F91" s="17"/>
      <c r="G91" s="17"/>
      <c r="H91" s="17"/>
      <c r="I91" s="17"/>
      <c r="O91" s="19"/>
    </row>
    <row r="92" spans="1:17" x14ac:dyDescent="0.35">
      <c r="A92" t="s">
        <v>182</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31</v>
      </c>
      <c r="O92" s="19"/>
    </row>
    <row r="93" spans="1:17" x14ac:dyDescent="0.35">
      <c r="A93" t="s">
        <v>182</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31</v>
      </c>
      <c r="O93" s="19"/>
      <c r="Q93" t="s">
        <v>216</v>
      </c>
    </row>
    <row r="94" spans="1:17" x14ac:dyDescent="0.35">
      <c r="A94" t="s">
        <v>182</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31</v>
      </c>
      <c r="O94" s="19"/>
      <c r="Q94" t="s">
        <v>213</v>
      </c>
    </row>
    <row r="95" spans="1:17" x14ac:dyDescent="0.35">
      <c r="A95" t="s">
        <v>182</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31</v>
      </c>
      <c r="O95" s="19"/>
      <c r="Q95" t="s">
        <v>217</v>
      </c>
    </row>
    <row r="96" spans="1:17" x14ac:dyDescent="0.35">
      <c r="A96" t="s">
        <v>182</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31</v>
      </c>
      <c r="O96" s="19"/>
      <c r="Q96" t="s">
        <v>218</v>
      </c>
    </row>
    <row r="97" spans="1:17" x14ac:dyDescent="0.35">
      <c r="A97" t="s">
        <v>182</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31</v>
      </c>
      <c r="O97" s="19"/>
    </row>
    <row r="99" spans="1:17" x14ac:dyDescent="0.35">
      <c r="A99" s="90" t="s">
        <v>408</v>
      </c>
      <c r="B99" s="90"/>
      <c r="C99" s="90"/>
      <c r="D99" s="90"/>
      <c r="E99" s="90"/>
      <c r="F99" s="90"/>
      <c r="G99" s="90"/>
      <c r="H99" s="90"/>
      <c r="I99" s="90"/>
      <c r="J99" s="90"/>
      <c r="K99" s="90"/>
      <c r="L99" s="90"/>
      <c r="M99" s="90"/>
      <c r="N99" s="90"/>
      <c r="O99" s="90"/>
    </row>
    <row r="100" spans="1:17" x14ac:dyDescent="0.35">
      <c r="A100" t="s">
        <v>182</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31</v>
      </c>
      <c r="N100" t="s">
        <v>171</v>
      </c>
      <c r="P100" t="s">
        <v>375</v>
      </c>
      <c r="Q100" t="s">
        <v>377</v>
      </c>
    </row>
    <row r="101" spans="1:17" x14ac:dyDescent="0.35">
      <c r="A101" t="s">
        <v>182</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31</v>
      </c>
      <c r="N101" t="s">
        <v>171</v>
      </c>
      <c r="P101" t="s">
        <v>375</v>
      </c>
      <c r="Q101" t="s">
        <v>377</v>
      </c>
    </row>
    <row r="102" spans="1:17" x14ac:dyDescent="0.35">
      <c r="A102" t="s">
        <v>182</v>
      </c>
      <c r="B102">
        <v>23000</v>
      </c>
      <c r="C102" t="s">
        <v>3</v>
      </c>
      <c r="D102" s="7">
        <f t="shared" si="17"/>
        <v>1.1013947979001528</v>
      </c>
      <c r="E102" s="17">
        <v>4.3706300000000002</v>
      </c>
      <c r="F102" s="17">
        <v>0.1804</v>
      </c>
      <c r="G102" s="17">
        <v>84.296357</v>
      </c>
      <c r="H102" s="17">
        <v>0.175759</v>
      </c>
      <c r="I102" s="17">
        <v>0.153088</v>
      </c>
      <c r="J102">
        <v>44</v>
      </c>
      <c r="K102">
        <v>100</v>
      </c>
      <c r="L102">
        <v>100</v>
      </c>
      <c r="M102" t="s">
        <v>31</v>
      </c>
      <c r="N102" t="s">
        <v>171</v>
      </c>
      <c r="P102" t="s">
        <v>375</v>
      </c>
      <c r="Q102" t="s">
        <v>377</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182</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31</v>
      </c>
      <c r="Q105" t="s">
        <v>377</v>
      </c>
    </row>
    <row r="106" spans="1:17" x14ac:dyDescent="0.35">
      <c r="A106" t="s">
        <v>182</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31</v>
      </c>
      <c r="Q106" t="s">
        <v>377</v>
      </c>
    </row>
    <row r="107" spans="1:17" x14ac:dyDescent="0.35">
      <c r="A107" t="s">
        <v>182</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31</v>
      </c>
      <c r="Q107" t="s">
        <v>377</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1" t="s">
        <v>409</v>
      </c>
      <c r="B111" s="91"/>
      <c r="C111" s="91"/>
      <c r="D111" s="91"/>
      <c r="E111" s="91"/>
      <c r="F111" s="91"/>
      <c r="G111" s="91"/>
      <c r="H111" s="91"/>
      <c r="I111" s="91"/>
      <c r="J111" s="91"/>
      <c r="K111" s="91"/>
      <c r="L111" s="91"/>
      <c r="M111" s="91"/>
      <c r="N111" s="91"/>
    </row>
    <row r="112" spans="1:17" x14ac:dyDescent="0.35">
      <c r="A112" t="s">
        <v>182</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31</v>
      </c>
      <c r="N112" t="s">
        <v>171</v>
      </c>
      <c r="P112" t="s">
        <v>375</v>
      </c>
      <c r="Q112" t="s">
        <v>378</v>
      </c>
    </row>
    <row r="113" spans="1:17" x14ac:dyDescent="0.35">
      <c r="A113" t="s">
        <v>182</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31</v>
      </c>
      <c r="N113" t="s">
        <v>171</v>
      </c>
      <c r="P113" t="s">
        <v>375</v>
      </c>
      <c r="Q113" t="s">
        <v>378</v>
      </c>
    </row>
    <row r="114" spans="1:17" x14ac:dyDescent="0.35">
      <c r="A114" t="s">
        <v>182</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31</v>
      </c>
      <c r="N114" t="s">
        <v>171</v>
      </c>
      <c r="P114" t="s">
        <v>375</v>
      </c>
      <c r="Q114" t="s">
        <v>378</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182</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31</v>
      </c>
    </row>
    <row r="118" spans="1:17" x14ac:dyDescent="0.35">
      <c r="A118" t="s">
        <v>182</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31</v>
      </c>
    </row>
    <row r="119" spans="1:17" x14ac:dyDescent="0.35">
      <c r="A119" t="s">
        <v>182</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31</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182</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31</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34" activePane="bottomLeft" state="frozen"/>
      <selection pane="bottomLeft" activeCell="F3" sqref="F3"/>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17</v>
      </c>
      <c r="C1" s="2" t="s">
        <v>42</v>
      </c>
      <c r="D1" s="2" t="s">
        <v>414</v>
      </c>
      <c r="E1" s="2" t="s">
        <v>1</v>
      </c>
      <c r="F1" s="18" t="s">
        <v>2</v>
      </c>
      <c r="G1" s="18" t="s">
        <v>4</v>
      </c>
      <c r="H1" s="18" t="s">
        <v>415</v>
      </c>
      <c r="I1" s="18" t="s">
        <v>416</v>
      </c>
      <c r="J1" s="2" t="s">
        <v>30</v>
      </c>
      <c r="K1" s="2" t="s">
        <v>183</v>
      </c>
      <c r="L1" s="3" t="s">
        <v>229</v>
      </c>
      <c r="M1" s="2" t="s">
        <v>230</v>
      </c>
      <c r="N1" s="2" t="s">
        <v>200</v>
      </c>
    </row>
    <row r="2" spans="1:14" s="2" customFormat="1" x14ac:dyDescent="0.35">
      <c r="A2" t="s">
        <v>265</v>
      </c>
      <c r="B2" s="5">
        <v>6538</v>
      </c>
      <c r="C2" s="5" t="s">
        <v>419</v>
      </c>
      <c r="D2" s="17">
        <f>((E2/$E$4)+(F2/$F$4))/2</f>
        <v>0.74433694203707468</v>
      </c>
      <c r="E2" s="5">
        <v>2.9359999999999999</v>
      </c>
      <c r="F2" s="7">
        <v>0.1066</v>
      </c>
      <c r="G2" s="18"/>
      <c r="H2" s="18"/>
      <c r="I2" s="18"/>
      <c r="L2" s="3"/>
    </row>
    <row r="3" spans="1:14" s="2" customFormat="1" x14ac:dyDescent="0.35">
      <c r="F3" s="18"/>
      <c r="G3" s="18"/>
      <c r="H3" s="18"/>
      <c r="I3" s="18"/>
      <c r="L3" s="3"/>
    </row>
    <row r="4" spans="1:14" x14ac:dyDescent="0.35">
      <c r="A4" t="s">
        <v>265</v>
      </c>
      <c r="B4" s="5">
        <v>6538</v>
      </c>
      <c r="C4" t="s">
        <v>192</v>
      </c>
      <c r="D4" s="17">
        <v>1</v>
      </c>
      <c r="E4" s="17">
        <v>4.0415999999999999</v>
      </c>
      <c r="F4" s="17">
        <v>0.13985300000000001</v>
      </c>
    </row>
    <row r="5" spans="1:14" x14ac:dyDescent="0.35">
      <c r="A5" t="s">
        <v>265</v>
      </c>
      <c r="B5" s="5">
        <v>6538</v>
      </c>
      <c r="C5" t="s">
        <v>189</v>
      </c>
      <c r="D5" s="17">
        <v>0.87619999999999998</v>
      </c>
      <c r="E5" s="17">
        <v>3.4765999999999999</v>
      </c>
      <c r="F5" s="17">
        <v>0.12477000000000001</v>
      </c>
    </row>
    <row r="6" spans="1:14" x14ac:dyDescent="0.35">
      <c r="A6" t="s">
        <v>265</v>
      </c>
      <c r="B6" s="5">
        <v>6538</v>
      </c>
      <c r="C6" t="s">
        <v>190</v>
      </c>
      <c r="D6" s="17">
        <v>0.89049999999999996</v>
      </c>
      <c r="E6" s="17">
        <v>3.5238</v>
      </c>
      <c r="F6" s="17">
        <v>0.12715299999999999</v>
      </c>
    </row>
    <row r="7" spans="1:14" x14ac:dyDescent="0.35">
      <c r="A7" t="s">
        <v>265</v>
      </c>
      <c r="B7" s="5">
        <v>6538</v>
      </c>
      <c r="C7" t="s">
        <v>194</v>
      </c>
      <c r="D7" s="17">
        <v>0.85880000000000001</v>
      </c>
      <c r="E7" s="17">
        <v>3.4129999999999998</v>
      </c>
      <c r="F7" s="17">
        <v>0.122112</v>
      </c>
    </row>
    <row r="8" spans="1:14" x14ac:dyDescent="0.35">
      <c r="A8" t="s">
        <v>265</v>
      </c>
      <c r="B8" s="5">
        <v>6538</v>
      </c>
      <c r="C8" t="s">
        <v>188</v>
      </c>
      <c r="D8" s="17">
        <v>0.71309999999999996</v>
      </c>
      <c r="E8" s="17">
        <v>2.7650000000000001</v>
      </c>
      <c r="F8" s="17">
        <v>0.103795</v>
      </c>
    </row>
    <row r="10" spans="1:14" ht="18.5" x14ac:dyDescent="0.45">
      <c r="A10" s="89" t="s">
        <v>6</v>
      </c>
      <c r="B10" s="89"/>
      <c r="C10" s="89"/>
      <c r="D10" s="89"/>
      <c r="E10" s="89"/>
      <c r="F10" s="89"/>
      <c r="G10" s="89"/>
      <c r="H10" s="89"/>
      <c r="I10" s="89"/>
      <c r="J10" s="89"/>
      <c r="K10" s="89"/>
      <c r="L10" s="89"/>
      <c r="M10" s="89"/>
      <c r="N10" s="89"/>
    </row>
    <row r="11" spans="1:14" x14ac:dyDescent="0.35">
      <c r="A11" t="s">
        <v>265</v>
      </c>
      <c r="B11" s="5">
        <v>6538</v>
      </c>
      <c r="C11" t="s">
        <v>6</v>
      </c>
      <c r="D11" s="17">
        <f t="shared" ref="D11:D20" si="0">((E11/$E$4)+(F11/$F$4))/2</f>
        <v>0.80108577162319916</v>
      </c>
      <c r="E11" s="17">
        <v>3.182623</v>
      </c>
      <c r="F11" s="17">
        <v>0.113939</v>
      </c>
      <c r="G11" s="17">
        <v>54.011453000000003</v>
      </c>
      <c r="H11" s="17">
        <v>0.11802799999999999</v>
      </c>
      <c r="I11" s="17">
        <v>7.2688000000000003E-2</v>
      </c>
      <c r="J11">
        <v>42</v>
      </c>
      <c r="K11">
        <v>100</v>
      </c>
      <c r="L11">
        <v>100</v>
      </c>
      <c r="M11" t="s">
        <v>31</v>
      </c>
    </row>
    <row r="12" spans="1:14" x14ac:dyDescent="0.35">
      <c r="A12" t="s">
        <v>265</v>
      </c>
      <c r="B12" s="5">
        <v>6538</v>
      </c>
      <c r="C12" t="s">
        <v>6</v>
      </c>
      <c r="D12" s="17">
        <f t="shared" si="0"/>
        <v>0.79022524578834863</v>
      </c>
      <c r="E12" s="17">
        <v>3.1400619999999999</v>
      </c>
      <c r="F12" s="17">
        <v>0.112374</v>
      </c>
      <c r="G12" s="17">
        <v>47.024402000000002</v>
      </c>
      <c r="H12" s="17">
        <v>0.11740299999999999</v>
      </c>
      <c r="I12" s="17">
        <v>6.6816E-2</v>
      </c>
      <c r="J12">
        <v>43</v>
      </c>
      <c r="K12">
        <v>100</v>
      </c>
      <c r="L12">
        <v>100</v>
      </c>
      <c r="M12" t="s">
        <v>31</v>
      </c>
    </row>
    <row r="13" spans="1:14" x14ac:dyDescent="0.35">
      <c r="A13" t="s">
        <v>265</v>
      </c>
      <c r="B13" s="5">
        <v>6538</v>
      </c>
      <c r="C13" t="s">
        <v>6</v>
      </c>
      <c r="D13" s="17">
        <f t="shared" si="0"/>
        <v>0.82024582460205409</v>
      </c>
      <c r="E13" s="17">
        <v>3.2533150000000002</v>
      </c>
      <c r="F13" s="17">
        <v>0.116852</v>
      </c>
      <c r="G13" s="17">
        <v>64.358208000000005</v>
      </c>
      <c r="H13" s="17">
        <v>0.12087100000000001</v>
      </c>
      <c r="I13" s="17">
        <v>7.2501999999999997E-2</v>
      </c>
      <c r="J13">
        <v>44</v>
      </c>
      <c r="K13">
        <v>100</v>
      </c>
      <c r="L13">
        <v>100</v>
      </c>
      <c r="M13" t="s">
        <v>31</v>
      </c>
    </row>
    <row r="14" spans="1:14" x14ac:dyDescent="0.35">
      <c r="A14" t="s">
        <v>265</v>
      </c>
      <c r="B14" s="5">
        <v>6538</v>
      </c>
      <c r="C14" t="s">
        <v>6</v>
      </c>
      <c r="D14" s="17">
        <f t="shared" si="0"/>
        <v>0.76871573857465658</v>
      </c>
      <c r="E14" s="17">
        <v>3.0474890000000001</v>
      </c>
      <c r="F14" s="17">
        <v>0.10956100000000001</v>
      </c>
      <c r="G14" s="17">
        <v>57.676986999999997</v>
      </c>
      <c r="H14" s="17">
        <v>0.114247</v>
      </c>
      <c r="I14" s="17">
        <v>8.0083000000000001E-2</v>
      </c>
      <c r="J14">
        <v>45</v>
      </c>
      <c r="K14">
        <v>100</v>
      </c>
      <c r="L14">
        <v>100</v>
      </c>
      <c r="M14" t="s">
        <v>31</v>
      </c>
    </row>
    <row r="15" spans="1:14" x14ac:dyDescent="0.35">
      <c r="A15" t="s">
        <v>265</v>
      </c>
      <c r="B15" s="5">
        <v>6538</v>
      </c>
      <c r="C15" t="s">
        <v>6</v>
      </c>
      <c r="D15" s="17">
        <f t="shared" si="0"/>
        <v>0.76983267545286727</v>
      </c>
      <c r="E15" s="17">
        <v>3.025191</v>
      </c>
      <c r="F15" s="17">
        <v>0.11064499999999999</v>
      </c>
      <c r="G15" s="17">
        <v>62.996316</v>
      </c>
      <c r="H15" s="17">
        <v>0.11682099999999999</v>
      </c>
      <c r="I15" s="17">
        <v>8.7973999999999997E-2</v>
      </c>
      <c r="J15">
        <v>46</v>
      </c>
      <c r="K15">
        <v>100</v>
      </c>
      <c r="L15">
        <v>100</v>
      </c>
      <c r="M15" t="s">
        <v>31</v>
      </c>
    </row>
    <row r="16" spans="1:14" x14ac:dyDescent="0.35">
      <c r="A16" t="s">
        <v>265</v>
      </c>
      <c r="B16" s="5">
        <v>6538</v>
      </c>
      <c r="C16" t="s">
        <v>6</v>
      </c>
      <c r="D16" s="17">
        <f t="shared" si="0"/>
        <v>0.76838660713185281</v>
      </c>
      <c r="E16" s="17">
        <v>3.0092539999999999</v>
      </c>
      <c r="F16" s="17">
        <v>0.110792</v>
      </c>
      <c r="G16" s="17">
        <v>57.652912000000001</v>
      </c>
      <c r="H16" s="17">
        <v>0.116409</v>
      </c>
      <c r="I16" s="17">
        <v>8.3490999999999996E-2</v>
      </c>
      <c r="J16">
        <v>47</v>
      </c>
      <c r="K16">
        <v>100</v>
      </c>
      <c r="L16">
        <v>100</v>
      </c>
      <c r="M16" t="s">
        <v>31</v>
      </c>
    </row>
    <row r="17" spans="1:13" x14ac:dyDescent="0.35">
      <c r="A17" t="s">
        <v>265</v>
      </c>
      <c r="B17" s="5">
        <v>6538</v>
      </c>
      <c r="C17" t="s">
        <v>6</v>
      </c>
      <c r="D17" s="17">
        <f t="shared" si="0"/>
        <v>0.82750920147561169</v>
      </c>
      <c r="E17" s="17">
        <v>3.302114</v>
      </c>
      <c r="F17" s="17">
        <v>0.11719499999999999</v>
      </c>
      <c r="G17" s="17">
        <v>66.270391000000004</v>
      </c>
      <c r="H17" s="17">
        <v>0.12062</v>
      </c>
      <c r="I17" s="17">
        <v>7.7821000000000001E-2</v>
      </c>
      <c r="J17">
        <v>48</v>
      </c>
      <c r="K17">
        <v>100</v>
      </c>
      <c r="L17">
        <v>100</v>
      </c>
      <c r="M17" t="s">
        <v>31</v>
      </c>
    </row>
    <row r="18" spans="1:13" x14ac:dyDescent="0.35">
      <c r="A18" t="s">
        <v>265</v>
      </c>
      <c r="B18" s="5">
        <v>6538</v>
      </c>
      <c r="C18" t="s">
        <v>6</v>
      </c>
      <c r="D18" s="17">
        <f t="shared" si="0"/>
        <v>0.78153619023312482</v>
      </c>
      <c r="E18" s="17">
        <v>3.0971649999999999</v>
      </c>
      <c r="F18" s="17">
        <v>0.111428</v>
      </c>
      <c r="G18" s="17">
        <v>58.222230000000003</v>
      </c>
      <c r="H18" s="17">
        <v>0.11630799999999999</v>
      </c>
      <c r="I18" s="17">
        <v>7.6832999999999999E-2</v>
      </c>
      <c r="J18">
        <v>49</v>
      </c>
      <c r="K18">
        <v>100</v>
      </c>
      <c r="L18">
        <v>100</v>
      </c>
      <c r="M18" t="s">
        <v>31</v>
      </c>
    </row>
    <row r="19" spans="1:13" x14ac:dyDescent="0.35">
      <c r="A19" t="s">
        <v>265</v>
      </c>
      <c r="B19" s="5">
        <v>6538</v>
      </c>
      <c r="C19" t="s">
        <v>6</v>
      </c>
      <c r="D19" s="17">
        <f t="shared" si="0"/>
        <v>0.82790527167911709</v>
      </c>
      <c r="E19" s="17">
        <v>3.340341</v>
      </c>
      <c r="F19" s="17">
        <v>0.115983</v>
      </c>
      <c r="G19" s="17">
        <v>54.351005999999998</v>
      </c>
      <c r="H19" s="17">
        <v>0.12133099999999999</v>
      </c>
      <c r="I19" s="17">
        <v>7.0166000000000006E-2</v>
      </c>
      <c r="J19">
        <v>50</v>
      </c>
      <c r="K19">
        <v>100</v>
      </c>
      <c r="L19">
        <v>100</v>
      </c>
      <c r="M19" t="s">
        <v>31</v>
      </c>
    </row>
    <row r="20" spans="1:13" x14ac:dyDescent="0.35">
      <c r="A20" t="s">
        <v>265</v>
      </c>
      <c r="B20" s="5">
        <v>6538</v>
      </c>
      <c r="C20" t="s">
        <v>6</v>
      </c>
      <c r="D20" s="17">
        <f t="shared" si="0"/>
        <v>0.79556805947745235</v>
      </c>
      <c r="E20" s="17">
        <v>3.1681059999999999</v>
      </c>
      <c r="F20" s="17">
        <v>0.112898</v>
      </c>
      <c r="G20" s="17">
        <v>52.862585000000003</v>
      </c>
      <c r="H20" s="17">
        <v>0.117301</v>
      </c>
      <c r="I20" s="17">
        <v>7.2451000000000002E-2</v>
      </c>
      <c r="J20">
        <v>51</v>
      </c>
      <c r="K20">
        <v>100</v>
      </c>
      <c r="L20">
        <v>100</v>
      </c>
      <c r="M20" t="s">
        <v>31</v>
      </c>
    </row>
    <row r="21" spans="1:13" x14ac:dyDescent="0.35">
      <c r="D21" s="58">
        <f>AVERAGE(D11:D20)</f>
        <v>0.79510105860382851</v>
      </c>
      <c r="E21" s="58">
        <f>AVERAGE(E11:E20)</f>
        <v>3.1565660000000002</v>
      </c>
      <c r="F21" s="58">
        <f>AVERAGE(F11:F20)</f>
        <v>0.1131667</v>
      </c>
    </row>
    <row r="22" spans="1:13" x14ac:dyDescent="0.35">
      <c r="D22" s="58">
        <f>MEDIAN(D11:D20)</f>
        <v>0.79289665263290043</v>
      </c>
      <c r="E22" s="58">
        <f>MEDIAN(E11:E20)</f>
        <v>3.1540840000000001</v>
      </c>
      <c r="F22" s="58">
        <f>MEDIAN(F11:F20)</f>
        <v>0.112636</v>
      </c>
    </row>
    <row r="24" spans="1:13" x14ac:dyDescent="0.35">
      <c r="A24" t="s">
        <v>265</v>
      </c>
      <c r="B24" s="5">
        <v>6538</v>
      </c>
      <c r="C24" t="s">
        <v>6</v>
      </c>
      <c r="D24" s="17">
        <f>((E24/$E$4)+(F24/$F$4))/2</f>
        <v>0.78708213886535117</v>
      </c>
      <c r="E24" s="17">
        <v>3.0996860000000002</v>
      </c>
      <c r="F24" s="17">
        <v>0.11289200000000001</v>
      </c>
      <c r="G24" s="17">
        <v>46.530996000000002</v>
      </c>
      <c r="H24" s="17">
        <v>0.117869</v>
      </c>
      <c r="I24" s="17">
        <v>6.9725999999999996E-2</v>
      </c>
      <c r="J24">
        <v>42</v>
      </c>
      <c r="K24">
        <v>200</v>
      </c>
      <c r="L24">
        <v>100</v>
      </c>
      <c r="M24" t="s">
        <v>31</v>
      </c>
    </row>
    <row r="25" spans="1:13" x14ac:dyDescent="0.35">
      <c r="A25" t="s">
        <v>265</v>
      </c>
      <c r="B25" s="5">
        <v>6538</v>
      </c>
      <c r="C25" t="s">
        <v>6</v>
      </c>
      <c r="D25" s="17">
        <f t="shared" ref="D25:D33" si="1">((E25/$E$4)+(F25/$F$4))/2</f>
        <v>0.78613787591614614</v>
      </c>
      <c r="E25" s="17">
        <v>3.1195940000000002</v>
      </c>
      <c r="F25" s="17">
        <v>0.111939</v>
      </c>
      <c r="G25" s="17">
        <v>44.487850000000002</v>
      </c>
      <c r="H25" s="17">
        <v>0.117423</v>
      </c>
      <c r="I25" s="17">
        <v>6.4453999999999997E-2</v>
      </c>
      <c r="J25">
        <v>43</v>
      </c>
      <c r="K25">
        <v>200</v>
      </c>
      <c r="L25">
        <v>100</v>
      </c>
      <c r="M25" t="s">
        <v>31</v>
      </c>
    </row>
    <row r="26" spans="1:13" x14ac:dyDescent="0.35">
      <c r="A26" t="s">
        <v>265</v>
      </c>
      <c r="B26" s="5">
        <v>6538</v>
      </c>
      <c r="C26" t="s">
        <v>6</v>
      </c>
      <c r="D26" s="17">
        <f t="shared" si="1"/>
        <v>0.82973307546529784</v>
      </c>
      <c r="E26" s="17">
        <v>3.3232400000000002</v>
      </c>
      <c r="F26" s="17">
        <v>0.117086</v>
      </c>
      <c r="G26" s="17">
        <v>51.285110000000003</v>
      </c>
      <c r="H26" s="17">
        <v>0.123336</v>
      </c>
      <c r="I26" s="17">
        <v>6.7052E-2</v>
      </c>
      <c r="J26">
        <v>44</v>
      </c>
      <c r="K26">
        <v>200</v>
      </c>
      <c r="L26">
        <v>100</v>
      </c>
      <c r="M26" t="s">
        <v>31</v>
      </c>
    </row>
    <row r="27" spans="1:13" x14ac:dyDescent="0.35">
      <c r="A27" t="s">
        <v>265</v>
      </c>
      <c r="B27" s="5">
        <v>6538</v>
      </c>
      <c r="C27" t="s">
        <v>6</v>
      </c>
      <c r="D27" s="17">
        <f t="shared" si="1"/>
        <v>0.76623298567050568</v>
      </c>
      <c r="E27" s="17">
        <v>3.0303969999999998</v>
      </c>
      <c r="F27" s="17">
        <v>0.109458</v>
      </c>
      <c r="G27" s="17">
        <v>45.797483999999997</v>
      </c>
      <c r="H27" s="17">
        <v>0.114616</v>
      </c>
      <c r="I27" s="17">
        <v>6.6974000000000006E-2</v>
      </c>
      <c r="J27">
        <v>45</v>
      </c>
      <c r="K27">
        <v>200</v>
      </c>
      <c r="L27">
        <v>100</v>
      </c>
      <c r="M27" t="s">
        <v>31</v>
      </c>
    </row>
    <row r="28" spans="1:13" x14ac:dyDescent="0.35">
      <c r="A28" t="s">
        <v>265</v>
      </c>
      <c r="B28" s="5">
        <v>6538</v>
      </c>
      <c r="C28" t="s">
        <v>6</v>
      </c>
      <c r="D28" s="17">
        <f t="shared" si="1"/>
        <v>0.75809202761566374</v>
      </c>
      <c r="E28" s="17">
        <v>2.9754580000000002</v>
      </c>
      <c r="F28" s="17">
        <v>0.109082</v>
      </c>
      <c r="G28" s="17">
        <v>46.850383000000001</v>
      </c>
      <c r="H28" s="17">
        <v>0.114041</v>
      </c>
      <c r="I28" s="17">
        <v>7.1339E-2</v>
      </c>
      <c r="J28">
        <v>46</v>
      </c>
      <c r="K28">
        <v>200</v>
      </c>
      <c r="L28">
        <v>100</v>
      </c>
      <c r="M28" t="s">
        <v>31</v>
      </c>
    </row>
    <row r="29" spans="1:13" x14ac:dyDescent="0.35">
      <c r="A29" t="s">
        <v>265</v>
      </c>
      <c r="B29" s="5">
        <v>6538</v>
      </c>
      <c r="C29" t="s">
        <v>6</v>
      </c>
      <c r="D29" s="17">
        <f t="shared" si="1"/>
        <v>0.77144867807775186</v>
      </c>
      <c r="E29" s="17">
        <v>3.0295260000000002</v>
      </c>
      <c r="F29" s="17">
        <v>0.110947</v>
      </c>
      <c r="G29" s="17">
        <v>44.645333000000001</v>
      </c>
      <c r="H29" s="17">
        <v>0.115652</v>
      </c>
      <c r="I29" s="17">
        <v>6.8219000000000002E-2</v>
      </c>
      <c r="J29">
        <v>47</v>
      </c>
      <c r="K29">
        <v>200</v>
      </c>
      <c r="L29">
        <v>100</v>
      </c>
      <c r="M29" t="s">
        <v>31</v>
      </c>
    </row>
    <row r="30" spans="1:13" x14ac:dyDescent="0.35">
      <c r="A30" t="s">
        <v>265</v>
      </c>
      <c r="B30" s="5">
        <v>6538</v>
      </c>
      <c r="C30" t="s">
        <v>6</v>
      </c>
      <c r="D30" s="17">
        <f t="shared" si="1"/>
        <v>0.82637338587161691</v>
      </c>
      <c r="E30" s="17">
        <v>3.3029320000000002</v>
      </c>
      <c r="F30" s="17">
        <v>0.11684899999999999</v>
      </c>
      <c r="G30" s="17">
        <v>52.569336999999997</v>
      </c>
      <c r="H30" s="17">
        <v>0.12199599999999999</v>
      </c>
      <c r="I30" s="17">
        <v>6.6326999999999997E-2</v>
      </c>
      <c r="J30">
        <v>48</v>
      </c>
      <c r="K30">
        <v>200</v>
      </c>
      <c r="L30">
        <v>100</v>
      </c>
      <c r="M30" t="s">
        <v>31</v>
      </c>
    </row>
    <row r="31" spans="1:13" x14ac:dyDescent="0.35">
      <c r="A31" t="s">
        <v>265</v>
      </c>
      <c r="B31" s="5">
        <v>6538</v>
      </c>
      <c r="C31" t="s">
        <v>6</v>
      </c>
      <c r="D31" s="17">
        <f t="shared" si="1"/>
        <v>0.79746213671980992</v>
      </c>
      <c r="E31" s="17">
        <v>3.1728969999999999</v>
      </c>
      <c r="F31" s="17">
        <v>0.113262</v>
      </c>
      <c r="G31" s="17">
        <v>48.036388000000002</v>
      </c>
      <c r="H31" s="17">
        <v>0.118438</v>
      </c>
      <c r="I31" s="17">
        <v>6.8780999999999995E-2</v>
      </c>
      <c r="J31">
        <v>49</v>
      </c>
      <c r="K31">
        <v>200</v>
      </c>
      <c r="L31">
        <v>100</v>
      </c>
      <c r="M31" t="s">
        <v>31</v>
      </c>
    </row>
    <row r="32" spans="1:13" x14ac:dyDescent="0.35">
      <c r="A32" t="s">
        <v>265</v>
      </c>
      <c r="B32" s="5">
        <v>6538</v>
      </c>
      <c r="C32" t="s">
        <v>6</v>
      </c>
      <c r="D32" s="17">
        <f t="shared" si="1"/>
        <v>0.83705733274154714</v>
      </c>
      <c r="E32" s="17">
        <v>3.3754209999999998</v>
      </c>
      <c r="F32" s="17">
        <v>0.117329</v>
      </c>
      <c r="G32" s="17">
        <v>52.376545999999998</v>
      </c>
      <c r="H32" s="17">
        <v>0.12325999999999999</v>
      </c>
      <c r="I32" s="17">
        <v>6.5471000000000001E-2</v>
      </c>
      <c r="J32">
        <v>50</v>
      </c>
      <c r="K32">
        <v>200</v>
      </c>
      <c r="L32">
        <v>100</v>
      </c>
      <c r="M32" t="s">
        <v>31</v>
      </c>
    </row>
    <row r="33" spans="1:13" x14ac:dyDescent="0.35">
      <c r="A33" t="s">
        <v>265</v>
      </c>
      <c r="B33" s="5">
        <v>6538</v>
      </c>
      <c r="C33" t="s">
        <v>6</v>
      </c>
      <c r="D33" s="17">
        <f t="shared" si="1"/>
        <v>0.78884680891433989</v>
      </c>
      <c r="E33" s="17">
        <v>3.121435</v>
      </c>
      <c r="F33" s="17">
        <v>0.112633</v>
      </c>
      <c r="G33" s="17">
        <v>46.393580999999998</v>
      </c>
      <c r="H33" s="17">
        <v>0.11765399999999999</v>
      </c>
      <c r="I33" s="17">
        <v>6.7157999999999995E-2</v>
      </c>
      <c r="J33">
        <v>51</v>
      </c>
      <c r="K33">
        <v>200</v>
      </c>
      <c r="L33">
        <v>100</v>
      </c>
      <c r="M33" t="s">
        <v>31</v>
      </c>
    </row>
    <row r="34" spans="1:13" x14ac:dyDescent="0.35">
      <c r="D34" s="58">
        <f>AVERAGE(D24:D33)</f>
        <v>0.7948466445858029</v>
      </c>
      <c r="E34" s="58">
        <f>AVERAGE(E24:E33)</f>
        <v>3.1550586000000003</v>
      </c>
      <c r="F34" s="58">
        <f>AVERAGE(F24:F33)</f>
        <v>0.11314769999999999</v>
      </c>
    </row>
    <row r="35" spans="1:13" x14ac:dyDescent="0.35">
      <c r="D35" s="58">
        <f>MEDIAN(D24:D33)</f>
        <v>0.78796447388984547</v>
      </c>
      <c r="E35" s="58">
        <f>MEDIAN(E24:E33)</f>
        <v>3.1205145000000001</v>
      </c>
      <c r="F35" s="58">
        <f>MEDIAN(F24:F33)</f>
        <v>0.1127625</v>
      </c>
    </row>
    <row r="37" spans="1:13" x14ac:dyDescent="0.35">
      <c r="A37" t="s">
        <v>265</v>
      </c>
      <c r="B37" s="5">
        <v>6538</v>
      </c>
      <c r="C37" t="s">
        <v>6</v>
      </c>
      <c r="D37" s="17">
        <f>((E37/$E$4)+(F37/$F$4))/2</f>
        <v>0.79781731004025636</v>
      </c>
      <c r="E37" s="17">
        <v>3.1474470000000001</v>
      </c>
      <c r="F37" s="17">
        <v>0.114242</v>
      </c>
      <c r="G37" s="17">
        <v>48.441108999999997</v>
      </c>
      <c r="H37" s="17">
        <v>0.118973</v>
      </c>
      <c r="I37" s="17">
        <v>6.6403000000000004E-2</v>
      </c>
      <c r="J37">
        <v>42</v>
      </c>
      <c r="K37">
        <v>500</v>
      </c>
      <c r="L37">
        <v>100</v>
      </c>
      <c r="M37" t="s">
        <v>31</v>
      </c>
    </row>
    <row r="38" spans="1:13" x14ac:dyDescent="0.35">
      <c r="A38" t="s">
        <v>265</v>
      </c>
      <c r="B38" s="5">
        <v>6538</v>
      </c>
      <c r="C38" t="s">
        <v>6</v>
      </c>
      <c r="D38" s="17">
        <f t="shared" ref="D38:D46" si="2">((E38/$E$4)+(F38/$F$4))/2</f>
        <v>0.81057174046824221</v>
      </c>
      <c r="E38" s="17">
        <v>3.2215579999999999</v>
      </c>
      <c r="F38" s="17">
        <v>0.115245</v>
      </c>
      <c r="G38" s="17">
        <v>47.959010999999997</v>
      </c>
      <c r="H38" s="17">
        <v>0.122479</v>
      </c>
      <c r="I38" s="17">
        <v>6.4906000000000005E-2</v>
      </c>
      <c r="J38">
        <v>43</v>
      </c>
      <c r="K38">
        <v>500</v>
      </c>
      <c r="L38">
        <v>100</v>
      </c>
      <c r="M38" t="s">
        <v>31</v>
      </c>
    </row>
    <row r="39" spans="1:13" x14ac:dyDescent="0.35">
      <c r="A39" t="s">
        <v>265</v>
      </c>
      <c r="B39" s="5">
        <v>6538</v>
      </c>
      <c r="C39" t="s">
        <v>6</v>
      </c>
      <c r="D39" s="17">
        <f t="shared" si="2"/>
        <v>0.79519967069246511</v>
      </c>
      <c r="E39" s="17">
        <v>3.128889</v>
      </c>
      <c r="F39" s="17">
        <v>0.114152</v>
      </c>
      <c r="G39" s="17">
        <v>47.954627000000002</v>
      </c>
      <c r="H39" s="17">
        <v>0.122032</v>
      </c>
      <c r="I39" s="17">
        <v>6.8515999999999994E-2</v>
      </c>
      <c r="J39">
        <v>44</v>
      </c>
      <c r="K39">
        <v>500</v>
      </c>
      <c r="L39">
        <v>100</v>
      </c>
      <c r="M39" t="s">
        <v>31</v>
      </c>
    </row>
    <row r="40" spans="1:13" x14ac:dyDescent="0.35">
      <c r="A40" t="s">
        <v>265</v>
      </c>
      <c r="B40" s="5">
        <v>6538</v>
      </c>
      <c r="C40" t="s">
        <v>6</v>
      </c>
      <c r="D40" s="17">
        <f t="shared" si="2"/>
        <v>0.77368865573471535</v>
      </c>
      <c r="E40" s="17">
        <v>3.0419679999999998</v>
      </c>
      <c r="F40" s="17">
        <v>0.11114300000000001</v>
      </c>
      <c r="G40" s="17">
        <v>45.395161000000002</v>
      </c>
      <c r="H40" s="17">
        <v>0.11657099999999999</v>
      </c>
      <c r="I40" s="17">
        <v>6.6156000000000006E-2</v>
      </c>
      <c r="J40">
        <v>45</v>
      </c>
      <c r="K40">
        <v>500</v>
      </c>
      <c r="L40">
        <v>100</v>
      </c>
      <c r="M40" t="s">
        <v>31</v>
      </c>
    </row>
    <row r="41" spans="1:13" x14ac:dyDescent="0.35">
      <c r="A41" t="s">
        <v>265</v>
      </c>
      <c r="B41" s="5">
        <v>6538</v>
      </c>
      <c r="C41" t="s">
        <v>6</v>
      </c>
      <c r="D41" s="17">
        <f t="shared" si="2"/>
        <v>0.7730719327669916</v>
      </c>
      <c r="E41" s="17">
        <v>3.0158</v>
      </c>
      <c r="F41" s="17">
        <v>0.111876</v>
      </c>
      <c r="G41" s="17">
        <v>45.982652000000002</v>
      </c>
      <c r="H41" s="17">
        <v>0.11797100000000001</v>
      </c>
      <c r="I41" s="17">
        <v>6.8969000000000003E-2</v>
      </c>
      <c r="J41">
        <v>46</v>
      </c>
      <c r="K41">
        <v>500</v>
      </c>
      <c r="L41">
        <v>100</v>
      </c>
      <c r="M41" t="s">
        <v>31</v>
      </c>
    </row>
    <row r="42" spans="1:13" x14ac:dyDescent="0.35">
      <c r="A42" t="s">
        <v>265</v>
      </c>
      <c r="B42" s="5">
        <v>6538</v>
      </c>
      <c r="C42" t="s">
        <v>6</v>
      </c>
      <c r="D42" s="17">
        <f t="shared" si="2"/>
        <v>0.80493837723917883</v>
      </c>
      <c r="E42" s="17">
        <v>3.197292</v>
      </c>
      <c r="F42" s="17">
        <v>0.114509</v>
      </c>
      <c r="G42" s="17">
        <v>49.642806999999998</v>
      </c>
      <c r="H42" s="17">
        <v>0.119931</v>
      </c>
      <c r="I42" s="17">
        <v>6.8189E-2</v>
      </c>
      <c r="J42">
        <v>47</v>
      </c>
      <c r="K42">
        <v>500</v>
      </c>
      <c r="L42">
        <v>100</v>
      </c>
      <c r="M42" t="s">
        <v>31</v>
      </c>
    </row>
    <row r="43" spans="1:13" x14ac:dyDescent="0.35">
      <c r="A43" t="s">
        <v>265</v>
      </c>
      <c r="B43" s="5">
        <v>6538</v>
      </c>
      <c r="C43" t="s">
        <v>6</v>
      </c>
      <c r="D43" s="17">
        <f t="shared" si="2"/>
        <v>0.79730956854123503</v>
      </c>
      <c r="E43" s="17">
        <v>3.1573009999999999</v>
      </c>
      <c r="F43" s="17">
        <v>0.113759</v>
      </c>
      <c r="G43" s="17">
        <v>49.308131000000003</v>
      </c>
      <c r="H43" s="17">
        <v>0.11951199999999999</v>
      </c>
      <c r="I43" s="17">
        <v>6.5701999999999997E-2</v>
      </c>
      <c r="J43">
        <v>48</v>
      </c>
      <c r="K43">
        <v>500</v>
      </c>
      <c r="L43">
        <v>100</v>
      </c>
      <c r="M43" t="s">
        <v>31</v>
      </c>
    </row>
    <row r="44" spans="1:13" x14ac:dyDescent="0.35">
      <c r="A44" t="s">
        <v>265</v>
      </c>
      <c r="B44" s="5">
        <v>6538</v>
      </c>
      <c r="C44" t="s">
        <v>6</v>
      </c>
      <c r="D44" s="17">
        <f t="shared" si="2"/>
        <v>0.8319278744397699</v>
      </c>
      <c r="E44" s="17">
        <v>3.3249710000000001</v>
      </c>
      <c r="F44" s="17">
        <v>0.11763999999999999</v>
      </c>
      <c r="G44" s="17">
        <v>52.260452000000001</v>
      </c>
      <c r="H44" s="17">
        <v>0.12278500000000001</v>
      </c>
      <c r="I44" s="17">
        <v>6.7337999999999995E-2</v>
      </c>
      <c r="J44">
        <v>49</v>
      </c>
      <c r="K44">
        <v>500</v>
      </c>
      <c r="L44">
        <v>100</v>
      </c>
      <c r="M44" t="s">
        <v>31</v>
      </c>
    </row>
    <row r="45" spans="1:13" x14ac:dyDescent="0.35">
      <c r="A45" t="s">
        <v>265</v>
      </c>
      <c r="B45" s="5">
        <v>6538</v>
      </c>
      <c r="C45" t="s">
        <v>6</v>
      </c>
      <c r="D45" s="17">
        <f t="shared" si="2"/>
        <v>0.78499323006514188</v>
      </c>
      <c r="E45" s="17">
        <v>3.0996489999999999</v>
      </c>
      <c r="F45" s="17">
        <v>0.11230900000000001</v>
      </c>
      <c r="G45" s="17">
        <v>46.601143999999998</v>
      </c>
      <c r="H45" s="17">
        <v>0.118436</v>
      </c>
      <c r="I45" s="17">
        <v>6.5712999999999994E-2</v>
      </c>
      <c r="J45">
        <v>50</v>
      </c>
      <c r="K45">
        <v>500</v>
      </c>
      <c r="L45">
        <v>100</v>
      </c>
      <c r="M45" t="s">
        <v>31</v>
      </c>
    </row>
    <row r="46" spans="1:13" x14ac:dyDescent="0.35">
      <c r="A46" t="s">
        <v>265</v>
      </c>
      <c r="B46" s="5">
        <v>6538</v>
      </c>
      <c r="C46" t="s">
        <v>6</v>
      </c>
      <c r="D46" s="17">
        <f t="shared" si="2"/>
        <v>0.81440654551799097</v>
      </c>
      <c r="E46" s="17">
        <v>3.217819</v>
      </c>
      <c r="F46" s="17">
        <v>0.11644699999999999</v>
      </c>
      <c r="G46" s="17">
        <v>49.422299000000002</v>
      </c>
      <c r="H46" s="17">
        <v>0.122492</v>
      </c>
      <c r="I46" s="17">
        <v>6.9142999999999996E-2</v>
      </c>
      <c r="J46">
        <v>51</v>
      </c>
      <c r="K46">
        <v>500</v>
      </c>
      <c r="L46">
        <v>100</v>
      </c>
      <c r="M46" t="s">
        <v>31</v>
      </c>
    </row>
    <row r="47" spans="1:13" x14ac:dyDescent="0.35">
      <c r="D47" s="58">
        <f>AVERAGE(D37:D46)</f>
        <v>0.79839249055059869</v>
      </c>
      <c r="E47" s="58">
        <f>AVERAGE(E37:E46)</f>
        <v>3.1552693999999999</v>
      </c>
      <c r="F47" s="58">
        <f>AVERAGE(F37:F46)</f>
        <v>0.11413219999999999</v>
      </c>
    </row>
    <row r="48" spans="1:13" x14ac:dyDescent="0.35">
      <c r="D48" s="58">
        <f>MEDIAN(D37:D46)</f>
        <v>0.79756343929074569</v>
      </c>
      <c r="E48" s="58">
        <f>MEDIAN(E37:E46)</f>
        <v>3.152374</v>
      </c>
      <c r="F48" s="58">
        <f>MEDIAN(F37:F46)</f>
        <v>0.11419699999999999</v>
      </c>
    </row>
    <row r="50" spans="1:13" x14ac:dyDescent="0.35">
      <c r="A50" t="s">
        <v>265</v>
      </c>
      <c r="B50" s="5">
        <v>6538</v>
      </c>
      <c r="C50" t="s">
        <v>6</v>
      </c>
      <c r="D50" s="17">
        <f>((E50/$E$4)+(F50/$F$4))/2</f>
        <v>0.80108577162319916</v>
      </c>
      <c r="E50">
        <v>3.182623</v>
      </c>
      <c r="F50">
        <v>0.113939</v>
      </c>
      <c r="G50">
        <v>54.011453000000003</v>
      </c>
      <c r="H50">
        <v>0.11802799999999999</v>
      </c>
      <c r="I50">
        <v>7.2688000000000003E-2</v>
      </c>
      <c r="J50">
        <v>42</v>
      </c>
      <c r="K50">
        <v>100</v>
      </c>
      <c r="L50">
        <v>100</v>
      </c>
      <c r="M50" t="s">
        <v>31</v>
      </c>
    </row>
    <row r="51" spans="1:13" x14ac:dyDescent="0.35">
      <c r="A51" t="s">
        <v>265</v>
      </c>
      <c r="B51" s="5">
        <v>6538</v>
      </c>
      <c r="C51" t="s">
        <v>6</v>
      </c>
      <c r="D51" s="17">
        <f t="shared" ref="D51:D58" si="3">((E51/$E$4)+(F51/$F$4))/2</f>
        <v>0.79661311485560005</v>
      </c>
      <c r="E51">
        <v>3.1443599999999998</v>
      </c>
      <c r="F51">
        <v>0.114012</v>
      </c>
      <c r="G51">
        <v>51.363596999999999</v>
      </c>
      <c r="H51">
        <v>0.118672</v>
      </c>
      <c r="I51">
        <v>7.0435999999999999E-2</v>
      </c>
      <c r="J51">
        <v>42</v>
      </c>
      <c r="K51">
        <v>150</v>
      </c>
      <c r="L51">
        <v>100</v>
      </c>
      <c r="M51" t="s">
        <v>31</v>
      </c>
    </row>
    <row r="52" spans="1:13" x14ac:dyDescent="0.35">
      <c r="A52" t="s">
        <v>265</v>
      </c>
      <c r="B52" s="5">
        <v>6538</v>
      </c>
      <c r="C52" t="s">
        <v>6</v>
      </c>
      <c r="D52" s="17">
        <f t="shared" si="3"/>
        <v>0.78708213886535117</v>
      </c>
      <c r="E52">
        <v>3.0996860000000002</v>
      </c>
      <c r="F52">
        <v>0.11289200000000001</v>
      </c>
      <c r="G52">
        <v>46.530996000000002</v>
      </c>
      <c r="H52">
        <v>0.117869</v>
      </c>
      <c r="I52">
        <v>6.9725999999999996E-2</v>
      </c>
      <c r="J52">
        <v>42</v>
      </c>
      <c r="K52">
        <v>200</v>
      </c>
      <c r="L52">
        <v>100</v>
      </c>
      <c r="M52" t="s">
        <v>31</v>
      </c>
    </row>
    <row r="53" spans="1:13" x14ac:dyDescent="0.35">
      <c r="A53" t="s">
        <v>265</v>
      </c>
      <c r="B53" s="5">
        <v>6538</v>
      </c>
      <c r="C53" t="s">
        <v>6</v>
      </c>
      <c r="D53" s="17">
        <f t="shared" si="3"/>
        <v>0.80287756913468145</v>
      </c>
      <c r="E53">
        <v>3.1826569999999998</v>
      </c>
      <c r="F53">
        <v>0.114439</v>
      </c>
      <c r="G53">
        <v>48.440944999999999</v>
      </c>
      <c r="H53">
        <v>0.119168</v>
      </c>
      <c r="I53">
        <v>6.7956000000000003E-2</v>
      </c>
      <c r="J53">
        <v>42</v>
      </c>
      <c r="K53">
        <v>250</v>
      </c>
      <c r="L53">
        <v>100</v>
      </c>
      <c r="M53" t="s">
        <v>31</v>
      </c>
    </row>
    <row r="54" spans="1:13" x14ac:dyDescent="0.35">
      <c r="A54" t="s">
        <v>265</v>
      </c>
      <c r="B54" s="5">
        <v>6538</v>
      </c>
      <c r="C54" t="s">
        <v>6</v>
      </c>
      <c r="D54" s="17">
        <f t="shared" si="3"/>
        <v>0.79422524035038422</v>
      </c>
      <c r="E54">
        <v>3.1365889999999998</v>
      </c>
      <c r="F54">
        <v>0.11361300000000001</v>
      </c>
      <c r="G54">
        <v>47.764682000000001</v>
      </c>
      <c r="H54">
        <v>0.11833399999999999</v>
      </c>
      <c r="I54">
        <v>6.7627999999999994E-2</v>
      </c>
      <c r="J54">
        <v>42</v>
      </c>
      <c r="K54">
        <v>300</v>
      </c>
      <c r="L54">
        <v>100</v>
      </c>
      <c r="M54" t="s">
        <v>31</v>
      </c>
    </row>
    <row r="55" spans="1:13" x14ac:dyDescent="0.35">
      <c r="A55" t="s">
        <v>265</v>
      </c>
      <c r="B55" s="5">
        <v>6538</v>
      </c>
      <c r="C55" t="s">
        <v>6</v>
      </c>
      <c r="D55" s="17">
        <f t="shared" si="3"/>
        <v>0.78367365666313749</v>
      </c>
      <c r="E55">
        <v>3.084301</v>
      </c>
      <c r="F55">
        <v>0.112471</v>
      </c>
      <c r="G55">
        <v>46.625548999999999</v>
      </c>
      <c r="H55">
        <v>0.116838</v>
      </c>
      <c r="I55">
        <v>6.6896999999999998E-2</v>
      </c>
      <c r="J55">
        <v>42</v>
      </c>
      <c r="K55">
        <v>350</v>
      </c>
      <c r="L55">
        <v>100</v>
      </c>
      <c r="M55" t="s">
        <v>31</v>
      </c>
    </row>
    <row r="56" spans="1:13" x14ac:dyDescent="0.35">
      <c r="A56" t="s">
        <v>265</v>
      </c>
      <c r="B56" s="5">
        <v>6538</v>
      </c>
      <c r="C56" t="s">
        <v>6</v>
      </c>
      <c r="D56" s="17">
        <f t="shared" si="3"/>
        <v>0.76853786211464659</v>
      </c>
      <c r="E56">
        <v>3.005795</v>
      </c>
      <c r="F56">
        <v>0.110954</v>
      </c>
      <c r="G56">
        <v>44.842785999999997</v>
      </c>
      <c r="H56">
        <v>0.11497400000000001</v>
      </c>
      <c r="I56">
        <v>6.7989999999999995E-2</v>
      </c>
      <c r="J56">
        <v>42</v>
      </c>
      <c r="K56">
        <v>400</v>
      </c>
      <c r="L56">
        <v>100</v>
      </c>
      <c r="M56" t="s">
        <v>31</v>
      </c>
    </row>
    <row r="57" spans="1:13" x14ac:dyDescent="0.35">
      <c r="A57" t="s">
        <v>265</v>
      </c>
      <c r="B57" s="5">
        <v>6538</v>
      </c>
      <c r="C57" t="s">
        <v>6</v>
      </c>
      <c r="D57" s="17">
        <f t="shared" si="3"/>
        <v>0.78837139840575532</v>
      </c>
      <c r="E57">
        <v>3.1059169999999998</v>
      </c>
      <c r="F57">
        <v>0.113037</v>
      </c>
      <c r="G57">
        <v>46.826402999999999</v>
      </c>
      <c r="H57">
        <v>0.117301</v>
      </c>
      <c r="I57">
        <v>6.5786999999999998E-2</v>
      </c>
      <c r="J57">
        <v>42</v>
      </c>
      <c r="K57">
        <v>450</v>
      </c>
      <c r="L57">
        <v>100</v>
      </c>
      <c r="M57" t="s">
        <v>31</v>
      </c>
    </row>
    <row r="58" spans="1:13" x14ac:dyDescent="0.35">
      <c r="A58" t="s">
        <v>265</v>
      </c>
      <c r="B58" s="5">
        <v>6538</v>
      </c>
      <c r="C58" t="s">
        <v>6</v>
      </c>
      <c r="D58" s="17">
        <f t="shared" si="3"/>
        <v>0.79781731004025636</v>
      </c>
      <c r="E58">
        <v>3.1474470000000001</v>
      </c>
      <c r="F58">
        <v>0.114242</v>
      </c>
      <c r="G58">
        <v>48.441108999999997</v>
      </c>
      <c r="H58">
        <v>0.118973</v>
      </c>
      <c r="I58">
        <v>6.6403000000000004E-2</v>
      </c>
      <c r="J58">
        <v>42</v>
      </c>
      <c r="K58">
        <v>500</v>
      </c>
      <c r="L58">
        <v>100</v>
      </c>
      <c r="M58" t="s">
        <v>31</v>
      </c>
    </row>
    <row r="59" spans="1:13" x14ac:dyDescent="0.35">
      <c r="D59" s="17"/>
    </row>
  </sheetData>
  <mergeCells count="1">
    <mergeCell ref="A10:N10"/>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40" zoomScaleNormal="40" workbookViewId="0">
      <pane ySplit="1" topLeftCell="A41"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17</v>
      </c>
      <c r="C1" s="2" t="s">
        <v>42</v>
      </c>
      <c r="D1" s="2" t="s">
        <v>369</v>
      </c>
      <c r="E1" s="2" t="s">
        <v>1</v>
      </c>
      <c r="F1" s="18" t="s">
        <v>2</v>
      </c>
      <c r="G1" s="18" t="s">
        <v>4</v>
      </c>
      <c r="H1" s="18" t="s">
        <v>415</v>
      </c>
      <c r="I1" s="18" t="s">
        <v>416</v>
      </c>
      <c r="J1" s="2" t="s">
        <v>30</v>
      </c>
      <c r="K1" s="2" t="s">
        <v>183</v>
      </c>
      <c r="L1" s="3" t="s">
        <v>229</v>
      </c>
      <c r="M1" s="2" t="s">
        <v>230</v>
      </c>
      <c r="N1" s="2" t="s">
        <v>200</v>
      </c>
    </row>
    <row r="2" spans="1:14" s="2" customFormat="1" x14ac:dyDescent="0.35">
      <c r="A2" t="s">
        <v>264</v>
      </c>
      <c r="B2">
        <v>3716</v>
      </c>
      <c r="C2" s="5" t="s">
        <v>419</v>
      </c>
      <c r="E2" s="5">
        <v>3.0017999999999998</v>
      </c>
      <c r="F2" s="7">
        <v>0.1638</v>
      </c>
      <c r="G2" s="18"/>
      <c r="H2" s="18"/>
      <c r="I2" s="18"/>
      <c r="L2" s="3"/>
    </row>
    <row r="3" spans="1:14" s="2" customFormat="1" x14ac:dyDescent="0.35">
      <c r="F3" s="18"/>
      <c r="G3" s="18"/>
      <c r="H3" s="18"/>
      <c r="I3" s="18"/>
    </row>
    <row r="4" spans="1:14" x14ac:dyDescent="0.35">
      <c r="A4" t="s">
        <v>264</v>
      </c>
      <c r="B4">
        <v>3716</v>
      </c>
      <c r="C4" t="s">
        <v>192</v>
      </c>
      <c r="D4" s="17">
        <v>1</v>
      </c>
      <c r="E4">
        <v>3.7349999999999999</v>
      </c>
      <c r="F4" s="17">
        <v>0.19010200000000002</v>
      </c>
    </row>
    <row r="5" spans="1:14" x14ac:dyDescent="0.35">
      <c r="A5" t="s">
        <v>264</v>
      </c>
      <c r="B5">
        <v>3716</v>
      </c>
      <c r="C5" t="s">
        <v>189</v>
      </c>
      <c r="D5" s="17">
        <v>0.97119999999999995</v>
      </c>
      <c r="E5">
        <v>3.4750000000000001</v>
      </c>
      <c r="F5" s="17">
        <v>0.19239799999999999</v>
      </c>
    </row>
    <row r="6" spans="1:14" x14ac:dyDescent="0.35">
      <c r="A6" t="s">
        <v>264</v>
      </c>
      <c r="B6">
        <v>3716</v>
      </c>
      <c r="C6" t="s">
        <v>190</v>
      </c>
      <c r="D6" s="17">
        <v>0.96050000000000002</v>
      </c>
      <c r="E6">
        <v>3.4350000000000001</v>
      </c>
      <c r="F6" s="17">
        <v>0.19036</v>
      </c>
    </row>
    <row r="7" spans="1:14" x14ac:dyDescent="0.35">
      <c r="A7" t="s">
        <v>264</v>
      </c>
      <c r="B7">
        <v>3716</v>
      </c>
      <c r="C7" t="s">
        <v>194</v>
      </c>
      <c r="D7" s="17">
        <v>0.9415</v>
      </c>
      <c r="E7">
        <v>3.3765999999999998</v>
      </c>
      <c r="F7" s="17">
        <v>0.18609400000000001</v>
      </c>
    </row>
    <row r="8" spans="1:14" x14ac:dyDescent="0.35">
      <c r="A8" t="s">
        <v>264</v>
      </c>
      <c r="B8">
        <v>3716</v>
      </c>
      <c r="C8" t="s">
        <v>188</v>
      </c>
      <c r="D8" s="17">
        <v>0.86580000000000001</v>
      </c>
      <c r="E8">
        <v>3.1431</v>
      </c>
      <c r="F8" s="17">
        <v>0.169215</v>
      </c>
    </row>
    <row r="11" spans="1:14" x14ac:dyDescent="0.35">
      <c r="A11" t="s">
        <v>264</v>
      </c>
      <c r="B11">
        <v>3716</v>
      </c>
      <c r="C11" t="s">
        <v>6</v>
      </c>
      <c r="D11" s="17">
        <f>((E11/$E$4)+(F11/$F$4))/2</f>
        <v>0.92140462998959038</v>
      </c>
      <c r="E11" s="17">
        <v>3.3884940000000001</v>
      </c>
      <c r="F11" s="17">
        <v>0.17785599999999999</v>
      </c>
      <c r="G11" s="17">
        <v>52.410034000000003</v>
      </c>
      <c r="H11" s="17">
        <v>0.16635900000000001</v>
      </c>
      <c r="I11" s="17">
        <v>0.10166</v>
      </c>
      <c r="J11">
        <v>42</v>
      </c>
      <c r="K11">
        <v>100</v>
      </c>
      <c r="L11">
        <v>100</v>
      </c>
      <c r="M11" t="s">
        <v>31</v>
      </c>
    </row>
    <row r="12" spans="1:14" x14ac:dyDescent="0.35">
      <c r="A12" t="s">
        <v>264</v>
      </c>
      <c r="B12">
        <v>3716</v>
      </c>
      <c r="C12" t="s">
        <v>6</v>
      </c>
      <c r="D12" s="17">
        <f t="shared" ref="D12:D20" si="0">((E12/$E$4)+(F12/$F$4))/2</f>
        <v>0.90872647371987159</v>
      </c>
      <c r="E12" s="17">
        <v>3.3220999999999998</v>
      </c>
      <c r="F12" s="17">
        <v>0.17641499999999999</v>
      </c>
      <c r="G12" s="17">
        <v>49.755460999999997</v>
      </c>
      <c r="H12" s="17">
        <v>0.16458500000000001</v>
      </c>
      <c r="I12" s="17">
        <v>0.10248699999999999</v>
      </c>
      <c r="J12">
        <v>43</v>
      </c>
      <c r="K12">
        <v>100</v>
      </c>
      <c r="L12">
        <v>100</v>
      </c>
      <c r="M12" t="s">
        <v>31</v>
      </c>
    </row>
    <row r="13" spans="1:14" x14ac:dyDescent="0.35">
      <c r="A13" t="s">
        <v>264</v>
      </c>
      <c r="B13">
        <v>3716</v>
      </c>
      <c r="C13" t="s">
        <v>6</v>
      </c>
      <c r="D13" s="17">
        <f t="shared" si="0"/>
        <v>0.87504220578575609</v>
      </c>
      <c r="E13" s="17">
        <v>3.1754150000000001</v>
      </c>
      <c r="F13" s="17">
        <v>0.171074</v>
      </c>
      <c r="G13" s="17">
        <v>45.706899999999997</v>
      </c>
      <c r="H13" s="17">
        <v>0.161297</v>
      </c>
      <c r="I13" s="17">
        <v>0.100393</v>
      </c>
      <c r="J13">
        <v>44</v>
      </c>
      <c r="K13">
        <v>100</v>
      </c>
      <c r="L13">
        <v>100</v>
      </c>
      <c r="M13" t="s">
        <v>31</v>
      </c>
    </row>
    <row r="14" spans="1:14" x14ac:dyDescent="0.35">
      <c r="A14" t="s">
        <v>264</v>
      </c>
      <c r="B14">
        <v>3716</v>
      </c>
      <c r="C14" t="s">
        <v>6</v>
      </c>
      <c r="D14" s="17">
        <f t="shared" si="0"/>
        <v>0.94032165380476285</v>
      </c>
      <c r="E14" s="17">
        <v>3.490313</v>
      </c>
      <c r="F14" s="17">
        <v>0.179866</v>
      </c>
      <c r="G14" s="17">
        <v>54.653457000000003</v>
      </c>
      <c r="H14" s="17">
        <v>0.17143600000000001</v>
      </c>
      <c r="I14" s="17">
        <v>0.102502</v>
      </c>
      <c r="J14">
        <v>45</v>
      </c>
      <c r="K14">
        <v>100</v>
      </c>
      <c r="L14">
        <v>100</v>
      </c>
      <c r="M14" t="s">
        <v>31</v>
      </c>
    </row>
    <row r="15" spans="1:14" x14ac:dyDescent="0.35">
      <c r="A15" t="s">
        <v>264</v>
      </c>
      <c r="B15">
        <v>3716</v>
      </c>
      <c r="C15" t="s">
        <v>6</v>
      </c>
      <c r="D15" s="17">
        <f t="shared" si="0"/>
        <v>0.89320701525455992</v>
      </c>
      <c r="E15" s="17">
        <v>3.2383519999999999</v>
      </c>
      <c r="F15" s="17">
        <v>0.17477699999999999</v>
      </c>
      <c r="G15" s="17">
        <v>51.278615000000002</v>
      </c>
      <c r="H15" s="17">
        <v>0.163161</v>
      </c>
      <c r="I15" s="17">
        <v>0.105296</v>
      </c>
      <c r="J15">
        <v>46</v>
      </c>
      <c r="K15">
        <v>100</v>
      </c>
      <c r="L15">
        <v>100</v>
      </c>
      <c r="M15" t="s">
        <v>31</v>
      </c>
    </row>
    <row r="16" spans="1:14" x14ac:dyDescent="0.35">
      <c r="A16" t="s">
        <v>264</v>
      </c>
      <c r="B16">
        <v>3716</v>
      </c>
      <c r="C16" t="s">
        <v>6</v>
      </c>
      <c r="D16" s="17">
        <f t="shared" si="0"/>
        <v>0.91902889873240312</v>
      </c>
      <c r="E16" s="17">
        <v>3.359175</v>
      </c>
      <c r="F16" s="17">
        <v>0.17844499999999999</v>
      </c>
      <c r="G16" s="17">
        <v>53.286994999999997</v>
      </c>
      <c r="H16" s="17">
        <v>0.167131</v>
      </c>
      <c r="I16" s="17">
        <v>0.114108</v>
      </c>
      <c r="J16">
        <v>47</v>
      </c>
      <c r="K16">
        <v>100</v>
      </c>
      <c r="L16">
        <v>100</v>
      </c>
      <c r="M16" t="s">
        <v>31</v>
      </c>
    </row>
    <row r="17" spans="1:13" x14ac:dyDescent="0.35">
      <c r="A17" t="s">
        <v>264</v>
      </c>
      <c r="B17">
        <v>3716</v>
      </c>
      <c r="C17" t="s">
        <v>6</v>
      </c>
      <c r="D17" s="17">
        <f t="shared" si="0"/>
        <v>0.87950286994241944</v>
      </c>
      <c r="E17" s="17">
        <v>3.1777129999999998</v>
      </c>
      <c r="F17" s="17">
        <v>0.172653</v>
      </c>
      <c r="G17" s="17">
        <v>46.989140999999996</v>
      </c>
      <c r="H17" s="17">
        <v>0.160746</v>
      </c>
      <c r="I17" s="17">
        <v>0.10337</v>
      </c>
      <c r="J17">
        <v>48</v>
      </c>
      <c r="K17">
        <v>100</v>
      </c>
      <c r="L17">
        <v>100</v>
      </c>
      <c r="M17" t="s">
        <v>31</v>
      </c>
    </row>
    <row r="18" spans="1:13" x14ac:dyDescent="0.35">
      <c r="A18" t="s">
        <v>264</v>
      </c>
      <c r="B18">
        <v>3716</v>
      </c>
      <c r="C18" t="s">
        <v>6</v>
      </c>
      <c r="D18" s="17">
        <f t="shared" si="0"/>
        <v>0.88440888485047342</v>
      </c>
      <c r="E18" s="17">
        <v>3.2190370000000001</v>
      </c>
      <c r="F18" s="17">
        <v>0.17241500000000001</v>
      </c>
      <c r="G18" s="17">
        <v>52.538130000000002</v>
      </c>
      <c r="H18" s="17">
        <v>0.16214600000000001</v>
      </c>
      <c r="I18" s="17">
        <v>0.106335</v>
      </c>
      <c r="J18">
        <v>49</v>
      </c>
      <c r="K18">
        <v>100</v>
      </c>
      <c r="L18">
        <v>100</v>
      </c>
      <c r="M18" t="s">
        <v>31</v>
      </c>
    </row>
    <row r="19" spans="1:13" x14ac:dyDescent="0.35">
      <c r="A19" t="s">
        <v>264</v>
      </c>
      <c r="B19">
        <v>3716</v>
      </c>
      <c r="C19" t="s">
        <v>6</v>
      </c>
      <c r="D19" s="17">
        <f t="shared" si="0"/>
        <v>0.89361653658149587</v>
      </c>
      <c r="E19" s="17">
        <v>3.2249270000000001</v>
      </c>
      <c r="F19" s="17">
        <v>0.17561599999999999</v>
      </c>
      <c r="G19" s="17">
        <v>49.456119000000001</v>
      </c>
      <c r="H19" s="17">
        <v>0.16451199999999999</v>
      </c>
      <c r="I19" s="17">
        <v>0.105471</v>
      </c>
      <c r="J19">
        <v>50</v>
      </c>
      <c r="K19">
        <v>100</v>
      </c>
      <c r="L19">
        <v>100</v>
      </c>
      <c r="M19" t="s">
        <v>31</v>
      </c>
    </row>
    <row r="20" spans="1:13" x14ac:dyDescent="0.35">
      <c r="A20" t="s">
        <v>264</v>
      </c>
      <c r="B20">
        <v>3716</v>
      </c>
      <c r="C20" t="s">
        <v>6</v>
      </c>
      <c r="D20" s="17">
        <f t="shared" si="0"/>
        <v>0.89640528916506268</v>
      </c>
      <c r="E20" s="17">
        <v>3.263029</v>
      </c>
      <c r="F20" s="17">
        <v>0.174737</v>
      </c>
      <c r="G20" s="17">
        <v>50.760032000000002</v>
      </c>
      <c r="H20" s="17">
        <v>0.16347300000000001</v>
      </c>
      <c r="I20" s="17">
        <v>0.10685799999999999</v>
      </c>
      <c r="J20">
        <v>51</v>
      </c>
      <c r="K20">
        <v>100</v>
      </c>
      <c r="L20">
        <v>100</v>
      </c>
      <c r="M20" t="s">
        <v>31</v>
      </c>
    </row>
    <row r="21" spans="1:13" x14ac:dyDescent="0.35">
      <c r="D21" s="58">
        <f>AVERAGE(D11:D20)</f>
        <v>0.90116644578263971</v>
      </c>
      <c r="E21" s="58">
        <f>AVERAGE(E11:E20)</f>
        <v>3.2858555000000003</v>
      </c>
      <c r="F21" s="58">
        <f>AVERAGE(F11:F20)</f>
        <v>0.17538539999999997</v>
      </c>
    </row>
    <row r="22" spans="1:13" x14ac:dyDescent="0.35">
      <c r="D22" s="58">
        <f>MEDIAN(D11:D20)</f>
        <v>0.89501091287327927</v>
      </c>
      <c r="E22" s="58">
        <f>MEDIAN(E11:E20)</f>
        <v>3.2506905000000001</v>
      </c>
      <c r="F22" s="58">
        <f>MEDIAN(F11:F20)</f>
        <v>0.17519649999999998</v>
      </c>
    </row>
    <row r="24" spans="1:13" x14ac:dyDescent="0.35">
      <c r="A24" t="s">
        <v>264</v>
      </c>
      <c r="B24">
        <v>3716</v>
      </c>
      <c r="C24" t="s">
        <v>6</v>
      </c>
      <c r="D24" s="17">
        <f>((E24/$E$4)+(F24/$F$4))/2</f>
        <v>0.90902381117826447</v>
      </c>
      <c r="E24" s="17">
        <v>3.2807040000000001</v>
      </c>
      <c r="F24" s="17">
        <v>0.17863499999999999</v>
      </c>
      <c r="G24" s="17">
        <v>53.932062999999999</v>
      </c>
      <c r="H24" s="17">
        <v>0.16799800000000001</v>
      </c>
      <c r="I24" s="17">
        <v>0.107846</v>
      </c>
      <c r="J24">
        <v>42</v>
      </c>
      <c r="K24">
        <v>200</v>
      </c>
      <c r="L24">
        <v>100</v>
      </c>
      <c r="M24" t="s">
        <v>31</v>
      </c>
    </row>
    <row r="25" spans="1:13" x14ac:dyDescent="0.35">
      <c r="A25" t="s">
        <v>264</v>
      </c>
      <c r="B25">
        <v>3716</v>
      </c>
      <c r="C25" t="s">
        <v>6</v>
      </c>
      <c r="D25" s="17">
        <f t="shared" ref="D25:D33" si="1">((E25/$E$4)+(F25/$F$4))/2</f>
        <v>0.88711545543569736</v>
      </c>
      <c r="E25" s="17">
        <v>3.1935750000000001</v>
      </c>
      <c r="F25" s="17">
        <v>0.17474000000000001</v>
      </c>
      <c r="G25" s="17">
        <v>48.861317999999997</v>
      </c>
      <c r="H25" s="17">
        <v>0.16219700000000001</v>
      </c>
      <c r="I25" s="17">
        <v>0.102904</v>
      </c>
      <c r="J25">
        <v>43</v>
      </c>
      <c r="K25">
        <v>200</v>
      </c>
      <c r="L25">
        <v>100</v>
      </c>
      <c r="M25" t="s">
        <v>31</v>
      </c>
    </row>
    <row r="26" spans="1:13" x14ac:dyDescent="0.35">
      <c r="A26" t="s">
        <v>264</v>
      </c>
      <c r="B26">
        <v>3716</v>
      </c>
      <c r="C26" t="s">
        <v>6</v>
      </c>
      <c r="D26" s="17">
        <f t="shared" si="1"/>
        <v>0.87288946517924426</v>
      </c>
      <c r="E26" s="17">
        <v>3.1654640000000001</v>
      </c>
      <c r="F26" s="17">
        <v>0.170762</v>
      </c>
      <c r="G26" s="17">
        <v>47.265796000000002</v>
      </c>
      <c r="H26" s="17">
        <v>0.16147600000000001</v>
      </c>
      <c r="I26" s="17">
        <v>0.100775</v>
      </c>
      <c r="J26">
        <v>44</v>
      </c>
      <c r="K26">
        <v>200</v>
      </c>
      <c r="L26">
        <v>100</v>
      </c>
      <c r="M26" t="s">
        <v>31</v>
      </c>
    </row>
    <row r="27" spans="1:13" x14ac:dyDescent="0.35">
      <c r="A27" t="s">
        <v>264</v>
      </c>
      <c r="B27">
        <v>3716</v>
      </c>
      <c r="C27" t="s">
        <v>6</v>
      </c>
      <c r="D27" s="17">
        <f t="shared" si="1"/>
        <v>0.89930927960649376</v>
      </c>
      <c r="E27" s="17">
        <v>3.253679</v>
      </c>
      <c r="F27" s="17">
        <v>0.176317</v>
      </c>
      <c r="G27" s="17">
        <v>49.973574999999997</v>
      </c>
      <c r="H27" s="17">
        <v>0.16613</v>
      </c>
      <c r="I27" s="17">
        <v>0.10335800000000001</v>
      </c>
      <c r="J27">
        <v>45</v>
      </c>
      <c r="K27">
        <v>200</v>
      </c>
      <c r="L27">
        <v>100</v>
      </c>
      <c r="M27" t="s">
        <v>31</v>
      </c>
    </row>
    <row r="28" spans="1:13" x14ac:dyDescent="0.35">
      <c r="A28" t="s">
        <v>264</v>
      </c>
      <c r="B28">
        <v>3716</v>
      </c>
      <c r="C28" t="s">
        <v>6</v>
      </c>
      <c r="D28" s="17">
        <f t="shared" si="1"/>
        <v>0.88179727764269211</v>
      </c>
      <c r="E28" s="17">
        <v>3.1794880000000001</v>
      </c>
      <c r="F28" s="17">
        <v>0.17343500000000001</v>
      </c>
      <c r="G28" s="17">
        <v>50.197673999999999</v>
      </c>
      <c r="H28" s="17">
        <v>0.16141</v>
      </c>
      <c r="I28" s="17">
        <v>0.103391</v>
      </c>
      <c r="J28">
        <v>46</v>
      </c>
      <c r="K28">
        <v>200</v>
      </c>
      <c r="L28">
        <v>100</v>
      </c>
      <c r="M28" t="s">
        <v>31</v>
      </c>
    </row>
    <row r="29" spans="1:13" x14ac:dyDescent="0.35">
      <c r="A29" t="s">
        <v>264</v>
      </c>
      <c r="B29">
        <v>3716</v>
      </c>
      <c r="C29" t="s">
        <v>6</v>
      </c>
      <c r="D29" s="17">
        <f t="shared" si="1"/>
        <v>0.88059988650213383</v>
      </c>
      <c r="E29" s="17">
        <v>3.1693449999999999</v>
      </c>
      <c r="F29" s="17">
        <v>0.17349600000000001</v>
      </c>
      <c r="G29" s="17">
        <v>47.443213999999998</v>
      </c>
      <c r="H29" s="17">
        <v>0.16467599999999999</v>
      </c>
      <c r="I29" s="17">
        <v>0.102619</v>
      </c>
      <c r="J29">
        <v>47</v>
      </c>
      <c r="K29">
        <v>200</v>
      </c>
      <c r="L29">
        <v>100</v>
      </c>
      <c r="M29" t="s">
        <v>31</v>
      </c>
    </row>
    <row r="30" spans="1:13" x14ac:dyDescent="0.35">
      <c r="A30" t="s">
        <v>264</v>
      </c>
      <c r="B30">
        <v>3716</v>
      </c>
      <c r="C30" t="s">
        <v>6</v>
      </c>
      <c r="D30" s="17">
        <f t="shared" si="1"/>
        <v>0.87731406079934782</v>
      </c>
      <c r="E30" s="17">
        <v>3.1768839999999998</v>
      </c>
      <c r="F30" s="17">
        <v>0.17186299999999999</v>
      </c>
      <c r="G30" s="17">
        <v>47.599356999999998</v>
      </c>
      <c r="H30" s="17">
        <v>0.16022500000000001</v>
      </c>
      <c r="I30" s="17">
        <v>0.102509</v>
      </c>
      <c r="J30">
        <v>48</v>
      </c>
      <c r="K30">
        <v>200</v>
      </c>
      <c r="L30">
        <v>100</v>
      </c>
      <c r="M30" t="s">
        <v>31</v>
      </c>
    </row>
    <row r="31" spans="1:13" x14ac:dyDescent="0.35">
      <c r="A31" t="s">
        <v>264</v>
      </c>
      <c r="B31">
        <v>3716</v>
      </c>
      <c r="C31" t="s">
        <v>6</v>
      </c>
      <c r="D31" s="17">
        <f t="shared" si="1"/>
        <v>0.8730936592737637</v>
      </c>
      <c r="E31" s="17">
        <v>3.1605449999999999</v>
      </c>
      <c r="F31" s="17">
        <v>0.17108999999999999</v>
      </c>
      <c r="G31" s="17">
        <v>50.520246</v>
      </c>
      <c r="H31" s="17">
        <v>0.160778</v>
      </c>
      <c r="I31" s="17">
        <v>0.10331799999999999</v>
      </c>
      <c r="J31">
        <v>49</v>
      </c>
      <c r="K31">
        <v>200</v>
      </c>
      <c r="L31">
        <v>100</v>
      </c>
      <c r="M31" t="s">
        <v>31</v>
      </c>
    </row>
    <row r="32" spans="1:13" x14ac:dyDescent="0.35">
      <c r="A32" t="s">
        <v>264</v>
      </c>
      <c r="B32">
        <v>3716</v>
      </c>
      <c r="C32" t="s">
        <v>6</v>
      </c>
      <c r="D32" s="17">
        <f t="shared" si="1"/>
        <v>0.89497983383598045</v>
      </c>
      <c r="E32" s="17">
        <v>3.2145990000000002</v>
      </c>
      <c r="F32" s="17">
        <v>0.17666000000000001</v>
      </c>
      <c r="G32" s="17">
        <v>49.646731000000003</v>
      </c>
      <c r="H32" s="17">
        <v>0.164826</v>
      </c>
      <c r="I32" s="17">
        <v>0.106158</v>
      </c>
      <c r="J32">
        <v>50</v>
      </c>
      <c r="K32">
        <v>200</v>
      </c>
      <c r="L32">
        <v>100</v>
      </c>
      <c r="M32" t="s">
        <v>31</v>
      </c>
    </row>
    <row r="33" spans="1:13" x14ac:dyDescent="0.35">
      <c r="A33" t="s">
        <v>264</v>
      </c>
      <c r="B33">
        <v>3716</v>
      </c>
      <c r="C33" t="s">
        <v>6</v>
      </c>
      <c r="D33" s="17">
        <f t="shared" si="1"/>
        <v>0.88056163464531689</v>
      </c>
      <c r="E33" s="17">
        <v>3.1794920000000002</v>
      </c>
      <c r="F33" s="17">
        <v>0.17296500000000001</v>
      </c>
      <c r="G33" s="17">
        <v>49.778475</v>
      </c>
      <c r="H33" s="17">
        <v>0.16101699999999999</v>
      </c>
      <c r="I33" s="17">
        <v>0.10455399999999999</v>
      </c>
      <c r="J33">
        <v>51</v>
      </c>
      <c r="K33">
        <v>200</v>
      </c>
      <c r="L33">
        <v>100</v>
      </c>
      <c r="M33" t="s">
        <v>31</v>
      </c>
    </row>
    <row r="34" spans="1:13" x14ac:dyDescent="0.35">
      <c r="D34" s="58">
        <f>AVERAGE(D24:D33)</f>
        <v>0.88566843640989357</v>
      </c>
      <c r="E34" s="58">
        <f>AVERAGE(E24:E33)</f>
        <v>3.1973775</v>
      </c>
      <c r="F34" s="58">
        <f>AVERAGE(F24:F33)</f>
        <v>0.17399629999999999</v>
      </c>
    </row>
    <row r="35" spans="1:13" x14ac:dyDescent="0.35">
      <c r="D35" s="58">
        <f>MEDIAN(D24:D33)</f>
        <v>0.88119858207241297</v>
      </c>
      <c r="E35" s="58">
        <f>MEDIAN(E24:E33)</f>
        <v>3.1794900000000004</v>
      </c>
      <c r="F35" s="58">
        <f>MEDIAN(F24:F33)</f>
        <v>0.17346549999999999</v>
      </c>
    </row>
    <row r="37" spans="1:13" x14ac:dyDescent="0.35">
      <c r="A37" t="s">
        <v>264</v>
      </c>
      <c r="B37">
        <v>3716</v>
      </c>
      <c r="C37" t="s">
        <v>6</v>
      </c>
      <c r="D37" s="17">
        <f>((E37/$E$4)+(F37/$F$4))/2</f>
        <v>0.92383922169901966</v>
      </c>
      <c r="E37" s="17">
        <v>3.3433570000000001</v>
      </c>
      <c r="F37" s="17">
        <v>0.18107899999999999</v>
      </c>
      <c r="G37" s="17">
        <v>55.818790999999997</v>
      </c>
      <c r="H37">
        <v>0.17299500000000001</v>
      </c>
      <c r="I37">
        <v>0.11056000000000001</v>
      </c>
      <c r="J37">
        <v>42</v>
      </c>
      <c r="K37">
        <v>500</v>
      </c>
      <c r="L37">
        <v>100</v>
      </c>
      <c r="M37" t="s">
        <v>31</v>
      </c>
    </row>
    <row r="38" spans="1:13" x14ac:dyDescent="0.35">
      <c r="A38" t="s">
        <v>264</v>
      </c>
      <c r="B38">
        <v>3716</v>
      </c>
      <c r="C38" t="s">
        <v>6</v>
      </c>
      <c r="D38" s="17">
        <f t="shared" ref="D38:D46" si="2">((E38/$E$4)+(F38/$F$4))/2</f>
        <v>0.89381900219507315</v>
      </c>
      <c r="E38" s="17">
        <v>3.2139829999999998</v>
      </c>
      <c r="F38" s="17">
        <v>0.17624999999999999</v>
      </c>
      <c r="G38" s="17">
        <v>49.848224000000002</v>
      </c>
      <c r="H38">
        <v>0.16463700000000001</v>
      </c>
      <c r="I38">
        <v>0.104905</v>
      </c>
      <c r="J38">
        <v>43</v>
      </c>
      <c r="K38">
        <v>500</v>
      </c>
      <c r="L38">
        <v>100</v>
      </c>
      <c r="M38" t="s">
        <v>31</v>
      </c>
    </row>
    <row r="39" spans="1:13" x14ac:dyDescent="0.35">
      <c r="A39" t="s">
        <v>264</v>
      </c>
      <c r="B39">
        <v>3716</v>
      </c>
      <c r="C39" t="s">
        <v>6</v>
      </c>
      <c r="D39" s="17">
        <f t="shared" si="2"/>
        <v>0.87373353593294667</v>
      </c>
      <c r="E39" s="17">
        <v>3.14554</v>
      </c>
      <c r="F39" s="17">
        <v>0.172097</v>
      </c>
      <c r="G39" s="17">
        <v>47.772716000000003</v>
      </c>
      <c r="H39">
        <v>0.16148199999999999</v>
      </c>
      <c r="I39">
        <v>0.10359400000000001</v>
      </c>
      <c r="J39">
        <v>44</v>
      </c>
      <c r="K39">
        <v>500</v>
      </c>
      <c r="L39">
        <v>100</v>
      </c>
      <c r="M39" t="s">
        <v>31</v>
      </c>
    </row>
    <row r="40" spans="1:13" x14ac:dyDescent="0.35">
      <c r="A40" t="s">
        <v>264</v>
      </c>
      <c r="B40">
        <v>3716</v>
      </c>
      <c r="C40" t="s">
        <v>6</v>
      </c>
      <c r="D40" s="17">
        <f t="shared" si="2"/>
        <v>0.911759182850855</v>
      </c>
      <c r="E40" s="17">
        <v>3.2817059999999998</v>
      </c>
      <c r="F40" s="17">
        <v>0.17962400000000001</v>
      </c>
      <c r="G40" s="17">
        <v>52.740583999999998</v>
      </c>
      <c r="H40">
        <v>0.17052100000000001</v>
      </c>
      <c r="I40">
        <v>0.10664</v>
      </c>
      <c r="J40">
        <v>45</v>
      </c>
      <c r="K40">
        <v>500</v>
      </c>
      <c r="L40">
        <v>100</v>
      </c>
      <c r="M40" t="s">
        <v>31</v>
      </c>
    </row>
    <row r="41" spans="1:13" x14ac:dyDescent="0.35">
      <c r="A41" t="s">
        <v>264</v>
      </c>
      <c r="B41">
        <v>3716</v>
      </c>
      <c r="C41" t="s">
        <v>6</v>
      </c>
      <c r="D41" s="17">
        <f t="shared" si="2"/>
        <v>0.87934392516850357</v>
      </c>
      <c r="E41" s="17">
        <v>3.1701009999999998</v>
      </c>
      <c r="F41" s="17">
        <v>0.17297999999999999</v>
      </c>
      <c r="G41" s="17">
        <v>50.965369000000003</v>
      </c>
      <c r="H41">
        <v>0.16134100000000001</v>
      </c>
      <c r="I41">
        <v>0.10270899999999999</v>
      </c>
      <c r="J41">
        <v>46</v>
      </c>
      <c r="K41">
        <v>500</v>
      </c>
      <c r="L41">
        <v>100</v>
      </c>
      <c r="M41" t="s">
        <v>31</v>
      </c>
    </row>
    <row r="42" spans="1:13" x14ac:dyDescent="0.35">
      <c r="A42" t="s">
        <v>264</v>
      </c>
      <c r="B42">
        <v>3716</v>
      </c>
      <c r="C42" t="s">
        <v>6</v>
      </c>
      <c r="D42" s="17">
        <f t="shared" si="2"/>
        <v>0.89160862925035511</v>
      </c>
      <c r="E42" s="17">
        <v>3.210537</v>
      </c>
      <c r="F42" s="17">
        <v>0.17558499999999999</v>
      </c>
      <c r="G42" s="17">
        <v>50.018014999999998</v>
      </c>
      <c r="H42">
        <v>0.16691300000000001</v>
      </c>
      <c r="I42">
        <v>0.105868</v>
      </c>
      <c r="J42">
        <v>47</v>
      </c>
      <c r="K42">
        <v>500</v>
      </c>
      <c r="L42">
        <v>100</v>
      </c>
      <c r="M42" t="s">
        <v>31</v>
      </c>
    </row>
    <row r="43" spans="1:13" x14ac:dyDescent="0.35">
      <c r="A43" t="s">
        <v>264</v>
      </c>
      <c r="B43">
        <v>3716</v>
      </c>
      <c r="C43" t="s">
        <v>6</v>
      </c>
      <c r="D43" s="17">
        <f t="shared" si="2"/>
        <v>0.87770168010136229</v>
      </c>
      <c r="E43" s="17">
        <v>3.1606429999999999</v>
      </c>
      <c r="F43" s="17">
        <v>0.17283699999999999</v>
      </c>
      <c r="G43" s="17">
        <v>50.000473999999997</v>
      </c>
      <c r="H43">
        <v>0.16148000000000001</v>
      </c>
      <c r="I43">
        <v>0.104868</v>
      </c>
      <c r="J43">
        <v>48</v>
      </c>
      <c r="K43">
        <v>500</v>
      </c>
      <c r="L43">
        <v>100</v>
      </c>
      <c r="M43" t="s">
        <v>31</v>
      </c>
    </row>
    <row r="44" spans="1:13" x14ac:dyDescent="0.35">
      <c r="A44" t="s">
        <v>264</v>
      </c>
      <c r="B44">
        <v>3716</v>
      </c>
      <c r="C44" t="s">
        <v>6</v>
      </c>
      <c r="D44" s="17">
        <f t="shared" si="2"/>
        <v>0.86860800400438876</v>
      </c>
      <c r="E44" s="17">
        <v>3.1244830000000001</v>
      </c>
      <c r="F44" s="17">
        <v>0.17122000000000001</v>
      </c>
      <c r="G44" s="17">
        <v>50.820174999999999</v>
      </c>
      <c r="H44">
        <v>0.16133600000000001</v>
      </c>
      <c r="I44">
        <v>0.106223</v>
      </c>
      <c r="J44">
        <v>49</v>
      </c>
      <c r="K44">
        <v>500</v>
      </c>
      <c r="L44">
        <v>100</v>
      </c>
      <c r="M44" t="s">
        <v>31</v>
      </c>
    </row>
    <row r="45" spans="1:13" x14ac:dyDescent="0.35">
      <c r="A45" t="s">
        <v>264</v>
      </c>
      <c r="B45">
        <v>3716</v>
      </c>
      <c r="C45" t="s">
        <v>6</v>
      </c>
      <c r="D45" s="17">
        <f t="shared" si="2"/>
        <v>0.90076833309397752</v>
      </c>
      <c r="E45" s="17">
        <v>3.2236919999999998</v>
      </c>
      <c r="F45" s="17">
        <v>0.178398</v>
      </c>
      <c r="G45" s="17">
        <v>51.232444000000001</v>
      </c>
      <c r="H45">
        <v>0.16536200000000001</v>
      </c>
      <c r="I45">
        <v>0.107934</v>
      </c>
      <c r="J45">
        <v>50</v>
      </c>
      <c r="K45">
        <v>500</v>
      </c>
      <c r="L45">
        <v>100</v>
      </c>
      <c r="M45" t="s">
        <v>31</v>
      </c>
    </row>
    <row r="46" spans="1:13" x14ac:dyDescent="0.35">
      <c r="A46" t="s">
        <v>264</v>
      </c>
      <c r="B46">
        <v>3716</v>
      </c>
      <c r="C46" t="s">
        <v>6</v>
      </c>
      <c r="D46" s="17">
        <f t="shared" si="2"/>
        <v>0.87706937683859054</v>
      </c>
      <c r="E46" s="17">
        <v>3.1606939999999999</v>
      </c>
      <c r="F46" s="17">
        <v>0.172594</v>
      </c>
      <c r="G46" s="17">
        <v>49.883229999999998</v>
      </c>
      <c r="H46">
        <v>0.161191</v>
      </c>
      <c r="I46">
        <v>0.105505</v>
      </c>
      <c r="J46">
        <v>51</v>
      </c>
      <c r="K46">
        <v>500</v>
      </c>
      <c r="L46">
        <v>100</v>
      </c>
      <c r="M46" t="s">
        <v>31</v>
      </c>
    </row>
    <row r="47" spans="1:13" x14ac:dyDescent="0.35">
      <c r="D47" s="58">
        <f>AVERAGE(D37:D46)</f>
        <v>0.88982508911350722</v>
      </c>
      <c r="E47" s="58">
        <f>AVERAGE(E37:E46)</f>
        <v>3.2034736000000001</v>
      </c>
      <c r="F47" s="58">
        <f>AVERAGE(F37:F46)</f>
        <v>0.17526639999999999</v>
      </c>
    </row>
    <row r="48" spans="1:13" x14ac:dyDescent="0.35">
      <c r="D48" s="58">
        <f>MEDIAN(D37:D46)</f>
        <v>0.88547627720942934</v>
      </c>
      <c r="E48" s="58">
        <f>MEDIAN(E37:E46)</f>
        <v>3.1903189999999997</v>
      </c>
      <c r="F48" s="58">
        <f>MEDIAN(F37:F46)</f>
        <v>0.17428250000000001</v>
      </c>
    </row>
    <row r="50" spans="1:13" x14ac:dyDescent="0.35">
      <c r="A50" t="s">
        <v>264</v>
      </c>
      <c r="B50">
        <v>3716</v>
      </c>
      <c r="C50" t="s">
        <v>6</v>
      </c>
      <c r="D50" s="17">
        <f>((E50/$E$4)+(F50/$F$4))/2</f>
        <v>0.92140462998959038</v>
      </c>
      <c r="E50">
        <v>3.3884940000000001</v>
      </c>
      <c r="F50">
        <v>0.17785599999999999</v>
      </c>
      <c r="G50">
        <v>52.410034000000003</v>
      </c>
      <c r="H50">
        <v>0.16635900000000001</v>
      </c>
      <c r="I50">
        <v>0.10166</v>
      </c>
      <c r="J50">
        <v>42</v>
      </c>
      <c r="K50">
        <v>100</v>
      </c>
      <c r="L50">
        <v>100</v>
      </c>
      <c r="M50" t="s">
        <v>31</v>
      </c>
    </row>
    <row r="51" spans="1:13" x14ac:dyDescent="0.35">
      <c r="A51" t="s">
        <v>264</v>
      </c>
      <c r="B51">
        <v>3716</v>
      </c>
      <c r="C51" t="s">
        <v>6</v>
      </c>
      <c r="D51" s="17">
        <f t="shared" ref="D51:D58" si="3">((E51/$E$4)+(F51/$F$4))/2</f>
        <v>0.90212672312589404</v>
      </c>
      <c r="E51">
        <v>3.2580840000000002</v>
      </c>
      <c r="F51">
        <v>0.17716399999999999</v>
      </c>
      <c r="G51">
        <v>54.264322</v>
      </c>
      <c r="H51">
        <v>0.166773</v>
      </c>
      <c r="I51">
        <v>0.10699699999999999</v>
      </c>
      <c r="J51">
        <v>42</v>
      </c>
      <c r="K51">
        <v>150</v>
      </c>
      <c r="L51">
        <v>100</v>
      </c>
      <c r="M51" t="s">
        <v>31</v>
      </c>
    </row>
    <row r="52" spans="1:13" x14ac:dyDescent="0.35">
      <c r="A52" t="s">
        <v>264</v>
      </c>
      <c r="B52">
        <v>3716</v>
      </c>
      <c r="C52" t="s">
        <v>6</v>
      </c>
      <c r="D52" s="17">
        <f t="shared" si="3"/>
        <v>0.90902381117826447</v>
      </c>
      <c r="E52">
        <v>3.2807040000000001</v>
      </c>
      <c r="F52">
        <v>0.17863499999999999</v>
      </c>
      <c r="G52">
        <v>53.932062999999999</v>
      </c>
      <c r="H52">
        <v>0.16799800000000001</v>
      </c>
      <c r="I52">
        <v>0.107846</v>
      </c>
      <c r="J52">
        <v>42</v>
      </c>
      <c r="K52">
        <v>200</v>
      </c>
      <c r="L52">
        <v>100</v>
      </c>
      <c r="M52" t="s">
        <v>31</v>
      </c>
    </row>
    <row r="53" spans="1:13" x14ac:dyDescent="0.35">
      <c r="A53" t="s">
        <v>264</v>
      </c>
      <c r="B53">
        <v>3716</v>
      </c>
      <c r="C53" t="s">
        <v>6</v>
      </c>
      <c r="D53" s="17">
        <f t="shared" si="3"/>
        <v>0.91693841569896584</v>
      </c>
      <c r="E53">
        <v>3.3212790000000001</v>
      </c>
      <c r="F53">
        <v>0.17957899999999999</v>
      </c>
      <c r="G53">
        <v>54.134982000000001</v>
      </c>
      <c r="H53">
        <v>0.17018900000000001</v>
      </c>
      <c r="I53">
        <v>0.107155</v>
      </c>
      <c r="J53">
        <v>42</v>
      </c>
      <c r="K53">
        <v>250</v>
      </c>
      <c r="L53">
        <v>100</v>
      </c>
      <c r="M53" t="s">
        <v>31</v>
      </c>
    </row>
    <row r="54" spans="1:13" x14ac:dyDescent="0.35">
      <c r="A54" t="s">
        <v>264</v>
      </c>
      <c r="B54">
        <v>3716</v>
      </c>
      <c r="C54" t="s">
        <v>6</v>
      </c>
      <c r="D54" s="17">
        <f t="shared" si="3"/>
        <v>0.91981947376605278</v>
      </c>
      <c r="E54">
        <v>3.3365330000000002</v>
      </c>
      <c r="F54">
        <v>0.179898</v>
      </c>
      <c r="G54">
        <v>54.913727000000002</v>
      </c>
      <c r="H54">
        <v>0.17081399999999999</v>
      </c>
      <c r="I54">
        <v>0.10739600000000001</v>
      </c>
      <c r="J54">
        <v>42</v>
      </c>
      <c r="K54">
        <v>300</v>
      </c>
      <c r="L54">
        <v>100</v>
      </c>
      <c r="M54" t="s">
        <v>31</v>
      </c>
    </row>
    <row r="55" spans="1:13" x14ac:dyDescent="0.35">
      <c r="A55" t="s">
        <v>264</v>
      </c>
      <c r="B55">
        <v>3716</v>
      </c>
      <c r="C55" t="s">
        <v>6</v>
      </c>
      <c r="D55" s="17">
        <f t="shared" si="3"/>
        <v>0.91821144402898369</v>
      </c>
      <c r="E55">
        <v>3.3313190000000001</v>
      </c>
      <c r="F55">
        <v>0.17955199999999999</v>
      </c>
      <c r="G55">
        <v>54.710360000000001</v>
      </c>
      <c r="H55">
        <v>0.171264</v>
      </c>
      <c r="I55">
        <v>0.107498</v>
      </c>
      <c r="J55">
        <v>42</v>
      </c>
      <c r="K55">
        <v>350</v>
      </c>
      <c r="L55">
        <v>100</v>
      </c>
      <c r="M55" t="s">
        <v>31</v>
      </c>
    </row>
    <row r="56" spans="1:13" x14ac:dyDescent="0.35">
      <c r="A56" t="s">
        <v>264</v>
      </c>
      <c r="B56">
        <v>3716</v>
      </c>
      <c r="C56" t="s">
        <v>6</v>
      </c>
      <c r="D56" s="17">
        <f t="shared" si="3"/>
        <v>0.91824563040961438</v>
      </c>
      <c r="E56">
        <v>3.3302580000000002</v>
      </c>
      <c r="F56">
        <v>0.179619</v>
      </c>
      <c r="G56">
        <v>54.666826999999998</v>
      </c>
      <c r="H56">
        <v>0.17138600000000001</v>
      </c>
      <c r="I56">
        <v>0.107324</v>
      </c>
      <c r="J56">
        <v>42</v>
      </c>
      <c r="K56">
        <v>400</v>
      </c>
      <c r="L56">
        <v>100</v>
      </c>
      <c r="M56" t="s">
        <v>31</v>
      </c>
    </row>
    <row r="57" spans="1:13" x14ac:dyDescent="0.35">
      <c r="A57" t="s">
        <v>264</v>
      </c>
      <c r="B57">
        <v>3716</v>
      </c>
      <c r="C57" t="s">
        <v>6</v>
      </c>
      <c r="D57" s="17">
        <f t="shared" si="3"/>
        <v>0.91807860618107973</v>
      </c>
      <c r="E57">
        <v>3.3266330000000002</v>
      </c>
      <c r="F57">
        <v>0.17974000000000001</v>
      </c>
      <c r="G57">
        <v>55.197101000000004</v>
      </c>
      <c r="H57">
        <v>0.17168700000000001</v>
      </c>
      <c r="I57">
        <v>0.11050699999999999</v>
      </c>
      <c r="J57">
        <v>42</v>
      </c>
      <c r="K57">
        <v>450</v>
      </c>
      <c r="L57">
        <v>100</v>
      </c>
      <c r="M57" t="s">
        <v>31</v>
      </c>
    </row>
    <row r="58" spans="1:13" x14ac:dyDescent="0.35">
      <c r="A58" t="s">
        <v>264</v>
      </c>
      <c r="B58">
        <v>3716</v>
      </c>
      <c r="C58" t="s">
        <v>6</v>
      </c>
      <c r="D58" s="17">
        <f t="shared" si="3"/>
        <v>0.92383922169901966</v>
      </c>
      <c r="E58">
        <v>3.3433570000000001</v>
      </c>
      <c r="F58">
        <v>0.18107899999999999</v>
      </c>
      <c r="G58">
        <v>55.818790999999997</v>
      </c>
      <c r="H58">
        <v>0.17299500000000001</v>
      </c>
      <c r="I58">
        <v>0.11056000000000001</v>
      </c>
      <c r="J58">
        <v>42</v>
      </c>
      <c r="K58">
        <v>500</v>
      </c>
      <c r="L58">
        <v>100</v>
      </c>
      <c r="M58" t="s">
        <v>31</v>
      </c>
    </row>
    <row r="59" spans="1:13" x14ac:dyDescent="0.35">
      <c r="D59" s="58">
        <f>AVERAGE(D49:D58)</f>
        <v>0.91640977289749614</v>
      </c>
      <c r="E59" s="58">
        <f>AVERAGE(E49:E58)</f>
        <v>3.3240734444444451</v>
      </c>
      <c r="F59" s="58">
        <f>AVERAGE(F49:F58)</f>
        <v>0.17923577777777777</v>
      </c>
    </row>
    <row r="60" spans="1:13" x14ac:dyDescent="0.35">
      <c r="D60" s="58">
        <f>MEDIAN(D49:D58)</f>
        <v>0.91821144402898369</v>
      </c>
      <c r="E60" s="58">
        <f>MEDIAN(E49:E58)</f>
        <v>3.3302580000000002</v>
      </c>
      <c r="F60" s="58">
        <f>MEDIAN(F49:F58)</f>
        <v>0.17957899999999999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2019-12-13T23:42:17Z</dcterms:modified>
</cp:coreProperties>
</file>