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337C735D-58C0-43CC-BB40-C20A88AD9C4C}" xr6:coauthVersionLast="45" xr6:coauthVersionMax="45" xr10:uidLastSave="{00000000-0000-0000-0000-000000000000}"/>
  <bookViews>
    <workbookView xWindow="0" yWindow="380" windowWidth="19420" windowHeight="10420" tabRatio="818" firstSheet="16" activeTab="16" xr2:uid="{00000000-000D-0000-FFFF-FFFF00000000}"/>
  </bookViews>
  <sheets>
    <sheet name="data dictionary" sheetId="30" r:id="rId1"/>
    <sheet name="m4_y_micro" sheetId="10" r:id="rId2"/>
    <sheet name="m4_y_industry" sheetId="11" r:id="rId3"/>
    <sheet name="m4_y_macro" sheetId="12" r:id="rId4"/>
    <sheet name="m4_y_finance" sheetId="13" r:id="rId5"/>
    <sheet name="m4_y_demographic" sheetId="14" r:id="rId6"/>
    <sheet name="m4_y_other" sheetId="15" r:id="rId7"/>
    <sheet name="m4_q_micro" sheetId="16" r:id="rId8"/>
    <sheet name="m4_q_industry" sheetId="18" r:id="rId9"/>
    <sheet name="m4_q_macro" sheetId="19" r:id="rId10"/>
    <sheet name="m4_q_finance" sheetId="20" r:id="rId11"/>
    <sheet name="m4_q_demographic" sheetId="21" r:id="rId12"/>
    <sheet name="m4_q_other" sheetId="22" r:id="rId13"/>
    <sheet name="m4_m_micro" sheetId="24" r:id="rId14"/>
    <sheet name="m4_m_industry" sheetId="25" r:id="rId15"/>
    <sheet name="m4_m_macro" sheetId="26" r:id="rId16"/>
    <sheet name="m4_m_finance" sheetId="27" r:id="rId17"/>
    <sheet name="m4_m_demographic" sheetId="28" r:id="rId18"/>
    <sheet name="m4_m_other" sheetId="2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0" i="27" l="1"/>
  <c r="O69" i="27"/>
  <c r="D70" i="27"/>
  <c r="D69" i="27"/>
  <c r="D68" i="27"/>
  <c r="O68" i="27" l="1"/>
  <c r="O64" i="27"/>
  <c r="O63" i="27"/>
  <c r="O62" i="27"/>
  <c r="O61" i="27"/>
  <c r="O60" i="27"/>
  <c r="O59" i="27"/>
  <c r="O58" i="27"/>
  <c r="O57" i="27"/>
  <c r="O56" i="27"/>
  <c r="O55" i="27"/>
  <c r="F57" i="29" l="1"/>
  <c r="E57" i="29"/>
  <c r="D57" i="29"/>
  <c r="F56" i="29"/>
  <c r="E56" i="29"/>
  <c r="D56" i="29"/>
  <c r="D55" i="29"/>
  <c r="D54" i="29"/>
  <c r="D53" i="29"/>
  <c r="D52" i="29"/>
  <c r="D51" i="29"/>
  <c r="D50" i="29"/>
  <c r="D49" i="29"/>
  <c r="D48" i="29"/>
  <c r="D47" i="29"/>
  <c r="D46" i="29"/>
  <c r="O49" i="21" l="1"/>
  <c r="O48" i="21"/>
  <c r="O47" i="21"/>
  <c r="F50" i="21"/>
  <c r="E50" i="21"/>
  <c r="D49" i="21"/>
  <c r="D48" i="21"/>
  <c r="D47" i="21"/>
  <c r="D50" i="21" s="1"/>
  <c r="F45" i="21"/>
  <c r="E45" i="21"/>
  <c r="F40" i="21"/>
  <c r="E40" i="21"/>
  <c r="F32" i="21"/>
  <c r="E32" i="21"/>
  <c r="F27" i="21"/>
  <c r="E27" i="21"/>
  <c r="D27" i="21"/>
  <c r="F22" i="21"/>
  <c r="E22" i="21"/>
  <c r="D44" i="21"/>
  <c r="D43" i="21"/>
  <c r="D45" i="21" s="1"/>
  <c r="D42" i="21"/>
  <c r="O44" i="21"/>
  <c r="O43" i="21"/>
  <c r="O42" i="21"/>
  <c r="O39" i="21"/>
  <c r="O38" i="21"/>
  <c r="O37" i="21"/>
  <c r="D39" i="21"/>
  <c r="D38" i="21"/>
  <c r="D37" i="21"/>
  <c r="D40" i="21" s="1"/>
  <c r="F44" i="29"/>
  <c r="E44" i="29"/>
  <c r="F43" i="29"/>
  <c r="E43" i="29"/>
  <c r="D42" i="29"/>
  <c r="D41" i="29"/>
  <c r="D40" i="29"/>
  <c r="D39" i="29"/>
  <c r="D38" i="29"/>
  <c r="D37" i="29"/>
  <c r="D36" i="29"/>
  <c r="F31" i="29"/>
  <c r="E31" i="29"/>
  <c r="F30" i="29"/>
  <c r="E30" i="29"/>
  <c r="D29" i="29"/>
  <c r="D28" i="29"/>
  <c r="D27" i="29"/>
  <c r="D26" i="29"/>
  <c r="D25" i="29"/>
  <c r="D24" i="29"/>
  <c r="D23" i="29"/>
  <c r="P29" i="29"/>
  <c r="P28" i="29"/>
  <c r="P27" i="29"/>
  <c r="P26" i="29"/>
  <c r="P25" i="29"/>
  <c r="P24" i="29"/>
  <c r="P23" i="29"/>
  <c r="F56" i="22"/>
  <c r="E56" i="22"/>
  <c r="D56" i="22"/>
  <c r="F51" i="22"/>
  <c r="E51" i="22"/>
  <c r="D51" i="22"/>
  <c r="F46" i="22"/>
  <c r="E46" i="22"/>
  <c r="D46" i="22"/>
  <c r="D55" i="22"/>
  <c r="D54" i="22"/>
  <c r="D53" i="22"/>
  <c r="D50" i="22"/>
  <c r="D49" i="22"/>
  <c r="D48" i="22"/>
  <c r="D45" i="22"/>
  <c r="D44" i="22"/>
  <c r="D43" i="22"/>
  <c r="O40" i="22"/>
  <c r="O39" i="22"/>
  <c r="O38" i="22"/>
  <c r="F41" i="22"/>
  <c r="E41" i="22"/>
  <c r="D41" i="22"/>
  <c r="D40" i="22"/>
  <c r="D39" i="22"/>
  <c r="D38" i="22"/>
  <c r="F28" i="22"/>
  <c r="E28" i="22"/>
  <c r="D28" i="22"/>
  <c r="F23" i="22"/>
  <c r="E23" i="22"/>
  <c r="D23" i="22"/>
  <c r="O24" i="21"/>
  <c r="O119" i="27"/>
  <c r="O118" i="27"/>
  <c r="O117" i="27"/>
  <c r="O116" i="27"/>
  <c r="O115" i="27"/>
  <c r="O114" i="27"/>
  <c r="O113" i="27"/>
  <c r="O112" i="27"/>
  <c r="O111" i="27"/>
  <c r="O110" i="27"/>
  <c r="O69" i="24"/>
  <c r="O68" i="24"/>
  <c r="O67" i="24"/>
  <c r="O66" i="24"/>
  <c r="O65" i="24"/>
  <c r="O64" i="24"/>
  <c r="O63" i="24"/>
  <c r="O62" i="24"/>
  <c r="O61" i="24"/>
  <c r="O60" i="24"/>
  <c r="O56" i="24"/>
  <c r="O55" i="24"/>
  <c r="O54" i="24"/>
  <c r="O53" i="24"/>
  <c r="O52" i="24"/>
  <c r="O51" i="24"/>
  <c r="O50" i="24"/>
  <c r="O49" i="24"/>
  <c r="O48" i="24"/>
  <c r="O47" i="24"/>
  <c r="O43" i="24"/>
  <c r="O42" i="24"/>
  <c r="O41" i="24"/>
  <c r="O40" i="24"/>
  <c r="O39" i="24"/>
  <c r="O38" i="24"/>
  <c r="O37" i="24"/>
  <c r="O36" i="24"/>
  <c r="O35" i="24"/>
  <c r="O34" i="24"/>
  <c r="O29" i="24"/>
  <c r="O28" i="24"/>
  <c r="O27" i="24"/>
  <c r="O26" i="24"/>
  <c r="O25" i="24"/>
  <c r="O24" i="24"/>
  <c r="O23" i="24"/>
  <c r="O22" i="24"/>
  <c r="O21" i="24"/>
  <c r="O20" i="24"/>
  <c r="O119" i="24"/>
  <c r="O118" i="24"/>
  <c r="O117" i="24"/>
  <c r="O116" i="24"/>
  <c r="O115" i="24"/>
  <c r="O114" i="24"/>
  <c r="O113" i="24"/>
  <c r="O112" i="24"/>
  <c r="O111" i="24"/>
  <c r="O110" i="24"/>
  <c r="O106" i="24"/>
  <c r="O105" i="24"/>
  <c r="O104" i="24"/>
  <c r="O103" i="24"/>
  <c r="O102" i="24"/>
  <c r="O101" i="24"/>
  <c r="O100" i="24"/>
  <c r="O99" i="24"/>
  <c r="O98" i="24"/>
  <c r="O97" i="24"/>
  <c r="O93" i="24"/>
  <c r="O92" i="24"/>
  <c r="O91" i="24"/>
  <c r="O90" i="24"/>
  <c r="O89" i="24"/>
  <c r="O88" i="24"/>
  <c r="O87" i="24"/>
  <c r="O86" i="24"/>
  <c r="O85" i="24"/>
  <c r="O84" i="24"/>
  <c r="O49" i="26" l="1"/>
  <c r="O48" i="26"/>
  <c r="O47" i="26"/>
  <c r="O46" i="26"/>
  <c r="O45" i="26"/>
  <c r="O44" i="26"/>
  <c r="O43" i="26"/>
  <c r="O42" i="26"/>
  <c r="O41" i="26"/>
  <c r="O40" i="26"/>
  <c r="F51" i="26"/>
  <c r="E51" i="26"/>
  <c r="D51" i="26"/>
  <c r="F50" i="26"/>
  <c r="E50" i="26"/>
  <c r="D50" i="26"/>
  <c r="D49" i="26"/>
  <c r="D48" i="26"/>
  <c r="D47" i="26"/>
  <c r="D46" i="26"/>
  <c r="D45" i="26"/>
  <c r="D44" i="26"/>
  <c r="D43" i="26"/>
  <c r="D42" i="26"/>
  <c r="D41" i="26"/>
  <c r="D40" i="26"/>
  <c r="F38" i="26" l="1"/>
  <c r="E38" i="26"/>
  <c r="F37" i="26"/>
  <c r="E37" i="26"/>
  <c r="D36" i="26"/>
  <c r="D35" i="26"/>
  <c r="D34" i="26"/>
  <c r="D33" i="26"/>
  <c r="D32" i="26"/>
  <c r="O36" i="26"/>
  <c r="O35" i="26"/>
  <c r="O34" i="26"/>
  <c r="O33" i="26"/>
  <c r="O32" i="26"/>
  <c r="O31" i="26"/>
  <c r="O30" i="26"/>
  <c r="D31" i="26"/>
  <c r="D30" i="26"/>
  <c r="O23" i="26"/>
  <c r="O22" i="26"/>
  <c r="O21" i="26"/>
  <c r="O20" i="26"/>
  <c r="O19" i="26"/>
  <c r="O18" i="26"/>
  <c r="O17" i="26"/>
  <c r="F25" i="26"/>
  <c r="E25" i="26"/>
  <c r="F24" i="26"/>
  <c r="E24" i="26"/>
  <c r="D23" i="26"/>
  <c r="D22" i="26"/>
  <c r="D21" i="26"/>
  <c r="D20" i="26"/>
  <c r="D19" i="26"/>
  <c r="D18" i="26"/>
  <c r="D17" i="26"/>
  <c r="O132" i="25" l="1"/>
  <c r="O131" i="25"/>
  <c r="O130" i="25"/>
  <c r="O129" i="25"/>
  <c r="O128" i="25"/>
  <c r="O127" i="25"/>
  <c r="O126" i="25"/>
  <c r="O125" i="25"/>
  <c r="O124" i="25"/>
  <c r="O123" i="25"/>
  <c r="F134" i="25"/>
  <c r="E134" i="25"/>
  <c r="D134" i="25"/>
  <c r="F133" i="25"/>
  <c r="E133" i="25"/>
  <c r="D133" i="25"/>
  <c r="D132" i="25"/>
  <c r="D131" i="25"/>
  <c r="D130" i="25"/>
  <c r="D129" i="25"/>
  <c r="D128" i="25"/>
  <c r="D127" i="25"/>
  <c r="D126" i="25"/>
  <c r="D125" i="25"/>
  <c r="D124" i="25"/>
  <c r="D123" i="25"/>
  <c r="O74" i="25" l="1"/>
  <c r="O73" i="25"/>
  <c r="O72" i="25"/>
  <c r="O71" i="25"/>
  <c r="O70" i="25"/>
  <c r="O69" i="25"/>
  <c r="O68" i="25"/>
  <c r="O67" i="25"/>
  <c r="O66" i="25"/>
  <c r="O65" i="25"/>
  <c r="F76" i="25"/>
  <c r="E76" i="25"/>
  <c r="D76" i="25"/>
  <c r="F75" i="25"/>
  <c r="E75" i="25"/>
  <c r="D75" i="25"/>
  <c r="D74" i="25"/>
  <c r="D73" i="25"/>
  <c r="D72" i="25"/>
  <c r="D71" i="25"/>
  <c r="D70" i="25"/>
  <c r="D69" i="25"/>
  <c r="D68" i="25"/>
  <c r="D67" i="25"/>
  <c r="D66" i="25"/>
  <c r="D65" i="25"/>
  <c r="O61" i="25" l="1"/>
  <c r="O60" i="25"/>
  <c r="O59" i="25"/>
  <c r="O58" i="25"/>
  <c r="O57" i="25"/>
  <c r="O56" i="25"/>
  <c r="O55" i="25"/>
  <c r="O54" i="25"/>
  <c r="O53" i="25"/>
  <c r="O52" i="25"/>
  <c r="O48" i="25"/>
  <c r="O47" i="25"/>
  <c r="O46" i="25"/>
  <c r="O45" i="25"/>
  <c r="O44" i="25"/>
  <c r="O43" i="25"/>
  <c r="O42" i="25"/>
  <c r="O41" i="25"/>
  <c r="O40" i="25"/>
  <c r="O39" i="25"/>
  <c r="O119" i="25"/>
  <c r="O118" i="25"/>
  <c r="O117" i="25"/>
  <c r="O116" i="25"/>
  <c r="O115" i="25"/>
  <c r="O114" i="25"/>
  <c r="O113" i="25"/>
  <c r="O112" i="25"/>
  <c r="O111" i="25"/>
  <c r="O110" i="25"/>
  <c r="F121" i="25"/>
  <c r="E121" i="25"/>
  <c r="D121" i="25"/>
  <c r="F120" i="25"/>
  <c r="E120" i="25"/>
  <c r="D120" i="25"/>
  <c r="D119" i="25"/>
  <c r="D118" i="25"/>
  <c r="D117" i="25"/>
  <c r="D116" i="25"/>
  <c r="D115" i="25"/>
  <c r="D114" i="25"/>
  <c r="D113" i="25"/>
  <c r="D112" i="25"/>
  <c r="D111" i="25"/>
  <c r="D110" i="25"/>
  <c r="F63" i="25" l="1"/>
  <c r="E63" i="25"/>
  <c r="D63" i="25"/>
  <c r="F62" i="25"/>
  <c r="E62" i="25"/>
  <c r="D62" i="25"/>
  <c r="D61" i="25"/>
  <c r="D60" i="25"/>
  <c r="D59" i="25"/>
  <c r="D58" i="25"/>
  <c r="D57" i="25"/>
  <c r="D56" i="25"/>
  <c r="D55" i="25"/>
  <c r="D54" i="25"/>
  <c r="D53" i="25"/>
  <c r="D52" i="25"/>
  <c r="F108" i="25" l="1"/>
  <c r="E108" i="25"/>
  <c r="D108" i="25"/>
  <c r="F107" i="25"/>
  <c r="E107" i="25"/>
  <c r="D107" i="25"/>
  <c r="D102" i="25"/>
  <c r="D101" i="25"/>
  <c r="D100" i="25"/>
  <c r="D99" i="25"/>
  <c r="D98" i="25"/>
  <c r="D97" i="25"/>
  <c r="D106" i="25"/>
  <c r="D105" i="25"/>
  <c r="D104" i="25"/>
  <c r="D103" i="25"/>
  <c r="O106" i="25"/>
  <c r="O105" i="25"/>
  <c r="O104" i="25"/>
  <c r="O103" i="25"/>
  <c r="O102" i="25"/>
  <c r="O101" i="25"/>
  <c r="O100" i="25"/>
  <c r="O99" i="25"/>
  <c r="O98" i="25"/>
  <c r="O97" i="25"/>
  <c r="F50" i="25"/>
  <c r="E50" i="25"/>
  <c r="D50" i="25"/>
  <c r="F49" i="25"/>
  <c r="E49" i="25"/>
  <c r="D49" i="25"/>
  <c r="D48" i="25"/>
  <c r="D47" i="25"/>
  <c r="D46" i="25"/>
  <c r="D45" i="25"/>
  <c r="D44" i="25"/>
  <c r="D43" i="25"/>
  <c r="D42" i="25"/>
  <c r="D41" i="25"/>
  <c r="D40" i="25"/>
  <c r="D39" i="25"/>
  <c r="F147" i="27"/>
  <c r="E147" i="27"/>
  <c r="D147" i="27"/>
  <c r="F146" i="27"/>
  <c r="E146" i="27"/>
  <c r="D146" i="27"/>
  <c r="D145" i="27"/>
  <c r="D144" i="27"/>
  <c r="D143" i="27"/>
  <c r="D142" i="27"/>
  <c r="D141" i="27"/>
  <c r="D140" i="27"/>
  <c r="D139" i="27"/>
  <c r="D138" i="27"/>
  <c r="D137" i="27"/>
  <c r="D136" i="27"/>
  <c r="F66" i="27"/>
  <c r="E66" i="27"/>
  <c r="F65" i="27"/>
  <c r="E65" i="27"/>
  <c r="D64" i="27"/>
  <c r="D63" i="27"/>
  <c r="D62" i="27"/>
  <c r="D61" i="27"/>
  <c r="D60" i="27"/>
  <c r="D59" i="27"/>
  <c r="D58" i="27"/>
  <c r="D57" i="27"/>
  <c r="D56" i="27"/>
  <c r="D55" i="27"/>
  <c r="O51" i="27"/>
  <c r="O50" i="27"/>
  <c r="O49" i="27"/>
  <c r="O48" i="27"/>
  <c r="O47" i="27"/>
  <c r="O46" i="27"/>
  <c r="O45" i="27"/>
  <c r="O44" i="27"/>
  <c r="O43" i="27"/>
  <c r="O42" i="27"/>
  <c r="F53" i="27"/>
  <c r="E53" i="27"/>
  <c r="F52" i="27"/>
  <c r="E52" i="27"/>
  <c r="D51" i="27"/>
  <c r="D50" i="27"/>
  <c r="D49" i="27"/>
  <c r="D48" i="27"/>
  <c r="D47" i="27"/>
  <c r="D46" i="27"/>
  <c r="D45" i="27"/>
  <c r="D44" i="27"/>
  <c r="D43" i="27"/>
  <c r="D42" i="27"/>
  <c r="D65" i="27" l="1"/>
  <c r="D66" i="27"/>
  <c r="D52" i="27"/>
  <c r="D53" i="27"/>
  <c r="O38" i="27"/>
  <c r="O37" i="27"/>
  <c r="O36" i="27"/>
  <c r="O35" i="27"/>
  <c r="O34" i="27"/>
  <c r="O33" i="27"/>
  <c r="O32" i="27"/>
  <c r="O31" i="27"/>
  <c r="O30" i="27"/>
  <c r="O29" i="27"/>
  <c r="F40" i="27"/>
  <c r="E40" i="27"/>
  <c r="F39" i="27"/>
  <c r="E39" i="27"/>
  <c r="D38" i="27"/>
  <c r="D37" i="27"/>
  <c r="D36" i="27"/>
  <c r="D35" i="27"/>
  <c r="D34" i="27"/>
  <c r="D33" i="27"/>
  <c r="D32" i="27"/>
  <c r="D31" i="27"/>
  <c r="D30" i="27"/>
  <c r="D29" i="27"/>
  <c r="F62" i="28"/>
  <c r="E62" i="28"/>
  <c r="D62" i="28"/>
  <c r="F61" i="28"/>
  <c r="E61" i="28"/>
  <c r="D61" i="28"/>
  <c r="D60" i="28"/>
  <c r="D59" i="28"/>
  <c r="D58" i="28"/>
  <c r="D57" i="28"/>
  <c r="D56" i="28"/>
  <c r="D55" i="28"/>
  <c r="D54" i="28"/>
  <c r="D53" i="28"/>
  <c r="D52" i="28"/>
  <c r="D51" i="28"/>
  <c r="F134" i="27"/>
  <c r="E134" i="27"/>
  <c r="F133" i="27"/>
  <c r="E133" i="27"/>
  <c r="D132" i="27"/>
  <c r="D131" i="27"/>
  <c r="D130" i="27"/>
  <c r="D129" i="27"/>
  <c r="D128" i="27"/>
  <c r="D127" i="27"/>
  <c r="D126" i="27"/>
  <c r="D125" i="27"/>
  <c r="D124" i="27"/>
  <c r="D123" i="27"/>
  <c r="D133" i="27" s="1"/>
  <c r="D110" i="27"/>
  <c r="D121" i="27" s="1"/>
  <c r="D111" i="27"/>
  <c r="D112" i="27"/>
  <c r="D113" i="27"/>
  <c r="D114" i="27"/>
  <c r="D115" i="27"/>
  <c r="D116" i="27"/>
  <c r="D117" i="27"/>
  <c r="D118" i="27"/>
  <c r="D119" i="27"/>
  <c r="D4" i="27"/>
  <c r="F121" i="27"/>
  <c r="E121" i="27"/>
  <c r="F120" i="27"/>
  <c r="E120" i="27"/>
  <c r="F122" i="28"/>
  <c r="E122" i="28"/>
  <c r="D122" i="28"/>
  <c r="F121" i="28"/>
  <c r="E121" i="28"/>
  <c r="D121" i="28"/>
  <c r="D120" i="28"/>
  <c r="D119" i="28"/>
  <c r="D118" i="28"/>
  <c r="D117" i="28"/>
  <c r="D116" i="28"/>
  <c r="D115" i="28"/>
  <c r="D114" i="28"/>
  <c r="D113" i="28"/>
  <c r="D112" i="28"/>
  <c r="D111" i="28"/>
  <c r="F109" i="28"/>
  <c r="E109" i="28"/>
  <c r="D109" i="28"/>
  <c r="F108" i="28"/>
  <c r="E108" i="28"/>
  <c r="D108" i="28"/>
  <c r="D107" i="28"/>
  <c r="D106" i="28"/>
  <c r="D105" i="28"/>
  <c r="D104" i="28"/>
  <c r="D103" i="28"/>
  <c r="D102" i="28"/>
  <c r="D101" i="28"/>
  <c r="D100" i="28"/>
  <c r="D99" i="28"/>
  <c r="D98" i="28"/>
  <c r="F96" i="28"/>
  <c r="E96" i="28"/>
  <c r="D96" i="28"/>
  <c r="F95" i="28"/>
  <c r="E95" i="28"/>
  <c r="D95" i="28"/>
  <c r="D94" i="28"/>
  <c r="D93" i="28"/>
  <c r="D92" i="28"/>
  <c r="D91" i="28"/>
  <c r="D90" i="28"/>
  <c r="D89" i="28"/>
  <c r="D88" i="28"/>
  <c r="D87" i="28"/>
  <c r="D86" i="28"/>
  <c r="D85" i="28"/>
  <c r="D134" i="27" l="1"/>
  <c r="D120" i="27"/>
  <c r="D39" i="27"/>
  <c r="D40" i="27"/>
  <c r="D2" i="28"/>
  <c r="F49" i="28"/>
  <c r="E49" i="28"/>
  <c r="F48" i="28"/>
  <c r="E48" i="28"/>
  <c r="D47" i="28" l="1"/>
  <c r="D46" i="28"/>
  <c r="D45" i="28"/>
  <c r="D44" i="28"/>
  <c r="D43" i="28"/>
  <c r="D42" i="28"/>
  <c r="D41" i="28"/>
  <c r="D40" i="28"/>
  <c r="D39" i="28"/>
  <c r="D38" i="28"/>
  <c r="D48" i="28" l="1"/>
  <c r="D49" i="28"/>
  <c r="F36" i="28"/>
  <c r="E36" i="28"/>
  <c r="F35" i="28"/>
  <c r="E35" i="28"/>
  <c r="D34" i="28"/>
  <c r="D33" i="28"/>
  <c r="D32" i="28"/>
  <c r="D31" i="28"/>
  <c r="D30" i="28"/>
  <c r="D29" i="28"/>
  <c r="D28" i="28"/>
  <c r="D27" i="28"/>
  <c r="D26" i="28"/>
  <c r="D25" i="28"/>
  <c r="D36" i="28" l="1"/>
  <c r="D35"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108" i="24" l="1"/>
  <c r="D70" i="24"/>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D58" i="24" l="1"/>
  <c r="D57" i="24"/>
  <c r="D30" i="24"/>
  <c r="D31" i="24"/>
  <c r="D44" i="24"/>
  <c r="D45" i="24"/>
  <c r="D59" i="13" l="1"/>
  <c r="D58" i="13"/>
  <c r="D57" i="13"/>
  <c r="D56" i="13"/>
  <c r="D55" i="13"/>
  <c r="D54" i="13"/>
  <c r="D53" i="13"/>
  <c r="D52" i="13"/>
  <c r="D51" i="13"/>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F35" i="11" l="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D22" i="13" l="1"/>
  <c r="F71" i="26" l="1"/>
  <c r="E71" i="26"/>
  <c r="F66" i="26"/>
  <c r="E66" i="26"/>
  <c r="F61" i="26"/>
  <c r="E61" i="26"/>
  <c r="F37" i="25"/>
  <c r="E37" i="25"/>
  <c r="D37" i="25"/>
  <c r="F157" i="24"/>
  <c r="E157" i="24"/>
  <c r="D156" i="24"/>
  <c r="F152" i="24"/>
  <c r="E152" i="24"/>
  <c r="F147" i="24"/>
  <c r="E147" i="24"/>
  <c r="F142" i="24"/>
  <c r="E142" i="24"/>
  <c r="F136" i="24"/>
  <c r="E136" i="24"/>
  <c r="F131" i="24"/>
  <c r="E131" i="24"/>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D36" i="25" l="1"/>
  <c r="D26" i="14"/>
  <c r="D27" i="14"/>
  <c r="D28" i="14"/>
  <c r="D29" i="14"/>
  <c r="D30" i="14"/>
  <c r="D31" i="14"/>
  <c r="D32" i="14"/>
  <c r="D33" i="14"/>
  <c r="D34" i="14"/>
  <c r="D35" i="14" l="1"/>
  <c r="D36" i="1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14" i="15" l="1"/>
  <c r="D19" i="15"/>
  <c r="D60" i="26"/>
  <c r="D59" i="26"/>
  <c r="D35" i="25" l="1"/>
  <c r="D34" i="25"/>
  <c r="O36" i="25"/>
  <c r="O35" i="25"/>
  <c r="O34" i="25"/>
  <c r="F32" i="25"/>
  <c r="E32" i="25"/>
  <c r="D32" i="25"/>
  <c r="D135" i="24"/>
  <c r="D134" i="24"/>
  <c r="D133" i="24"/>
  <c r="D136" i="24" s="1"/>
  <c r="O135" i="24"/>
  <c r="O134" i="24"/>
  <c r="O133" i="24"/>
  <c r="O156" i="24"/>
  <c r="O155" i="24"/>
  <c r="O154" i="24"/>
  <c r="D155" i="24"/>
  <c r="D154" i="24"/>
  <c r="D157" i="24" s="1"/>
  <c r="D130" i="24"/>
  <c r="D129" i="24"/>
  <c r="D128" i="24"/>
  <c r="O130" i="24"/>
  <c r="O129" i="24"/>
  <c r="O128" i="24"/>
  <c r="D151" i="24"/>
  <c r="D150" i="24"/>
  <c r="D149" i="24"/>
  <c r="O151" i="24"/>
  <c r="O150" i="24"/>
  <c r="O149" i="24"/>
  <c r="D146" i="24"/>
  <c r="D145" i="24"/>
  <c r="D144" i="24"/>
  <c r="D141" i="24"/>
  <c r="D140" i="24"/>
  <c r="D139" i="24"/>
  <c r="D31" i="25"/>
  <c r="D30" i="25"/>
  <c r="D29" i="25"/>
  <c r="O31" i="25"/>
  <c r="O30" i="25"/>
  <c r="O29" i="25"/>
  <c r="O146" i="24"/>
  <c r="O145" i="24"/>
  <c r="O144" i="24"/>
  <c r="O141" i="24"/>
  <c r="O140" i="24"/>
  <c r="O139" i="24"/>
  <c r="F95" i="25"/>
  <c r="E95" i="25"/>
  <c r="F90" i="25"/>
  <c r="E90" i="25"/>
  <c r="F85" i="25"/>
  <c r="E85" i="25"/>
  <c r="D94" i="25"/>
  <c r="D93" i="25"/>
  <c r="D92" i="25"/>
  <c r="D95" i="25" s="1"/>
  <c r="D89" i="25"/>
  <c r="D88" i="25"/>
  <c r="D87" i="25"/>
  <c r="D90" i="25" s="1"/>
  <c r="D84" i="25"/>
  <c r="D83" i="25"/>
  <c r="D85" i="25" s="1"/>
  <c r="D82" i="25"/>
  <c r="F27" i="25"/>
  <c r="E27" i="25"/>
  <c r="F22" i="25"/>
  <c r="E22" i="25"/>
  <c r="D26" i="25"/>
  <c r="F17" i="25"/>
  <c r="E17" i="25"/>
  <c r="F81" i="24"/>
  <c r="E81" i="24"/>
  <c r="O80" i="24"/>
  <c r="O79" i="24"/>
  <c r="O78" i="24"/>
  <c r="O75" i="24"/>
  <c r="O74" i="24"/>
  <c r="O94" i="25"/>
  <c r="O93" i="25"/>
  <c r="O92" i="25"/>
  <c r="D25" i="25"/>
  <c r="D24" i="25"/>
  <c r="D27" i="25" s="1"/>
  <c r="O26" i="25"/>
  <c r="O25" i="25"/>
  <c r="O24" i="25"/>
  <c r="O89" i="25"/>
  <c r="O88" i="25"/>
  <c r="O87" i="25"/>
  <c r="O84" i="25"/>
  <c r="O83" i="25"/>
  <c r="O82" i="25"/>
  <c r="O21" i="25"/>
  <c r="O20" i="25"/>
  <c r="O19" i="25"/>
  <c r="D70" i="26"/>
  <c r="D69" i="26"/>
  <c r="D68" i="26"/>
  <c r="D65" i="26"/>
  <c r="D64" i="26"/>
  <c r="D63" i="26"/>
  <c r="O70" i="26"/>
  <c r="O69" i="26"/>
  <c r="O68" i="26"/>
  <c r="O65" i="26"/>
  <c r="O64" i="26"/>
  <c r="O63" i="26"/>
  <c r="O60" i="26"/>
  <c r="O59" i="26"/>
  <c r="O58" i="26"/>
  <c r="O38" i="19"/>
  <c r="O37" i="19"/>
  <c r="O36" i="19"/>
  <c r="D58" i="26"/>
  <c r="D61" i="26" s="1"/>
  <c r="F108" i="27"/>
  <c r="E108" i="27"/>
  <c r="O107" i="27"/>
  <c r="D107" i="27"/>
  <c r="O106" i="27"/>
  <c r="D106" i="27"/>
  <c r="O105" i="27"/>
  <c r="D105" i="27"/>
  <c r="F103" i="27"/>
  <c r="E103" i="27"/>
  <c r="F98" i="27"/>
  <c r="E98" i="27"/>
  <c r="D95" i="27"/>
  <c r="D102" i="27"/>
  <c r="D101" i="27"/>
  <c r="O102" i="27"/>
  <c r="O101" i="27"/>
  <c r="O100" i="27"/>
  <c r="D100" i="27"/>
  <c r="D96" i="27"/>
  <c r="D97" i="27"/>
  <c r="O97" i="27"/>
  <c r="O96" i="27"/>
  <c r="O95" i="27"/>
  <c r="D71" i="26" l="1"/>
  <c r="D152" i="24"/>
  <c r="D147" i="24"/>
  <c r="D131" i="24"/>
  <c r="D142" i="24"/>
  <c r="D98" i="27"/>
  <c r="D103" i="27"/>
  <c r="D66" i="26"/>
  <c r="D108" i="27"/>
  <c r="F93" i="27"/>
  <c r="E93" i="27"/>
  <c r="F88" i="27"/>
  <c r="E88" i="27"/>
  <c r="F27" i="27"/>
  <c r="E27" i="27"/>
  <c r="F22" i="27"/>
  <c r="E22" i="27"/>
  <c r="D92" i="27"/>
  <c r="D91" i="27"/>
  <c r="D90" i="27"/>
  <c r="O92" i="27"/>
  <c r="O91" i="27"/>
  <c r="O90" i="27"/>
  <c r="D87" i="27"/>
  <c r="D86" i="27"/>
  <c r="D85" i="27"/>
  <c r="O87" i="27"/>
  <c r="O86" i="27"/>
  <c r="O85" i="27"/>
  <c r="F78" i="28"/>
  <c r="E78" i="28"/>
  <c r="D77" i="28"/>
  <c r="D76" i="28"/>
  <c r="D75" i="28"/>
  <c r="F83" i="28"/>
  <c r="E83" i="28"/>
  <c r="F73" i="28"/>
  <c r="E73" i="28"/>
  <c r="D82" i="28"/>
  <c r="D81" i="28"/>
  <c r="D80" i="28"/>
  <c r="D72" i="28"/>
  <c r="D71" i="28"/>
  <c r="D70" i="28"/>
  <c r="F68" i="28"/>
  <c r="E68" i="28"/>
  <c r="D67" i="28"/>
  <c r="D66" i="28"/>
  <c r="D21" i="25"/>
  <c r="D20" i="25"/>
  <c r="D19" i="25"/>
  <c r="D22" i="25" s="1"/>
  <c r="D16" i="25"/>
  <c r="D15" i="25"/>
  <c r="D14" i="25"/>
  <c r="D17" i="25" s="1"/>
  <c r="D21" i="27"/>
  <c r="D20" i="27"/>
  <c r="D19" i="27"/>
  <c r="D26" i="27"/>
  <c r="D25" i="27"/>
  <c r="D24" i="27"/>
  <c r="D17" i="28"/>
  <c r="D16" i="28"/>
  <c r="D15" i="28"/>
  <c r="D22" i="28"/>
  <c r="D21" i="28"/>
  <c r="D20" i="28"/>
  <c r="D65" i="28"/>
  <c r="D68" i="28" s="1"/>
  <c r="F73" i="29"/>
  <c r="E73" i="29"/>
  <c r="D72" i="29"/>
  <c r="D71" i="29"/>
  <c r="D70" i="29"/>
  <c r="D73" i="29" s="1"/>
  <c r="P72" i="29"/>
  <c r="P71" i="29"/>
  <c r="P70" i="29"/>
  <c r="F68" i="29"/>
  <c r="E68" i="29"/>
  <c r="F63" i="29"/>
  <c r="E63" i="29"/>
  <c r="P67" i="29"/>
  <c r="P66" i="29"/>
  <c r="P65" i="29"/>
  <c r="D67" i="29"/>
  <c r="D66" i="29"/>
  <c r="D65" i="29"/>
  <c r="D62" i="29"/>
  <c r="D61" i="29"/>
  <c r="P21" i="29"/>
  <c r="P22" i="29"/>
  <c r="P33" i="29"/>
  <c r="P34" i="29"/>
  <c r="P35" i="29"/>
  <c r="P60" i="29"/>
  <c r="P61" i="29"/>
  <c r="P62" i="29"/>
  <c r="P20" i="29"/>
  <c r="D60" i="29"/>
  <c r="D83" i="28" l="1"/>
  <c r="D78" i="28"/>
  <c r="D88" i="27"/>
  <c r="D93" i="27"/>
  <c r="D27" i="27"/>
  <c r="D22" i="27"/>
  <c r="D73" i="28"/>
  <c r="D68" i="29"/>
  <c r="D63" i="29"/>
  <c r="E33" i="19"/>
  <c r="F33" i="19"/>
  <c r="E28" i="19"/>
  <c r="F28" i="19"/>
  <c r="E23" i="19"/>
  <c r="F23" i="19"/>
  <c r="D32" i="19"/>
  <c r="D31" i="19"/>
  <c r="D30" i="19"/>
  <c r="D33" i="19" s="1"/>
  <c r="E23" i="28"/>
  <c r="F23" i="28"/>
  <c r="D23" i="28"/>
  <c r="E18" i="28"/>
  <c r="F18" i="28"/>
  <c r="D18" i="28"/>
  <c r="D21" i="29"/>
  <c r="D22" i="29"/>
  <c r="D33" i="29"/>
  <c r="D34" i="29"/>
  <c r="D35" i="29"/>
  <c r="D20" i="29"/>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9" i="26"/>
  <c r="D28" i="26"/>
  <c r="D27" i="26"/>
  <c r="O29" i="26"/>
  <c r="O28" i="26"/>
  <c r="O27" i="26"/>
  <c r="D44" i="29" l="1"/>
  <c r="D43" i="29"/>
  <c r="D30" i="29"/>
  <c r="D31" i="29"/>
  <c r="D37" i="26"/>
  <c r="D38" i="26"/>
  <c r="D81" i="24"/>
  <c r="D76" i="24"/>
  <c r="D33" i="16"/>
  <c r="O29" i="20"/>
  <c r="O30" i="20"/>
  <c r="O31" i="20"/>
  <c r="O20" i="20"/>
  <c r="O21" i="20"/>
  <c r="O19" i="20"/>
  <c r="O30" i="19"/>
  <c r="O31" i="19"/>
  <c r="O32" i="19"/>
  <c r="O29" i="18"/>
  <c r="O30" i="18"/>
  <c r="O31" i="18"/>
  <c r="O20" i="18"/>
  <c r="O21" i="18"/>
  <c r="O24" i="18"/>
  <c r="O25" i="18"/>
  <c r="O26" i="18"/>
  <c r="O19" i="18"/>
  <c r="D12" i="12" l="1"/>
  <c r="D13" i="12"/>
  <c r="D65" i="12"/>
  <c r="D66" i="12"/>
  <c r="D67" i="12"/>
  <c r="D11" i="12"/>
  <c r="O25" i="27"/>
  <c r="O26" i="27"/>
  <c r="D14" i="12" l="1"/>
  <c r="D68" i="12"/>
  <c r="D63" i="12"/>
  <c r="O24" i="27"/>
  <c r="O15" i="26"/>
  <c r="O16" i="26"/>
  <c r="O14" i="26"/>
  <c r="D15" i="26"/>
  <c r="D16" i="26"/>
  <c r="D14" i="26"/>
  <c r="O15" i="25"/>
  <c r="O16" i="25"/>
  <c r="O14" i="25"/>
  <c r="O20" i="27"/>
  <c r="O21" i="27"/>
  <c r="O19" i="27"/>
  <c r="D24" i="26" l="1"/>
  <c r="D25" i="26"/>
  <c r="O21" i="22"/>
  <c r="O22" i="22"/>
  <c r="O20" i="22"/>
  <c r="D22" i="22"/>
  <c r="D21" i="22"/>
  <c r="D20" i="22"/>
  <c r="D20" i="21"/>
  <c r="D22" i="21" s="1"/>
  <c r="D21" i="21"/>
  <c r="D19" i="21"/>
  <c r="O21" i="21"/>
  <c r="O20" i="21"/>
  <c r="O19" i="21"/>
  <c r="D30" i="21"/>
  <c r="D31" i="21"/>
  <c r="D29" i="21"/>
  <c r="D32" i="21" s="1"/>
  <c r="D22" i="19"/>
  <c r="D20" i="20"/>
  <c r="D21" i="20"/>
  <c r="D24" i="20"/>
  <c r="D27" i="20" s="1"/>
  <c r="D25" i="20"/>
  <c r="D26" i="20"/>
  <c r="D19" i="20"/>
  <c r="D22" i="20" s="1"/>
  <c r="D25" i="19"/>
  <c r="D26" i="19"/>
  <c r="D27" i="19"/>
  <c r="D21" i="19"/>
  <c r="D23" i="19" s="1"/>
  <c r="D20" i="19"/>
  <c r="O21" i="19"/>
  <c r="O22" i="19"/>
  <c r="O25" i="19"/>
  <c r="O26" i="19"/>
  <c r="O27" i="19"/>
  <c r="O20" i="19"/>
  <c r="D28" i="19" l="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31" i="21"/>
  <c r="O30" i="21"/>
  <c r="O29" i="21"/>
  <c r="N65" i="12" l="1"/>
  <c r="N66" i="12"/>
  <c r="N67" i="12"/>
  <c r="N60" i="12"/>
  <c r="N61" i="12"/>
  <c r="N62" i="12"/>
  <c r="N55" i="12"/>
  <c r="N56" i="12"/>
  <c r="N57" i="12"/>
  <c r="N12" i="12"/>
  <c r="N13" i="12"/>
  <c r="N11" i="12"/>
</calcChain>
</file>

<file path=xl/sharedStrings.xml><?xml version="1.0" encoding="utf-8"?>
<sst xmlns="http://schemas.openxmlformats.org/spreadsheetml/2006/main" count="3525" uniqueCount="189">
  <si>
    <t>epochs</t>
  </si>
  <si>
    <t>MASE</t>
  </si>
  <si>
    <t>sMAPE</t>
  </si>
  <si>
    <t>DeepState</t>
  </si>
  <si>
    <t>MSIS</t>
  </si>
  <si>
    <t>Data</t>
  </si>
  <si>
    <t>DeepAR</t>
  </si>
  <si>
    <t>m4_hourly</t>
  </si>
  <si>
    <t>m4_daily</t>
  </si>
  <si>
    <t>m4_monthly</t>
  </si>
  <si>
    <t>m4_weekly</t>
  </si>
  <si>
    <t>N</t>
  </si>
  <si>
    <t>Parameters</t>
  </si>
  <si>
    <t>Notes</t>
  </si>
  <si>
    <t>seed</t>
  </si>
  <si>
    <t>True</t>
  </si>
  <si>
    <t>Method</t>
  </si>
  <si>
    <t>final training loss (epoch)</t>
  </si>
  <si>
    <t>Final training loss</t>
  </si>
  <si>
    <t>layers</t>
  </si>
  <si>
    <t>False</t>
  </si>
  <si>
    <t>m4_quarterly</t>
  </si>
  <si>
    <t>m4_yearly</t>
  </si>
  <si>
    <t xml:space="preserve">epochs </t>
  </si>
  <si>
    <t>num_batches</t>
  </si>
  <si>
    <t>use_feat</t>
  </si>
  <si>
    <t>Legaki</t>
  </si>
  <si>
    <t>ARIMA</t>
  </si>
  <si>
    <t>ETS</t>
  </si>
  <si>
    <t>Comb</t>
  </si>
  <si>
    <t>Naive2</t>
  </si>
  <si>
    <t>ETSARIMA</t>
  </si>
  <si>
    <t xml:space="preserve"> </t>
  </si>
  <si>
    <t>passes</t>
  </si>
  <si>
    <t>Theta</t>
  </si>
  <si>
    <t>num batches</t>
  </si>
  <si>
    <t>use feat</t>
  </si>
  <si>
    <t>true dates</t>
  </si>
  <si>
    <t>OWA_m4</t>
  </si>
  <si>
    <t>m4_quarterly_industry</t>
  </si>
  <si>
    <t>m4_quarterly_macro</t>
  </si>
  <si>
    <t>m4_quarterly_finance</t>
  </si>
  <si>
    <t>m4_quarterly_other</t>
  </si>
  <si>
    <t>m4_quarterly_micro</t>
  </si>
  <si>
    <t>34min/3</t>
  </si>
  <si>
    <t>53min/3</t>
  </si>
  <si>
    <t>25min/3</t>
  </si>
  <si>
    <t>m4_monthly_micro</t>
  </si>
  <si>
    <t>SES</t>
  </si>
  <si>
    <t>Holt</t>
  </si>
  <si>
    <t>Damped</t>
  </si>
  <si>
    <t>Naive</t>
  </si>
  <si>
    <t>sNaive</t>
  </si>
  <si>
    <t>m4_monthly_industry</t>
  </si>
  <si>
    <t>m4_monthly_demographic</t>
  </si>
  <si>
    <t>m4_monthly_finance</t>
  </si>
  <si>
    <t>m4_monthly_macro</t>
  </si>
  <si>
    <t>m4_monthly_other</t>
  </si>
  <si>
    <t>m4_yearly_demographic</t>
  </si>
  <si>
    <t>m4_yearly_finance</t>
  </si>
  <si>
    <t>m4_yearly_macro</t>
  </si>
  <si>
    <t>m4_yearly_industry</t>
  </si>
  <si>
    <t>m4_yearly_micro</t>
  </si>
  <si>
    <t>Rank</t>
  </si>
  <si>
    <t>context / prediction</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</si>
  <si>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</si>
  <si>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</si>
  <si>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</si>
  <si>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</si>
  <si>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</si>
  <si>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</si>
  <si>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</si>
  <si>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</si>
  <si>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</si>
  <si>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</si>
  <si>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</si>
  <si>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</si>
  <si>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</si>
  <si>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</si>
  <si>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</si>
  <si>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</si>
  <si>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</si>
  <si>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</si>
  <si>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</si>
  <si>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</si>
  <si>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</si>
  <si>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</si>
  <si>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</si>
  <si>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</si>
  <si>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</si>
  <si>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</si>
  <si>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</si>
  <si>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</si>
  <si>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</si>
  <si>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</si>
  <si>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</si>
  <si>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</si>
  <si>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</si>
  <si>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</si>
  <si>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</si>
  <si>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</si>
  <si>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</si>
  <si>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</si>
  <si>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</si>
  <si>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</si>
  <si>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</si>
  <si>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</si>
  <si>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</si>
  <si>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</si>
  <si>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</si>
  <si>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</si>
  <si>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</si>
  <si>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</si>
  <si>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</si>
  <si>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</si>
  <si>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</si>
  <si>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</si>
  <si>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</si>
  <si>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</si>
  <si>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</si>
  <si>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</si>
  <si>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</si>
  <si>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</si>
  <si>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</si>
  <si>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</si>
  <si>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</si>
  <si>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</si>
  <si>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</si>
  <si>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</si>
  <si>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</si>
  <si>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</si>
  <si>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</si>
  <si>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</si>
  <si>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</si>
  <si>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</si>
  <si>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</si>
  <si>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</si>
  <si>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</si>
  <si>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</si>
  <si>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</si>
  <si>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</si>
  <si>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</si>
  <si>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</si>
  <si>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</si>
  <si>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</si>
  <si>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</si>
  <si>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</si>
  <si>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</si>
  <si>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</si>
  <si>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</si>
  <si>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</si>
  <si>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</si>
  <si>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</si>
  <si>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</si>
  <si>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</si>
  <si>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</si>
  <si>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</si>
  <si>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</si>
  <si>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</si>
  <si>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</si>
  <si>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</si>
  <si>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</si>
  <si>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</si>
  <si>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</si>
  <si>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</si>
  <si>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</si>
  <si>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</si>
  <si>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</si>
  <si>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</si>
  <si>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</si>
  <si>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</si>
  <si>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deepar</t>
  </si>
  <si>
    <t>_domain</t>
  </si>
  <si>
    <t>categorical variable (integer) that specifies the domain is added.</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</si>
  <si>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</si>
  <si>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</si>
  <si>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</si>
  <si>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parameters</t>
  </si>
  <si>
    <t>deepstate, incl. validation. Why are the results better with validation?</t>
  </si>
  <si>
    <t>Benchmarks</t>
  </si>
  <si>
    <t>OWA m4</t>
  </si>
  <si>
    <t>wQL[0.5]</t>
  </si>
  <si>
    <t>wQL[0.9]</t>
  </si>
  <si>
    <t>weighted quantile loss (0.5)</t>
  </si>
  <si>
    <t>weighted quantile loss (0.9)</t>
  </si>
  <si>
    <t>Smyl*</t>
  </si>
  <si>
    <t>different implementation</t>
  </si>
  <si>
    <t>deepstate</t>
  </si>
  <si>
    <t>m4_quarterly_demographic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</si>
</sst>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4" fontId="0" fillId="0" borderId="0" xfId="0" applyNumberFormat="1" applyFont="1"/>
    <xf numFmtId="0" fontId="2" fillId="0" borderId="0" xfId="0" applyFont="1" applyFill="1" applyBorder="1" applyAlignment="1">
      <alignment wrapText="1"/>
    </xf>
    <xf numFmtId="164" fontId="0" fillId="0" borderId="0" xfId="0" applyNumberFormat="1"/>
    <xf numFmtId="164" fontId="1" fillId="0" borderId="0" xfId="0" applyNumberFormat="1" applyFont="1"/>
    <xf numFmtId="2" fontId="0" fillId="0" borderId="0" xfId="0" applyNumberFormat="1"/>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3"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4" fontId="0" fillId="3" borderId="0" xfId="0" applyNumberFormat="1" applyFill="1"/>
    <xf numFmtId="0" fontId="0" fillId="3" borderId="0" xfId="0" applyFill="1"/>
    <xf numFmtId="164" fontId="0" fillId="0" borderId="0" xfId="0" applyNumberFormat="1" applyFill="1"/>
    <xf numFmtId="0" fontId="4"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0" fillId="0" borderId="5" xfId="0" applyFont="1" applyBorder="1" applyAlignment="1">
      <alignment vertical="top" wrapText="1"/>
    </xf>
    <xf numFmtId="165" fontId="0" fillId="0" borderId="0" xfId="0" applyNumberFormat="1"/>
    <xf numFmtId="0" fontId="3"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9" xfId="0" applyFont="1" applyFill="1" applyBorder="1" applyAlignment="1">
      <alignment horizontal="left" wrapText="1"/>
    </xf>
    <xf numFmtId="0" fontId="4" fillId="0" borderId="11" xfId="0" applyFont="1" applyFill="1" applyBorder="1" applyAlignment="1">
      <alignment horizontal="left" wrapText="1"/>
    </xf>
    <xf numFmtId="0" fontId="3"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44" t="s">
        <v>112</v>
      </c>
      <c r="C2" s="45"/>
      <c r="D2" s="46"/>
    </row>
    <row r="3" spans="2:4" ht="24" customHeight="1" x14ac:dyDescent="0.35">
      <c r="B3" s="11" t="s">
        <v>65</v>
      </c>
      <c r="C3" s="31" t="s">
        <v>66</v>
      </c>
      <c r="D3" s="26" t="s">
        <v>152</v>
      </c>
    </row>
    <row r="4" spans="2:4" ht="58" x14ac:dyDescent="0.35">
      <c r="B4" s="12" t="s">
        <v>7</v>
      </c>
      <c r="C4" s="21" t="s">
        <v>85</v>
      </c>
      <c r="D4" s="27" t="s">
        <v>153</v>
      </c>
    </row>
    <row r="5" spans="2:4" x14ac:dyDescent="0.35">
      <c r="B5" s="12" t="s">
        <v>8</v>
      </c>
      <c r="C5" s="21" t="s">
        <v>84</v>
      </c>
      <c r="D5" s="27"/>
    </row>
    <row r="6" spans="2:4" x14ac:dyDescent="0.35">
      <c r="B6" s="12" t="s">
        <v>10</v>
      </c>
      <c r="C6" s="21" t="s">
        <v>86</v>
      </c>
      <c r="D6" s="27"/>
    </row>
    <row r="7" spans="2:4" x14ac:dyDescent="0.35">
      <c r="B7" s="12" t="s">
        <v>9</v>
      </c>
      <c r="C7" s="21" t="s">
        <v>87</v>
      </c>
      <c r="D7" s="27"/>
    </row>
    <row r="8" spans="2:4" x14ac:dyDescent="0.35">
      <c r="B8" s="12" t="s">
        <v>21</v>
      </c>
      <c r="C8" s="21" t="s">
        <v>89</v>
      </c>
      <c r="D8" s="27"/>
    </row>
    <row r="9" spans="2:4" x14ac:dyDescent="0.35">
      <c r="B9" s="13" t="s">
        <v>22</v>
      </c>
      <c r="C9" s="32" t="s">
        <v>88</v>
      </c>
      <c r="D9" s="28"/>
    </row>
    <row r="10" spans="2:4" x14ac:dyDescent="0.35">
      <c r="B10" s="12" t="s">
        <v>67</v>
      </c>
      <c r="C10" s="21" t="s">
        <v>90</v>
      </c>
      <c r="D10" s="27"/>
    </row>
    <row r="11" spans="2:4" x14ac:dyDescent="0.35">
      <c r="B11" s="12" t="s">
        <v>68</v>
      </c>
      <c r="C11" s="21" t="s">
        <v>91</v>
      </c>
      <c r="D11" s="27"/>
    </row>
    <row r="12" spans="2:4" x14ac:dyDescent="0.35">
      <c r="B12" s="12" t="s">
        <v>69</v>
      </c>
      <c r="C12" s="21" t="s">
        <v>92</v>
      </c>
      <c r="D12" s="27"/>
    </row>
    <row r="13" spans="2:4" x14ac:dyDescent="0.35">
      <c r="B13" s="12" t="s">
        <v>70</v>
      </c>
      <c r="C13" s="21" t="s">
        <v>93</v>
      </c>
      <c r="D13" s="27"/>
    </row>
    <row r="14" spans="2:4" x14ac:dyDescent="0.35">
      <c r="B14" s="12" t="s">
        <v>71</v>
      </c>
      <c r="C14" s="21" t="s">
        <v>94</v>
      </c>
      <c r="D14" s="27"/>
    </row>
    <row r="15" spans="2:4" x14ac:dyDescent="0.35">
      <c r="B15" s="12" t="s">
        <v>72</v>
      </c>
      <c r="C15" s="21" t="s">
        <v>95</v>
      </c>
      <c r="D15" s="27"/>
    </row>
    <row r="16" spans="2:4" x14ac:dyDescent="0.35">
      <c r="B16" s="12" t="s">
        <v>79</v>
      </c>
      <c r="C16" s="21" t="s">
        <v>96</v>
      </c>
      <c r="D16" s="27"/>
    </row>
    <row r="17" spans="2:5" x14ac:dyDescent="0.35">
      <c r="B17" s="12" t="s">
        <v>80</v>
      </c>
      <c r="C17" s="21" t="s">
        <v>97</v>
      </c>
      <c r="D17" s="27"/>
    </row>
    <row r="18" spans="2:5" x14ac:dyDescent="0.35">
      <c r="B18" s="12" t="s">
        <v>81</v>
      </c>
      <c r="C18" s="21" t="s">
        <v>98</v>
      </c>
      <c r="D18" s="27"/>
    </row>
    <row r="19" spans="2:5" x14ac:dyDescent="0.35">
      <c r="B19" s="12" t="s">
        <v>82</v>
      </c>
      <c r="C19" s="21" t="s">
        <v>99</v>
      </c>
      <c r="D19" s="27"/>
    </row>
    <row r="20" spans="2:5" x14ac:dyDescent="0.35">
      <c r="B20" s="12" t="s">
        <v>83</v>
      </c>
      <c r="C20" s="21" t="s">
        <v>100</v>
      </c>
      <c r="D20" s="27"/>
    </row>
    <row r="21" spans="2:5" x14ac:dyDescent="0.35">
      <c r="B21" s="12" t="s">
        <v>107</v>
      </c>
      <c r="C21" s="21" t="s">
        <v>108</v>
      </c>
      <c r="D21" s="27"/>
    </row>
    <row r="22" spans="2:5" x14ac:dyDescent="0.35">
      <c r="B22" s="12" t="s">
        <v>73</v>
      </c>
      <c r="C22" s="21" t="s">
        <v>102</v>
      </c>
      <c r="D22" s="27"/>
    </row>
    <row r="23" spans="2:5" x14ac:dyDescent="0.35">
      <c r="B23" s="12" t="s">
        <v>74</v>
      </c>
      <c r="C23" s="21" t="s">
        <v>103</v>
      </c>
      <c r="D23" s="27"/>
    </row>
    <row r="24" spans="2:5" x14ac:dyDescent="0.35">
      <c r="B24" s="12" t="s">
        <v>75</v>
      </c>
      <c r="C24" s="21" t="s">
        <v>104</v>
      </c>
      <c r="D24" s="27"/>
    </row>
    <row r="25" spans="2:5" x14ac:dyDescent="0.35">
      <c r="B25" s="12" t="s">
        <v>76</v>
      </c>
      <c r="C25" s="21" t="s">
        <v>105</v>
      </c>
      <c r="D25" s="27"/>
    </row>
    <row r="26" spans="2:5" x14ac:dyDescent="0.35">
      <c r="B26" s="12" t="s">
        <v>77</v>
      </c>
      <c r="C26" s="21" t="s">
        <v>106</v>
      </c>
      <c r="D26" s="27"/>
    </row>
    <row r="27" spans="2:5" ht="15" thickBot="1" x14ac:dyDescent="0.4">
      <c r="B27" s="14" t="s">
        <v>78</v>
      </c>
      <c r="C27" s="25" t="s">
        <v>101</v>
      </c>
      <c r="D27" s="29"/>
    </row>
    <row r="28" spans="2:5" ht="15" thickBot="1" x14ac:dyDescent="0.4"/>
    <row r="29" spans="2:5" ht="18.5" x14ac:dyDescent="0.45">
      <c r="B29" s="15" t="s">
        <v>113</v>
      </c>
      <c r="C29" s="33"/>
    </row>
    <row r="30" spans="2:5" ht="31" customHeight="1" x14ac:dyDescent="0.35">
      <c r="B30" s="47" t="s">
        <v>114</v>
      </c>
      <c r="C30" s="48"/>
      <c r="E30" s="10"/>
    </row>
    <row r="31" spans="2:5" ht="22.5" customHeight="1" x14ac:dyDescent="0.35">
      <c r="B31" s="11" t="s">
        <v>115</v>
      </c>
      <c r="C31" s="26" t="s">
        <v>110</v>
      </c>
    </row>
    <row r="32" spans="2:5" ht="58" x14ac:dyDescent="0.35">
      <c r="B32" s="16" t="s">
        <v>116</v>
      </c>
      <c r="C32" s="17" t="s">
        <v>117</v>
      </c>
    </row>
    <row r="33" spans="2:4" ht="29" x14ac:dyDescent="0.35">
      <c r="B33" s="20" t="s">
        <v>172</v>
      </c>
      <c r="C33" s="42" t="s">
        <v>173</v>
      </c>
    </row>
    <row r="34" spans="2:4" ht="44" thickBot="1" x14ac:dyDescent="0.4">
      <c r="B34" s="18" t="s">
        <v>118</v>
      </c>
      <c r="C34" s="19" t="s">
        <v>119</v>
      </c>
    </row>
    <row r="35" spans="2:4" ht="15" thickBot="1" x14ac:dyDescent="0.4"/>
    <row r="36" spans="2:4" ht="18.5" x14ac:dyDescent="0.45">
      <c r="B36" s="44" t="s">
        <v>120</v>
      </c>
      <c r="C36" s="45"/>
      <c r="D36" s="46"/>
    </row>
    <row r="37" spans="2:4" ht="26" customHeight="1" x14ac:dyDescent="0.35">
      <c r="B37" s="11" t="s">
        <v>109</v>
      </c>
      <c r="C37" s="31" t="s">
        <v>110</v>
      </c>
      <c r="D37" s="26" t="s">
        <v>111</v>
      </c>
    </row>
    <row r="38" spans="2:4" ht="58" x14ac:dyDescent="0.35">
      <c r="B38" s="20" t="s">
        <v>63</v>
      </c>
      <c r="C38" s="21" t="s">
        <v>121</v>
      </c>
      <c r="D38" s="30" t="s">
        <v>122</v>
      </c>
    </row>
    <row r="39" spans="2:4" x14ac:dyDescent="0.35">
      <c r="B39" s="12" t="s">
        <v>5</v>
      </c>
      <c r="C39" s="21" t="s">
        <v>123</v>
      </c>
      <c r="D39" s="27" t="s">
        <v>125</v>
      </c>
    </row>
    <row r="40" spans="2:4" ht="29" x14ac:dyDescent="0.35">
      <c r="B40" s="12" t="s">
        <v>11</v>
      </c>
      <c r="C40" s="21" t="s">
        <v>124</v>
      </c>
      <c r="D40" s="27" t="s">
        <v>122</v>
      </c>
    </row>
    <row r="41" spans="2:4" x14ac:dyDescent="0.35">
      <c r="B41" s="12" t="s">
        <v>16</v>
      </c>
      <c r="C41" s="21" t="s">
        <v>126</v>
      </c>
      <c r="D41" s="27" t="s">
        <v>125</v>
      </c>
    </row>
    <row r="42" spans="2:4" ht="72.5" x14ac:dyDescent="0.35">
      <c r="B42" s="12" t="s">
        <v>38</v>
      </c>
      <c r="C42" s="21" t="s">
        <v>128</v>
      </c>
      <c r="D42" s="27" t="s">
        <v>127</v>
      </c>
    </row>
    <row r="43" spans="2:4" ht="29" x14ac:dyDescent="0.35">
      <c r="B43" s="12" t="s">
        <v>1</v>
      </c>
      <c r="C43" s="21" t="s">
        <v>129</v>
      </c>
      <c r="D43" s="27" t="s">
        <v>127</v>
      </c>
    </row>
    <row r="44" spans="2:4" ht="43.5" x14ac:dyDescent="0.35">
      <c r="B44" s="12" t="s">
        <v>2</v>
      </c>
      <c r="C44" s="21" t="s">
        <v>130</v>
      </c>
      <c r="D44" s="27" t="s">
        <v>127</v>
      </c>
    </row>
    <row r="45" spans="2:4" ht="29" x14ac:dyDescent="0.35">
      <c r="B45" s="22" t="s">
        <v>4</v>
      </c>
      <c r="C45" s="21" t="s">
        <v>131</v>
      </c>
      <c r="D45" s="27" t="s">
        <v>127</v>
      </c>
    </row>
    <row r="46" spans="2:4" x14ac:dyDescent="0.35">
      <c r="B46" s="23" t="s">
        <v>181</v>
      </c>
      <c r="C46" s="21" t="s">
        <v>183</v>
      </c>
      <c r="D46" s="27" t="s">
        <v>127</v>
      </c>
    </row>
    <row r="47" spans="2:4" x14ac:dyDescent="0.35">
      <c r="B47" s="23" t="s">
        <v>182</v>
      </c>
      <c r="C47" s="21" t="s">
        <v>184</v>
      </c>
      <c r="D47" s="27" t="s">
        <v>127</v>
      </c>
    </row>
    <row r="48" spans="2:4" ht="130.5" x14ac:dyDescent="0.35">
      <c r="B48" s="23" t="s">
        <v>14</v>
      </c>
      <c r="C48" s="21" t="s">
        <v>175</v>
      </c>
      <c r="D48" s="27" t="s">
        <v>122</v>
      </c>
    </row>
    <row r="49" spans="2:4" ht="29" x14ac:dyDescent="0.35">
      <c r="B49" s="22" t="s">
        <v>0</v>
      </c>
      <c r="C49" s="21" t="s">
        <v>132</v>
      </c>
      <c r="D49" s="27" t="s">
        <v>122</v>
      </c>
    </row>
    <row r="50" spans="2:4" ht="43.5" x14ac:dyDescent="0.35">
      <c r="B50" s="23" t="s">
        <v>35</v>
      </c>
      <c r="C50" s="21" t="s">
        <v>134</v>
      </c>
      <c r="D50" s="27" t="s">
        <v>122</v>
      </c>
    </row>
    <row r="51" spans="2:4" ht="174" x14ac:dyDescent="0.35">
      <c r="B51" s="23" t="s">
        <v>36</v>
      </c>
      <c r="C51" s="21" t="s">
        <v>176</v>
      </c>
      <c r="D51" s="27" t="s">
        <v>133</v>
      </c>
    </row>
    <row r="52" spans="2:4" ht="116" x14ac:dyDescent="0.35">
      <c r="B52" s="23" t="s">
        <v>33</v>
      </c>
      <c r="C52" s="21" t="s">
        <v>135</v>
      </c>
      <c r="D52" s="27" t="s">
        <v>127</v>
      </c>
    </row>
    <row r="53" spans="2:4" x14ac:dyDescent="0.35">
      <c r="B53" s="23" t="s">
        <v>13</v>
      </c>
      <c r="C53" s="21" t="s">
        <v>136</v>
      </c>
      <c r="D53" s="27" t="s">
        <v>125</v>
      </c>
    </row>
    <row r="54" spans="2:4" ht="29" x14ac:dyDescent="0.35">
      <c r="B54" s="23" t="s">
        <v>17</v>
      </c>
      <c r="C54" s="21" t="s">
        <v>137</v>
      </c>
      <c r="D54" s="27" t="s">
        <v>127</v>
      </c>
    </row>
    <row r="55" spans="2:4" ht="116" x14ac:dyDescent="0.35">
      <c r="B55" s="23" t="s">
        <v>64</v>
      </c>
      <c r="C55" s="21" t="s">
        <v>138</v>
      </c>
      <c r="D55" s="27" t="s">
        <v>122</v>
      </c>
    </row>
    <row r="56" spans="2:4" ht="29" x14ac:dyDescent="0.35">
      <c r="B56" s="23" t="s">
        <v>19</v>
      </c>
      <c r="C56" s="21" t="s">
        <v>139</v>
      </c>
      <c r="D56" s="27" t="s">
        <v>122</v>
      </c>
    </row>
    <row r="57" spans="2:4" ht="15" thickBot="1" x14ac:dyDescent="0.4">
      <c r="B57" s="24" t="s">
        <v>12</v>
      </c>
      <c r="C57" s="25" t="s">
        <v>140</v>
      </c>
      <c r="D57" s="29" t="s">
        <v>122</v>
      </c>
    </row>
    <row r="58" spans="2:4" ht="15" thickBot="1" x14ac:dyDescent="0.4">
      <c r="B58" s="6"/>
      <c r="C58" s="21"/>
      <c r="D58" s="21"/>
    </row>
    <row r="59" spans="2:4" ht="55.5" x14ac:dyDescent="0.45">
      <c r="B59" s="39" t="s">
        <v>156</v>
      </c>
      <c r="C59" s="40"/>
      <c r="D59" s="21"/>
    </row>
    <row r="60" spans="2:4" ht="72.5" x14ac:dyDescent="0.35">
      <c r="B60" s="41" t="s">
        <v>18</v>
      </c>
      <c r="C60" s="27" t="s">
        <v>157</v>
      </c>
      <c r="D60" s="21"/>
    </row>
    <row r="61" spans="2:4" ht="43.5" x14ac:dyDescent="0.35">
      <c r="B61" s="23" t="s">
        <v>159</v>
      </c>
      <c r="C61" s="27" t="s">
        <v>160</v>
      </c>
      <c r="D61" s="21"/>
    </row>
    <row r="62" spans="2:4" ht="29.5" thickBot="1" x14ac:dyDescent="0.4">
      <c r="B62" s="24" t="s">
        <v>158</v>
      </c>
      <c r="C62" s="29" t="s">
        <v>161</v>
      </c>
      <c r="D62" s="21"/>
    </row>
    <row r="63" spans="2:4" ht="15" thickBot="1" x14ac:dyDescent="0.4"/>
    <row r="64" spans="2:4" ht="37" customHeight="1" x14ac:dyDescent="0.45">
      <c r="B64" s="49" t="s">
        <v>147</v>
      </c>
      <c r="C64" s="50"/>
    </row>
    <row r="65" spans="2:3" x14ac:dyDescent="0.35">
      <c r="B65" s="34" t="s">
        <v>65</v>
      </c>
      <c r="C65" s="35" t="s">
        <v>145</v>
      </c>
    </row>
    <row r="66" spans="2:3" ht="87" x14ac:dyDescent="0.35">
      <c r="B66" s="20" t="s">
        <v>141</v>
      </c>
      <c r="C66" s="30" t="s">
        <v>149</v>
      </c>
    </row>
    <row r="67" spans="2:3" ht="43.5" x14ac:dyDescent="0.35">
      <c r="B67" s="20" t="s">
        <v>142</v>
      </c>
      <c r="C67" s="27" t="s">
        <v>148</v>
      </c>
    </row>
    <row r="68" spans="2:3" ht="72.5" x14ac:dyDescent="0.35">
      <c r="B68" s="20" t="s">
        <v>144</v>
      </c>
      <c r="C68" s="27" t="s">
        <v>174</v>
      </c>
    </row>
    <row r="69" spans="2:3" x14ac:dyDescent="0.35">
      <c r="B69" s="12" t="s">
        <v>143</v>
      </c>
      <c r="C69" s="27" t="s">
        <v>150</v>
      </c>
    </row>
    <row r="70" spans="2:3" ht="29.5" thickBot="1" x14ac:dyDescent="0.4">
      <c r="B70" s="14" t="s">
        <v>146</v>
      </c>
      <c r="C70" s="29" t="s">
        <v>151</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20" activePane="bottomLeft" state="frozen"/>
      <selection pane="bottomLeft" activeCell="R5" sqref="R5"/>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H3" s="8"/>
      <c r="I3" s="8"/>
      <c r="L3" s="3"/>
      <c r="M3" s="3"/>
      <c r="N3" s="3"/>
    </row>
    <row r="4" spans="1:15" s="2" customFormat="1" x14ac:dyDescent="0.35">
      <c r="C4" s="4" t="s">
        <v>185</v>
      </c>
      <c r="E4" s="8">
        <v>1.1096999999999999</v>
      </c>
      <c r="F4" s="8">
        <v>8.9599999999999999E-2</v>
      </c>
      <c r="H4" s="8"/>
      <c r="I4" s="8"/>
      <c r="L4" s="3"/>
      <c r="M4" s="3"/>
      <c r="N4" s="3"/>
    </row>
    <row r="5" spans="1:15" s="2" customFormat="1" x14ac:dyDescent="0.35">
      <c r="L5" s="3"/>
      <c r="M5" s="3"/>
      <c r="N5" s="3"/>
    </row>
    <row r="6" spans="1:15" s="2" customFormat="1" x14ac:dyDescent="0.35">
      <c r="A6" t="s">
        <v>40</v>
      </c>
      <c r="B6">
        <v>5315</v>
      </c>
      <c r="C6" t="s">
        <v>51</v>
      </c>
      <c r="D6" s="7">
        <v>1.0739000000000001</v>
      </c>
      <c r="E6" s="7">
        <v>1.5479000000000001</v>
      </c>
      <c r="F6" s="7">
        <v>0.11057</v>
      </c>
      <c r="L6" s="3"/>
      <c r="M6" s="3"/>
      <c r="N6" s="3"/>
    </row>
    <row r="7" spans="1:15" s="2" customFormat="1" x14ac:dyDescent="0.35">
      <c r="A7" t="s">
        <v>40</v>
      </c>
      <c r="B7">
        <v>5315</v>
      </c>
      <c r="C7" t="s">
        <v>52</v>
      </c>
      <c r="D7" s="7">
        <v>1.1583000000000001</v>
      </c>
      <c r="E7" s="7">
        <v>1.6635</v>
      </c>
      <c r="F7" s="7">
        <v>0.11973</v>
      </c>
      <c r="L7" s="3"/>
      <c r="M7" s="3"/>
      <c r="N7" s="3"/>
    </row>
    <row r="8" spans="1:15" x14ac:dyDescent="0.35">
      <c r="A8" t="s">
        <v>40</v>
      </c>
      <c r="B8">
        <v>5315</v>
      </c>
      <c r="C8" t="s">
        <v>30</v>
      </c>
      <c r="D8" s="7">
        <v>1</v>
      </c>
      <c r="E8" s="7">
        <v>1.4154</v>
      </c>
      <c r="F8" s="7">
        <v>0.10489699999999999</v>
      </c>
      <c r="G8" s="2"/>
    </row>
    <row r="9" spans="1:15" x14ac:dyDescent="0.35">
      <c r="A9" t="s">
        <v>40</v>
      </c>
      <c r="B9">
        <v>5315</v>
      </c>
      <c r="C9" t="s">
        <v>48</v>
      </c>
      <c r="D9" s="7">
        <v>0.97760000000000002</v>
      </c>
      <c r="E9" s="7">
        <v>1.3909</v>
      </c>
      <c r="F9" s="7">
        <v>0.102005</v>
      </c>
      <c r="G9" s="2"/>
    </row>
    <row r="10" spans="1:15" x14ac:dyDescent="0.35">
      <c r="A10" t="s">
        <v>40</v>
      </c>
      <c r="B10">
        <v>5315</v>
      </c>
      <c r="C10" t="s">
        <v>49</v>
      </c>
      <c r="D10" s="7">
        <v>0.95189999999999997</v>
      </c>
      <c r="E10" s="7">
        <v>1.2274</v>
      </c>
      <c r="F10" s="7">
        <v>0.10873300000000001</v>
      </c>
      <c r="G10" s="2"/>
    </row>
    <row r="11" spans="1:15" x14ac:dyDescent="0.35">
      <c r="A11" t="s">
        <v>40</v>
      </c>
      <c r="B11">
        <v>5315</v>
      </c>
      <c r="C11" t="s">
        <v>50</v>
      </c>
      <c r="D11" s="7">
        <v>0.89570000000000005</v>
      </c>
      <c r="E11" s="7">
        <v>1.1843999999999999</v>
      </c>
      <c r="F11" s="7">
        <v>0.100144</v>
      </c>
      <c r="G11" s="2"/>
    </row>
    <row r="12" spans="1:15" x14ac:dyDescent="0.35">
      <c r="A12" t="s">
        <v>40</v>
      </c>
      <c r="B12">
        <v>5315</v>
      </c>
      <c r="C12" t="s">
        <v>34</v>
      </c>
      <c r="D12" s="7">
        <v>0.91990000000000005</v>
      </c>
      <c r="E12" s="7">
        <v>1.2603</v>
      </c>
      <c r="F12" s="7">
        <v>9.9586999999999995E-2</v>
      </c>
      <c r="G12" s="2"/>
    </row>
    <row r="13" spans="1:15" x14ac:dyDescent="0.35">
      <c r="A13" t="s">
        <v>40</v>
      </c>
      <c r="B13">
        <v>5315</v>
      </c>
      <c r="C13" t="s">
        <v>29</v>
      </c>
      <c r="D13" s="7">
        <v>0.89690000000000003</v>
      </c>
      <c r="E13" s="7">
        <v>1.1933</v>
      </c>
      <c r="F13" s="7">
        <v>9.9718000000000001E-2</v>
      </c>
      <c r="G13" s="2"/>
    </row>
    <row r="14" spans="1:15" x14ac:dyDescent="0.35">
      <c r="A14" t="s">
        <v>40</v>
      </c>
      <c r="B14">
        <v>5315</v>
      </c>
      <c r="C14" t="s">
        <v>27</v>
      </c>
      <c r="D14" s="7">
        <v>0.89439999999999997</v>
      </c>
      <c r="E14" s="7">
        <v>1.1796</v>
      </c>
      <c r="F14" s="7">
        <v>0.10022</v>
      </c>
    </row>
    <row r="15" spans="1:15" x14ac:dyDescent="0.35">
      <c r="A15" t="s">
        <v>40</v>
      </c>
      <c r="B15">
        <v>5315</v>
      </c>
      <c r="C15" t="s">
        <v>28</v>
      </c>
      <c r="D15" s="7">
        <v>0.89270000000000005</v>
      </c>
      <c r="E15" s="7">
        <v>1.1800999999999999</v>
      </c>
      <c r="F15" s="7">
        <v>9.9824999999999997E-2</v>
      </c>
    </row>
    <row r="16" spans="1:15" x14ac:dyDescent="0.35">
      <c r="A16" t="s">
        <v>40</v>
      </c>
      <c r="B16">
        <v>5315</v>
      </c>
      <c r="C16" t="s">
        <v>31</v>
      </c>
      <c r="D16" s="7">
        <v>0.86850000000000005</v>
      </c>
      <c r="E16" s="7">
        <v>1.1477999999999999</v>
      </c>
      <c r="F16" s="7">
        <v>9.7143999999999994E-2</v>
      </c>
    </row>
    <row r="17" spans="1:15" x14ac:dyDescent="0.35">
      <c r="A17" t="s">
        <v>40</v>
      </c>
      <c r="B17">
        <v>5315</v>
      </c>
      <c r="C17" t="s">
        <v>26</v>
      </c>
      <c r="D17" s="7">
        <v>0.90649999999999997</v>
      </c>
      <c r="E17" s="7">
        <v>1.2358</v>
      </c>
      <c r="F17" s="7">
        <v>9.8592999999999986E-2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40</v>
      </c>
      <c r="B20">
        <v>5315</v>
      </c>
      <c r="C20" t="s">
        <v>6</v>
      </c>
      <c r="D20" s="7">
        <f>((E20/$E$8)+(F20/$F$8))/2</f>
        <v>0.9514762636937506</v>
      </c>
      <c r="E20" s="7">
        <v>1.3049850000000001</v>
      </c>
      <c r="F20" s="7">
        <v>0.10290000000000001</v>
      </c>
      <c r="G20" s="7">
        <v>14.843885999999999</v>
      </c>
      <c r="H20" s="7">
        <v>9.4959000000000002E-2</v>
      </c>
      <c r="I20" s="7">
        <v>4.8510999999999999E-2</v>
      </c>
      <c r="J20">
        <v>42</v>
      </c>
      <c r="K20">
        <v>100</v>
      </c>
      <c r="L20">
        <v>50</v>
      </c>
      <c r="M20" t="s">
        <v>15</v>
      </c>
      <c r="N20" t="s">
        <v>20</v>
      </c>
      <c r="O20" s="9">
        <f>(32*K20*L20)/B20</f>
        <v>30.103480714957666</v>
      </c>
    </row>
    <row r="21" spans="1:15" x14ac:dyDescent="0.35">
      <c r="A21" t="s">
        <v>40</v>
      </c>
      <c r="B21">
        <v>5315</v>
      </c>
      <c r="C21" t="s">
        <v>6</v>
      </c>
      <c r="D21" s="7">
        <f t="shared" ref="D21:D27" si="0">((E21/$E$8)+(F21/$F$8))/2</f>
        <v>0.97828916995423665</v>
      </c>
      <c r="E21" s="7">
        <v>1.3588929999999999</v>
      </c>
      <c r="F21" s="7">
        <v>0.10453</v>
      </c>
      <c r="G21" s="7">
        <v>13.458208000000001</v>
      </c>
      <c r="H21" s="7">
        <v>9.4971E-2</v>
      </c>
      <c r="I21" s="7">
        <v>5.0688999999999998E-2</v>
      </c>
      <c r="J21">
        <v>43</v>
      </c>
      <c r="K21">
        <v>100</v>
      </c>
      <c r="L21">
        <v>50</v>
      </c>
      <c r="M21" t="s">
        <v>15</v>
      </c>
      <c r="N21" t="s">
        <v>20</v>
      </c>
      <c r="O21" s="9">
        <f t="shared" ref="O21:O32" si="1">(32*K21*L21)/B21</f>
        <v>30.103480714957666</v>
      </c>
    </row>
    <row r="22" spans="1:15" x14ac:dyDescent="0.35">
      <c r="A22" t="s">
        <v>40</v>
      </c>
      <c r="B22">
        <v>5315</v>
      </c>
      <c r="C22" t="s">
        <v>6</v>
      </c>
      <c r="D22" s="7">
        <f>((E22/$E$8)+(F22/$F$8))/2</f>
        <v>0.93919873952697497</v>
      </c>
      <c r="E22" s="7">
        <v>1.284762</v>
      </c>
      <c r="F22" s="7">
        <v>0.101823</v>
      </c>
      <c r="G22" s="7">
        <v>13.398535000000001</v>
      </c>
      <c r="H22" s="7">
        <v>9.1901999999999998E-2</v>
      </c>
      <c r="I22" s="7">
        <v>4.8078999999999997E-2</v>
      </c>
      <c r="J22">
        <v>44</v>
      </c>
      <c r="K22">
        <v>100</v>
      </c>
      <c r="L22">
        <v>50</v>
      </c>
      <c r="M22" t="s">
        <v>15</v>
      </c>
      <c r="N22" t="s">
        <v>20</v>
      </c>
      <c r="O22" s="9">
        <f t="shared" si="1"/>
        <v>30.103480714957666</v>
      </c>
    </row>
    <row r="23" spans="1:15" x14ac:dyDescent="0.35">
      <c r="D23" s="36">
        <f>AVERAGE(D20:D22)</f>
        <v>0.95632139105832081</v>
      </c>
      <c r="E23" s="36">
        <f t="shared" ref="E23:F23" si="2">AVERAGE(E20:E22)</f>
        <v>1.3162133333333335</v>
      </c>
      <c r="F23" s="36">
        <f t="shared" si="2"/>
        <v>0.10308433333333333</v>
      </c>
      <c r="O23" s="9"/>
    </row>
    <row r="24" spans="1:15" x14ac:dyDescent="0.35">
      <c r="D24" s="7"/>
      <c r="O24" s="9"/>
    </row>
    <row r="25" spans="1:15" x14ac:dyDescent="0.35">
      <c r="A25" t="s">
        <v>40</v>
      </c>
      <c r="B25">
        <v>5315</v>
      </c>
      <c r="C25" t="s">
        <v>6</v>
      </c>
      <c r="D25" s="7">
        <f t="shared" si="0"/>
        <v>0.94002654095295068</v>
      </c>
      <c r="E25" s="7">
        <v>1.278807</v>
      </c>
      <c r="F25" s="7">
        <v>0.102438</v>
      </c>
      <c r="G25" s="7">
        <v>13.506092000000001</v>
      </c>
      <c r="H25" s="7">
        <v>9.3615000000000004E-2</v>
      </c>
      <c r="I25" s="7">
        <v>4.6961999999999997E-2</v>
      </c>
      <c r="J25">
        <v>42</v>
      </c>
      <c r="K25">
        <v>100</v>
      </c>
      <c r="L25">
        <v>100</v>
      </c>
      <c r="M25" t="s">
        <v>15</v>
      </c>
      <c r="N25" t="s">
        <v>20</v>
      </c>
      <c r="O25" s="9">
        <f t="shared" si="1"/>
        <v>60.206961429915332</v>
      </c>
    </row>
    <row r="26" spans="1:15" x14ac:dyDescent="0.35">
      <c r="A26" t="s">
        <v>40</v>
      </c>
      <c r="B26">
        <v>5315</v>
      </c>
      <c r="C26" t="s">
        <v>6</v>
      </c>
      <c r="D26" s="7">
        <f t="shared" si="0"/>
        <v>1.0948119301695909</v>
      </c>
      <c r="E26" s="7">
        <v>1.60023</v>
      </c>
      <c r="F26" s="7">
        <v>0.11108999999999999</v>
      </c>
      <c r="G26" s="7">
        <v>17.997685000000001</v>
      </c>
      <c r="H26" s="7">
        <v>9.8502000000000006E-2</v>
      </c>
      <c r="I26" s="7">
        <v>5.1961E-2</v>
      </c>
      <c r="J26">
        <v>43</v>
      </c>
      <c r="K26">
        <v>100</v>
      </c>
      <c r="L26">
        <v>100</v>
      </c>
      <c r="M26" t="s">
        <v>15</v>
      </c>
      <c r="N26" t="s">
        <v>20</v>
      </c>
      <c r="O26" s="9">
        <f t="shared" si="1"/>
        <v>60.206961429915332</v>
      </c>
    </row>
    <row r="27" spans="1:15" x14ac:dyDescent="0.35">
      <c r="A27" t="s">
        <v>40</v>
      </c>
      <c r="B27">
        <v>5315</v>
      </c>
      <c r="C27" t="s">
        <v>6</v>
      </c>
      <c r="D27" s="7">
        <f t="shared" si="0"/>
        <v>0.91446046033806994</v>
      </c>
      <c r="E27" s="7">
        <v>1.242421</v>
      </c>
      <c r="F27" s="7">
        <v>9.9770999999999999E-2</v>
      </c>
      <c r="G27" s="7">
        <v>12.375102999999999</v>
      </c>
      <c r="H27" s="7">
        <v>8.9899999999999994E-2</v>
      </c>
      <c r="I27" s="7">
        <v>4.6996999999999997E-2</v>
      </c>
      <c r="J27">
        <v>44</v>
      </c>
      <c r="K27">
        <v>100</v>
      </c>
      <c r="L27">
        <v>100</v>
      </c>
      <c r="M27" t="s">
        <v>15</v>
      </c>
      <c r="N27" t="s">
        <v>20</v>
      </c>
      <c r="O27" s="9">
        <f t="shared" si="1"/>
        <v>60.206961429915332</v>
      </c>
    </row>
    <row r="28" spans="1:15" x14ac:dyDescent="0.35">
      <c r="D28" s="36">
        <f>AVERAGE(D25:D27)</f>
        <v>0.98309964382020387</v>
      </c>
      <c r="E28" s="36">
        <f t="shared" ref="E28:F28" si="3">AVERAGE(E25:E27)</f>
        <v>1.3738193333333335</v>
      </c>
      <c r="F28" s="36">
        <f t="shared" si="3"/>
        <v>0.104433</v>
      </c>
      <c r="O28" s="9"/>
    </row>
    <row r="29" spans="1:15" x14ac:dyDescent="0.35">
      <c r="O29" s="9"/>
    </row>
    <row r="30" spans="1:15" x14ac:dyDescent="0.35">
      <c r="A30" t="s">
        <v>40</v>
      </c>
      <c r="B30">
        <v>5315</v>
      </c>
      <c r="C30" t="s">
        <v>6</v>
      </c>
      <c r="D30" s="7">
        <f t="shared" ref="D30:D32" si="4">((E30/$E$8)+(F30/$F$8))/2</f>
        <v>0.9224299797365838</v>
      </c>
      <c r="E30" s="7">
        <v>1.253242</v>
      </c>
      <c r="F30" s="7">
        <v>0.10064099999999999</v>
      </c>
      <c r="G30" s="7">
        <v>12.852592</v>
      </c>
      <c r="H30" s="7">
        <v>9.0593000000000007E-2</v>
      </c>
      <c r="I30" s="7">
        <v>4.6334E-2</v>
      </c>
      <c r="J30">
        <v>42</v>
      </c>
      <c r="K30">
        <v>167</v>
      </c>
      <c r="L30">
        <v>100</v>
      </c>
      <c r="M30" t="s">
        <v>15</v>
      </c>
      <c r="N30" t="s">
        <v>20</v>
      </c>
      <c r="O30" s="9">
        <f t="shared" si="1"/>
        <v>100.54562558795861</v>
      </c>
    </row>
    <row r="31" spans="1:15" x14ac:dyDescent="0.35">
      <c r="A31" t="s">
        <v>40</v>
      </c>
      <c r="B31">
        <v>5315</v>
      </c>
      <c r="C31" t="s">
        <v>6</v>
      </c>
      <c r="D31" s="7">
        <f t="shared" si="4"/>
        <v>0.91228946099920694</v>
      </c>
      <c r="E31" s="7">
        <v>1.2309589999999999</v>
      </c>
      <c r="F31" s="7">
        <v>0.100165</v>
      </c>
      <c r="G31" s="7">
        <v>12.977563</v>
      </c>
      <c r="H31" s="7">
        <v>8.9152999999999996E-2</v>
      </c>
      <c r="I31" s="7">
        <v>4.6775999999999998E-2</v>
      </c>
      <c r="J31">
        <v>43</v>
      </c>
      <c r="K31">
        <v>167</v>
      </c>
      <c r="L31">
        <v>100</v>
      </c>
      <c r="M31" t="s">
        <v>15</v>
      </c>
      <c r="N31" t="s">
        <v>20</v>
      </c>
      <c r="O31" s="9">
        <f t="shared" si="1"/>
        <v>100.54562558795861</v>
      </c>
    </row>
    <row r="32" spans="1:15" x14ac:dyDescent="0.35">
      <c r="A32" t="s">
        <v>40</v>
      </c>
      <c r="B32">
        <v>5315</v>
      </c>
      <c r="C32" t="s">
        <v>6</v>
      </c>
      <c r="D32" s="7">
        <f t="shared" si="4"/>
        <v>0.91576159126140322</v>
      </c>
      <c r="E32" s="7">
        <v>1.242596</v>
      </c>
      <c r="F32" s="7">
        <v>0.10003099999999999</v>
      </c>
      <c r="G32" s="7">
        <v>12.6198</v>
      </c>
      <c r="H32" s="7">
        <v>9.0971999999999997E-2</v>
      </c>
      <c r="I32" s="7">
        <v>4.7199999999999999E-2</v>
      </c>
      <c r="J32">
        <v>44</v>
      </c>
      <c r="K32">
        <v>167</v>
      </c>
      <c r="L32">
        <v>100</v>
      </c>
      <c r="M32" t="s">
        <v>15</v>
      </c>
      <c r="N32" t="s">
        <v>20</v>
      </c>
      <c r="O32" s="9">
        <f t="shared" si="1"/>
        <v>100.54562558795861</v>
      </c>
    </row>
    <row r="33" spans="1:16" x14ac:dyDescent="0.35">
      <c r="D33" s="36">
        <f>AVERAGE(D30:D32)</f>
        <v>0.91682701066573136</v>
      </c>
      <c r="E33" s="36">
        <f t="shared" ref="E33:F33" si="5">AVERAGE(E30:E32)</f>
        <v>1.2422656666666665</v>
      </c>
      <c r="F33" s="36">
        <f t="shared" si="5"/>
        <v>0.10027899999999999</v>
      </c>
    </row>
    <row r="34" spans="1:16" x14ac:dyDescent="0.35">
      <c r="D34" s="38"/>
      <c r="E34" s="38"/>
      <c r="F34" s="38"/>
    </row>
    <row r="35" spans="1:16" ht="18.5" x14ac:dyDescent="0.45">
      <c r="A35" s="51" t="s">
        <v>3</v>
      </c>
      <c r="B35" s="51"/>
      <c r="C35" s="51"/>
      <c r="D35" s="51"/>
      <c r="E35" s="51"/>
      <c r="F35" s="51"/>
      <c r="G35" s="51"/>
      <c r="H35" s="51"/>
      <c r="I35" s="51"/>
      <c r="J35" s="51"/>
      <c r="K35" s="51"/>
      <c r="L35" s="51"/>
      <c r="M35" s="51"/>
      <c r="N35" s="51"/>
      <c r="O35" s="51"/>
    </row>
    <row r="36" spans="1:16" x14ac:dyDescent="0.35">
      <c r="A36" t="s">
        <v>40</v>
      </c>
      <c r="B36">
        <v>5315</v>
      </c>
      <c r="C36" t="s">
        <v>3</v>
      </c>
      <c r="D36" s="7">
        <f t="shared" ref="D36:D38" si="6">((E36/$E$8)+(F36/$F$8))/2</f>
        <v>1.2093958152748665</v>
      </c>
      <c r="E36">
        <v>1.1606609999999999</v>
      </c>
      <c r="F36">
        <v>0.16770599999999999</v>
      </c>
      <c r="G36">
        <v>19.854458000000001</v>
      </c>
      <c r="H36">
        <v>0.14902799999999999</v>
      </c>
      <c r="I36">
        <v>9.3433000000000002E-2</v>
      </c>
      <c r="J36">
        <v>42</v>
      </c>
      <c r="K36">
        <v>100</v>
      </c>
      <c r="L36">
        <v>50</v>
      </c>
      <c r="M36" t="s">
        <v>15</v>
      </c>
      <c r="N36" t="s">
        <v>20</v>
      </c>
      <c r="O36" s="9">
        <f t="shared" ref="O36:O38" si="7">(32*K36*L36)/B36</f>
        <v>30.103480714957666</v>
      </c>
      <c r="P36" t="s">
        <v>162</v>
      </c>
    </row>
    <row r="37" spans="1:16" x14ac:dyDescent="0.35">
      <c r="A37" t="s">
        <v>40</v>
      </c>
      <c r="B37">
        <v>5315</v>
      </c>
      <c r="C37" t="s">
        <v>3</v>
      </c>
      <c r="D37" s="7">
        <f t="shared" si="6"/>
        <v>1.1898005493035178</v>
      </c>
      <c r="E37">
        <v>1.15351</v>
      </c>
      <c r="F37">
        <v>0.16412499999999999</v>
      </c>
      <c r="G37">
        <v>18.926577000000002</v>
      </c>
      <c r="H37">
        <v>0.146811</v>
      </c>
      <c r="I37">
        <v>8.9091000000000004E-2</v>
      </c>
      <c r="J37">
        <v>43</v>
      </c>
      <c r="K37">
        <v>100</v>
      </c>
      <c r="L37">
        <v>50</v>
      </c>
      <c r="M37" t="s">
        <v>15</v>
      </c>
      <c r="N37" t="s">
        <v>20</v>
      </c>
      <c r="O37" s="9">
        <f t="shared" si="7"/>
        <v>30.103480714957666</v>
      </c>
    </row>
    <row r="38" spans="1:16" x14ac:dyDescent="0.35">
      <c r="A38" t="s">
        <v>40</v>
      </c>
      <c r="B38">
        <v>5315</v>
      </c>
      <c r="C38" t="s">
        <v>3</v>
      </c>
      <c r="D38" s="7">
        <f t="shared" si="6"/>
        <v>1.2031574391190167</v>
      </c>
      <c r="E38">
        <v>1.1547810000000001</v>
      </c>
      <c r="F38">
        <v>0.16683300000000001</v>
      </c>
      <c r="G38">
        <v>19.718022999999999</v>
      </c>
      <c r="H38">
        <v>0.148535</v>
      </c>
      <c r="I38">
        <v>9.1805999999999999E-2</v>
      </c>
      <c r="J38">
        <v>44</v>
      </c>
      <c r="K38">
        <v>100</v>
      </c>
      <c r="L38">
        <v>50</v>
      </c>
      <c r="M38" t="s">
        <v>15</v>
      </c>
      <c r="N38" t="s">
        <v>20</v>
      </c>
      <c r="O38" s="9">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11"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2" spans="1:16" s="2" customFormat="1" x14ac:dyDescent="0.35">
      <c r="H2" s="8"/>
      <c r="I2" s="8"/>
      <c r="L2" s="3"/>
      <c r="M2" s="3"/>
      <c r="N2" s="3"/>
    </row>
    <row r="3" spans="1:16" s="2" customFormat="1" x14ac:dyDescent="0.35">
      <c r="C3" s="4" t="s">
        <v>185</v>
      </c>
      <c r="D3" s="4"/>
      <c r="E3" s="5">
        <v>1.1096999999999999</v>
      </c>
      <c r="F3" s="5">
        <v>8.9599999999999999E-2</v>
      </c>
      <c r="H3" s="8"/>
      <c r="I3" s="8"/>
      <c r="L3" s="3"/>
      <c r="M3" s="3"/>
      <c r="N3" s="3"/>
    </row>
    <row r="4" spans="1:16" s="2" customFormat="1" x14ac:dyDescent="0.35">
      <c r="L4" s="3"/>
      <c r="M4" s="3"/>
      <c r="N4" s="3"/>
    </row>
    <row r="5" spans="1:16" s="2" customFormat="1" x14ac:dyDescent="0.35">
      <c r="A5" t="s">
        <v>41</v>
      </c>
      <c r="B5">
        <v>5305</v>
      </c>
      <c r="C5" t="s">
        <v>51</v>
      </c>
      <c r="D5" s="7">
        <v>1.0905</v>
      </c>
      <c r="E5" s="7">
        <v>1.4934000000000001</v>
      </c>
      <c r="F5" s="5">
        <v>0.13624599999999998</v>
      </c>
      <c r="L5" s="3"/>
      <c r="M5" s="3"/>
      <c r="N5" s="3"/>
    </row>
    <row r="6" spans="1:16" s="2" customFormat="1" x14ac:dyDescent="0.35">
      <c r="A6" t="s">
        <v>41</v>
      </c>
      <c r="B6">
        <v>5305</v>
      </c>
      <c r="C6" t="s">
        <v>52</v>
      </c>
      <c r="D6" s="7">
        <v>1.159</v>
      </c>
      <c r="E6" s="7">
        <v>1.5952</v>
      </c>
      <c r="F6" s="5">
        <v>0.14407</v>
      </c>
      <c r="L6" s="3"/>
      <c r="M6" s="3"/>
      <c r="N6" s="3"/>
    </row>
    <row r="7" spans="1:16" x14ac:dyDescent="0.35">
      <c r="A7" t="s">
        <v>41</v>
      </c>
      <c r="B7">
        <v>5305</v>
      </c>
      <c r="C7" t="s">
        <v>30</v>
      </c>
      <c r="D7" s="7">
        <v>1</v>
      </c>
      <c r="E7" s="7">
        <v>1.3607</v>
      </c>
      <c r="F7" s="5">
        <v>0.12574199999999999</v>
      </c>
      <c r="G7" s="2"/>
    </row>
    <row r="8" spans="1:16" x14ac:dyDescent="0.35">
      <c r="A8" t="s">
        <v>41</v>
      </c>
      <c r="B8">
        <v>5305</v>
      </c>
      <c r="C8" t="s">
        <v>48</v>
      </c>
      <c r="D8" s="7">
        <v>0.9667</v>
      </c>
      <c r="E8" s="7">
        <v>1.3277000000000001</v>
      </c>
      <c r="F8" s="7">
        <v>0.12040800000000002</v>
      </c>
      <c r="G8" s="2"/>
    </row>
    <row r="9" spans="1:16" x14ac:dyDescent="0.35">
      <c r="A9" t="s">
        <v>41</v>
      </c>
      <c r="B9">
        <v>5305</v>
      </c>
      <c r="C9" t="s">
        <v>49</v>
      </c>
      <c r="D9" s="7">
        <v>0.94</v>
      </c>
      <c r="E9" s="7">
        <v>1.1822999999999999</v>
      </c>
      <c r="F9" s="7">
        <v>0.12714200000000001</v>
      </c>
      <c r="G9" s="2"/>
    </row>
    <row r="10" spans="1:16" x14ac:dyDescent="0.35">
      <c r="A10" t="s">
        <v>41</v>
      </c>
      <c r="B10">
        <v>5305</v>
      </c>
      <c r="C10" t="s">
        <v>50</v>
      </c>
      <c r="D10" s="7">
        <v>0.88900000000000001</v>
      </c>
      <c r="E10" s="7">
        <v>1.1675</v>
      </c>
      <c r="F10" s="7">
        <v>0.115673</v>
      </c>
      <c r="G10" s="2"/>
    </row>
    <row r="11" spans="1:16" x14ac:dyDescent="0.35">
      <c r="A11" t="s">
        <v>41</v>
      </c>
      <c r="B11">
        <v>5305</v>
      </c>
      <c r="C11" t="s">
        <v>34</v>
      </c>
      <c r="D11" s="7">
        <v>0.91859999999999997</v>
      </c>
      <c r="E11" s="7">
        <v>1.2259</v>
      </c>
      <c r="F11" s="7">
        <v>0.117724</v>
      </c>
      <c r="G11" s="2"/>
    </row>
    <row r="12" spans="1:16" x14ac:dyDescent="0.35">
      <c r="A12" t="s">
        <v>41</v>
      </c>
      <c r="B12">
        <v>5305</v>
      </c>
      <c r="C12" t="s">
        <v>29</v>
      </c>
      <c r="D12" s="7">
        <v>0.89070000000000005</v>
      </c>
      <c r="E12" s="7">
        <v>1.1680999999999999</v>
      </c>
      <c r="F12" s="7">
        <v>0.11604900000000001</v>
      </c>
      <c r="G12" s="2"/>
    </row>
    <row r="13" spans="1:16" x14ac:dyDescent="0.35">
      <c r="A13" t="s">
        <v>41</v>
      </c>
      <c r="B13">
        <v>5305</v>
      </c>
      <c r="C13" t="s">
        <v>27</v>
      </c>
      <c r="D13" s="7">
        <v>0.90749999999999997</v>
      </c>
      <c r="E13" s="7">
        <v>1.1621999999999999</v>
      </c>
      <c r="F13" s="7">
        <v>0.12081500000000001</v>
      </c>
    </row>
    <row r="14" spans="1:16" x14ac:dyDescent="0.35">
      <c r="A14" t="s">
        <v>41</v>
      </c>
      <c r="B14">
        <v>5305</v>
      </c>
      <c r="C14" t="s">
        <v>28</v>
      </c>
      <c r="D14" s="7">
        <v>0.89219999999999999</v>
      </c>
      <c r="E14" s="7">
        <v>1.1520999999999999</v>
      </c>
      <c r="F14" s="7">
        <v>0.117911</v>
      </c>
    </row>
    <row r="15" spans="1:16" x14ac:dyDescent="0.35">
      <c r="A15" t="s">
        <v>41</v>
      </c>
      <c r="B15">
        <v>5305</v>
      </c>
      <c r="C15" t="s">
        <v>31</v>
      </c>
      <c r="D15" s="7">
        <v>0.872</v>
      </c>
      <c r="E15" s="7">
        <v>1.125</v>
      </c>
      <c r="F15" s="7">
        <v>0.115332</v>
      </c>
    </row>
    <row r="16" spans="1:16" x14ac:dyDescent="0.35">
      <c r="A16" t="s">
        <v>41</v>
      </c>
      <c r="B16">
        <v>5305</v>
      </c>
      <c r="C16" t="s">
        <v>26</v>
      </c>
      <c r="D16" s="7">
        <v>0.8972</v>
      </c>
      <c r="E16" s="7">
        <v>1.1884999999999999</v>
      </c>
      <c r="F16" s="7">
        <v>0.1158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41</v>
      </c>
      <c r="B19">
        <v>5305</v>
      </c>
      <c r="C19" t="s">
        <v>6</v>
      </c>
      <c r="D19" s="7">
        <f>((E19/$E$7)+(F19/$F$7))/2</f>
        <v>1.139113319424673</v>
      </c>
      <c r="E19" s="7">
        <v>1.6107359999999999</v>
      </c>
      <c r="F19" s="7">
        <v>0.13762099999999999</v>
      </c>
      <c r="G19" s="7">
        <v>19.651530999999999</v>
      </c>
      <c r="H19" s="7">
        <v>0.13050100000000001</v>
      </c>
      <c r="I19" s="7">
        <v>7.8949000000000005E-2</v>
      </c>
      <c r="J19">
        <v>42</v>
      </c>
      <c r="K19">
        <v>100</v>
      </c>
      <c r="L19">
        <v>50</v>
      </c>
      <c r="M19" t="s">
        <v>15</v>
      </c>
      <c r="N19" t="s">
        <v>20</v>
      </c>
      <c r="O19" s="9">
        <f t="shared" ref="O19:O21" si="0">(32*K19*L19)/B19</f>
        <v>30.160226201696513</v>
      </c>
    </row>
    <row r="20" spans="1:16" x14ac:dyDescent="0.35">
      <c r="A20" t="s">
        <v>41</v>
      </c>
      <c r="B20">
        <v>5305</v>
      </c>
      <c r="C20" t="s">
        <v>6</v>
      </c>
      <c r="D20" s="7">
        <f t="shared" ref="D20:D26" si="1">((E20/$E$7)+(F20/$F$7))/2</f>
        <v>1.0451627243921062</v>
      </c>
      <c r="E20" s="7">
        <v>1.4442809999999999</v>
      </c>
      <c r="F20" s="7">
        <v>0.12937599999999999</v>
      </c>
      <c r="G20" s="7">
        <v>17.387951999999999</v>
      </c>
      <c r="H20" s="7">
        <v>0.12180000000000001</v>
      </c>
      <c r="I20" s="7">
        <v>7.7281000000000002E-2</v>
      </c>
      <c r="J20">
        <v>43</v>
      </c>
      <c r="K20">
        <v>100</v>
      </c>
      <c r="L20">
        <v>50</v>
      </c>
      <c r="M20" t="s">
        <v>15</v>
      </c>
      <c r="N20" t="s">
        <v>20</v>
      </c>
      <c r="O20" s="9">
        <f t="shared" si="0"/>
        <v>30.160226201696513</v>
      </c>
    </row>
    <row r="21" spans="1:16" x14ac:dyDescent="0.35">
      <c r="A21" t="s">
        <v>41</v>
      </c>
      <c r="B21">
        <v>5305</v>
      </c>
      <c r="C21" t="s">
        <v>6</v>
      </c>
      <c r="D21" s="7">
        <f t="shared" si="1"/>
        <v>0.98824620053232759</v>
      </c>
      <c r="E21" s="7">
        <v>1.3400540000000001</v>
      </c>
      <c r="F21" s="7">
        <v>0.124694</v>
      </c>
      <c r="G21" s="7">
        <v>13.181091</v>
      </c>
      <c r="H21" s="7">
        <v>0.117424</v>
      </c>
      <c r="I21" s="7">
        <v>6.9708999999999993E-2</v>
      </c>
      <c r="J21">
        <v>44</v>
      </c>
      <c r="K21">
        <v>100</v>
      </c>
      <c r="L21">
        <v>50</v>
      </c>
      <c r="M21" t="s">
        <v>15</v>
      </c>
      <c r="N21" t="s">
        <v>20</v>
      </c>
      <c r="O21" s="9">
        <f t="shared" si="0"/>
        <v>30.160226201696513</v>
      </c>
    </row>
    <row r="22" spans="1:16" x14ac:dyDescent="0.35">
      <c r="D22" s="36">
        <f>AVERAGE(D19:D21)</f>
        <v>1.0575074147830357</v>
      </c>
      <c r="E22" s="36">
        <f>AVERAGE(E19:E21)</f>
        <v>1.4650236666666665</v>
      </c>
      <c r="F22" s="36">
        <f>AVERAGE(F19:F21)</f>
        <v>0.13056366666666666</v>
      </c>
      <c r="G22" s="7"/>
      <c r="H22" s="7"/>
      <c r="I22" s="7"/>
    </row>
    <row r="23" spans="1:16" x14ac:dyDescent="0.35">
      <c r="D23" s="7"/>
      <c r="E23" s="7"/>
      <c r="F23" s="7"/>
      <c r="G23" s="7"/>
      <c r="H23" s="7"/>
      <c r="I23" s="7"/>
    </row>
    <row r="24" spans="1:16" x14ac:dyDescent="0.35">
      <c r="A24" t="s">
        <v>41</v>
      </c>
      <c r="B24">
        <v>5305</v>
      </c>
      <c r="C24" t="s">
        <v>6</v>
      </c>
      <c r="D24" s="7">
        <f t="shared" si="1"/>
        <v>0.97352405876635018</v>
      </c>
      <c r="E24" s="7">
        <v>1.3034520000000001</v>
      </c>
      <c r="F24" s="7">
        <v>0.124374</v>
      </c>
      <c r="G24" s="7">
        <v>15.105667</v>
      </c>
      <c r="H24" s="7">
        <v>0.116067</v>
      </c>
      <c r="I24" s="7">
        <v>6.5512000000000001E-2</v>
      </c>
      <c r="J24">
        <v>42</v>
      </c>
      <c r="K24">
        <v>100</v>
      </c>
      <c r="L24">
        <v>100</v>
      </c>
      <c r="M24" t="s">
        <v>15</v>
      </c>
      <c r="N24" t="s">
        <v>20</v>
      </c>
      <c r="O24" s="9">
        <f>(32*K24*L24)/B24</f>
        <v>60.320452403393027</v>
      </c>
      <c r="P24" t="s">
        <v>45</v>
      </c>
    </row>
    <row r="25" spans="1:16" x14ac:dyDescent="0.35">
      <c r="A25" t="s">
        <v>41</v>
      </c>
      <c r="B25">
        <v>5305</v>
      </c>
      <c r="C25" t="s">
        <v>6</v>
      </c>
      <c r="D25" s="7">
        <f t="shared" si="1"/>
        <v>0.94324068441438835</v>
      </c>
      <c r="E25" s="7">
        <v>1.233689</v>
      </c>
      <c r="F25" s="7">
        <v>0.123205</v>
      </c>
      <c r="G25" s="7">
        <v>12.954722</v>
      </c>
      <c r="H25" s="7">
        <v>0.11347500000000001</v>
      </c>
      <c r="I25" s="7">
        <v>6.6089999999999996E-2</v>
      </c>
      <c r="J25">
        <v>43</v>
      </c>
      <c r="K25">
        <v>100</v>
      </c>
      <c r="L25">
        <v>100</v>
      </c>
      <c r="M25" t="s">
        <v>15</v>
      </c>
      <c r="N25" t="s">
        <v>20</v>
      </c>
      <c r="O25" s="9">
        <f t="shared" ref="O25:O31" si="2">(32*K25*L25)/B25</f>
        <v>60.320452403393027</v>
      </c>
      <c r="P25" t="s">
        <v>45</v>
      </c>
    </row>
    <row r="26" spans="1:16" x14ac:dyDescent="0.35">
      <c r="A26" t="s">
        <v>41</v>
      </c>
      <c r="B26">
        <v>5305</v>
      </c>
      <c r="C26" t="s">
        <v>6</v>
      </c>
      <c r="D26" s="7">
        <f t="shared" si="1"/>
        <v>0.94605509681595534</v>
      </c>
      <c r="E26" s="7">
        <v>1.2532300000000001</v>
      </c>
      <c r="F26" s="7">
        <v>0.12210699999999999</v>
      </c>
      <c r="G26" s="7">
        <v>13.279436</v>
      </c>
      <c r="H26" s="7">
        <v>0.1135</v>
      </c>
      <c r="I26" s="7">
        <v>6.5972000000000003E-2</v>
      </c>
      <c r="J26">
        <v>44</v>
      </c>
      <c r="K26">
        <v>100</v>
      </c>
      <c r="L26">
        <v>100</v>
      </c>
      <c r="M26" t="s">
        <v>15</v>
      </c>
      <c r="N26" t="s">
        <v>20</v>
      </c>
      <c r="O26" s="9">
        <f t="shared" si="2"/>
        <v>60.320452403393027</v>
      </c>
      <c r="P26" t="s">
        <v>45</v>
      </c>
    </row>
    <row r="27" spans="1:16" x14ac:dyDescent="0.35">
      <c r="D27" s="36">
        <f>AVERAGE(D24:D26)</f>
        <v>0.95427327999889788</v>
      </c>
      <c r="E27" s="36">
        <f t="shared" ref="E27:F27" si="3">AVERAGE(E24:E26)</f>
        <v>1.2634570000000001</v>
      </c>
      <c r="F27" s="36">
        <f t="shared" si="3"/>
        <v>0.12322866666666665</v>
      </c>
      <c r="O27" s="9"/>
    </row>
    <row r="28" spans="1:16" x14ac:dyDescent="0.35">
      <c r="O28" s="9"/>
    </row>
    <row r="29" spans="1:16" x14ac:dyDescent="0.35">
      <c r="A29" t="s">
        <v>41</v>
      </c>
      <c r="B29">
        <v>5305</v>
      </c>
      <c r="C29" t="s">
        <v>6</v>
      </c>
      <c r="D29" s="7">
        <f t="shared" ref="D29:D31" si="4">((E29/$E$7)+(F29/$F$7))/2</f>
        <v>0.91135312802313284</v>
      </c>
      <c r="E29" s="7">
        <v>1.1873279999999999</v>
      </c>
      <c r="F29" s="7">
        <v>0.11947000000000001</v>
      </c>
      <c r="G29" s="7">
        <v>12.476561</v>
      </c>
      <c r="H29" s="7">
        <v>0.11078300000000001</v>
      </c>
      <c r="I29" s="7">
        <v>6.3909999999999995E-2</v>
      </c>
      <c r="J29">
        <v>42</v>
      </c>
      <c r="K29">
        <v>166</v>
      </c>
      <c r="L29">
        <v>100</v>
      </c>
      <c r="M29" t="s">
        <v>15</v>
      </c>
      <c r="N29" t="s">
        <v>20</v>
      </c>
      <c r="O29" s="9">
        <f t="shared" si="2"/>
        <v>100.13195098963243</v>
      </c>
      <c r="P29" t="s">
        <v>154</v>
      </c>
    </row>
    <row r="30" spans="1:16" x14ac:dyDescent="0.35">
      <c r="A30" t="s">
        <v>41</v>
      </c>
      <c r="B30">
        <v>5305</v>
      </c>
      <c r="C30" t="s">
        <v>6</v>
      </c>
      <c r="D30" s="7">
        <f t="shared" si="4"/>
        <v>0.94422190131017469</v>
      </c>
      <c r="E30" s="7">
        <v>1.236013</v>
      </c>
      <c r="F30" s="7">
        <v>0.123237</v>
      </c>
      <c r="G30" s="7">
        <v>12.976190000000001</v>
      </c>
      <c r="H30" s="7">
        <v>0.113693</v>
      </c>
      <c r="I30" s="7">
        <v>6.6170000000000007E-2</v>
      </c>
      <c r="J30">
        <v>43</v>
      </c>
      <c r="K30">
        <v>166</v>
      </c>
      <c r="L30">
        <v>100</v>
      </c>
      <c r="M30" t="s">
        <v>15</v>
      </c>
      <c r="N30" t="s">
        <v>20</v>
      </c>
      <c r="O30" s="9">
        <f t="shared" si="2"/>
        <v>100.13195098963243</v>
      </c>
      <c r="P30" t="s">
        <v>154</v>
      </c>
    </row>
    <row r="31" spans="1:16" x14ac:dyDescent="0.35">
      <c r="A31" t="s">
        <v>41</v>
      </c>
      <c r="B31">
        <v>5305</v>
      </c>
      <c r="C31" t="s">
        <v>6</v>
      </c>
      <c r="D31" s="7">
        <f t="shared" si="4"/>
        <v>0.92298604933894068</v>
      </c>
      <c r="E31" s="7">
        <v>1.2087380000000001</v>
      </c>
      <c r="F31" s="7">
        <v>0.120417</v>
      </c>
      <c r="G31" s="7">
        <v>12.432323</v>
      </c>
      <c r="H31" s="7">
        <v>0.112121</v>
      </c>
      <c r="I31" s="7">
        <v>6.5277000000000002E-2</v>
      </c>
      <c r="J31">
        <v>44</v>
      </c>
      <c r="K31">
        <v>166</v>
      </c>
      <c r="L31">
        <v>100</v>
      </c>
      <c r="M31" t="s">
        <v>15</v>
      </c>
      <c r="N31" t="s">
        <v>20</v>
      </c>
      <c r="O31" s="9">
        <f t="shared" si="2"/>
        <v>100.13195098963243</v>
      </c>
      <c r="P31" t="s">
        <v>154</v>
      </c>
    </row>
    <row r="32" spans="1:16" x14ac:dyDescent="0.35">
      <c r="D32" s="36">
        <f>AVERAGE(D29:D31)</f>
        <v>0.92618702622408267</v>
      </c>
      <c r="E32" s="36">
        <f t="shared" ref="E32:F32" si="5">AVERAGE(E29:E31)</f>
        <v>1.210693</v>
      </c>
      <c r="F32" s="36">
        <f t="shared" si="5"/>
        <v>0.12104133333333333</v>
      </c>
      <c r="O32" s="9"/>
    </row>
  </sheetData>
  <mergeCells count="1">
    <mergeCell ref="A18:P18"/>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50"/>
  <sheetViews>
    <sheetView zoomScale="55" zoomScaleNormal="55" workbookViewId="0">
      <pane ySplit="1" topLeftCell="A29" activePane="bottomLeft" state="frozen"/>
      <selection pane="bottomLeft" activeCell="C42" sqref="C42"/>
    </sheetView>
  </sheetViews>
  <sheetFormatPr baseColWidth="10" defaultRowHeight="14.5" x14ac:dyDescent="0.35"/>
  <cols>
    <col min="1" max="1" width="25.1796875" bestFit="1" customWidth="1"/>
    <col min="2" max="2" width="5.1796875" bestFit="1" customWidth="1"/>
    <col min="3" max="3" width="10.3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3" spans="1:16" x14ac:dyDescent="0.35">
      <c r="C3" t="s">
        <v>185</v>
      </c>
      <c r="E3" s="7">
        <v>1.2297</v>
      </c>
      <c r="F3" s="7">
        <v>9.8699999999999996E-2</v>
      </c>
    </row>
    <row r="5" spans="1:16" x14ac:dyDescent="0.35">
      <c r="A5" t="s">
        <v>188</v>
      </c>
      <c r="B5">
        <v>1858</v>
      </c>
      <c r="C5" t="s">
        <v>51</v>
      </c>
      <c r="D5" s="7">
        <v>1.0194000000000001</v>
      </c>
      <c r="E5" s="7">
        <v>1.4475</v>
      </c>
      <c r="F5" s="7">
        <v>0.11124700000000001</v>
      </c>
    </row>
    <row r="6" spans="1:16" x14ac:dyDescent="0.35">
      <c r="A6" t="s">
        <v>188</v>
      </c>
      <c r="B6">
        <v>1858</v>
      </c>
      <c r="C6" t="s">
        <v>52</v>
      </c>
      <c r="D6" s="7">
        <v>1.1194999999999999</v>
      </c>
      <c r="E6" s="7">
        <v>1.5764</v>
      </c>
      <c r="F6" s="7">
        <v>0.12319699999999999</v>
      </c>
    </row>
    <row r="7" spans="1:16" x14ac:dyDescent="0.35">
      <c r="A7" t="s">
        <v>188</v>
      </c>
      <c r="B7">
        <v>1858</v>
      </c>
      <c r="C7" t="s">
        <v>30</v>
      </c>
      <c r="D7" s="7">
        <v>1</v>
      </c>
      <c r="E7" s="7">
        <v>1.4045000000000001</v>
      </c>
      <c r="F7" s="7">
        <v>0.110331</v>
      </c>
    </row>
    <row r="8" spans="1:16" x14ac:dyDescent="0.35">
      <c r="A8" t="s">
        <v>188</v>
      </c>
      <c r="B8">
        <v>1858</v>
      </c>
      <c r="C8" t="s">
        <v>48</v>
      </c>
      <c r="D8" s="7">
        <v>0.94220000000000004</v>
      </c>
      <c r="E8" s="7">
        <v>1.3314999999999999</v>
      </c>
      <c r="F8" s="7">
        <v>0.103301</v>
      </c>
    </row>
    <row r="9" spans="1:16" x14ac:dyDescent="0.35">
      <c r="A9" t="s">
        <v>188</v>
      </c>
      <c r="B9">
        <v>1858</v>
      </c>
      <c r="C9" t="s">
        <v>49</v>
      </c>
      <c r="D9" s="7">
        <v>0.96940000000000004</v>
      </c>
      <c r="E9" s="7">
        <v>1.3122</v>
      </c>
      <c r="F9" s="7">
        <v>0.11083399999999999</v>
      </c>
    </row>
    <row r="10" spans="1:16" x14ac:dyDescent="0.35">
      <c r="A10" t="s">
        <v>188</v>
      </c>
      <c r="B10">
        <v>1858</v>
      </c>
      <c r="C10" t="s">
        <v>50</v>
      </c>
      <c r="D10" s="7">
        <v>0.91579999999999995</v>
      </c>
      <c r="E10" s="7">
        <v>1.2626999999999999</v>
      </c>
      <c r="F10" s="7">
        <v>0.102883</v>
      </c>
    </row>
    <row r="11" spans="1:16" x14ac:dyDescent="0.35">
      <c r="A11" t="s">
        <v>188</v>
      </c>
      <c r="B11">
        <v>1858</v>
      </c>
      <c r="C11" t="s">
        <v>34</v>
      </c>
      <c r="D11" s="7">
        <v>0.91139999999999999</v>
      </c>
      <c r="E11" s="7">
        <v>1.2686999999999999</v>
      </c>
      <c r="F11" s="7">
        <v>0.10145</v>
      </c>
    </row>
    <row r="12" spans="1:16" x14ac:dyDescent="0.35">
      <c r="A12" t="s">
        <v>188</v>
      </c>
      <c r="B12">
        <v>1858</v>
      </c>
      <c r="C12" t="s">
        <v>29</v>
      </c>
      <c r="D12" s="7">
        <v>0.91039999999999999</v>
      </c>
      <c r="E12" s="7">
        <v>1.2529999999999999</v>
      </c>
      <c r="F12" s="7">
        <v>0.10247299999999999</v>
      </c>
    </row>
    <row r="13" spans="1:16" x14ac:dyDescent="0.35">
      <c r="A13" t="s">
        <v>188</v>
      </c>
      <c r="B13">
        <v>1858</v>
      </c>
      <c r="C13" t="s">
        <v>27</v>
      </c>
      <c r="D13" s="7">
        <v>0.92379999999999995</v>
      </c>
      <c r="E13" s="7">
        <v>1.2707999999999999</v>
      </c>
      <c r="F13" s="7">
        <v>0.104036</v>
      </c>
    </row>
    <row r="14" spans="1:16" x14ac:dyDescent="0.35">
      <c r="A14" t="s">
        <v>188</v>
      </c>
      <c r="B14">
        <v>1858</v>
      </c>
      <c r="C14" t="s">
        <v>28</v>
      </c>
      <c r="D14" s="7">
        <v>0.91559999999999997</v>
      </c>
      <c r="E14" s="7">
        <v>1.2478</v>
      </c>
      <c r="F14" s="7">
        <v>0.104022</v>
      </c>
    </row>
    <row r="15" spans="1:16" x14ac:dyDescent="0.35">
      <c r="A15" t="s">
        <v>188</v>
      </c>
      <c r="B15">
        <v>1858</v>
      </c>
      <c r="C15" t="s">
        <v>31</v>
      </c>
      <c r="D15" s="7">
        <v>0.90139999999999998</v>
      </c>
      <c r="E15" s="7">
        <v>1.2327999999999999</v>
      </c>
      <c r="F15" s="7">
        <v>0.102075</v>
      </c>
    </row>
    <row r="16" spans="1:16" x14ac:dyDescent="0.35">
      <c r="A16" t="s">
        <v>188</v>
      </c>
      <c r="B16">
        <v>1858</v>
      </c>
      <c r="C16" t="s">
        <v>26</v>
      </c>
      <c r="D16" s="7">
        <v>0.90129999999999999</v>
      </c>
      <c r="E16" s="7">
        <v>1.2511000000000001</v>
      </c>
      <c r="F16" s="7">
        <v>0.100608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188</v>
      </c>
      <c r="B19">
        <v>1858</v>
      </c>
      <c r="C19" t="s">
        <v>6</v>
      </c>
      <c r="D19" s="7">
        <f>((E19/$E$7)+(F19/$F$7))/2</f>
        <v>0.99198857292034925</v>
      </c>
      <c r="E19" s="7">
        <v>1.3975900000000001</v>
      </c>
      <c r="F19" s="7">
        <v>0.10910599999999999</v>
      </c>
      <c r="G19" s="7">
        <v>14.994357000000001</v>
      </c>
      <c r="H19" s="7">
        <v>0.120157</v>
      </c>
      <c r="I19" s="7">
        <v>6.2913999999999998E-2</v>
      </c>
      <c r="J19">
        <v>42</v>
      </c>
      <c r="K19">
        <v>100</v>
      </c>
      <c r="L19">
        <v>50</v>
      </c>
      <c r="M19" t="s">
        <v>15</v>
      </c>
      <c r="N19" t="s">
        <v>20</v>
      </c>
      <c r="O19" s="9">
        <f>(32*K19*L19)/B19</f>
        <v>86.114101184068886</v>
      </c>
      <c r="P19" t="s">
        <v>46</v>
      </c>
    </row>
    <row r="20" spans="1:16" x14ac:dyDescent="0.35">
      <c r="A20" t="s">
        <v>188</v>
      </c>
      <c r="B20">
        <v>1858</v>
      </c>
      <c r="C20" t="s">
        <v>6</v>
      </c>
      <c r="D20" s="7">
        <f t="shared" ref="D20:D21" si="0">((E20/$E$7)+(F20/$F$7))/2</f>
        <v>1.0335440060764884</v>
      </c>
      <c r="E20" s="7">
        <v>1.4959499999999999</v>
      </c>
      <c r="F20" s="7">
        <v>0.11054899999999999</v>
      </c>
      <c r="G20" s="7">
        <v>15.584882</v>
      </c>
      <c r="H20" s="7">
        <v>0.121096</v>
      </c>
      <c r="I20" s="7">
        <v>6.2779000000000001E-2</v>
      </c>
      <c r="J20">
        <v>43</v>
      </c>
      <c r="K20">
        <v>100</v>
      </c>
      <c r="L20">
        <v>50</v>
      </c>
      <c r="M20" t="s">
        <v>15</v>
      </c>
      <c r="N20" t="s">
        <v>20</v>
      </c>
      <c r="O20" s="9">
        <f>(32*K20*L20)/B20</f>
        <v>86.114101184068886</v>
      </c>
      <c r="P20" t="s">
        <v>46</v>
      </c>
    </row>
    <row r="21" spans="1:16" x14ac:dyDescent="0.35">
      <c r="A21" t="s">
        <v>188</v>
      </c>
      <c r="B21">
        <v>1858</v>
      </c>
      <c r="C21" t="s">
        <v>6</v>
      </c>
      <c r="D21" s="7">
        <f t="shared" si="0"/>
        <v>0.9687503141030569</v>
      </c>
      <c r="E21" s="7">
        <v>1.3509629999999999</v>
      </c>
      <c r="F21" s="7">
        <v>0.107641</v>
      </c>
      <c r="G21" s="7">
        <v>14.863116</v>
      </c>
      <c r="H21" s="7">
        <v>0.118494</v>
      </c>
      <c r="I21" s="7">
        <v>6.3006000000000006E-2</v>
      </c>
      <c r="J21">
        <v>44</v>
      </c>
      <c r="K21">
        <v>100</v>
      </c>
      <c r="L21">
        <v>50</v>
      </c>
      <c r="M21" t="s">
        <v>15</v>
      </c>
      <c r="N21" t="s">
        <v>20</v>
      </c>
      <c r="O21" s="9">
        <f>(32*K21*L21)/B21</f>
        <v>86.114101184068886</v>
      </c>
      <c r="P21" t="s">
        <v>46</v>
      </c>
    </row>
    <row r="22" spans="1:16" x14ac:dyDescent="0.35">
      <c r="D22" s="36">
        <f>MEDIAN(D19:D21)</f>
        <v>0.99198857292034925</v>
      </c>
      <c r="E22" s="36">
        <f>MEDIAN(E19:E21)</f>
        <v>1.3975900000000001</v>
      </c>
      <c r="F22" s="36">
        <f>MEDIAN(F19:F21)</f>
        <v>0.10910599999999999</v>
      </c>
    </row>
    <row r="24" spans="1:16" x14ac:dyDescent="0.35">
      <c r="A24" t="s">
        <v>188</v>
      </c>
      <c r="B24">
        <v>1858</v>
      </c>
      <c r="C24" t="s">
        <v>6</v>
      </c>
      <c r="D24" s="7"/>
      <c r="E24" s="7"/>
      <c r="F24" s="7"/>
      <c r="G24" s="7"/>
      <c r="H24" s="7"/>
      <c r="I24" s="7"/>
      <c r="J24">
        <v>42</v>
      </c>
      <c r="K24">
        <v>117</v>
      </c>
      <c r="L24">
        <v>50</v>
      </c>
      <c r="M24" t="s">
        <v>15</v>
      </c>
      <c r="N24" t="s">
        <v>20</v>
      </c>
      <c r="O24" s="9">
        <f>(32*K24*L24)/B24</f>
        <v>100.7534983853606</v>
      </c>
    </row>
    <row r="25" spans="1:16" x14ac:dyDescent="0.35">
      <c r="A25" t="s">
        <v>188</v>
      </c>
      <c r="B25">
        <v>1858</v>
      </c>
      <c r="C25" t="s">
        <v>6</v>
      </c>
    </row>
    <row r="26" spans="1:16" x14ac:dyDescent="0.35">
      <c r="A26" t="s">
        <v>188</v>
      </c>
      <c r="B26">
        <v>1858</v>
      </c>
      <c r="C26" t="s">
        <v>6</v>
      </c>
    </row>
    <row r="27" spans="1:16" x14ac:dyDescent="0.35">
      <c r="D27" s="36" t="e">
        <f>MEDIAN(D24:D26)</f>
        <v>#NUM!</v>
      </c>
      <c r="E27" s="36" t="e">
        <f>MEDIAN(E24:E26)</f>
        <v>#NUM!</v>
      </c>
      <c r="F27" s="36" t="e">
        <f>MEDIAN(F24:F26)</f>
        <v>#NUM!</v>
      </c>
    </row>
    <row r="29" spans="1:16" x14ac:dyDescent="0.35">
      <c r="A29" t="s">
        <v>188</v>
      </c>
      <c r="B29">
        <v>1858</v>
      </c>
      <c r="C29" t="s">
        <v>6</v>
      </c>
      <c r="D29" s="7">
        <f>((E29/$E$7)+(F29/$F$7))/2</f>
        <v>0.95146028081350686</v>
      </c>
      <c r="E29" s="7">
        <v>1.3329470000000001</v>
      </c>
      <c r="F29" s="7">
        <v>0.105241</v>
      </c>
      <c r="G29" s="7">
        <v>13.789481</v>
      </c>
      <c r="H29" s="7">
        <v>0.114387</v>
      </c>
      <c r="I29" s="7">
        <v>6.0634E-2</v>
      </c>
      <c r="J29">
        <v>42</v>
      </c>
      <c r="K29">
        <v>100</v>
      </c>
      <c r="L29">
        <v>100</v>
      </c>
      <c r="M29" t="s">
        <v>15</v>
      </c>
      <c r="N29" t="s">
        <v>20</v>
      </c>
      <c r="O29" s="9">
        <f>(32*K29*L29)/B29</f>
        <v>172.22820236813777</v>
      </c>
      <c r="P29" t="s">
        <v>44</v>
      </c>
    </row>
    <row r="30" spans="1:16" x14ac:dyDescent="0.35">
      <c r="A30" t="s">
        <v>188</v>
      </c>
      <c r="B30">
        <v>1858</v>
      </c>
      <c r="C30" t="s">
        <v>6</v>
      </c>
      <c r="D30" s="7">
        <f t="shared" ref="D30:D31" si="1">((E30/$E$7)+(F30/$F$7))/2</f>
        <v>0.94885727026476752</v>
      </c>
      <c r="E30" s="7">
        <v>1.3507130000000001</v>
      </c>
      <c r="F30" s="7">
        <v>0.103271</v>
      </c>
      <c r="G30" s="7">
        <v>14.028128000000001</v>
      </c>
      <c r="H30" s="7">
        <v>0.11190700000000001</v>
      </c>
      <c r="I30" s="7">
        <v>5.8606999999999999E-2</v>
      </c>
      <c r="J30">
        <v>43</v>
      </c>
      <c r="K30">
        <v>100</v>
      </c>
      <c r="L30">
        <v>100</v>
      </c>
      <c r="M30" t="s">
        <v>15</v>
      </c>
      <c r="N30" t="s">
        <v>20</v>
      </c>
      <c r="O30" s="9">
        <f>(32*K30*L30)/B30</f>
        <v>172.22820236813777</v>
      </c>
      <c r="P30" t="s">
        <v>44</v>
      </c>
    </row>
    <row r="31" spans="1:16" x14ac:dyDescent="0.35">
      <c r="A31" t="s">
        <v>188</v>
      </c>
      <c r="B31">
        <v>1858</v>
      </c>
      <c r="C31" t="s">
        <v>6</v>
      </c>
      <c r="D31" s="7">
        <f t="shared" si="1"/>
        <v>0.96445057669262213</v>
      </c>
      <c r="E31" s="7">
        <v>1.3520350000000001</v>
      </c>
      <c r="F31" s="7">
        <v>0.10660799999999999</v>
      </c>
      <c r="G31" s="7">
        <v>13.873661999999999</v>
      </c>
      <c r="H31" s="7">
        <v>0.11605</v>
      </c>
      <c r="I31" s="7">
        <v>6.1020999999999999E-2</v>
      </c>
      <c r="J31">
        <v>44</v>
      </c>
      <c r="K31">
        <v>100</v>
      </c>
      <c r="L31">
        <v>100</v>
      </c>
      <c r="M31" t="s">
        <v>15</v>
      </c>
      <c r="N31" t="s">
        <v>20</v>
      </c>
      <c r="O31" s="9">
        <f>(32*K31*L31)/B31</f>
        <v>172.22820236813777</v>
      </c>
      <c r="P31" t="s">
        <v>44</v>
      </c>
    </row>
    <row r="32" spans="1:16" x14ac:dyDescent="0.35">
      <c r="D32" s="36">
        <f>MEDIAN(D29:D31)</f>
        <v>0.95146028081350686</v>
      </c>
      <c r="E32" s="36">
        <f>MEDIAN(E29:E31)</f>
        <v>1.3507130000000001</v>
      </c>
      <c r="F32" s="36">
        <f>MEDIAN(F29:F31)</f>
        <v>0.105241</v>
      </c>
    </row>
    <row r="35" spans="1:16" ht="18.5" x14ac:dyDescent="0.45">
      <c r="A35" s="51" t="s">
        <v>3</v>
      </c>
      <c r="B35" s="51"/>
      <c r="C35" s="51"/>
      <c r="D35" s="51"/>
      <c r="E35" s="51"/>
      <c r="F35" s="51"/>
      <c r="G35" s="51"/>
      <c r="H35" s="51"/>
      <c r="I35" s="51"/>
      <c r="J35" s="51"/>
      <c r="K35" s="51"/>
      <c r="L35" s="51"/>
      <c r="M35" s="51"/>
      <c r="N35" s="51"/>
      <c r="O35" s="51"/>
      <c r="P35" s="51"/>
    </row>
    <row r="37" spans="1:16" x14ac:dyDescent="0.35">
      <c r="A37" t="s">
        <v>188</v>
      </c>
      <c r="B37">
        <v>1858</v>
      </c>
      <c r="C37" t="s">
        <v>187</v>
      </c>
      <c r="D37" s="7">
        <f t="shared" ref="D37:D39" si="2">((E37/$E$7)+(F37/$F$7))/2</f>
        <v>1.1324348213348463</v>
      </c>
      <c r="E37">
        <v>1.58826</v>
      </c>
      <c r="F37">
        <v>0.12511900000000001</v>
      </c>
      <c r="G37">
        <v>36.460292000000003</v>
      </c>
      <c r="H37">
        <v>0.13355800000000001</v>
      </c>
      <c r="I37">
        <v>0.10241400000000001</v>
      </c>
      <c r="J37">
        <v>42</v>
      </c>
      <c r="K37">
        <v>100</v>
      </c>
      <c r="L37">
        <v>50</v>
      </c>
      <c r="M37" t="s">
        <v>15</v>
      </c>
      <c r="O37" s="9">
        <f>(32*K37*L37)/B37</f>
        <v>86.114101184068886</v>
      </c>
    </row>
    <row r="38" spans="1:16" x14ac:dyDescent="0.35">
      <c r="A38" t="s">
        <v>188</v>
      </c>
      <c r="B38">
        <v>1858</v>
      </c>
      <c r="C38" t="s">
        <v>187</v>
      </c>
      <c r="D38" s="7">
        <f t="shared" si="2"/>
        <v>1.1428989514573704</v>
      </c>
      <c r="E38">
        <v>1.5838049999999999</v>
      </c>
      <c r="F38">
        <v>0.127778</v>
      </c>
      <c r="G38">
        <v>34.269840000000002</v>
      </c>
      <c r="H38">
        <v>0.141176</v>
      </c>
      <c r="I38">
        <v>8.7031999999999998E-2</v>
      </c>
      <c r="J38">
        <v>43</v>
      </c>
      <c r="K38">
        <v>100</v>
      </c>
      <c r="L38">
        <v>50</v>
      </c>
      <c r="M38" t="s">
        <v>15</v>
      </c>
      <c r="O38" s="9">
        <f>(32*K38*L38)/B38</f>
        <v>86.114101184068886</v>
      </c>
    </row>
    <row r="39" spans="1:16" x14ac:dyDescent="0.35">
      <c r="A39" t="s">
        <v>188</v>
      </c>
      <c r="B39">
        <v>1858</v>
      </c>
      <c r="C39" t="s">
        <v>187</v>
      </c>
      <c r="D39" s="7">
        <f t="shared" si="2"/>
        <v>1.1676160253618404</v>
      </c>
      <c r="E39">
        <v>1.630627</v>
      </c>
      <c r="F39">
        <v>0.129554</v>
      </c>
      <c r="G39">
        <v>38.837105999999999</v>
      </c>
      <c r="H39">
        <v>0.14346900000000001</v>
      </c>
      <c r="I39">
        <v>0.114096</v>
      </c>
      <c r="J39">
        <v>44</v>
      </c>
      <c r="K39">
        <v>100</v>
      </c>
      <c r="L39">
        <v>50</v>
      </c>
      <c r="M39" t="s">
        <v>15</v>
      </c>
      <c r="O39" s="9">
        <f>(32*K39*L39)/B39</f>
        <v>86.114101184068886</v>
      </c>
    </row>
    <row r="40" spans="1:16" x14ac:dyDescent="0.35">
      <c r="D40" s="36">
        <f>MEDIAN(D37:D39)</f>
        <v>1.1428989514573704</v>
      </c>
      <c r="E40" s="36">
        <f>MEDIAN(E37:E39)</f>
        <v>1.58826</v>
      </c>
      <c r="F40" s="36">
        <f>MEDIAN(F37:F39)</f>
        <v>0.127778</v>
      </c>
    </row>
    <row r="42" spans="1:16" x14ac:dyDescent="0.35">
      <c r="A42" t="s">
        <v>188</v>
      </c>
      <c r="B42">
        <v>1858</v>
      </c>
      <c r="C42" t="s">
        <v>187</v>
      </c>
      <c r="D42" s="7">
        <f t="shared" ref="D42:D44" si="3">((E42/$E$7)+(F42/$F$7))/2</f>
        <v>1.1453568709791833</v>
      </c>
      <c r="E42">
        <v>1.6119300000000001</v>
      </c>
      <c r="F42">
        <v>0.126111</v>
      </c>
      <c r="G42">
        <v>40.205269999999999</v>
      </c>
      <c r="H42">
        <v>0.134461</v>
      </c>
      <c r="I42">
        <v>0.10417800000000001</v>
      </c>
      <c r="J42">
        <v>42</v>
      </c>
      <c r="K42">
        <v>117</v>
      </c>
      <c r="L42">
        <v>50</v>
      </c>
      <c r="M42" t="s">
        <v>15</v>
      </c>
      <c r="O42" s="9">
        <f>(32*K42*L42)/B42</f>
        <v>100.7534983853606</v>
      </c>
    </row>
    <row r="43" spans="1:16" x14ac:dyDescent="0.35">
      <c r="A43" t="s">
        <v>188</v>
      </c>
      <c r="B43">
        <v>1858</v>
      </c>
      <c r="C43" t="s">
        <v>187</v>
      </c>
      <c r="D43" s="7">
        <f t="shared" si="3"/>
        <v>1.1468387467164527</v>
      </c>
      <c r="E43">
        <v>1.586101</v>
      </c>
      <c r="F43">
        <v>0.128467</v>
      </c>
      <c r="G43">
        <v>34.306457999999999</v>
      </c>
      <c r="H43">
        <v>0.14114299999999999</v>
      </c>
      <c r="I43">
        <v>8.7806999999999996E-2</v>
      </c>
      <c r="J43">
        <v>43</v>
      </c>
      <c r="K43">
        <v>117</v>
      </c>
      <c r="L43">
        <v>50</v>
      </c>
      <c r="M43" t="s">
        <v>15</v>
      </c>
      <c r="O43" s="9">
        <f>(32*K43*L43)/B43</f>
        <v>100.7534983853606</v>
      </c>
    </row>
    <row r="44" spans="1:16" x14ac:dyDescent="0.35">
      <c r="A44" t="s">
        <v>188</v>
      </c>
      <c r="B44">
        <v>1858</v>
      </c>
      <c r="C44" t="s">
        <v>187</v>
      </c>
      <c r="D44" s="7">
        <f t="shared" si="3"/>
        <v>1.2094144762700028</v>
      </c>
      <c r="E44">
        <v>1.702555</v>
      </c>
      <c r="F44">
        <v>0.133127</v>
      </c>
      <c r="G44">
        <v>42.102851000000001</v>
      </c>
      <c r="H44">
        <v>0.14689199999999999</v>
      </c>
      <c r="I44">
        <v>0.11959</v>
      </c>
      <c r="J44">
        <v>44</v>
      </c>
      <c r="K44">
        <v>117</v>
      </c>
      <c r="L44">
        <v>50</v>
      </c>
      <c r="M44" t="s">
        <v>15</v>
      </c>
      <c r="O44" s="9">
        <f>(32*K44*L44)/B44</f>
        <v>100.7534983853606</v>
      </c>
    </row>
    <row r="45" spans="1:16" x14ac:dyDescent="0.35">
      <c r="D45" s="36">
        <f>MEDIAN(D42:D44)</f>
        <v>1.1468387467164527</v>
      </c>
      <c r="E45" s="36">
        <f>MEDIAN(E42:E44)</f>
        <v>1.6119300000000001</v>
      </c>
      <c r="F45" s="36">
        <f>MEDIAN(F42:F44)</f>
        <v>0.128467</v>
      </c>
    </row>
    <row r="47" spans="1:16" x14ac:dyDescent="0.35">
      <c r="A47" t="s">
        <v>188</v>
      </c>
      <c r="B47">
        <v>1858</v>
      </c>
      <c r="C47" t="s">
        <v>187</v>
      </c>
      <c r="D47" s="7">
        <f t="shared" ref="D47:D49" si="4">((E47/$E$7)+(F47/$F$7))/2</f>
        <v>1.1729902183816412</v>
      </c>
      <c r="E47">
        <v>1.6527499999999999</v>
      </c>
      <c r="F47">
        <v>0.12900200000000001</v>
      </c>
      <c r="G47">
        <v>40.962738000000002</v>
      </c>
      <c r="H47">
        <v>0.13917199999999999</v>
      </c>
      <c r="I47">
        <v>0.11251800000000001</v>
      </c>
      <c r="J47">
        <v>42</v>
      </c>
      <c r="K47">
        <v>100</v>
      </c>
      <c r="L47">
        <v>100</v>
      </c>
      <c r="M47" t="s">
        <v>15</v>
      </c>
      <c r="O47" s="9">
        <f>(32*K47*L47)/B47</f>
        <v>172.22820236813777</v>
      </c>
    </row>
    <row r="48" spans="1:16" x14ac:dyDescent="0.35">
      <c r="A48" t="s">
        <v>188</v>
      </c>
      <c r="B48">
        <v>1858</v>
      </c>
      <c r="C48" t="s">
        <v>187</v>
      </c>
      <c r="D48" s="7">
        <f t="shared" si="4"/>
        <v>1.0911569909611996</v>
      </c>
      <c r="E48">
        <v>1.497503</v>
      </c>
      <c r="F48">
        <v>0.12314</v>
      </c>
      <c r="G48">
        <v>36.93329</v>
      </c>
      <c r="H48">
        <v>0.135078</v>
      </c>
      <c r="I48">
        <v>9.8881999999999998E-2</v>
      </c>
      <c r="J48">
        <v>43</v>
      </c>
      <c r="K48">
        <v>100</v>
      </c>
      <c r="L48">
        <v>100</v>
      </c>
      <c r="M48" t="s">
        <v>15</v>
      </c>
      <c r="O48" s="9">
        <f>(32*K48*L48)/B48</f>
        <v>172.22820236813777</v>
      </c>
    </row>
    <row r="49" spans="1:15" x14ac:dyDescent="0.35">
      <c r="A49" t="s">
        <v>188</v>
      </c>
      <c r="B49">
        <v>1858</v>
      </c>
      <c r="C49" t="s">
        <v>187</v>
      </c>
      <c r="D49" s="7">
        <f t="shared" si="4"/>
        <v>1.105828295311865</v>
      </c>
      <c r="E49">
        <v>1.553545</v>
      </c>
      <c r="F49">
        <v>0.121975</v>
      </c>
      <c r="G49">
        <v>40.237242000000002</v>
      </c>
      <c r="H49">
        <v>0.127915</v>
      </c>
      <c r="I49">
        <v>0.102701</v>
      </c>
      <c r="J49">
        <v>44</v>
      </c>
      <c r="K49">
        <v>100</v>
      </c>
      <c r="L49">
        <v>100</v>
      </c>
      <c r="M49" t="s">
        <v>15</v>
      </c>
      <c r="O49" s="9">
        <f>(32*K49*L49)/B49</f>
        <v>172.22820236813777</v>
      </c>
    </row>
    <row r="50" spans="1:15" x14ac:dyDescent="0.35">
      <c r="D50" s="36">
        <f>MEDIAN(D47:D49)</f>
        <v>1.105828295311865</v>
      </c>
      <c r="E50" s="36">
        <f>MEDIAN(E47:E49)</f>
        <v>1.553545</v>
      </c>
      <c r="F50" s="36">
        <f>MEDIAN(F47:F49)</f>
        <v>0.12314</v>
      </c>
    </row>
  </sheetData>
  <mergeCells count="2">
    <mergeCell ref="A18:P18"/>
    <mergeCell ref="A35:P35"/>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56"/>
  <sheetViews>
    <sheetView zoomScale="55" zoomScaleNormal="55" workbookViewId="0">
      <pane ySplit="1" topLeftCell="A5" activePane="bottomLeft" state="frozen"/>
      <selection pane="bottomLeft" activeCell="G29" sqref="G29"/>
    </sheetView>
  </sheetViews>
  <sheetFormatPr baseColWidth="10" defaultRowHeight="14.5" x14ac:dyDescent="0.35"/>
  <cols>
    <col min="1" max="1" width="18.7265625" bestFit="1" customWidth="1"/>
    <col min="2" max="2" width="4.453125" customWidth="1"/>
    <col min="3" max="3" width="10.36328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9.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A3" s="4" t="s">
        <v>42</v>
      </c>
      <c r="B3" s="4">
        <v>865</v>
      </c>
      <c r="C3" s="4" t="s">
        <v>185</v>
      </c>
      <c r="D3" s="4"/>
      <c r="E3" s="4">
        <v>0.88429999999999997</v>
      </c>
      <c r="F3" s="4">
        <v>6.2799999999999995E-2</v>
      </c>
      <c r="H3" s="8"/>
      <c r="I3" s="8"/>
      <c r="L3" s="3"/>
      <c r="M3" s="3"/>
      <c r="N3" s="3"/>
    </row>
    <row r="5" spans="1:15" x14ac:dyDescent="0.35">
      <c r="A5" t="s">
        <v>42</v>
      </c>
      <c r="B5">
        <v>865</v>
      </c>
      <c r="C5" t="s">
        <v>51</v>
      </c>
      <c r="D5" s="7">
        <v>1.0238</v>
      </c>
      <c r="E5" s="7">
        <v>1.1586000000000001</v>
      </c>
      <c r="F5" s="7">
        <v>7.6036000000000006E-2</v>
      </c>
    </row>
    <row r="6" spans="1:15" x14ac:dyDescent="0.35">
      <c r="A6" t="s">
        <v>42</v>
      </c>
      <c r="B6">
        <v>865</v>
      </c>
      <c r="C6" t="s">
        <v>52</v>
      </c>
      <c r="D6" s="7">
        <v>1.1022000000000001</v>
      </c>
      <c r="E6" s="7">
        <v>1.2643</v>
      </c>
      <c r="F6" s="7">
        <v>8.0729000000000009E-2</v>
      </c>
    </row>
    <row r="7" spans="1:15" x14ac:dyDescent="0.35">
      <c r="A7" t="s">
        <v>42</v>
      </c>
      <c r="B7">
        <v>865</v>
      </c>
      <c r="C7" t="s">
        <v>30</v>
      </c>
      <c r="D7" s="7">
        <v>1</v>
      </c>
      <c r="E7" s="7">
        <v>1.1276999999999999</v>
      </c>
      <c r="F7" s="7">
        <v>7.4537000000000006E-2</v>
      </c>
    </row>
    <row r="8" spans="1:15" x14ac:dyDescent="0.35">
      <c r="A8" t="s">
        <v>42</v>
      </c>
      <c r="B8">
        <v>865</v>
      </c>
      <c r="C8" t="s">
        <v>48</v>
      </c>
      <c r="D8" s="7">
        <v>0.97709999999999997</v>
      </c>
      <c r="E8" s="7">
        <v>1.1094999999999999</v>
      </c>
      <c r="F8" s="7">
        <v>7.2329999999999992E-2</v>
      </c>
    </row>
    <row r="9" spans="1:15" x14ac:dyDescent="0.35">
      <c r="A9" t="s">
        <v>42</v>
      </c>
      <c r="B9">
        <v>865</v>
      </c>
      <c r="C9" t="s">
        <v>49</v>
      </c>
      <c r="D9" s="7">
        <v>0.95950000000000002</v>
      </c>
      <c r="E9" s="7">
        <v>0.97660000000000002</v>
      </c>
      <c r="F9" s="7">
        <v>7.8479999999999994E-2</v>
      </c>
    </row>
    <row r="10" spans="1:15" x14ac:dyDescent="0.35">
      <c r="A10" t="s">
        <v>42</v>
      </c>
      <c r="B10">
        <v>865</v>
      </c>
      <c r="C10" t="s">
        <v>50</v>
      </c>
      <c r="D10" s="7">
        <v>0.92410000000000003</v>
      </c>
      <c r="E10" s="7">
        <v>0.97330000000000005</v>
      </c>
      <c r="F10" s="7">
        <v>7.3426000000000005E-2</v>
      </c>
    </row>
    <row r="11" spans="1:15" x14ac:dyDescent="0.35">
      <c r="A11" t="s">
        <v>42</v>
      </c>
      <c r="B11">
        <v>865</v>
      </c>
      <c r="C11" t="s">
        <v>34</v>
      </c>
      <c r="D11" s="7">
        <v>0.95050000000000001</v>
      </c>
      <c r="E11" s="7">
        <v>1.0375000000000001</v>
      </c>
      <c r="F11" s="7">
        <v>7.3117000000000001E-2</v>
      </c>
    </row>
    <row r="12" spans="1:15" x14ac:dyDescent="0.35">
      <c r="A12" t="s">
        <v>42</v>
      </c>
      <c r="B12">
        <v>865</v>
      </c>
      <c r="C12" t="s">
        <v>29</v>
      </c>
      <c r="D12" s="7">
        <v>0.9204</v>
      </c>
      <c r="E12" s="7">
        <v>0.9819</v>
      </c>
      <c r="F12" s="7">
        <v>7.2312000000000001E-2</v>
      </c>
    </row>
    <row r="13" spans="1:15" x14ac:dyDescent="0.35">
      <c r="D13" s="7"/>
      <c r="E13" s="7"/>
      <c r="F13" s="7"/>
    </row>
    <row r="14" spans="1:15" x14ac:dyDescent="0.35">
      <c r="A14" t="s">
        <v>42</v>
      </c>
      <c r="B14">
        <v>865</v>
      </c>
      <c r="C14" t="s">
        <v>27</v>
      </c>
      <c r="D14" s="7">
        <v>0.91520000000000001</v>
      </c>
      <c r="E14" s="7">
        <v>0.94610000000000005</v>
      </c>
      <c r="F14" s="7">
        <v>7.3899999999999993E-2</v>
      </c>
    </row>
    <row r="15" spans="1:15" x14ac:dyDescent="0.35">
      <c r="A15" t="s">
        <v>42</v>
      </c>
      <c r="B15">
        <v>865</v>
      </c>
      <c r="C15" t="s">
        <v>28</v>
      </c>
      <c r="D15" s="7">
        <v>0.8921</v>
      </c>
      <c r="E15" s="7">
        <v>0.93979999999999997</v>
      </c>
      <c r="F15" s="7">
        <v>7.0877999999999997E-2</v>
      </c>
    </row>
    <row r="16" spans="1:15" x14ac:dyDescent="0.35">
      <c r="A16" t="s">
        <v>42</v>
      </c>
      <c r="B16">
        <v>865</v>
      </c>
      <c r="C16" t="s">
        <v>31</v>
      </c>
      <c r="D16" s="7">
        <v>0.87360000000000004</v>
      </c>
      <c r="E16" s="7">
        <v>0.90980000000000005</v>
      </c>
      <c r="F16" s="7">
        <v>7.0098000000000008E-2</v>
      </c>
    </row>
    <row r="17" spans="1:15" x14ac:dyDescent="0.35">
      <c r="A17" t="s">
        <v>42</v>
      </c>
      <c r="B17">
        <v>865</v>
      </c>
      <c r="C17" t="s">
        <v>26</v>
      </c>
      <c r="D17" s="7">
        <v>0.9234</v>
      </c>
      <c r="E17" s="7">
        <v>1.0099</v>
      </c>
      <c r="F17" s="7">
        <v>7.0898000000000003E-2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42</v>
      </c>
      <c r="B20">
        <v>865</v>
      </c>
      <c r="C20" t="s">
        <v>6</v>
      </c>
      <c r="D20" s="7">
        <f>((E20/$E$7)+(F20/$F$7))/2</f>
        <v>0.90138985790187709</v>
      </c>
      <c r="E20" s="7">
        <v>0.99150199999999999</v>
      </c>
      <c r="F20" s="7">
        <v>6.8838999999999997E-2</v>
      </c>
      <c r="G20" s="7">
        <v>9.7984139999999993</v>
      </c>
      <c r="H20" s="7">
        <v>6.3789999999999999E-2</v>
      </c>
      <c r="I20" s="7">
        <v>3.5327999999999998E-2</v>
      </c>
      <c r="J20">
        <v>42</v>
      </c>
      <c r="K20">
        <v>100</v>
      </c>
      <c r="L20">
        <v>50</v>
      </c>
      <c r="M20" t="s">
        <v>15</v>
      </c>
      <c r="N20" t="s">
        <v>20</v>
      </c>
      <c r="O20" s="9">
        <f>(32*L20*K20)/B20</f>
        <v>184.97109826589596</v>
      </c>
    </row>
    <row r="21" spans="1:15" x14ac:dyDescent="0.35">
      <c r="A21" t="s">
        <v>42</v>
      </c>
      <c r="B21">
        <v>865</v>
      </c>
      <c r="C21" t="s">
        <v>6</v>
      </c>
      <c r="D21" s="7">
        <f t="shared" ref="D21" si="0">((E21/$E$7)+(F21/$F$7))/2</f>
        <v>0.92280477490321688</v>
      </c>
      <c r="E21" s="7">
        <v>1.0167440000000001</v>
      </c>
      <c r="F21" s="7">
        <v>7.0362999999999995E-2</v>
      </c>
      <c r="G21" s="7">
        <v>11.104844</v>
      </c>
      <c r="H21" s="7">
        <v>6.5779000000000004E-2</v>
      </c>
      <c r="I21" s="7">
        <v>3.5936999999999997E-2</v>
      </c>
      <c r="J21">
        <v>43</v>
      </c>
      <c r="K21">
        <v>100</v>
      </c>
      <c r="L21">
        <v>50</v>
      </c>
      <c r="M21" t="s">
        <v>15</v>
      </c>
      <c r="N21" t="s">
        <v>20</v>
      </c>
      <c r="O21" s="9">
        <f t="shared" ref="O21:O22" si="1">(32*L21*K21)/B21</f>
        <v>184.97109826589596</v>
      </c>
    </row>
    <row r="22" spans="1:15" x14ac:dyDescent="0.35">
      <c r="A22" t="s">
        <v>42</v>
      </c>
      <c r="B22">
        <v>865</v>
      </c>
      <c r="C22" t="s">
        <v>6</v>
      </c>
      <c r="D22" s="7">
        <f>((E22/$E$7)+(F22/$F$7))/2</f>
        <v>0.91940222076744316</v>
      </c>
      <c r="E22" s="7">
        <v>1.0193730000000001</v>
      </c>
      <c r="F22" s="7">
        <v>6.9681999999999994E-2</v>
      </c>
      <c r="G22" s="7">
        <v>11.364217999999999</v>
      </c>
      <c r="H22" s="7">
        <v>6.4049999999999996E-2</v>
      </c>
      <c r="I22" s="7">
        <v>3.6659999999999998E-2</v>
      </c>
      <c r="J22">
        <v>44</v>
      </c>
      <c r="K22">
        <v>100</v>
      </c>
      <c r="L22">
        <v>50</v>
      </c>
      <c r="M22" t="s">
        <v>15</v>
      </c>
      <c r="N22" t="s">
        <v>20</v>
      </c>
      <c r="O22" s="9">
        <f t="shared" si="1"/>
        <v>184.97109826589596</v>
      </c>
    </row>
    <row r="23" spans="1:15" x14ac:dyDescent="0.35">
      <c r="D23" s="36">
        <f>MEDIAN(D20:D22)</f>
        <v>0.91940222076744316</v>
      </c>
      <c r="E23" s="36">
        <f>MEDIAN(E20:E22)</f>
        <v>1.0167440000000001</v>
      </c>
      <c r="F23" s="36">
        <f>MEDIAN(F20:F22)</f>
        <v>6.9681999999999994E-2</v>
      </c>
      <c r="G23" s="7"/>
      <c r="H23" s="7"/>
      <c r="I23" s="7"/>
      <c r="O23" s="9"/>
    </row>
    <row r="24" spans="1:15" x14ac:dyDescent="0.35">
      <c r="D24" s="7"/>
      <c r="E24" s="7"/>
      <c r="F24" s="7"/>
      <c r="G24" s="7"/>
      <c r="H24" s="7"/>
      <c r="I24" s="7"/>
    </row>
    <row r="25" spans="1:15" x14ac:dyDescent="0.35">
      <c r="A25" t="s">
        <v>42</v>
      </c>
      <c r="B25">
        <v>865</v>
      </c>
      <c r="C25" t="s">
        <v>6</v>
      </c>
      <c r="D25" s="7">
        <f>((E25/$E$7)+(F25/$F$7))/2</f>
        <v>1.4226674069060632</v>
      </c>
      <c r="E25" s="7">
        <v>1.735943</v>
      </c>
      <c r="F25" s="7">
        <v>9.7342999999999999E-2</v>
      </c>
      <c r="G25" s="7">
        <v>23.011610999999998</v>
      </c>
      <c r="H25" s="7">
        <v>9.6865999999999994E-2</v>
      </c>
      <c r="I25" s="7">
        <v>4.4416999999999998E-2</v>
      </c>
      <c r="J25">
        <v>42</v>
      </c>
      <c r="K25">
        <v>100</v>
      </c>
      <c r="L25">
        <v>100</v>
      </c>
      <c r="M25" t="s">
        <v>15</v>
      </c>
      <c r="N25" t="s">
        <v>20</v>
      </c>
      <c r="O25" s="9">
        <f>(32*L25*K25)/B25</f>
        <v>369.94219653179192</v>
      </c>
    </row>
    <row r="26" spans="1:15" x14ac:dyDescent="0.35">
      <c r="A26" t="s">
        <v>42</v>
      </c>
      <c r="B26">
        <v>865</v>
      </c>
      <c r="C26" t="s">
        <v>6</v>
      </c>
      <c r="D26" s="7">
        <f t="shared" ref="D26:D27" si="2">((E26/$E$7)+(F26/$F$7))/2</f>
        <v>0.89637173310614782</v>
      </c>
      <c r="E26" s="7">
        <v>0.98449600000000004</v>
      </c>
      <c r="F26" s="7">
        <v>6.8554000000000004E-2</v>
      </c>
      <c r="G26" s="7">
        <v>10.593909</v>
      </c>
      <c r="H26" s="7">
        <v>6.4895999999999995E-2</v>
      </c>
      <c r="I26" s="7">
        <v>3.5741000000000002E-2</v>
      </c>
      <c r="J26">
        <v>43</v>
      </c>
      <c r="K26">
        <v>100</v>
      </c>
      <c r="L26">
        <v>100</v>
      </c>
      <c r="M26" t="s">
        <v>15</v>
      </c>
      <c r="N26" t="s">
        <v>20</v>
      </c>
      <c r="O26" s="9">
        <f t="shared" ref="O26:O27" si="3">(32*L26*K26)/B26</f>
        <v>369.94219653179192</v>
      </c>
    </row>
    <row r="27" spans="1:15" x14ac:dyDescent="0.35">
      <c r="A27" t="s">
        <v>42</v>
      </c>
      <c r="B27">
        <v>865</v>
      </c>
      <c r="C27" t="s">
        <v>6</v>
      </c>
      <c r="D27" s="7">
        <f t="shared" si="2"/>
        <v>0.92394404423743748</v>
      </c>
      <c r="E27" s="7">
        <v>0.99434999999999996</v>
      </c>
      <c r="F27" s="7">
        <v>7.2012999999999994E-2</v>
      </c>
      <c r="G27" s="7">
        <v>10.525554</v>
      </c>
      <c r="H27" s="7">
        <v>6.4833000000000002E-2</v>
      </c>
      <c r="I27" s="7">
        <v>3.3411000000000003E-2</v>
      </c>
      <c r="J27">
        <v>44</v>
      </c>
      <c r="K27">
        <v>100</v>
      </c>
      <c r="L27">
        <v>100</v>
      </c>
      <c r="M27" t="s">
        <v>15</v>
      </c>
      <c r="N27" t="s">
        <v>20</v>
      </c>
      <c r="O27" s="9">
        <f t="shared" si="3"/>
        <v>369.94219653179192</v>
      </c>
    </row>
    <row r="28" spans="1:15" x14ac:dyDescent="0.35">
      <c r="D28" s="36">
        <f>MEDIAN(D25:D27)</f>
        <v>0.92394404423743748</v>
      </c>
      <c r="E28" s="36">
        <f>MEDIAN(E25:E27)</f>
        <v>0.99434999999999996</v>
      </c>
      <c r="F28" s="36">
        <f>MEDIAN(F25:F27)</f>
        <v>7.2012999999999994E-2</v>
      </c>
    </row>
    <row r="36" spans="1:15" ht="18.5" x14ac:dyDescent="0.45">
      <c r="A36" s="51" t="s">
        <v>3</v>
      </c>
      <c r="B36" s="51"/>
      <c r="C36" s="51"/>
      <c r="D36" s="51"/>
      <c r="E36" s="51"/>
      <c r="F36" s="51"/>
      <c r="G36" s="51"/>
      <c r="H36" s="51"/>
      <c r="I36" s="51"/>
      <c r="J36" s="51"/>
      <c r="K36" s="51"/>
      <c r="L36" s="51"/>
      <c r="M36" s="51"/>
      <c r="N36" s="51"/>
      <c r="O36" s="51"/>
    </row>
    <row r="38" spans="1:15" x14ac:dyDescent="0.35">
      <c r="A38" t="s">
        <v>42</v>
      </c>
      <c r="B38">
        <v>865</v>
      </c>
      <c r="C38" t="s">
        <v>187</v>
      </c>
      <c r="D38" s="7">
        <f>((E38/$E$7)+(F38/$F$7))/2</f>
        <v>0.99852031906766259</v>
      </c>
      <c r="E38">
        <v>1.0810169999999999</v>
      </c>
      <c r="F38">
        <v>7.7401999999999999E-2</v>
      </c>
      <c r="G38">
        <v>33.848495999999997</v>
      </c>
      <c r="H38">
        <v>6.7851999999999996E-2</v>
      </c>
      <c r="I38">
        <v>5.5467000000000002E-2</v>
      </c>
      <c r="J38">
        <v>42</v>
      </c>
      <c r="K38">
        <v>100</v>
      </c>
      <c r="L38">
        <v>50</v>
      </c>
      <c r="O38" s="43">
        <f>(32*K38*L38)/B38</f>
        <v>184.97109826589596</v>
      </c>
    </row>
    <row r="39" spans="1:15" x14ac:dyDescent="0.35">
      <c r="A39" t="s">
        <v>42</v>
      </c>
      <c r="B39">
        <v>865</v>
      </c>
      <c r="C39" t="s">
        <v>187</v>
      </c>
      <c r="D39" s="7">
        <f t="shared" ref="D39:D40" si="4">((E39/$E$7)+(F39/$F$7))/2</f>
        <v>0.96597470713321387</v>
      </c>
      <c r="E39">
        <v>1.0389919999999999</v>
      </c>
      <c r="F39">
        <v>7.5328000000000006E-2</v>
      </c>
      <c r="G39">
        <v>30.002320000000001</v>
      </c>
      <c r="H39">
        <v>6.9389000000000006E-2</v>
      </c>
      <c r="I39">
        <v>5.9596999999999997E-2</v>
      </c>
      <c r="J39">
        <v>43</v>
      </c>
      <c r="K39">
        <v>100</v>
      </c>
      <c r="L39">
        <v>50</v>
      </c>
      <c r="O39" s="43">
        <f>(32*K39*L39)/B39</f>
        <v>184.97109826589596</v>
      </c>
    </row>
    <row r="40" spans="1:15" x14ac:dyDescent="0.35">
      <c r="A40" t="s">
        <v>42</v>
      </c>
      <c r="B40">
        <v>865</v>
      </c>
      <c r="C40" t="s">
        <v>187</v>
      </c>
      <c r="D40" s="7">
        <f t="shared" si="4"/>
        <v>0.92813332102573254</v>
      </c>
      <c r="E40">
        <v>1.0046759999999999</v>
      </c>
      <c r="F40">
        <v>7.1955000000000005E-2</v>
      </c>
      <c r="G40">
        <v>28.421768</v>
      </c>
      <c r="H40">
        <v>6.5817000000000001E-2</v>
      </c>
      <c r="I40">
        <v>5.9645999999999998E-2</v>
      </c>
      <c r="J40">
        <v>44</v>
      </c>
      <c r="K40">
        <v>100</v>
      </c>
      <c r="L40">
        <v>50</v>
      </c>
      <c r="O40" s="43">
        <f>(32*K40*L40)/B40</f>
        <v>184.97109826589596</v>
      </c>
    </row>
    <row r="41" spans="1:15" x14ac:dyDescent="0.35">
      <c r="D41" s="36">
        <f>MEDIAN(D38:D40)</f>
        <v>0.96597470713321387</v>
      </c>
      <c r="E41" s="36">
        <f>MEDIAN(E38:E40)</f>
        <v>1.0389919999999999</v>
      </c>
      <c r="F41" s="36">
        <f>MEDIAN(F38:F40)</f>
        <v>7.5328000000000006E-2</v>
      </c>
    </row>
    <row r="43" spans="1:15" x14ac:dyDescent="0.35">
      <c r="A43" t="s">
        <v>42</v>
      </c>
      <c r="B43">
        <v>865</v>
      </c>
      <c r="C43" t="s">
        <v>187</v>
      </c>
      <c r="D43" s="7">
        <f>((E43/$E$7)+(F43/$F$7))/2</f>
        <v>1.0414560891156053</v>
      </c>
      <c r="E43">
        <v>1.1440250000000001</v>
      </c>
      <c r="F43">
        <v>7.9638E-2</v>
      </c>
      <c r="G43">
        <v>36.584135000000003</v>
      </c>
      <c r="H43">
        <v>7.2373000000000007E-2</v>
      </c>
      <c r="I43">
        <v>7.2602E-2</v>
      </c>
      <c r="J43">
        <v>42</v>
      </c>
      <c r="K43">
        <v>100</v>
      </c>
      <c r="L43">
        <v>100</v>
      </c>
    </row>
    <row r="44" spans="1:15" x14ac:dyDescent="0.35">
      <c r="A44" t="s">
        <v>42</v>
      </c>
      <c r="B44">
        <v>865</v>
      </c>
      <c r="C44" t="s">
        <v>187</v>
      </c>
      <c r="D44" s="7">
        <f t="shared" ref="D44:D45" si="5">((E44/$E$7)+(F44/$F$7))/2</f>
        <v>1.0260448463778133</v>
      </c>
      <c r="E44">
        <v>1.0826690000000001</v>
      </c>
      <c r="F44">
        <v>8.1395999999999996E-2</v>
      </c>
      <c r="G44">
        <v>30.703621999999999</v>
      </c>
      <c r="H44">
        <v>7.2385000000000005E-2</v>
      </c>
      <c r="I44">
        <v>6.4824000000000007E-2</v>
      </c>
      <c r="J44">
        <v>43</v>
      </c>
      <c r="K44">
        <v>100</v>
      </c>
      <c r="L44">
        <v>100</v>
      </c>
    </row>
    <row r="45" spans="1:15" x14ac:dyDescent="0.35">
      <c r="A45" t="s">
        <v>42</v>
      </c>
      <c r="B45">
        <v>865</v>
      </c>
      <c r="C45" t="s">
        <v>187</v>
      </c>
      <c r="D45" s="7">
        <f t="shared" si="5"/>
        <v>0.96223962181150169</v>
      </c>
      <c r="E45">
        <v>1.03783</v>
      </c>
      <c r="F45">
        <v>7.4847999999999998E-2</v>
      </c>
      <c r="G45">
        <v>29.494385000000001</v>
      </c>
      <c r="H45">
        <v>6.8908999999999998E-2</v>
      </c>
      <c r="I45">
        <v>6.7181000000000005E-2</v>
      </c>
      <c r="J45">
        <v>44</v>
      </c>
      <c r="K45">
        <v>100</v>
      </c>
      <c r="L45">
        <v>100</v>
      </c>
    </row>
    <row r="46" spans="1:15" x14ac:dyDescent="0.35">
      <c r="D46" s="36">
        <f>MEDIAN(D43:D45)</f>
        <v>1.0260448463778133</v>
      </c>
      <c r="E46" s="36">
        <f>MEDIAN(E43:E45)</f>
        <v>1.0826690000000001</v>
      </c>
      <c r="F46" s="36">
        <f>MEDIAN(F43:F45)</f>
        <v>7.9638E-2</v>
      </c>
    </row>
    <row r="48" spans="1:15" x14ac:dyDescent="0.35">
      <c r="A48" t="s">
        <v>42</v>
      </c>
      <c r="B48">
        <v>865</v>
      </c>
      <c r="C48" t="s">
        <v>187</v>
      </c>
      <c r="D48" s="7">
        <f>((E48/$E$7)+(F48/$F$7))/2</f>
        <v>1.0215615843800134</v>
      </c>
      <c r="E48">
        <v>1.104541</v>
      </c>
      <c r="F48">
        <v>7.9282000000000005E-2</v>
      </c>
      <c r="G48">
        <v>37.849867000000003</v>
      </c>
      <c r="H48">
        <v>7.2121000000000005E-2</v>
      </c>
      <c r="I48">
        <v>7.4249999999999997E-2</v>
      </c>
      <c r="J48">
        <v>42</v>
      </c>
      <c r="K48">
        <v>200</v>
      </c>
      <c r="L48">
        <v>100</v>
      </c>
    </row>
    <row r="49" spans="1:12" x14ac:dyDescent="0.35">
      <c r="A49" t="s">
        <v>42</v>
      </c>
      <c r="B49">
        <v>865</v>
      </c>
      <c r="C49" t="s">
        <v>187</v>
      </c>
      <c r="D49" s="7">
        <f t="shared" ref="D49:D50" si="6">((E49/$E$7)+(F49/$F$7))/2</f>
        <v>1.023068288587218</v>
      </c>
      <c r="E49">
        <v>1.090843</v>
      </c>
      <c r="F49">
        <v>8.0411999999999997E-2</v>
      </c>
      <c r="G49">
        <v>33.613632000000003</v>
      </c>
      <c r="H49">
        <v>7.2776999999999994E-2</v>
      </c>
      <c r="I49">
        <v>6.7913000000000001E-2</v>
      </c>
      <c r="J49">
        <v>43</v>
      </c>
      <c r="K49">
        <v>200</v>
      </c>
      <c r="L49">
        <v>100</v>
      </c>
    </row>
    <row r="50" spans="1:12" x14ac:dyDescent="0.35">
      <c r="A50" t="s">
        <v>42</v>
      </c>
      <c r="B50">
        <v>865</v>
      </c>
      <c r="C50" t="s">
        <v>187</v>
      </c>
      <c r="D50" s="7">
        <f t="shared" si="6"/>
        <v>1.0107368415413491</v>
      </c>
      <c r="E50">
        <v>1.085286</v>
      </c>
      <c r="F50">
        <v>7.8940999999999997E-2</v>
      </c>
      <c r="G50">
        <v>34.746906000000003</v>
      </c>
      <c r="H50">
        <v>7.2084999999999996E-2</v>
      </c>
      <c r="I50">
        <v>7.6204999999999995E-2</v>
      </c>
      <c r="J50">
        <v>44</v>
      </c>
      <c r="K50">
        <v>200</v>
      </c>
      <c r="L50">
        <v>100</v>
      </c>
    </row>
    <row r="51" spans="1:12" x14ac:dyDescent="0.35">
      <c r="D51" s="36">
        <f>MEDIAN(D48:D50)</f>
        <v>1.0215615843800134</v>
      </c>
      <c r="E51" s="36">
        <f>MEDIAN(E48:E50)</f>
        <v>1.090843</v>
      </c>
      <c r="F51" s="36">
        <f>MEDIAN(F48:F50)</f>
        <v>7.9282000000000005E-2</v>
      </c>
    </row>
    <row r="53" spans="1:12" x14ac:dyDescent="0.35">
      <c r="A53" t="s">
        <v>42</v>
      </c>
      <c r="B53">
        <v>865</v>
      </c>
      <c r="C53" t="s">
        <v>187</v>
      </c>
      <c r="D53" s="7">
        <f>((E53/$E$7)+(F53/$F$7))/2</f>
        <v>1.0109507475232258</v>
      </c>
      <c r="E53">
        <v>1.095421</v>
      </c>
      <c r="F53">
        <v>7.8302999999999998E-2</v>
      </c>
      <c r="G53">
        <v>38.273736999999997</v>
      </c>
      <c r="H53">
        <v>7.1407999999999999E-2</v>
      </c>
      <c r="I53">
        <v>7.3491000000000001E-2</v>
      </c>
      <c r="J53">
        <v>42</v>
      </c>
      <c r="K53">
        <v>500</v>
      </c>
      <c r="L53">
        <v>100</v>
      </c>
    </row>
    <row r="54" spans="1:12" x14ac:dyDescent="0.35">
      <c r="A54" t="s">
        <v>42</v>
      </c>
      <c r="B54">
        <v>865</v>
      </c>
      <c r="C54" t="s">
        <v>187</v>
      </c>
      <c r="D54" s="7">
        <f t="shared" ref="D54:D55" si="7">((E54/$E$7)+(F54/$F$7))/2</f>
        <v>1.0238147744731549</v>
      </c>
      <c r="E54">
        <v>1.0933889999999999</v>
      </c>
      <c r="F54">
        <v>8.0354999999999996E-2</v>
      </c>
      <c r="G54">
        <v>36.061399999999999</v>
      </c>
      <c r="H54">
        <v>7.3466000000000004E-2</v>
      </c>
      <c r="I54">
        <v>6.9431000000000007E-2</v>
      </c>
      <c r="J54">
        <v>43</v>
      </c>
      <c r="K54">
        <v>500</v>
      </c>
      <c r="L54">
        <v>100</v>
      </c>
    </row>
    <row r="55" spans="1:12" x14ac:dyDescent="0.35">
      <c r="A55" t="s">
        <v>42</v>
      </c>
      <c r="B55">
        <v>865</v>
      </c>
      <c r="C55" t="s">
        <v>187</v>
      </c>
      <c r="D55" s="7">
        <f t="shared" si="7"/>
        <v>0.99989499898120138</v>
      </c>
      <c r="E55">
        <v>1.0773999999999999</v>
      </c>
      <c r="F55">
        <v>7.7845999999999999E-2</v>
      </c>
      <c r="G55">
        <v>35.272050999999998</v>
      </c>
      <c r="H55">
        <v>7.1336999999999998E-2</v>
      </c>
      <c r="I55">
        <v>7.4617000000000003E-2</v>
      </c>
      <c r="J55">
        <v>44</v>
      </c>
      <c r="K55">
        <v>500</v>
      </c>
      <c r="L55">
        <v>100</v>
      </c>
    </row>
    <row r="56" spans="1:12" x14ac:dyDescent="0.35">
      <c r="D56" s="36">
        <f>MEDIAN(D53:D55)</f>
        <v>1.0109507475232258</v>
      </c>
      <c r="E56" s="36">
        <f>MEDIAN(E53:E55)</f>
        <v>1.0933889999999999</v>
      </c>
      <c r="F56" s="36">
        <f>MEDIAN(F53:F55)</f>
        <v>7.8302999999999998E-2</v>
      </c>
    </row>
  </sheetData>
  <mergeCells count="2">
    <mergeCell ref="A19:O19"/>
    <mergeCell ref="A36:O36"/>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7"/>
  <sheetViews>
    <sheetView zoomScale="55" zoomScaleNormal="55" workbookViewId="0">
      <pane ySplit="1" topLeftCell="A94" activePane="bottomLeft" state="frozen"/>
      <selection pane="bottomLeft" activeCell="Q121" sqref="Q121"/>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3" spans="1:15" x14ac:dyDescent="0.35">
      <c r="C3" t="s">
        <v>185</v>
      </c>
      <c r="E3">
        <v>0.80649999999999999</v>
      </c>
      <c r="F3">
        <v>0.13289999999999999</v>
      </c>
    </row>
    <row r="5" spans="1:15" x14ac:dyDescent="0.35">
      <c r="A5" t="s">
        <v>47</v>
      </c>
      <c r="B5">
        <v>10975</v>
      </c>
      <c r="C5" t="s">
        <v>51</v>
      </c>
      <c r="D5" s="7">
        <v>1.1053999999999999</v>
      </c>
      <c r="E5" s="7">
        <v>1.1500999999999999</v>
      </c>
      <c r="F5" s="7">
        <v>0.17340900000000001</v>
      </c>
    </row>
    <row r="6" spans="1:15" x14ac:dyDescent="0.35">
      <c r="A6" t="s">
        <v>47</v>
      </c>
      <c r="B6">
        <v>10975</v>
      </c>
      <c r="C6" t="s">
        <v>52</v>
      </c>
      <c r="D6" s="7">
        <v>1.1052</v>
      </c>
      <c r="E6" s="7">
        <v>1.1633</v>
      </c>
      <c r="F6" s="7">
        <v>0.17116299999999998</v>
      </c>
    </row>
    <row r="7" spans="1:15" x14ac:dyDescent="0.35">
      <c r="A7" t="s">
        <v>47</v>
      </c>
      <c r="B7">
        <v>10975</v>
      </c>
      <c r="C7" t="s">
        <v>30</v>
      </c>
      <c r="D7" s="7">
        <v>1</v>
      </c>
      <c r="E7" s="7">
        <v>0.99390000000000001</v>
      </c>
      <c r="F7" s="7">
        <v>0.16459099999999999</v>
      </c>
    </row>
    <row r="8" spans="1:15" x14ac:dyDescent="0.35">
      <c r="A8" t="s">
        <v>47</v>
      </c>
      <c r="B8">
        <v>10975</v>
      </c>
      <c r="C8" t="s">
        <v>48</v>
      </c>
      <c r="D8" s="7">
        <v>0.98309999999999997</v>
      </c>
      <c r="E8" s="7">
        <v>0.97550000000000003</v>
      </c>
      <c r="F8" s="7">
        <v>0.16208100000000003</v>
      </c>
    </row>
    <row r="9" spans="1:15" x14ac:dyDescent="0.35">
      <c r="A9" t="s">
        <v>47</v>
      </c>
      <c r="B9">
        <v>10975</v>
      </c>
      <c r="C9" t="s">
        <v>49</v>
      </c>
      <c r="D9" s="7">
        <v>1.0557000000000001</v>
      </c>
      <c r="E9" s="7">
        <v>0.9798</v>
      </c>
      <c r="F9" s="7">
        <v>0.185255</v>
      </c>
    </row>
    <row r="10" spans="1:15" x14ac:dyDescent="0.35">
      <c r="A10" t="s">
        <v>47</v>
      </c>
      <c r="B10">
        <v>10975</v>
      </c>
      <c r="C10" t="s">
        <v>50</v>
      </c>
      <c r="D10" s="7">
        <v>0.97070000000000001</v>
      </c>
      <c r="E10" s="7">
        <v>0.93740000000000001</v>
      </c>
      <c r="F10" s="7">
        <v>0.164302</v>
      </c>
    </row>
    <row r="11" spans="1:15" x14ac:dyDescent="0.35">
      <c r="A11" t="s">
        <v>47</v>
      </c>
      <c r="B11">
        <v>10975</v>
      </c>
      <c r="C11" t="s">
        <v>34</v>
      </c>
      <c r="D11" s="7">
        <v>0.89439999999999997</v>
      </c>
      <c r="E11" s="7">
        <v>0.89029999999999998</v>
      </c>
      <c r="F11" s="7">
        <v>0.14699199999999998</v>
      </c>
    </row>
    <row r="12" spans="1:15" x14ac:dyDescent="0.35">
      <c r="A12" t="s">
        <v>47</v>
      </c>
      <c r="B12">
        <v>10975</v>
      </c>
      <c r="C12" t="s">
        <v>29</v>
      </c>
      <c r="D12" s="7">
        <v>0.96540000000000004</v>
      </c>
      <c r="E12" s="7">
        <v>0.93</v>
      </c>
      <c r="F12" s="7">
        <v>0.163798</v>
      </c>
    </row>
    <row r="13" spans="1:15" x14ac:dyDescent="0.35">
      <c r="A13" t="s">
        <v>47</v>
      </c>
      <c r="B13">
        <v>10975</v>
      </c>
      <c r="C13" t="s">
        <v>27</v>
      </c>
      <c r="D13" s="7">
        <v>0.92300000000000004</v>
      </c>
      <c r="E13" s="7">
        <v>0.873</v>
      </c>
      <c r="F13" s="7">
        <v>0.15928800000000001</v>
      </c>
    </row>
    <row r="14" spans="1:15" x14ac:dyDescent="0.35">
      <c r="A14" t="s">
        <v>47</v>
      </c>
      <c r="B14">
        <v>10975</v>
      </c>
      <c r="C14" t="s">
        <v>28</v>
      </c>
      <c r="D14" s="7">
        <v>0.94810000000000005</v>
      </c>
      <c r="E14" s="7">
        <v>0.91059999999999997</v>
      </c>
      <c r="F14" s="7">
        <v>0.161298</v>
      </c>
    </row>
    <row r="15" spans="1:15" x14ac:dyDescent="0.35">
      <c r="A15" t="s">
        <v>47</v>
      </c>
      <c r="B15">
        <v>10975</v>
      </c>
      <c r="C15" t="s">
        <v>31</v>
      </c>
      <c r="D15" s="7">
        <v>0.89749999999999996</v>
      </c>
      <c r="E15" s="7">
        <v>0.86219999999999997</v>
      </c>
      <c r="F15" s="7">
        <v>0.152665</v>
      </c>
    </row>
    <row r="16" spans="1:15" x14ac:dyDescent="0.35">
      <c r="A16" t="s">
        <v>47</v>
      </c>
      <c r="B16">
        <v>10975</v>
      </c>
      <c r="C16" t="s">
        <v>26</v>
      </c>
      <c r="D16" s="7">
        <v>0.8962</v>
      </c>
      <c r="E16" s="7">
        <v>0.89149999999999996</v>
      </c>
      <c r="F16" s="7">
        <v>0.14737999999999998</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D19" s="7"/>
      <c r="E19" s="7"/>
      <c r="F19" s="7"/>
      <c r="G19" s="7"/>
      <c r="H19" s="7"/>
      <c r="I19" s="7"/>
      <c r="O19" s="9"/>
    </row>
    <row r="20" spans="1:15" x14ac:dyDescent="0.35">
      <c r="A20" t="s">
        <v>47</v>
      </c>
      <c r="B20">
        <v>10975</v>
      </c>
      <c r="C20" t="s">
        <v>6</v>
      </c>
      <c r="D20" s="7">
        <f>((E20/$E$7)+(F20/$F$7))/2</f>
        <v>1.0225898390593884</v>
      </c>
      <c r="E20" s="7">
        <v>1.0710139999999999</v>
      </c>
      <c r="F20" s="7">
        <v>0.15925700000000001</v>
      </c>
      <c r="G20" s="7">
        <v>27.451156000000001</v>
      </c>
      <c r="H20" s="7">
        <v>0.150287</v>
      </c>
      <c r="I20" s="7">
        <v>0.11955499999999999</v>
      </c>
      <c r="J20">
        <v>42</v>
      </c>
      <c r="K20">
        <v>100</v>
      </c>
      <c r="L20">
        <v>50</v>
      </c>
      <c r="O20" s="9">
        <f>(32*L20*K20)/B20</f>
        <v>14.578587699316628</v>
      </c>
    </row>
    <row r="21" spans="1:15" x14ac:dyDescent="0.35">
      <c r="A21" t="s">
        <v>47</v>
      </c>
      <c r="B21">
        <v>10975</v>
      </c>
      <c r="C21" t="s">
        <v>6</v>
      </c>
      <c r="D21" s="7">
        <f t="shared" ref="D21:D29" si="0">((E21/$E$7)+(F21/$F$7))/2</f>
        <v>1.0390276872156174</v>
      </c>
      <c r="E21" s="7">
        <v>1.139329</v>
      </c>
      <c r="F21" s="7">
        <v>0.15335499999999999</v>
      </c>
      <c r="G21" s="7">
        <v>29.374932000000001</v>
      </c>
      <c r="H21" s="7">
        <v>0.14511599999999999</v>
      </c>
      <c r="I21" s="7">
        <v>0.117379</v>
      </c>
      <c r="J21">
        <v>43</v>
      </c>
      <c r="K21">
        <v>100</v>
      </c>
      <c r="L21">
        <v>50</v>
      </c>
      <c r="O21" s="9">
        <f t="shared" ref="O21:O29" si="1">(32*L21*K21)/B21</f>
        <v>14.578587699316628</v>
      </c>
    </row>
    <row r="22" spans="1:15" x14ac:dyDescent="0.35">
      <c r="A22" t="s">
        <v>47</v>
      </c>
      <c r="B22">
        <v>10975</v>
      </c>
      <c r="C22" t="s">
        <v>6</v>
      </c>
      <c r="D22" s="7">
        <f t="shared" si="0"/>
        <v>0.94653806606175395</v>
      </c>
      <c r="E22" s="7">
        <v>0.95968100000000001</v>
      </c>
      <c r="F22" s="7">
        <v>0.15265899999999999</v>
      </c>
      <c r="G22" s="7">
        <v>25.202544</v>
      </c>
      <c r="H22" s="7">
        <v>0.14077799999999999</v>
      </c>
      <c r="I22" s="7">
        <v>0.108262</v>
      </c>
      <c r="J22">
        <v>44</v>
      </c>
      <c r="K22">
        <v>100</v>
      </c>
      <c r="L22">
        <v>50</v>
      </c>
      <c r="O22" s="9">
        <f t="shared" si="1"/>
        <v>14.578587699316628</v>
      </c>
    </row>
    <row r="23" spans="1:15" x14ac:dyDescent="0.35">
      <c r="A23" t="s">
        <v>47</v>
      </c>
      <c r="B23">
        <v>10975</v>
      </c>
      <c r="C23" t="s">
        <v>6</v>
      </c>
      <c r="D23" s="7">
        <f t="shared" si="0"/>
        <v>1.0471719484988231</v>
      </c>
      <c r="E23" s="7">
        <v>1.0805670000000001</v>
      </c>
      <c r="F23" s="7">
        <v>0.165767</v>
      </c>
      <c r="G23" s="7">
        <v>24.677073</v>
      </c>
      <c r="H23" s="7">
        <v>0.152475</v>
      </c>
      <c r="I23" s="7">
        <v>0.100563</v>
      </c>
      <c r="J23">
        <v>45</v>
      </c>
      <c r="K23">
        <v>100</v>
      </c>
      <c r="L23">
        <v>50</v>
      </c>
      <c r="O23" s="9">
        <f t="shared" si="1"/>
        <v>14.578587699316628</v>
      </c>
    </row>
    <row r="24" spans="1:15" x14ac:dyDescent="0.35">
      <c r="A24" t="s">
        <v>47</v>
      </c>
      <c r="B24">
        <v>10975</v>
      </c>
      <c r="C24" t="s">
        <v>6</v>
      </c>
      <c r="D24" s="7">
        <f t="shared" si="0"/>
        <v>1.0019072838381238</v>
      </c>
      <c r="E24" s="7">
        <v>1.0304930000000001</v>
      </c>
      <c r="F24" s="7">
        <v>0.15915899999999999</v>
      </c>
      <c r="G24" s="7">
        <v>23.883488</v>
      </c>
      <c r="H24" s="7">
        <v>0.146533</v>
      </c>
      <c r="I24" s="7">
        <v>9.6070000000000003E-2</v>
      </c>
      <c r="J24">
        <v>46</v>
      </c>
      <c r="K24">
        <v>100</v>
      </c>
      <c r="L24">
        <v>50</v>
      </c>
      <c r="O24" s="9">
        <f t="shared" si="1"/>
        <v>14.578587699316628</v>
      </c>
    </row>
    <row r="25" spans="1:15" x14ac:dyDescent="0.35">
      <c r="A25" t="s">
        <v>47</v>
      </c>
      <c r="B25">
        <v>10975</v>
      </c>
      <c r="C25" t="s">
        <v>6</v>
      </c>
      <c r="D25" s="7">
        <f t="shared" si="0"/>
        <v>1.0264984133497277</v>
      </c>
      <c r="E25" s="7">
        <v>1.088409</v>
      </c>
      <c r="F25" s="7">
        <v>0.157663</v>
      </c>
      <c r="G25" s="7">
        <v>27.070511</v>
      </c>
      <c r="H25" s="7">
        <v>0.14474200000000001</v>
      </c>
      <c r="I25" s="7">
        <v>0.109498</v>
      </c>
      <c r="J25">
        <v>47</v>
      </c>
      <c r="K25">
        <v>100</v>
      </c>
      <c r="L25">
        <v>50</v>
      </c>
      <c r="O25" s="9">
        <f t="shared" si="1"/>
        <v>14.578587699316628</v>
      </c>
    </row>
    <row r="26" spans="1:15" x14ac:dyDescent="0.35">
      <c r="A26" t="s">
        <v>47</v>
      </c>
      <c r="B26">
        <v>10975</v>
      </c>
      <c r="C26" t="s">
        <v>6</v>
      </c>
      <c r="D26" s="7">
        <f t="shared" si="0"/>
        <v>1.0056241208481298</v>
      </c>
      <c r="E26" s="7">
        <v>1.0694269999999999</v>
      </c>
      <c r="F26" s="7">
        <v>0.15393499999999999</v>
      </c>
      <c r="G26" s="7">
        <v>24.392401</v>
      </c>
      <c r="H26" s="7">
        <v>0.14205400000000001</v>
      </c>
      <c r="I26" s="7">
        <v>0.101478</v>
      </c>
      <c r="J26">
        <v>48</v>
      </c>
      <c r="K26">
        <v>100</v>
      </c>
      <c r="L26">
        <v>50</v>
      </c>
      <c r="O26" s="9">
        <f t="shared" si="1"/>
        <v>14.578587699316628</v>
      </c>
    </row>
    <row r="27" spans="1:15" x14ac:dyDescent="0.35">
      <c r="A27" t="s">
        <v>47</v>
      </c>
      <c r="B27">
        <v>10975</v>
      </c>
      <c r="C27" t="s">
        <v>6</v>
      </c>
      <c r="D27" s="7">
        <f t="shared" si="0"/>
        <v>1.041313244461342</v>
      </c>
      <c r="E27" s="7">
        <v>1.0806420000000001</v>
      </c>
      <c r="F27" s="7">
        <v>0.163826</v>
      </c>
      <c r="G27" s="7">
        <v>22.746963000000001</v>
      </c>
      <c r="H27" s="7">
        <v>0.15170800000000001</v>
      </c>
      <c r="I27" s="7">
        <v>9.2828999999999995E-2</v>
      </c>
      <c r="J27">
        <v>49</v>
      </c>
      <c r="K27">
        <v>100</v>
      </c>
      <c r="L27">
        <v>50</v>
      </c>
      <c r="O27" s="9">
        <f t="shared" si="1"/>
        <v>14.578587699316628</v>
      </c>
    </row>
    <row r="28" spans="1:15" x14ac:dyDescent="0.35">
      <c r="A28" t="s">
        <v>47</v>
      </c>
      <c r="B28">
        <v>10975</v>
      </c>
      <c r="C28" t="s">
        <v>6</v>
      </c>
      <c r="D28" s="7">
        <f t="shared" si="0"/>
        <v>0.96134567798396553</v>
      </c>
      <c r="E28" s="7">
        <v>0.99747300000000005</v>
      </c>
      <c r="F28" s="7">
        <v>0.15127499999999999</v>
      </c>
      <c r="G28" s="7">
        <v>24.671317999999999</v>
      </c>
      <c r="H28" s="7">
        <v>0.141101</v>
      </c>
      <c r="I28" s="7">
        <v>0.11232200000000001</v>
      </c>
      <c r="J28">
        <v>50</v>
      </c>
      <c r="K28">
        <v>100</v>
      </c>
      <c r="L28">
        <v>50</v>
      </c>
      <c r="O28" s="9">
        <f t="shared" si="1"/>
        <v>14.578587699316628</v>
      </c>
    </row>
    <row r="29" spans="1:15" x14ac:dyDescent="0.35">
      <c r="A29" t="s">
        <v>47</v>
      </c>
      <c r="B29">
        <v>10975</v>
      </c>
      <c r="C29" t="s">
        <v>6</v>
      </c>
      <c r="D29" s="7">
        <f t="shared" si="0"/>
        <v>1.0098947144055643</v>
      </c>
      <c r="E29" s="7">
        <v>1.04349</v>
      </c>
      <c r="F29" s="7">
        <v>0.159636</v>
      </c>
      <c r="G29" s="7">
        <v>26.528523</v>
      </c>
      <c r="H29" s="7">
        <v>0.1467</v>
      </c>
      <c r="I29" s="7">
        <v>9.8220000000000002E-2</v>
      </c>
      <c r="J29">
        <v>51</v>
      </c>
      <c r="K29">
        <v>100</v>
      </c>
      <c r="L29">
        <v>50</v>
      </c>
      <c r="O29" s="9">
        <f t="shared" si="1"/>
        <v>14.578587699316628</v>
      </c>
    </row>
    <row r="30" spans="1:15" x14ac:dyDescent="0.35">
      <c r="D30" s="36">
        <f>AVERAGE(D20:D29)</f>
        <v>1.0101910995722436</v>
      </c>
      <c r="E30" s="36">
        <f>AVERAGE(E20:E29)</f>
        <v>1.0560525000000001</v>
      </c>
      <c r="F30" s="36">
        <f>AVERAGE(F20:F29)</f>
        <v>0.15765320000000002</v>
      </c>
      <c r="G30" s="7"/>
      <c r="H30" s="7"/>
      <c r="I30" s="7"/>
      <c r="O30" s="9"/>
    </row>
    <row r="31" spans="1:15" x14ac:dyDescent="0.35">
      <c r="D31" s="36">
        <f>MEDIAN(D20:D29)</f>
        <v>1.0162422767324764</v>
      </c>
      <c r="E31" s="36">
        <f>MEDIAN(E20:E29)</f>
        <v>1.0702205</v>
      </c>
      <c r="F31" s="36">
        <f>MEDIAN(F20:F29)</f>
        <v>0.158411</v>
      </c>
      <c r="G31" s="7"/>
      <c r="H31" s="7"/>
      <c r="I31" s="7"/>
      <c r="O31" s="9"/>
    </row>
    <row r="32" spans="1:15" x14ac:dyDescent="0.35">
      <c r="D32" s="7"/>
      <c r="E32" s="7"/>
      <c r="F32" s="7"/>
      <c r="G32" s="7"/>
      <c r="H32" s="7"/>
      <c r="I32" s="7"/>
      <c r="O32" s="9"/>
    </row>
    <row r="33" spans="1:15" x14ac:dyDescent="0.35">
      <c r="D33" s="7"/>
      <c r="E33" s="7"/>
      <c r="F33" s="7"/>
      <c r="G33" s="7"/>
      <c r="H33" s="7"/>
      <c r="I33" s="7"/>
      <c r="O33" s="9"/>
    </row>
    <row r="34" spans="1:15" x14ac:dyDescent="0.35">
      <c r="A34" t="s">
        <v>47</v>
      </c>
      <c r="B34">
        <v>10975</v>
      </c>
      <c r="C34" t="s">
        <v>6</v>
      </c>
      <c r="D34" s="7">
        <f t="shared" ref="D34:D43" si="2">((E34/$E$7)+(F34/$F$7))/2</f>
        <v>1.3166453756006984</v>
      </c>
      <c r="E34" s="7">
        <v>1.5412570000000001</v>
      </c>
      <c r="F34" s="7">
        <v>0.17818200000000001</v>
      </c>
      <c r="G34" s="7">
        <v>40.688893999999998</v>
      </c>
      <c r="H34" s="7">
        <v>0.16197800000000001</v>
      </c>
      <c r="I34" s="7">
        <v>8.5884000000000002E-2</v>
      </c>
      <c r="J34">
        <v>42</v>
      </c>
      <c r="K34">
        <v>100</v>
      </c>
      <c r="L34">
        <v>100</v>
      </c>
      <c r="O34" s="9">
        <f t="shared" ref="O34:O43" si="3">(32*L34*K34)/B34</f>
        <v>29.157175398633257</v>
      </c>
    </row>
    <row r="35" spans="1:15" x14ac:dyDescent="0.35">
      <c r="A35" t="s">
        <v>47</v>
      </c>
      <c r="B35">
        <v>10975</v>
      </c>
      <c r="C35" t="s">
        <v>6</v>
      </c>
      <c r="D35" s="7">
        <f t="shared" si="2"/>
        <v>0.95773067675564971</v>
      </c>
      <c r="E35" s="7">
        <v>0.98604800000000004</v>
      </c>
      <c r="F35" s="7">
        <v>0.151977</v>
      </c>
      <c r="G35" s="7">
        <v>23.924707000000001</v>
      </c>
      <c r="H35" s="7">
        <v>0.14199000000000001</v>
      </c>
      <c r="I35" s="7">
        <v>0.103489</v>
      </c>
      <c r="J35">
        <v>43</v>
      </c>
      <c r="K35">
        <v>100</v>
      </c>
      <c r="L35">
        <v>100</v>
      </c>
      <c r="O35" s="9">
        <f t="shared" si="3"/>
        <v>29.157175398633257</v>
      </c>
    </row>
    <row r="36" spans="1:15" x14ac:dyDescent="0.35">
      <c r="A36" t="s">
        <v>47</v>
      </c>
      <c r="B36">
        <v>10975</v>
      </c>
      <c r="C36" t="s">
        <v>6</v>
      </c>
      <c r="D36" s="7">
        <f t="shared" si="2"/>
        <v>1.0076258480710072</v>
      </c>
      <c r="E36" s="7">
        <v>1.0363290000000001</v>
      </c>
      <c r="F36" s="7">
        <v>0.160075</v>
      </c>
      <c r="G36" s="7">
        <v>24.946773</v>
      </c>
      <c r="H36" s="7">
        <v>0.14588699999999999</v>
      </c>
      <c r="I36" s="7">
        <v>9.7434999999999994E-2</v>
      </c>
      <c r="J36">
        <v>44</v>
      </c>
      <c r="K36">
        <v>100</v>
      </c>
      <c r="L36">
        <v>100</v>
      </c>
      <c r="O36" s="9">
        <f t="shared" si="3"/>
        <v>29.157175398633257</v>
      </c>
    </row>
    <row r="37" spans="1:15" x14ac:dyDescent="0.35">
      <c r="A37" t="s">
        <v>47</v>
      </c>
      <c r="B37">
        <v>10975</v>
      </c>
      <c r="C37" t="s">
        <v>6</v>
      </c>
      <c r="D37" s="7">
        <f t="shared" si="2"/>
        <v>0.96259264697819824</v>
      </c>
      <c r="E37" s="7">
        <v>0.98560400000000004</v>
      </c>
      <c r="F37" s="7">
        <v>0.15365100000000001</v>
      </c>
      <c r="G37" s="7">
        <v>21.818908</v>
      </c>
      <c r="H37" s="7">
        <v>0.14208599999999999</v>
      </c>
      <c r="I37" s="7">
        <v>8.9882000000000004E-2</v>
      </c>
      <c r="J37">
        <v>45</v>
      </c>
      <c r="K37">
        <v>100</v>
      </c>
      <c r="L37">
        <v>100</v>
      </c>
      <c r="O37" s="9">
        <f t="shared" si="3"/>
        <v>29.157175398633257</v>
      </c>
    </row>
    <row r="38" spans="1:15" x14ac:dyDescent="0.35">
      <c r="A38" t="s">
        <v>47</v>
      </c>
      <c r="B38">
        <v>10975</v>
      </c>
      <c r="C38" t="s">
        <v>6</v>
      </c>
      <c r="D38" s="7">
        <f t="shared" si="2"/>
        <v>1.0351164315110235</v>
      </c>
      <c r="E38" s="7">
        <v>1.0531550000000001</v>
      </c>
      <c r="F38" s="7">
        <v>0.16633800000000001</v>
      </c>
      <c r="G38" s="7">
        <v>17.354396999999999</v>
      </c>
      <c r="H38" s="7">
        <v>0.151972</v>
      </c>
      <c r="I38" s="7">
        <v>8.2960000000000006E-2</v>
      </c>
      <c r="J38">
        <v>46</v>
      </c>
      <c r="K38">
        <v>100</v>
      </c>
      <c r="L38">
        <v>100</v>
      </c>
      <c r="O38" s="9">
        <f t="shared" si="3"/>
        <v>29.157175398633257</v>
      </c>
    </row>
    <row r="39" spans="1:15" x14ac:dyDescent="0.35">
      <c r="A39" t="s">
        <v>47</v>
      </c>
      <c r="B39">
        <v>10975</v>
      </c>
      <c r="C39" t="s">
        <v>6</v>
      </c>
      <c r="D39" s="7">
        <f t="shared" si="2"/>
        <v>1.047441018274369</v>
      </c>
      <c r="E39" s="7">
        <v>1.1163190000000001</v>
      </c>
      <c r="F39" s="7">
        <v>0.15993499999999999</v>
      </c>
      <c r="G39" s="7">
        <v>26.987114999999999</v>
      </c>
      <c r="H39" s="7">
        <v>0.14927699999999999</v>
      </c>
      <c r="I39" s="7">
        <v>0.100934</v>
      </c>
      <c r="J39">
        <v>47</v>
      </c>
      <c r="K39">
        <v>100</v>
      </c>
      <c r="L39">
        <v>100</v>
      </c>
      <c r="O39" s="9">
        <f t="shared" si="3"/>
        <v>29.157175398633257</v>
      </c>
    </row>
    <row r="40" spans="1:15" x14ac:dyDescent="0.35">
      <c r="A40" t="s">
        <v>47</v>
      </c>
      <c r="B40">
        <v>10975</v>
      </c>
      <c r="C40" t="s">
        <v>6</v>
      </c>
      <c r="D40" s="7">
        <f t="shared" si="2"/>
        <v>1.0789432542170869</v>
      </c>
      <c r="E40" s="7">
        <v>1.1809499999999999</v>
      </c>
      <c r="F40" s="7">
        <v>0.15960199999999999</v>
      </c>
      <c r="G40" s="7">
        <v>25.233118999999999</v>
      </c>
      <c r="H40" s="7">
        <v>0.14754999999999999</v>
      </c>
      <c r="I40" s="7">
        <v>9.3887999999999999E-2</v>
      </c>
      <c r="J40">
        <v>48</v>
      </c>
      <c r="K40">
        <v>100</v>
      </c>
      <c r="L40">
        <v>100</v>
      </c>
      <c r="O40" s="9">
        <f t="shared" si="3"/>
        <v>29.157175398633257</v>
      </c>
    </row>
    <row r="41" spans="1:15" x14ac:dyDescent="0.35">
      <c r="A41" t="s">
        <v>47</v>
      </c>
      <c r="B41">
        <v>10975</v>
      </c>
      <c r="C41" t="s">
        <v>6</v>
      </c>
      <c r="D41" s="7">
        <f t="shared" si="2"/>
        <v>1.1134288329787028</v>
      </c>
      <c r="E41" s="7">
        <v>1.2506839999999999</v>
      </c>
      <c r="F41" s="7">
        <v>0.15940599999999999</v>
      </c>
      <c r="G41" s="7">
        <v>24.515273000000001</v>
      </c>
      <c r="H41" s="7">
        <v>0.15208199999999999</v>
      </c>
      <c r="I41" s="7">
        <v>0.103409</v>
      </c>
      <c r="J41">
        <v>49</v>
      </c>
      <c r="K41">
        <v>100</v>
      </c>
      <c r="L41">
        <v>100</v>
      </c>
      <c r="O41" s="9">
        <f t="shared" si="3"/>
        <v>29.157175398633257</v>
      </c>
    </row>
    <row r="42" spans="1:15" x14ac:dyDescent="0.35">
      <c r="A42" t="s">
        <v>47</v>
      </c>
      <c r="B42">
        <v>10975</v>
      </c>
      <c r="C42" t="s">
        <v>6</v>
      </c>
      <c r="D42" s="7">
        <f t="shared" si="2"/>
        <v>0.99691789393277741</v>
      </c>
      <c r="E42" s="7">
        <v>1.0183709999999999</v>
      </c>
      <c r="F42" s="7">
        <v>0.159524</v>
      </c>
      <c r="G42" s="7">
        <v>20.138036</v>
      </c>
      <c r="H42" s="7">
        <v>0.14633099999999999</v>
      </c>
      <c r="I42" s="7">
        <v>8.4918999999999994E-2</v>
      </c>
      <c r="J42">
        <v>50</v>
      </c>
      <c r="K42">
        <v>100</v>
      </c>
      <c r="L42">
        <v>100</v>
      </c>
      <c r="O42" s="9">
        <f t="shared" si="3"/>
        <v>29.157175398633257</v>
      </c>
    </row>
    <row r="43" spans="1:15" x14ac:dyDescent="0.35">
      <c r="A43" t="s">
        <v>47</v>
      </c>
      <c r="B43">
        <v>10975</v>
      </c>
      <c r="C43" t="s">
        <v>6</v>
      </c>
      <c r="D43" s="7">
        <f t="shared" si="2"/>
        <v>0.98459797815810368</v>
      </c>
      <c r="E43" s="7">
        <v>1.003193</v>
      </c>
      <c r="F43" s="7">
        <v>0.15798200000000001</v>
      </c>
      <c r="G43" s="7">
        <v>25.830147</v>
      </c>
      <c r="H43" s="7">
        <v>0.14522199999999999</v>
      </c>
      <c r="I43" s="7">
        <v>9.9829000000000001E-2</v>
      </c>
      <c r="J43">
        <v>51</v>
      </c>
      <c r="K43">
        <v>100</v>
      </c>
      <c r="L43">
        <v>100</v>
      </c>
      <c r="O43" s="9">
        <f t="shared" si="3"/>
        <v>29.157175398633257</v>
      </c>
    </row>
    <row r="44" spans="1:15" x14ac:dyDescent="0.35">
      <c r="D44" s="36">
        <f>AVERAGE(D34:D43)</f>
        <v>1.0501039956477616</v>
      </c>
      <c r="E44" s="36">
        <f>AVERAGE(E34:E43)</f>
        <v>1.117191</v>
      </c>
      <c r="F44" s="36">
        <f>AVERAGE(F34:F43)</f>
        <v>0.16066719999999998</v>
      </c>
      <c r="G44" s="7"/>
      <c r="H44" s="7"/>
      <c r="I44" s="7"/>
      <c r="O44" s="9"/>
    </row>
    <row r="45" spans="1:15" x14ac:dyDescent="0.35">
      <c r="D45" s="36">
        <f>MEDIAN(D34:D43)</f>
        <v>1.0213711397910155</v>
      </c>
      <c r="E45" s="36">
        <f>MEDIAN(E34:E43)</f>
        <v>1.0447420000000001</v>
      </c>
      <c r="F45" s="36">
        <f>MEDIAN(F34:F43)</f>
        <v>0.15956300000000001</v>
      </c>
      <c r="G45" s="7"/>
      <c r="H45" s="7"/>
      <c r="I45" s="7"/>
      <c r="O45" s="9"/>
    </row>
    <row r="46" spans="1:15" x14ac:dyDescent="0.35">
      <c r="D46" s="7"/>
      <c r="E46" s="7"/>
      <c r="F46" s="7"/>
      <c r="G46" s="7"/>
      <c r="H46" s="7"/>
      <c r="I46" s="7"/>
      <c r="O46" s="9"/>
    </row>
    <row r="47" spans="1:15" x14ac:dyDescent="0.35">
      <c r="A47" t="s">
        <v>47</v>
      </c>
      <c r="B47">
        <v>10975</v>
      </c>
      <c r="C47" t="s">
        <v>6</v>
      </c>
      <c r="D47" s="7">
        <f t="shared" ref="D47:D56" si="4">((E47/$E$7)+(F47/$F$7))/2</f>
        <v>0.98999591113584295</v>
      </c>
      <c r="E47" s="7">
        <v>1.013452</v>
      </c>
      <c r="F47" s="7">
        <v>0.15806000000000001</v>
      </c>
      <c r="G47" s="7">
        <v>13.228790999999999</v>
      </c>
      <c r="H47" s="7">
        <v>0.14697199999999999</v>
      </c>
      <c r="I47" s="7">
        <v>8.3049999999999999E-2</v>
      </c>
      <c r="J47">
        <v>42</v>
      </c>
      <c r="K47">
        <v>200</v>
      </c>
      <c r="L47">
        <v>100</v>
      </c>
      <c r="O47" s="9">
        <f t="shared" ref="O47:O56" si="5">(32*L47*K47)/B47</f>
        <v>58.314350797266513</v>
      </c>
    </row>
    <row r="48" spans="1:15" x14ac:dyDescent="0.35">
      <c r="A48" t="s">
        <v>47</v>
      </c>
      <c r="B48">
        <v>10975</v>
      </c>
      <c r="C48" t="s">
        <v>6</v>
      </c>
      <c r="D48" s="7">
        <f t="shared" si="4"/>
        <v>0.97709581628239817</v>
      </c>
      <c r="E48" s="7">
        <v>1.0170300000000001</v>
      </c>
      <c r="F48" s="7">
        <v>0.153221</v>
      </c>
      <c r="G48" s="7">
        <v>13.17559</v>
      </c>
      <c r="H48" s="7">
        <v>0.14203299999999999</v>
      </c>
      <c r="I48" s="7">
        <v>8.4240999999999996E-2</v>
      </c>
      <c r="J48">
        <v>43</v>
      </c>
      <c r="K48">
        <v>200</v>
      </c>
      <c r="L48">
        <v>100</v>
      </c>
      <c r="O48" s="9">
        <f t="shared" si="5"/>
        <v>58.314350797266513</v>
      </c>
    </row>
    <row r="49" spans="1:15" x14ac:dyDescent="0.35">
      <c r="A49" t="s">
        <v>47</v>
      </c>
      <c r="B49">
        <v>10975</v>
      </c>
      <c r="C49" t="s">
        <v>6</v>
      </c>
      <c r="D49" s="7">
        <f t="shared" si="4"/>
        <v>1.0210343482017223</v>
      </c>
      <c r="E49" s="7">
        <v>1.071364</v>
      </c>
      <c r="F49" s="7">
        <v>0.15868699999999999</v>
      </c>
      <c r="G49" s="7">
        <v>13.998072000000001</v>
      </c>
      <c r="H49" s="7">
        <v>0.14812700000000001</v>
      </c>
      <c r="I49" s="7">
        <v>8.3419999999999994E-2</v>
      </c>
      <c r="J49">
        <v>44</v>
      </c>
      <c r="K49">
        <v>200</v>
      </c>
      <c r="L49">
        <v>100</v>
      </c>
      <c r="O49" s="9">
        <f t="shared" si="5"/>
        <v>58.314350797266513</v>
      </c>
    </row>
    <row r="50" spans="1:15" x14ac:dyDescent="0.35">
      <c r="A50" t="s">
        <v>47</v>
      </c>
      <c r="B50">
        <v>10975</v>
      </c>
      <c r="C50" t="s">
        <v>6</v>
      </c>
      <c r="D50" s="7">
        <f t="shared" si="4"/>
        <v>0.95701762682114044</v>
      </c>
      <c r="E50" s="7">
        <v>0.97233599999999998</v>
      </c>
      <c r="F50" s="7">
        <v>0.15401300000000001</v>
      </c>
      <c r="G50" s="7">
        <v>13.042055</v>
      </c>
      <c r="H50" s="7">
        <v>0.143093</v>
      </c>
      <c r="I50" s="7">
        <v>8.0522999999999997E-2</v>
      </c>
      <c r="J50">
        <v>45</v>
      </c>
      <c r="K50">
        <v>200</v>
      </c>
      <c r="L50">
        <v>100</v>
      </c>
      <c r="O50" s="9">
        <f t="shared" si="5"/>
        <v>58.314350797266513</v>
      </c>
    </row>
    <row r="51" spans="1:15" x14ac:dyDescent="0.35">
      <c r="A51" t="s">
        <v>47</v>
      </c>
      <c r="B51">
        <v>10975</v>
      </c>
      <c r="C51" t="s">
        <v>6</v>
      </c>
      <c r="D51" s="7">
        <f t="shared" si="4"/>
        <v>1.0067031839369036</v>
      </c>
      <c r="E51" s="7">
        <v>1.0407630000000001</v>
      </c>
      <c r="F51" s="7">
        <v>0.15903700000000001</v>
      </c>
      <c r="G51" s="7">
        <v>13.415922</v>
      </c>
      <c r="H51" s="7">
        <v>0.14774599999999999</v>
      </c>
      <c r="I51" s="7">
        <v>8.2715999999999998E-2</v>
      </c>
      <c r="J51">
        <v>46</v>
      </c>
      <c r="K51">
        <v>200</v>
      </c>
      <c r="L51">
        <v>100</v>
      </c>
      <c r="O51" s="9">
        <f t="shared" si="5"/>
        <v>58.314350797266513</v>
      </c>
    </row>
    <row r="52" spans="1:15" x14ac:dyDescent="0.35">
      <c r="A52" t="s">
        <v>47</v>
      </c>
      <c r="B52">
        <v>10975</v>
      </c>
      <c r="C52" t="s">
        <v>6</v>
      </c>
      <c r="D52" s="7">
        <f t="shared" si="4"/>
        <v>0.98215225668590123</v>
      </c>
      <c r="E52" s="7">
        <v>0.99952099999999999</v>
      </c>
      <c r="F52" s="7">
        <v>0.15778500000000001</v>
      </c>
      <c r="G52" s="7">
        <v>11.781037</v>
      </c>
      <c r="H52" s="7">
        <v>0.146617</v>
      </c>
      <c r="I52" s="7">
        <v>8.0999000000000002E-2</v>
      </c>
      <c r="J52">
        <v>47</v>
      </c>
      <c r="K52">
        <v>200</v>
      </c>
      <c r="L52">
        <v>100</v>
      </c>
      <c r="O52" s="9">
        <f t="shared" si="5"/>
        <v>58.314350797266513</v>
      </c>
    </row>
    <row r="53" spans="1:15" x14ac:dyDescent="0.35">
      <c r="A53" t="s">
        <v>47</v>
      </c>
      <c r="B53">
        <v>10975</v>
      </c>
      <c r="C53" t="s">
        <v>6</v>
      </c>
      <c r="D53" s="7">
        <f t="shared" si="4"/>
        <v>0.97919890111631358</v>
      </c>
      <c r="E53" s="7">
        <v>1.023946</v>
      </c>
      <c r="F53" s="7">
        <v>0.15276799999999999</v>
      </c>
      <c r="G53" s="7">
        <v>13.029667</v>
      </c>
      <c r="H53" s="7">
        <v>0.140429</v>
      </c>
      <c r="I53" s="7">
        <v>8.0003000000000005E-2</v>
      </c>
      <c r="J53">
        <v>48</v>
      </c>
      <c r="K53">
        <v>200</v>
      </c>
      <c r="L53">
        <v>100</v>
      </c>
      <c r="O53" s="9">
        <f t="shared" si="5"/>
        <v>58.314350797266513</v>
      </c>
    </row>
    <row r="54" spans="1:15" x14ac:dyDescent="0.35">
      <c r="A54" t="s">
        <v>47</v>
      </c>
      <c r="B54">
        <v>10975</v>
      </c>
      <c r="C54" t="s">
        <v>6</v>
      </c>
      <c r="D54" s="7">
        <f t="shared" si="4"/>
        <v>0.97528698333891817</v>
      </c>
      <c r="E54" s="7">
        <v>0.99162899999999998</v>
      </c>
      <c r="F54" s="7">
        <v>0.156832</v>
      </c>
      <c r="G54" s="7">
        <v>13.181872</v>
      </c>
      <c r="H54" s="7">
        <v>0.14490500000000001</v>
      </c>
      <c r="I54" s="7">
        <v>7.9603999999999994E-2</v>
      </c>
      <c r="J54">
        <v>49</v>
      </c>
      <c r="K54">
        <v>200</v>
      </c>
      <c r="L54">
        <v>100</v>
      </c>
      <c r="O54" s="9">
        <f t="shared" si="5"/>
        <v>58.314350797266513</v>
      </c>
    </row>
    <row r="55" spans="1:15" x14ac:dyDescent="0.35">
      <c r="A55" t="s">
        <v>47</v>
      </c>
      <c r="B55">
        <v>10975</v>
      </c>
      <c r="C55" t="s">
        <v>6</v>
      </c>
      <c r="D55" s="7">
        <f t="shared" si="4"/>
        <v>0.9687232328882398</v>
      </c>
      <c r="E55" s="7">
        <v>1.015876</v>
      </c>
      <c r="F55" s="7">
        <v>0.15065600000000001</v>
      </c>
      <c r="G55" s="7">
        <v>12.247577</v>
      </c>
      <c r="H55" s="7">
        <v>0.140566</v>
      </c>
      <c r="I55" s="7">
        <v>8.1278000000000003E-2</v>
      </c>
      <c r="J55">
        <v>50</v>
      </c>
      <c r="K55">
        <v>200</v>
      </c>
      <c r="L55">
        <v>100</v>
      </c>
      <c r="O55" s="9">
        <f t="shared" si="5"/>
        <v>58.314350797266513</v>
      </c>
    </row>
    <row r="56" spans="1:15" x14ac:dyDescent="0.35">
      <c r="A56" t="s">
        <v>47</v>
      </c>
      <c r="B56">
        <v>10975</v>
      </c>
      <c r="C56" t="s">
        <v>6</v>
      </c>
      <c r="D56" s="7">
        <f t="shared" si="4"/>
        <v>0.96749090051901177</v>
      </c>
      <c r="E56" s="7">
        <v>0.99459799999999998</v>
      </c>
      <c r="F56" s="7">
        <v>0.15377399999999999</v>
      </c>
      <c r="G56" s="7">
        <v>13.598443</v>
      </c>
      <c r="H56" s="7">
        <v>0.14280499999999999</v>
      </c>
      <c r="I56" s="7">
        <v>8.5171999999999998E-2</v>
      </c>
      <c r="J56">
        <v>51</v>
      </c>
      <c r="K56">
        <v>200</v>
      </c>
      <c r="L56">
        <v>100</v>
      </c>
      <c r="O56" s="9">
        <f t="shared" si="5"/>
        <v>58.314350797266513</v>
      </c>
    </row>
    <row r="57" spans="1:15" x14ac:dyDescent="0.35">
      <c r="D57" s="36">
        <f>AVERAGE(D47:D56)</f>
        <v>0.98246991609263912</v>
      </c>
      <c r="E57" s="36">
        <f>AVERAGE(E47:E56)</f>
        <v>1.0140515000000001</v>
      </c>
      <c r="F57" s="36">
        <f>AVERAGE(F47:F56)</f>
        <v>0.15548330000000002</v>
      </c>
      <c r="G57" s="7"/>
      <c r="H57" s="7"/>
      <c r="I57" s="7"/>
      <c r="O57" s="9"/>
    </row>
    <row r="58" spans="1:15" x14ac:dyDescent="0.35">
      <c r="D58" s="36">
        <f>MEDIAN(D47:D56)</f>
        <v>0.97814735869935587</v>
      </c>
      <c r="E58" s="36">
        <f>MEDIAN(E47:E56)</f>
        <v>1.014664</v>
      </c>
      <c r="F58" s="36">
        <f>MEDIAN(F47:F56)</f>
        <v>0.15542250000000002</v>
      </c>
      <c r="G58" s="7"/>
      <c r="H58" s="7"/>
      <c r="I58" s="7"/>
      <c r="O58" s="9"/>
    </row>
    <row r="59" spans="1:15" x14ac:dyDescent="0.35">
      <c r="D59" s="7"/>
      <c r="E59" s="7"/>
      <c r="F59" s="7"/>
      <c r="G59" s="7"/>
      <c r="H59" s="7"/>
      <c r="I59" s="7"/>
      <c r="O59" s="9"/>
    </row>
    <row r="60" spans="1:15" x14ac:dyDescent="0.35">
      <c r="A60" t="s">
        <v>47</v>
      </c>
      <c r="B60">
        <v>10975</v>
      </c>
      <c r="C60" t="s">
        <v>6</v>
      </c>
      <c r="D60" s="7">
        <f t="shared" ref="D60:D69" si="6">((E60/$E$7)+(F60/$F$7))/2</f>
        <v>0.96852790436888214</v>
      </c>
      <c r="E60" s="7">
        <v>0.99785500000000005</v>
      </c>
      <c r="F60" s="7">
        <v>0.15357599999999999</v>
      </c>
      <c r="G60" s="7">
        <v>13.15935</v>
      </c>
      <c r="H60" s="7">
        <v>0.14164099999999999</v>
      </c>
      <c r="I60" s="7">
        <v>8.3073999999999995E-2</v>
      </c>
      <c r="J60">
        <v>42</v>
      </c>
      <c r="K60">
        <v>500</v>
      </c>
      <c r="L60">
        <v>100</v>
      </c>
      <c r="M60" t="s">
        <v>15</v>
      </c>
      <c r="O60" s="9">
        <f t="shared" ref="O60:O69" si="7">(32*L60*K60)/B60</f>
        <v>145.78587699316628</v>
      </c>
    </row>
    <row r="61" spans="1:15" x14ac:dyDescent="0.35">
      <c r="A61" t="s">
        <v>47</v>
      </c>
      <c r="B61">
        <v>10975</v>
      </c>
      <c r="C61" t="s">
        <v>6</v>
      </c>
      <c r="D61" s="7">
        <f t="shared" si="6"/>
        <v>0.9445827582226709</v>
      </c>
      <c r="E61" s="7">
        <v>0.95544399999999996</v>
      </c>
      <c r="F61" s="7">
        <v>0.15271699999999999</v>
      </c>
      <c r="G61" s="7">
        <v>11.818935</v>
      </c>
      <c r="H61" s="7">
        <v>0.14002600000000001</v>
      </c>
      <c r="I61" s="7">
        <v>8.1312999999999996E-2</v>
      </c>
      <c r="J61">
        <v>43</v>
      </c>
      <c r="K61">
        <v>500</v>
      </c>
      <c r="L61">
        <v>100</v>
      </c>
      <c r="M61" t="s">
        <v>15</v>
      </c>
      <c r="O61" s="9">
        <f t="shared" si="7"/>
        <v>145.78587699316628</v>
      </c>
    </row>
    <row r="62" spans="1:15" x14ac:dyDescent="0.35">
      <c r="A62" t="s">
        <v>47</v>
      </c>
      <c r="B62">
        <v>10975</v>
      </c>
      <c r="C62" t="s">
        <v>6</v>
      </c>
      <c r="D62" s="7">
        <f t="shared" si="6"/>
        <v>0.98150921884194353</v>
      </c>
      <c r="E62" s="7">
        <v>0.99499400000000005</v>
      </c>
      <c r="F62" s="7">
        <v>0.15832299999999999</v>
      </c>
      <c r="G62" s="7">
        <v>12.287108</v>
      </c>
      <c r="H62" s="7">
        <v>0.145034</v>
      </c>
      <c r="I62" s="7">
        <v>8.0995999999999999E-2</v>
      </c>
      <c r="J62">
        <v>44</v>
      </c>
      <c r="K62">
        <v>500</v>
      </c>
      <c r="L62">
        <v>100</v>
      </c>
      <c r="M62" t="s">
        <v>15</v>
      </c>
      <c r="O62" s="9">
        <f t="shared" si="7"/>
        <v>145.78587699316628</v>
      </c>
    </row>
    <row r="63" spans="1:15" x14ac:dyDescent="0.35">
      <c r="A63" t="s">
        <v>47</v>
      </c>
      <c r="B63">
        <v>10975</v>
      </c>
      <c r="C63" t="s">
        <v>6</v>
      </c>
      <c r="D63" s="7">
        <f t="shared" si="6"/>
        <v>0.94146449692805023</v>
      </c>
      <c r="E63" s="7">
        <v>0.96136500000000003</v>
      </c>
      <c r="F63" s="7">
        <v>0.15071000000000001</v>
      </c>
      <c r="G63" s="7">
        <v>12.276724</v>
      </c>
      <c r="H63" s="7">
        <v>0.14055500000000001</v>
      </c>
      <c r="I63" s="7">
        <v>8.2235000000000003E-2</v>
      </c>
      <c r="J63">
        <v>45</v>
      </c>
      <c r="K63">
        <v>500</v>
      </c>
      <c r="L63">
        <v>100</v>
      </c>
      <c r="M63" t="s">
        <v>15</v>
      </c>
      <c r="O63" s="9">
        <f t="shared" si="7"/>
        <v>145.78587699316628</v>
      </c>
    </row>
    <row r="64" spans="1:15" x14ac:dyDescent="0.35">
      <c r="A64" t="s">
        <v>47</v>
      </c>
      <c r="B64">
        <v>10975</v>
      </c>
      <c r="C64" t="s">
        <v>6</v>
      </c>
      <c r="D64" s="7">
        <f t="shared" si="6"/>
        <v>1.0148890183292927</v>
      </c>
      <c r="E64" s="7">
        <v>1.068641</v>
      </c>
      <c r="F64" s="7">
        <v>0.157115</v>
      </c>
      <c r="G64" s="7">
        <v>13.838317999999999</v>
      </c>
      <c r="H64" s="7">
        <v>0.14888899999999999</v>
      </c>
      <c r="I64" s="7">
        <v>8.6947999999999998E-2</v>
      </c>
      <c r="J64">
        <v>46</v>
      </c>
      <c r="K64">
        <v>500</v>
      </c>
      <c r="L64">
        <v>100</v>
      </c>
      <c r="M64" t="s">
        <v>15</v>
      </c>
      <c r="O64" s="9">
        <f t="shared" si="7"/>
        <v>145.78587699316628</v>
      </c>
    </row>
    <row r="65" spans="1:15" x14ac:dyDescent="0.35">
      <c r="A65" t="s">
        <v>47</v>
      </c>
      <c r="B65">
        <v>10975</v>
      </c>
      <c r="C65" t="s">
        <v>6</v>
      </c>
      <c r="D65" s="7">
        <f t="shared" si="6"/>
        <v>0.97540781935043674</v>
      </c>
      <c r="E65" s="7">
        <v>1.006229</v>
      </c>
      <c r="F65" s="7">
        <v>0.15445400000000001</v>
      </c>
      <c r="G65" s="7">
        <v>12.635434999999999</v>
      </c>
      <c r="H65" s="7">
        <v>0.14378099999999999</v>
      </c>
      <c r="I65" s="7">
        <v>8.1198000000000006E-2</v>
      </c>
      <c r="J65">
        <v>47</v>
      </c>
      <c r="K65">
        <v>500</v>
      </c>
      <c r="L65">
        <v>100</v>
      </c>
      <c r="M65" t="s">
        <v>15</v>
      </c>
      <c r="O65" s="9">
        <f t="shared" si="7"/>
        <v>145.78587699316628</v>
      </c>
    </row>
    <row r="66" spans="1:15" x14ac:dyDescent="0.35">
      <c r="A66" t="s">
        <v>47</v>
      </c>
      <c r="B66">
        <v>10975</v>
      </c>
      <c r="C66" t="s">
        <v>6</v>
      </c>
      <c r="D66" s="7">
        <f t="shared" si="6"/>
        <v>0.91887904107467655</v>
      </c>
      <c r="E66" s="7">
        <v>0.90933200000000003</v>
      </c>
      <c r="F66" s="7">
        <v>0.151892</v>
      </c>
      <c r="G66" s="7">
        <v>11.218684</v>
      </c>
      <c r="H66" s="7">
        <v>0.13798099999999999</v>
      </c>
      <c r="I66" s="7">
        <v>7.9120999999999997E-2</v>
      </c>
      <c r="J66">
        <v>48</v>
      </c>
      <c r="K66">
        <v>500</v>
      </c>
      <c r="L66">
        <v>100</v>
      </c>
      <c r="M66" t="s">
        <v>15</v>
      </c>
      <c r="O66" s="9">
        <f t="shared" si="7"/>
        <v>145.78587699316628</v>
      </c>
    </row>
    <row r="67" spans="1:15" x14ac:dyDescent="0.35">
      <c r="A67" t="s">
        <v>47</v>
      </c>
      <c r="B67">
        <v>10975</v>
      </c>
      <c r="C67" t="s">
        <v>6</v>
      </c>
      <c r="D67" s="7">
        <f t="shared" si="6"/>
        <v>0.96164227316886786</v>
      </c>
      <c r="E67" s="7">
        <v>0.98530300000000004</v>
      </c>
      <c r="F67" s="7">
        <v>0.153388</v>
      </c>
      <c r="G67" s="7">
        <v>12.670693</v>
      </c>
      <c r="H67" s="7">
        <v>0.142093</v>
      </c>
      <c r="I67" s="7">
        <v>8.1855999999999998E-2</v>
      </c>
      <c r="J67">
        <v>49</v>
      </c>
      <c r="K67">
        <v>500</v>
      </c>
      <c r="L67">
        <v>100</v>
      </c>
      <c r="M67" t="s">
        <v>15</v>
      </c>
      <c r="O67" s="9">
        <f t="shared" si="7"/>
        <v>145.78587699316628</v>
      </c>
    </row>
    <row r="68" spans="1:15" x14ac:dyDescent="0.35">
      <c r="A68" t="s">
        <v>47</v>
      </c>
      <c r="B68">
        <v>10975</v>
      </c>
      <c r="C68" t="s">
        <v>6</v>
      </c>
      <c r="D68" s="7">
        <f t="shared" si="6"/>
        <v>0.95231848277873099</v>
      </c>
      <c r="E68" s="7">
        <v>1.001781</v>
      </c>
      <c r="F68" s="7">
        <v>0.14759</v>
      </c>
      <c r="G68" s="7">
        <v>12.518848</v>
      </c>
      <c r="H68" s="7">
        <v>0.13966600000000001</v>
      </c>
      <c r="I68" s="7">
        <v>8.3125000000000004E-2</v>
      </c>
      <c r="J68">
        <v>50</v>
      </c>
      <c r="K68">
        <v>500</v>
      </c>
      <c r="L68">
        <v>100</v>
      </c>
      <c r="M68" t="s">
        <v>15</v>
      </c>
      <c r="O68" s="9">
        <f t="shared" si="7"/>
        <v>145.78587699316628</v>
      </c>
    </row>
    <row r="69" spans="1:15" x14ac:dyDescent="0.35">
      <c r="A69" t="s">
        <v>47</v>
      </c>
      <c r="B69">
        <v>10975</v>
      </c>
      <c r="C69" t="s">
        <v>6</v>
      </c>
      <c r="D69" s="7">
        <f t="shared" si="6"/>
        <v>0.97360730880447277</v>
      </c>
      <c r="E69" s="7">
        <v>1.0017199999999999</v>
      </c>
      <c r="F69" s="7">
        <v>0.154608</v>
      </c>
      <c r="G69" s="7">
        <v>12.116315999999999</v>
      </c>
      <c r="H69" s="7">
        <v>0.14446899999999999</v>
      </c>
      <c r="I69" s="7">
        <v>8.5958999999999994E-2</v>
      </c>
      <c r="J69">
        <v>51</v>
      </c>
      <c r="K69">
        <v>500</v>
      </c>
      <c r="L69">
        <v>100</v>
      </c>
      <c r="M69" t="s">
        <v>15</v>
      </c>
      <c r="O69" s="9">
        <f t="shared" si="7"/>
        <v>145.78587699316628</v>
      </c>
    </row>
    <row r="70" spans="1:15" x14ac:dyDescent="0.35">
      <c r="D70" s="36">
        <f>AVERAGE(D60:D69)</f>
        <v>0.96328283218680233</v>
      </c>
      <c r="E70" s="36">
        <f>AVERAGE(E60:E69)</f>
        <v>0.98826639999999999</v>
      </c>
      <c r="F70" s="36">
        <f>AVERAGE(F60:F69)</f>
        <v>0.1534373</v>
      </c>
      <c r="G70" s="7"/>
      <c r="H70" s="7"/>
      <c r="I70" s="7"/>
      <c r="O70" s="9"/>
    </row>
    <row r="71" spans="1:15" x14ac:dyDescent="0.35">
      <c r="D71" s="36">
        <f>MEDIAN(D60:D69)</f>
        <v>0.965085088768875</v>
      </c>
      <c r="E71" s="36">
        <f>MEDIAN(E60:E69)</f>
        <v>0.99642450000000005</v>
      </c>
      <c r="F71" s="36">
        <f>MEDIAN(F60:F69)</f>
        <v>0.15348200000000001</v>
      </c>
      <c r="G71" s="7"/>
      <c r="H71" s="7"/>
      <c r="I71" s="7"/>
      <c r="O71" s="9"/>
    </row>
    <row r="72" spans="1:15" x14ac:dyDescent="0.35">
      <c r="D72" s="7"/>
      <c r="E72" s="7"/>
      <c r="F72" s="7"/>
      <c r="G72" s="7"/>
      <c r="H72" s="7"/>
      <c r="I72" s="7"/>
      <c r="O72" s="9"/>
    </row>
    <row r="73" spans="1:15" x14ac:dyDescent="0.35">
      <c r="A73" t="s">
        <v>47</v>
      </c>
      <c r="B73">
        <v>10975</v>
      </c>
      <c r="C73" t="s">
        <v>6</v>
      </c>
      <c r="D73" s="7">
        <f>((E73/$E$7)+(F73/$F$7))/2</f>
        <v>0.96721690249412362</v>
      </c>
      <c r="E73" s="7">
        <v>0.98430099999999998</v>
      </c>
      <c r="F73" s="7">
        <v>0.155389</v>
      </c>
      <c r="G73" s="7">
        <v>22.976216999999998</v>
      </c>
      <c r="H73" s="7">
        <v>0.14446000000000001</v>
      </c>
      <c r="I73" s="7">
        <v>0.100051</v>
      </c>
      <c r="J73">
        <v>42</v>
      </c>
      <c r="K73">
        <v>100</v>
      </c>
      <c r="L73">
        <v>50</v>
      </c>
      <c r="M73" t="s">
        <v>15</v>
      </c>
      <c r="N73" t="s">
        <v>20</v>
      </c>
      <c r="O73" s="9">
        <f>(32*L73*K73)/B73</f>
        <v>14.578587699316628</v>
      </c>
    </row>
    <row r="74" spans="1:15" x14ac:dyDescent="0.35">
      <c r="A74" t="s">
        <v>47</v>
      </c>
      <c r="B74">
        <v>10975</v>
      </c>
      <c r="C74" t="s">
        <v>6</v>
      </c>
      <c r="D74" s="7">
        <f t="shared" ref="D74:D80" si="8">((E74/$E$7)+(F74/$F$7))/2</f>
        <v>0.96416986949003491</v>
      </c>
      <c r="E74" s="7">
        <v>1.0045059999999999</v>
      </c>
      <c r="F74" s="7">
        <v>0.15104000000000001</v>
      </c>
      <c r="G74" s="7">
        <v>23.511341999999999</v>
      </c>
      <c r="H74" s="7">
        <v>0.14141999999999999</v>
      </c>
      <c r="I74" s="7">
        <v>0.10557</v>
      </c>
      <c r="J74">
        <v>43</v>
      </c>
      <c r="K74">
        <v>100</v>
      </c>
      <c r="L74">
        <v>50</v>
      </c>
      <c r="M74" t="s">
        <v>15</v>
      </c>
      <c r="N74" t="s">
        <v>20</v>
      </c>
      <c r="O74" s="9">
        <f t="shared" ref="O74:O75" si="9">(32*L74*K74)/B74</f>
        <v>14.578587699316628</v>
      </c>
    </row>
    <row r="75" spans="1:15" x14ac:dyDescent="0.35">
      <c r="A75" t="s">
        <v>47</v>
      </c>
      <c r="B75">
        <v>10975</v>
      </c>
      <c r="C75" t="s">
        <v>6</v>
      </c>
      <c r="D75" s="7">
        <f t="shared" si="8"/>
        <v>0.94986229389436638</v>
      </c>
      <c r="E75" s="7">
        <v>0.96239399999999997</v>
      </c>
      <c r="F75" s="7">
        <v>0.153304</v>
      </c>
      <c r="G75" s="7">
        <v>25.104657</v>
      </c>
      <c r="H75" s="7">
        <v>0.140543</v>
      </c>
      <c r="I75" s="7">
        <v>0.106321</v>
      </c>
      <c r="J75">
        <v>44</v>
      </c>
      <c r="K75">
        <v>100</v>
      </c>
      <c r="L75">
        <v>50</v>
      </c>
      <c r="M75" t="s">
        <v>15</v>
      </c>
      <c r="N75" t="s">
        <v>20</v>
      </c>
      <c r="O75" s="9">
        <f t="shared" si="9"/>
        <v>14.578587699316628</v>
      </c>
    </row>
    <row r="76" spans="1:15" x14ac:dyDescent="0.35">
      <c r="D76" s="36">
        <f>AVERAGE(D73:D75)</f>
        <v>0.96041635529284175</v>
      </c>
      <c r="E76" s="36">
        <f>AVERAGE(E73:E75)</f>
        <v>0.98373366666666673</v>
      </c>
      <c r="F76" s="36">
        <f>AVERAGE(F73:F75)</f>
        <v>0.15324433333333334</v>
      </c>
      <c r="G76" s="7"/>
      <c r="H76" s="7"/>
      <c r="I76" s="7"/>
      <c r="O76" s="9"/>
    </row>
    <row r="77" spans="1:15" x14ac:dyDescent="0.35">
      <c r="D77" s="7"/>
      <c r="E77" s="7"/>
      <c r="F77" s="7"/>
      <c r="G77" s="7"/>
      <c r="H77" s="7"/>
      <c r="I77" s="7"/>
      <c r="O77" s="9"/>
    </row>
    <row r="78" spans="1:15" x14ac:dyDescent="0.35">
      <c r="A78" t="s">
        <v>47</v>
      </c>
      <c r="B78">
        <v>10975</v>
      </c>
      <c r="C78" t="s">
        <v>6</v>
      </c>
      <c r="D78" s="7">
        <f t="shared" si="8"/>
        <v>1.0741973463655821</v>
      </c>
      <c r="E78" s="7">
        <v>1.1841729999999999</v>
      </c>
      <c r="F78" s="7">
        <v>0.15750600000000001</v>
      </c>
      <c r="G78" s="7">
        <v>28.424745999999999</v>
      </c>
      <c r="H78" s="7">
        <v>0.14904700000000001</v>
      </c>
      <c r="I78" s="7">
        <v>0.10993700000000001</v>
      </c>
      <c r="J78">
        <v>42</v>
      </c>
      <c r="K78">
        <v>100</v>
      </c>
      <c r="L78">
        <v>100</v>
      </c>
      <c r="M78" t="s">
        <v>15</v>
      </c>
      <c r="N78" t="s">
        <v>20</v>
      </c>
      <c r="O78" s="9">
        <f t="shared" ref="O78:O80" si="10">(32*L78*K78)/B78</f>
        <v>29.157175398633257</v>
      </c>
    </row>
    <row r="79" spans="1:15" x14ac:dyDescent="0.35">
      <c r="A79" t="s">
        <v>47</v>
      </c>
      <c r="B79">
        <v>10975</v>
      </c>
      <c r="C79" t="s">
        <v>6</v>
      </c>
      <c r="D79" s="7">
        <f t="shared" si="8"/>
        <v>0.9906963949094465</v>
      </c>
      <c r="E79" s="7">
        <v>1.0246329999999999</v>
      </c>
      <c r="F79" s="7">
        <v>0.15643899999999999</v>
      </c>
      <c r="G79" s="7">
        <v>23.883707999999999</v>
      </c>
      <c r="H79" s="7">
        <v>0.14393400000000001</v>
      </c>
      <c r="I79" s="7">
        <v>9.5179E-2</v>
      </c>
      <c r="J79">
        <v>43</v>
      </c>
      <c r="K79">
        <v>100</v>
      </c>
      <c r="L79">
        <v>100</v>
      </c>
      <c r="M79" t="s">
        <v>15</v>
      </c>
      <c r="N79" t="s">
        <v>20</v>
      </c>
      <c r="O79" s="9">
        <f t="shared" si="10"/>
        <v>29.157175398633257</v>
      </c>
    </row>
    <row r="80" spans="1:15" x14ac:dyDescent="0.35">
      <c r="A80" t="s">
        <v>47</v>
      </c>
      <c r="B80">
        <v>10975</v>
      </c>
      <c r="C80" t="s">
        <v>6</v>
      </c>
      <c r="D80" s="7">
        <f t="shared" si="8"/>
        <v>0.98949817396517248</v>
      </c>
      <c r="E80" s="7">
        <v>1.0164359999999999</v>
      </c>
      <c r="F80" s="7">
        <v>0.15740199999999999</v>
      </c>
      <c r="G80" s="7">
        <v>24.801631</v>
      </c>
      <c r="H80" s="7">
        <v>0.144786</v>
      </c>
      <c r="I80" s="7">
        <v>0.101421</v>
      </c>
      <c r="J80">
        <v>44</v>
      </c>
      <c r="K80">
        <v>100</v>
      </c>
      <c r="L80">
        <v>100</v>
      </c>
      <c r="M80" t="s">
        <v>15</v>
      </c>
      <c r="N80" t="s">
        <v>20</v>
      </c>
      <c r="O80" s="9">
        <f t="shared" si="10"/>
        <v>29.157175398633257</v>
      </c>
    </row>
    <row r="81" spans="1:15" x14ac:dyDescent="0.35">
      <c r="D81" s="36">
        <f>AVERAGE(D78:D80)</f>
        <v>1.0181306384134003</v>
      </c>
      <c r="E81" s="36">
        <f t="shared" ref="E81" si="11">AVERAGE(E78:E80)</f>
        <v>1.0750806666666666</v>
      </c>
      <c r="F81" s="36">
        <f t="shared" ref="F81" si="12">AVERAGE(F78:F80)</f>
        <v>0.15711566666666668</v>
      </c>
      <c r="O81" s="9"/>
    </row>
    <row r="82" spans="1:15" x14ac:dyDescent="0.35">
      <c r="O82" s="9"/>
    </row>
    <row r="83" spans="1:15" ht="18.5" x14ac:dyDescent="0.45">
      <c r="A83" s="51" t="s">
        <v>3</v>
      </c>
      <c r="B83" s="51"/>
      <c r="C83" s="51"/>
      <c r="D83" s="51"/>
      <c r="E83" s="51"/>
      <c r="F83" s="51"/>
      <c r="G83" s="51"/>
      <c r="H83" s="51"/>
      <c r="I83" s="51"/>
      <c r="J83" s="51"/>
      <c r="K83" s="51"/>
      <c r="L83" s="51"/>
      <c r="M83" s="51"/>
      <c r="N83" s="51"/>
      <c r="O83" s="51"/>
    </row>
    <row r="84" spans="1:15" x14ac:dyDescent="0.35">
      <c r="A84" t="s">
        <v>47</v>
      </c>
      <c r="B84">
        <v>10975</v>
      </c>
      <c r="C84" t="s">
        <v>3</v>
      </c>
      <c r="D84" s="7">
        <f t="shared" ref="D84:D93" si="13">((E84/$E$7)+(F84/$F$7))/2</f>
        <v>0.94416318817346279</v>
      </c>
      <c r="E84" s="7">
        <v>0.95226699999999997</v>
      </c>
      <c r="F84" s="7">
        <v>0.15310499999999999</v>
      </c>
      <c r="G84" s="7">
        <v>22.508735999999999</v>
      </c>
      <c r="H84" s="7">
        <v>0.14149200000000001</v>
      </c>
      <c r="I84" s="7">
        <v>0.108098</v>
      </c>
      <c r="J84">
        <v>42</v>
      </c>
      <c r="K84">
        <v>100</v>
      </c>
      <c r="L84">
        <v>50</v>
      </c>
      <c r="M84" t="s">
        <v>15</v>
      </c>
      <c r="N84" t="s">
        <v>20</v>
      </c>
      <c r="O84">
        <f>(32*K84*L84)/B84</f>
        <v>14.578587699316628</v>
      </c>
    </row>
    <row r="85" spans="1:15" x14ac:dyDescent="0.35">
      <c r="A85" t="s">
        <v>47</v>
      </c>
      <c r="B85">
        <v>10975</v>
      </c>
      <c r="C85" t="s">
        <v>3</v>
      </c>
      <c r="D85" s="7">
        <f t="shared" si="13"/>
        <v>0.95269008438457481</v>
      </c>
      <c r="E85" s="7">
        <v>0.964561</v>
      </c>
      <c r="F85" s="7">
        <v>0.15387600000000001</v>
      </c>
      <c r="G85" s="7">
        <v>22.752893</v>
      </c>
      <c r="H85" s="7">
        <v>0.14216999999999999</v>
      </c>
      <c r="I85" s="7">
        <v>0.10864799999999999</v>
      </c>
      <c r="J85">
        <v>43</v>
      </c>
      <c r="K85">
        <v>100</v>
      </c>
      <c r="L85">
        <v>50</v>
      </c>
      <c r="M85" t="s">
        <v>15</v>
      </c>
      <c r="N85" t="s">
        <v>20</v>
      </c>
      <c r="O85">
        <f t="shared" ref="O85:O93" si="14">(32*K85*L85)/B85</f>
        <v>14.578587699316628</v>
      </c>
    </row>
    <row r="86" spans="1:15" x14ac:dyDescent="0.35">
      <c r="A86" t="s">
        <v>47</v>
      </c>
      <c r="B86">
        <v>10975</v>
      </c>
      <c r="C86" t="s">
        <v>3</v>
      </c>
      <c r="D86" s="7">
        <f t="shared" si="13"/>
        <v>0.93678803756483697</v>
      </c>
      <c r="E86" s="7">
        <v>0.94641699999999995</v>
      </c>
      <c r="F86" s="7">
        <v>0.151646</v>
      </c>
      <c r="G86" s="7">
        <v>23.628530999999999</v>
      </c>
      <c r="H86" s="7">
        <v>0.140262</v>
      </c>
      <c r="I86" s="7">
        <v>0.110203</v>
      </c>
      <c r="J86">
        <v>44</v>
      </c>
      <c r="K86">
        <v>100</v>
      </c>
      <c r="L86">
        <v>50</v>
      </c>
      <c r="M86" t="s">
        <v>15</v>
      </c>
      <c r="N86" t="s">
        <v>20</v>
      </c>
      <c r="O86">
        <f t="shared" si="14"/>
        <v>14.578587699316628</v>
      </c>
    </row>
    <row r="87" spans="1:15" x14ac:dyDescent="0.35">
      <c r="A87" t="s">
        <v>47</v>
      </c>
      <c r="B87">
        <v>10975</v>
      </c>
      <c r="C87" t="s">
        <v>3</v>
      </c>
      <c r="D87" s="7">
        <f t="shared" si="13"/>
        <v>0.94519004853361976</v>
      </c>
      <c r="E87" s="7">
        <v>0.95427799999999996</v>
      </c>
      <c r="F87" s="7">
        <v>0.15311</v>
      </c>
      <c r="G87" s="7">
        <v>22.489379</v>
      </c>
      <c r="H87" s="7">
        <v>0.14149600000000001</v>
      </c>
      <c r="I87" s="7">
        <v>0.108234</v>
      </c>
      <c r="J87">
        <v>45</v>
      </c>
      <c r="K87">
        <v>100</v>
      </c>
      <c r="L87">
        <v>50</v>
      </c>
      <c r="M87" t="s">
        <v>15</v>
      </c>
      <c r="N87" t="s">
        <v>20</v>
      </c>
      <c r="O87">
        <f t="shared" si="14"/>
        <v>14.578587699316628</v>
      </c>
    </row>
    <row r="88" spans="1:15" x14ac:dyDescent="0.35">
      <c r="A88" t="s">
        <v>47</v>
      </c>
      <c r="B88">
        <v>10975</v>
      </c>
      <c r="C88" t="s">
        <v>3</v>
      </c>
      <c r="D88" s="7">
        <f t="shared" si="13"/>
        <v>0.94152853160884131</v>
      </c>
      <c r="E88" s="7">
        <v>0.95096700000000001</v>
      </c>
      <c r="F88" s="7">
        <v>0.15245300000000001</v>
      </c>
      <c r="G88" s="7">
        <v>22.618210000000001</v>
      </c>
      <c r="H88" s="7">
        <v>0.141011</v>
      </c>
      <c r="I88" s="7">
        <v>0.108463</v>
      </c>
      <c r="J88">
        <v>46</v>
      </c>
      <c r="K88">
        <v>100</v>
      </c>
      <c r="L88">
        <v>50</v>
      </c>
      <c r="M88" t="s">
        <v>15</v>
      </c>
      <c r="N88" t="s">
        <v>20</v>
      </c>
      <c r="O88">
        <f t="shared" si="14"/>
        <v>14.578587699316628</v>
      </c>
    </row>
    <row r="89" spans="1:15" x14ac:dyDescent="0.35">
      <c r="A89" t="s">
        <v>47</v>
      </c>
      <c r="B89">
        <v>10975</v>
      </c>
      <c r="C89" t="s">
        <v>3</v>
      </c>
      <c r="D89" s="7">
        <f t="shared" si="13"/>
        <v>0.93952338998862561</v>
      </c>
      <c r="E89" s="7">
        <v>0.94914299999999996</v>
      </c>
      <c r="F89" s="7">
        <v>0.15209500000000001</v>
      </c>
      <c r="G89" s="7">
        <v>22.468875000000001</v>
      </c>
      <c r="H89" s="7">
        <v>0.14066600000000001</v>
      </c>
      <c r="I89" s="7">
        <v>0.1079</v>
      </c>
      <c r="J89">
        <v>47</v>
      </c>
      <c r="K89">
        <v>100</v>
      </c>
      <c r="L89">
        <v>50</v>
      </c>
      <c r="M89" t="s">
        <v>15</v>
      </c>
      <c r="N89" t="s">
        <v>20</v>
      </c>
      <c r="O89">
        <f t="shared" si="14"/>
        <v>14.578587699316628</v>
      </c>
    </row>
    <row r="90" spans="1:15" x14ac:dyDescent="0.35">
      <c r="A90" t="s">
        <v>47</v>
      </c>
      <c r="B90">
        <v>10975</v>
      </c>
      <c r="C90" t="s">
        <v>3</v>
      </c>
      <c r="D90" s="7">
        <f t="shared" si="13"/>
        <v>0.94019972934596652</v>
      </c>
      <c r="E90" s="7">
        <v>0.95354899999999998</v>
      </c>
      <c r="F90" s="7">
        <v>0.151588</v>
      </c>
      <c r="G90" s="7">
        <v>22.386592</v>
      </c>
      <c r="H90" s="7">
        <v>0.14027600000000001</v>
      </c>
      <c r="I90" s="7">
        <v>0.10850899999999999</v>
      </c>
      <c r="J90">
        <v>48</v>
      </c>
      <c r="K90">
        <v>100</v>
      </c>
      <c r="L90">
        <v>50</v>
      </c>
      <c r="M90" t="s">
        <v>15</v>
      </c>
      <c r="N90" t="s">
        <v>20</v>
      </c>
      <c r="O90">
        <f t="shared" si="14"/>
        <v>14.578587699316628</v>
      </c>
    </row>
    <row r="91" spans="1:15" x14ac:dyDescent="0.35">
      <c r="A91" t="s">
        <v>47</v>
      </c>
      <c r="B91">
        <v>10975</v>
      </c>
      <c r="C91" t="s">
        <v>3</v>
      </c>
      <c r="D91" s="7">
        <f t="shared" si="13"/>
        <v>0.96424371728892244</v>
      </c>
      <c r="E91" s="7">
        <v>0.97277499999999995</v>
      </c>
      <c r="F91" s="7">
        <v>0.15631900000000001</v>
      </c>
      <c r="G91" s="7">
        <v>23.125464000000001</v>
      </c>
      <c r="H91" s="7">
        <v>0.14416000000000001</v>
      </c>
      <c r="I91" s="7">
        <v>0.108274</v>
      </c>
      <c r="J91">
        <v>49</v>
      </c>
      <c r="K91">
        <v>100</v>
      </c>
      <c r="L91">
        <v>50</v>
      </c>
      <c r="M91" t="s">
        <v>15</v>
      </c>
      <c r="N91" t="s">
        <v>20</v>
      </c>
      <c r="O91">
        <f t="shared" si="14"/>
        <v>14.578587699316628</v>
      </c>
    </row>
    <row r="92" spans="1:15" x14ac:dyDescent="0.35">
      <c r="A92" t="s">
        <v>47</v>
      </c>
      <c r="B92">
        <v>10975</v>
      </c>
      <c r="C92" t="s">
        <v>3</v>
      </c>
      <c r="D92" s="7">
        <f t="shared" si="13"/>
        <v>0.94505854589483629</v>
      </c>
      <c r="E92" s="7">
        <v>0.95470500000000003</v>
      </c>
      <c r="F92" s="7">
        <v>0.15299599999999999</v>
      </c>
      <c r="G92" s="7">
        <v>22.595768</v>
      </c>
      <c r="H92" s="7">
        <v>0.141431</v>
      </c>
      <c r="I92" s="7">
        <v>0.108332</v>
      </c>
      <c r="J92">
        <v>50</v>
      </c>
      <c r="K92">
        <v>100</v>
      </c>
      <c r="L92">
        <v>50</v>
      </c>
      <c r="M92" t="s">
        <v>15</v>
      </c>
      <c r="N92" t="s">
        <v>20</v>
      </c>
      <c r="O92">
        <f t="shared" si="14"/>
        <v>14.578587699316628</v>
      </c>
    </row>
    <row r="93" spans="1:15" x14ac:dyDescent="0.35">
      <c r="A93" t="s">
        <v>47</v>
      </c>
      <c r="B93">
        <v>10975</v>
      </c>
      <c r="C93" t="s">
        <v>3</v>
      </c>
      <c r="D93" s="7">
        <f t="shared" si="13"/>
        <v>0.95081611250993159</v>
      </c>
      <c r="E93" s="7">
        <v>0.95615600000000001</v>
      </c>
      <c r="F93" s="7">
        <v>0.15465100000000001</v>
      </c>
      <c r="G93" s="7">
        <v>22.692618</v>
      </c>
      <c r="H93" s="7">
        <v>0.14272699999999999</v>
      </c>
      <c r="I93" s="7">
        <v>0.107858</v>
      </c>
      <c r="J93">
        <v>51</v>
      </c>
      <c r="K93">
        <v>100</v>
      </c>
      <c r="L93">
        <v>50</v>
      </c>
      <c r="M93" t="s">
        <v>15</v>
      </c>
      <c r="N93" t="s">
        <v>20</v>
      </c>
      <c r="O93">
        <f t="shared" si="14"/>
        <v>14.578587699316628</v>
      </c>
    </row>
    <row r="94" spans="1:15" x14ac:dyDescent="0.35">
      <c r="D94" s="36">
        <f>AVERAGE(D84:D93)</f>
        <v>0.94602013852936173</v>
      </c>
      <c r="E94" s="36">
        <f>AVERAGE(E84:E93)</f>
        <v>0.95548180000000005</v>
      </c>
      <c r="F94" s="36">
        <f>AVERAGE(F84:F93)</f>
        <v>0.15318389999999998</v>
      </c>
    </row>
    <row r="95" spans="1:15" x14ac:dyDescent="0.35">
      <c r="D95" s="36">
        <f>MEDIAN(D84:D93)</f>
        <v>0.94461086703414954</v>
      </c>
      <c r="E95" s="36">
        <f>MEDIAN(E84:E93)</f>
        <v>0.95391349999999997</v>
      </c>
      <c r="F95" s="36">
        <f>MEDIAN(F84:F93)</f>
        <v>0.15305049999999998</v>
      </c>
    </row>
    <row r="97" spans="1:15" x14ac:dyDescent="0.35">
      <c r="A97" t="s">
        <v>47</v>
      </c>
      <c r="B97">
        <v>10975</v>
      </c>
      <c r="C97" t="s">
        <v>3</v>
      </c>
      <c r="D97" s="7">
        <f t="shared" ref="D97:D106" si="15">((E97/$E$7)+(F97/$F$7))/2</f>
        <v>1.0223582752145783</v>
      </c>
      <c r="E97" s="7">
        <v>1.0200769999999999</v>
      </c>
      <c r="F97" s="7">
        <v>0.16761599999999999</v>
      </c>
      <c r="G97" s="7">
        <v>19.942409000000001</v>
      </c>
      <c r="H97" s="7">
        <v>0.156529</v>
      </c>
      <c r="I97" s="7">
        <v>0.105946</v>
      </c>
      <c r="J97">
        <v>42</v>
      </c>
      <c r="K97">
        <v>100</v>
      </c>
      <c r="L97">
        <v>100</v>
      </c>
      <c r="M97" t="s">
        <v>15</v>
      </c>
      <c r="N97" t="s">
        <v>20</v>
      </c>
      <c r="O97">
        <f>(32*K97*L97)/B97</f>
        <v>29.157175398633257</v>
      </c>
    </row>
    <row r="98" spans="1:15" x14ac:dyDescent="0.35">
      <c r="A98" t="s">
        <v>47</v>
      </c>
      <c r="B98">
        <v>10975</v>
      </c>
      <c r="C98" t="s">
        <v>3</v>
      </c>
      <c r="D98" s="7">
        <f t="shared" si="15"/>
        <v>1.0361668906297636</v>
      </c>
      <c r="E98" s="7">
        <v>1.0622659999999999</v>
      </c>
      <c r="F98" s="7">
        <v>0.16517499999999999</v>
      </c>
      <c r="G98" s="7">
        <v>18.3813</v>
      </c>
      <c r="H98" s="7">
        <v>0.154945</v>
      </c>
      <c r="I98" s="7">
        <v>9.4059000000000004E-2</v>
      </c>
      <c r="J98">
        <v>43</v>
      </c>
      <c r="K98">
        <v>100</v>
      </c>
      <c r="L98">
        <v>100</v>
      </c>
      <c r="M98" t="s">
        <v>15</v>
      </c>
      <c r="N98" t="s">
        <v>20</v>
      </c>
      <c r="O98">
        <f>(32*K98*L98)/B98</f>
        <v>29.157175398633257</v>
      </c>
    </row>
    <row r="99" spans="1:15" x14ac:dyDescent="0.35">
      <c r="A99" t="s">
        <v>47</v>
      </c>
      <c r="B99">
        <v>10975</v>
      </c>
      <c r="C99" t="s">
        <v>3</v>
      </c>
      <c r="D99" s="7">
        <f t="shared" si="15"/>
        <v>1.0316384382491033</v>
      </c>
      <c r="E99" s="7">
        <v>1.051803</v>
      </c>
      <c r="F99" s="7">
        <v>0.16541700000000001</v>
      </c>
      <c r="G99" s="7">
        <v>18.878889999999998</v>
      </c>
      <c r="H99" s="7">
        <v>0.15465100000000001</v>
      </c>
      <c r="I99" s="7">
        <v>9.5258999999999996E-2</v>
      </c>
      <c r="J99">
        <v>44</v>
      </c>
      <c r="K99">
        <v>100</v>
      </c>
      <c r="L99">
        <v>100</v>
      </c>
      <c r="M99" t="s">
        <v>15</v>
      </c>
      <c r="N99" t="s">
        <v>20</v>
      </c>
      <c r="O99">
        <f t="shared" ref="O99:O106" si="16">(32*K99*L99)/B99</f>
        <v>29.157175398633257</v>
      </c>
    </row>
    <row r="100" spans="1:15" x14ac:dyDescent="0.35">
      <c r="A100" t="s">
        <v>47</v>
      </c>
      <c r="B100">
        <v>10975</v>
      </c>
      <c r="C100" t="s">
        <v>3</v>
      </c>
      <c r="D100" s="7">
        <f t="shared" si="15"/>
        <v>1.1092640769391626</v>
      </c>
      <c r="E100" s="7">
        <v>1.1455340000000001</v>
      </c>
      <c r="F100" s="7">
        <v>0.17544799999999999</v>
      </c>
      <c r="G100" s="7">
        <v>16.140653</v>
      </c>
      <c r="H100" s="7">
        <v>0.16446</v>
      </c>
      <c r="I100" s="7">
        <v>9.4004000000000004E-2</v>
      </c>
      <c r="J100">
        <v>45</v>
      </c>
      <c r="K100">
        <v>100</v>
      </c>
      <c r="L100">
        <v>100</v>
      </c>
      <c r="M100" t="s">
        <v>15</v>
      </c>
      <c r="N100" t="s">
        <v>20</v>
      </c>
      <c r="O100">
        <f t="shared" si="16"/>
        <v>29.157175398633257</v>
      </c>
    </row>
    <row r="101" spans="1:15" x14ac:dyDescent="0.35">
      <c r="A101" t="s">
        <v>47</v>
      </c>
      <c r="B101">
        <v>10975</v>
      </c>
      <c r="C101" t="s">
        <v>3</v>
      </c>
      <c r="D101" s="7">
        <f t="shared" si="15"/>
        <v>1.0393269860414802</v>
      </c>
      <c r="E101" s="7">
        <v>1.0692299999999999</v>
      </c>
      <c r="F101" s="7">
        <v>0.16506199999999999</v>
      </c>
      <c r="G101" s="7">
        <v>19.126643999999999</v>
      </c>
      <c r="H101" s="7">
        <v>0.15503600000000001</v>
      </c>
      <c r="I101" s="7">
        <v>9.5170000000000005E-2</v>
      </c>
      <c r="J101">
        <v>46</v>
      </c>
      <c r="K101">
        <v>100</v>
      </c>
      <c r="L101">
        <v>100</v>
      </c>
      <c r="M101" t="s">
        <v>15</v>
      </c>
      <c r="N101" t="s">
        <v>20</v>
      </c>
      <c r="O101">
        <f t="shared" si="16"/>
        <v>29.157175398633257</v>
      </c>
    </row>
    <row r="102" spans="1:15" x14ac:dyDescent="0.35">
      <c r="A102" t="s">
        <v>47</v>
      </c>
      <c r="B102">
        <v>10975</v>
      </c>
      <c r="C102" t="s">
        <v>3</v>
      </c>
      <c r="D102" s="7">
        <f t="shared" si="15"/>
        <v>1.0736422742031801</v>
      </c>
      <c r="E102" s="7">
        <v>1.1144590000000001</v>
      </c>
      <c r="F102" s="7">
        <v>0.16886799999999999</v>
      </c>
      <c r="G102" s="7">
        <v>19.788547999999999</v>
      </c>
      <c r="H102" s="7">
        <v>0.15768399999999999</v>
      </c>
      <c r="I102" s="7">
        <v>9.7445000000000004E-2</v>
      </c>
      <c r="J102">
        <v>47</v>
      </c>
      <c r="K102">
        <v>100</v>
      </c>
      <c r="L102">
        <v>100</v>
      </c>
      <c r="M102" t="s">
        <v>15</v>
      </c>
      <c r="N102" t="s">
        <v>20</v>
      </c>
      <c r="O102">
        <f t="shared" si="16"/>
        <v>29.157175398633257</v>
      </c>
    </row>
    <row r="103" spans="1:15" x14ac:dyDescent="0.35">
      <c r="A103" t="s">
        <v>47</v>
      </c>
      <c r="B103">
        <v>10975</v>
      </c>
      <c r="C103" t="s">
        <v>3</v>
      </c>
      <c r="D103" s="7">
        <f t="shared" si="15"/>
        <v>0.91990997715002343</v>
      </c>
      <c r="E103" s="7">
        <v>0.93949099999999997</v>
      </c>
      <c r="F103" s="7">
        <v>0.14723700000000001</v>
      </c>
      <c r="G103" s="7">
        <v>23.726811999999999</v>
      </c>
      <c r="H103" s="7">
        <v>0.13672100000000001</v>
      </c>
      <c r="I103" s="7">
        <v>0.112026</v>
      </c>
      <c r="J103">
        <v>48</v>
      </c>
      <c r="K103">
        <v>100</v>
      </c>
      <c r="L103">
        <v>100</v>
      </c>
      <c r="M103" t="s">
        <v>15</v>
      </c>
      <c r="N103" t="s">
        <v>20</v>
      </c>
      <c r="O103">
        <f t="shared" si="16"/>
        <v>29.157175398633257</v>
      </c>
    </row>
    <row r="104" spans="1:15" x14ac:dyDescent="0.35">
      <c r="A104" t="s">
        <v>47</v>
      </c>
      <c r="B104">
        <v>10975</v>
      </c>
      <c r="C104" t="s">
        <v>3</v>
      </c>
      <c r="D104" s="7">
        <f t="shared" si="15"/>
        <v>0.99289759849974479</v>
      </c>
      <c r="E104" s="7">
        <v>0.98950400000000005</v>
      </c>
      <c r="F104" s="7">
        <v>0.16298099999999999</v>
      </c>
      <c r="G104" s="7">
        <v>20.194987999999999</v>
      </c>
      <c r="H104" s="7">
        <v>0.15051400000000001</v>
      </c>
      <c r="I104" s="7">
        <v>0.104254</v>
      </c>
      <c r="J104">
        <v>49</v>
      </c>
      <c r="K104">
        <v>100</v>
      </c>
      <c r="L104">
        <v>100</v>
      </c>
      <c r="M104" t="s">
        <v>15</v>
      </c>
      <c r="N104" t="s">
        <v>20</v>
      </c>
      <c r="O104">
        <f t="shared" si="16"/>
        <v>29.157175398633257</v>
      </c>
    </row>
    <row r="105" spans="1:15" x14ac:dyDescent="0.35">
      <c r="A105" t="s">
        <v>47</v>
      </c>
      <c r="B105">
        <v>10975</v>
      </c>
      <c r="C105" t="s">
        <v>3</v>
      </c>
      <c r="D105" s="7">
        <f t="shared" si="15"/>
        <v>0.92103670403691729</v>
      </c>
      <c r="E105" s="7">
        <v>0.929732</v>
      </c>
      <c r="F105" s="7">
        <v>0.149224</v>
      </c>
      <c r="G105" s="7">
        <v>23.608464000000001</v>
      </c>
      <c r="H105" s="7">
        <v>0.138317</v>
      </c>
      <c r="I105" s="7">
        <v>0.110417</v>
      </c>
      <c r="J105">
        <v>50</v>
      </c>
      <c r="K105">
        <v>100</v>
      </c>
      <c r="L105">
        <v>100</v>
      </c>
      <c r="M105" t="s">
        <v>15</v>
      </c>
      <c r="N105" t="s">
        <v>20</v>
      </c>
      <c r="O105">
        <f t="shared" si="16"/>
        <v>29.157175398633257</v>
      </c>
    </row>
    <row r="106" spans="1:15" x14ac:dyDescent="0.35">
      <c r="A106" t="s">
        <v>47</v>
      </c>
      <c r="B106">
        <v>10975</v>
      </c>
      <c r="C106" t="s">
        <v>3</v>
      </c>
      <c r="D106" s="7">
        <f t="shared" si="15"/>
        <v>1.0230309140149136</v>
      </c>
      <c r="E106" s="7">
        <v>1.010297</v>
      </c>
      <c r="F106" s="7">
        <v>0.169457</v>
      </c>
      <c r="G106" s="7">
        <v>20.043697999999999</v>
      </c>
      <c r="H106" s="7">
        <v>0.15684400000000001</v>
      </c>
      <c r="I106" s="7">
        <v>0.107738</v>
      </c>
      <c r="J106">
        <v>51</v>
      </c>
      <c r="K106">
        <v>100</v>
      </c>
      <c r="L106">
        <v>100</v>
      </c>
      <c r="M106" t="s">
        <v>15</v>
      </c>
      <c r="N106" t="s">
        <v>20</v>
      </c>
      <c r="O106">
        <f t="shared" si="16"/>
        <v>29.157175398633257</v>
      </c>
    </row>
    <row r="107" spans="1:15" x14ac:dyDescent="0.35">
      <c r="D107" s="36">
        <f>AVERAGE(D97:D106)</f>
        <v>1.0169272134978868</v>
      </c>
      <c r="E107" s="36">
        <f>AVERAGE(E97:E106)</f>
        <v>1.0332393</v>
      </c>
      <c r="F107" s="36">
        <f>AVERAGE(F97:F106)</f>
        <v>0.16364850000000003</v>
      </c>
    </row>
    <row r="108" spans="1:15" x14ac:dyDescent="0.35">
      <c r="D108" s="36">
        <f>MEDIAN(D97:D106)</f>
        <v>1.0273346761320084</v>
      </c>
      <c r="E108" s="36">
        <f>MEDIAN(E97:E106)</f>
        <v>1.0359400000000001</v>
      </c>
      <c r="F108" s="36">
        <f>MEDIAN(F97:F106)</f>
        <v>0.165296</v>
      </c>
    </row>
    <row r="110" spans="1:15" x14ac:dyDescent="0.35">
      <c r="A110" t="s">
        <v>47</v>
      </c>
      <c r="B110">
        <v>10975</v>
      </c>
      <c r="C110" t="s">
        <v>3</v>
      </c>
      <c r="D110" s="7">
        <f t="shared" ref="D110:D119" si="17">((E110/$E$7)+(F110/$F$7))/2</f>
        <v>1.115077823270779</v>
      </c>
      <c r="E110" s="7">
        <v>1.1008469999999999</v>
      </c>
      <c r="F110" s="7">
        <v>0.18476200000000001</v>
      </c>
      <c r="G110" s="7">
        <v>18.229903</v>
      </c>
      <c r="H110" s="7">
        <v>0.172235</v>
      </c>
      <c r="I110" s="7">
        <v>9.9296999999999996E-2</v>
      </c>
      <c r="J110">
        <v>42</v>
      </c>
      <c r="K110">
        <v>200</v>
      </c>
      <c r="L110">
        <v>100</v>
      </c>
      <c r="M110" t="s">
        <v>15</v>
      </c>
      <c r="N110" t="s">
        <v>20</v>
      </c>
      <c r="O110">
        <f t="shared" ref="O110:O119" si="18">(32*K110*L110)/B110</f>
        <v>58.314350797266513</v>
      </c>
    </row>
    <row r="111" spans="1:15" x14ac:dyDescent="0.35">
      <c r="A111" t="s">
        <v>47</v>
      </c>
      <c r="B111">
        <v>10975</v>
      </c>
      <c r="C111" t="s">
        <v>3</v>
      </c>
      <c r="D111" s="7">
        <f t="shared" si="17"/>
        <v>1.035631073799987</v>
      </c>
      <c r="E111" s="7">
        <v>1.0166360000000001</v>
      </c>
      <c r="F111" s="7">
        <v>0.17255499999999999</v>
      </c>
      <c r="G111" s="7">
        <v>17.480083</v>
      </c>
      <c r="H111" s="7">
        <v>0.15832599999999999</v>
      </c>
      <c r="I111" s="7">
        <v>8.9247999999999994E-2</v>
      </c>
      <c r="J111">
        <v>43</v>
      </c>
      <c r="K111">
        <v>200</v>
      </c>
      <c r="L111">
        <v>100</v>
      </c>
      <c r="M111" t="s">
        <v>15</v>
      </c>
      <c r="N111" t="s">
        <v>20</v>
      </c>
      <c r="O111">
        <f t="shared" si="18"/>
        <v>58.314350797266513</v>
      </c>
    </row>
    <row r="112" spans="1:15" x14ac:dyDescent="0.35">
      <c r="A112" t="s">
        <v>47</v>
      </c>
      <c r="B112">
        <v>10975</v>
      </c>
      <c r="C112" t="s">
        <v>3</v>
      </c>
      <c r="D112" s="7">
        <f t="shared" si="17"/>
        <v>1.0219531387913527</v>
      </c>
      <c r="E112" s="7">
        <v>1.016977</v>
      </c>
      <c r="F112" s="7">
        <v>0.16799600000000001</v>
      </c>
      <c r="G112" s="7">
        <v>16.016866</v>
      </c>
      <c r="H112" s="7">
        <v>0.15531800000000001</v>
      </c>
      <c r="I112" s="7">
        <v>8.5585999999999995E-2</v>
      </c>
      <c r="J112">
        <v>44</v>
      </c>
      <c r="K112">
        <v>200</v>
      </c>
      <c r="L112">
        <v>100</v>
      </c>
      <c r="M112" t="s">
        <v>15</v>
      </c>
      <c r="N112" t="s">
        <v>20</v>
      </c>
      <c r="O112">
        <f t="shared" si="18"/>
        <v>58.314350797266513</v>
      </c>
    </row>
    <row r="113" spans="1:15" x14ac:dyDescent="0.35">
      <c r="A113" t="s">
        <v>47</v>
      </c>
      <c r="B113">
        <v>10975</v>
      </c>
      <c r="C113" t="s">
        <v>3</v>
      </c>
      <c r="D113" s="7">
        <f t="shared" si="17"/>
        <v>1.022498510106197</v>
      </c>
      <c r="E113" s="7">
        <v>1.0272760000000001</v>
      </c>
      <c r="F113" s="7">
        <v>0.16647000000000001</v>
      </c>
      <c r="G113" s="7">
        <v>16.34168</v>
      </c>
      <c r="H113" s="7">
        <v>0.154808</v>
      </c>
      <c r="I113" s="7">
        <v>8.9303999999999994E-2</v>
      </c>
      <c r="J113">
        <v>45</v>
      </c>
      <c r="K113">
        <v>200</v>
      </c>
      <c r="L113">
        <v>100</v>
      </c>
      <c r="M113" t="s">
        <v>15</v>
      </c>
      <c r="N113" t="s">
        <v>20</v>
      </c>
      <c r="O113">
        <f t="shared" si="18"/>
        <v>58.314350797266513</v>
      </c>
    </row>
    <row r="114" spans="1:15" x14ac:dyDescent="0.35">
      <c r="A114" t="s">
        <v>47</v>
      </c>
      <c r="B114">
        <v>10975</v>
      </c>
      <c r="C114" t="s">
        <v>3</v>
      </c>
      <c r="D114" s="7">
        <f t="shared" si="17"/>
        <v>1.0395455597430256</v>
      </c>
      <c r="E114" s="7">
        <v>1.05426</v>
      </c>
      <c r="F114" s="7">
        <v>0.16761300000000001</v>
      </c>
      <c r="G114" s="7">
        <v>15.855895</v>
      </c>
      <c r="H114" s="7">
        <v>0.15454200000000001</v>
      </c>
      <c r="I114" s="7">
        <v>8.5750000000000007E-2</v>
      </c>
      <c r="J114">
        <v>46</v>
      </c>
      <c r="K114">
        <v>200</v>
      </c>
      <c r="L114">
        <v>100</v>
      </c>
      <c r="M114" t="s">
        <v>15</v>
      </c>
      <c r="N114" t="s">
        <v>20</v>
      </c>
      <c r="O114">
        <f t="shared" si="18"/>
        <v>58.314350797266513</v>
      </c>
    </row>
    <row r="115" spans="1:15" x14ac:dyDescent="0.35">
      <c r="A115" t="s">
        <v>47</v>
      </c>
      <c r="B115">
        <v>10975</v>
      </c>
      <c r="C115" t="s">
        <v>3</v>
      </c>
      <c r="D115" s="7">
        <f t="shared" si="17"/>
        <v>1.0659263619861266</v>
      </c>
      <c r="E115" s="7">
        <v>1.0601240000000001</v>
      </c>
      <c r="F115" s="7">
        <v>0.17532600000000001</v>
      </c>
      <c r="G115" s="7">
        <v>16.860768</v>
      </c>
      <c r="H115" s="7">
        <v>0.16215099999999999</v>
      </c>
      <c r="I115" s="7">
        <v>9.1689999999999994E-2</v>
      </c>
      <c r="J115">
        <v>47</v>
      </c>
      <c r="K115">
        <v>200</v>
      </c>
      <c r="L115">
        <v>100</v>
      </c>
      <c r="M115" t="s">
        <v>15</v>
      </c>
      <c r="N115" t="s">
        <v>20</v>
      </c>
      <c r="O115">
        <f t="shared" si="18"/>
        <v>58.314350797266513</v>
      </c>
    </row>
    <row r="116" spans="1:15" x14ac:dyDescent="0.35">
      <c r="A116" t="s">
        <v>47</v>
      </c>
      <c r="B116">
        <v>10975</v>
      </c>
      <c r="C116" t="s">
        <v>3</v>
      </c>
      <c r="D116" s="7">
        <f t="shared" si="17"/>
        <v>1.0932762189978955</v>
      </c>
      <c r="E116" s="7">
        <v>1.1271530000000001</v>
      </c>
      <c r="F116" s="7">
        <v>0.17322899999999999</v>
      </c>
      <c r="G116" s="7">
        <v>19.626826000000001</v>
      </c>
      <c r="H116" s="7">
        <v>0.16356299999999999</v>
      </c>
      <c r="I116" s="7">
        <v>0.10163999999999999</v>
      </c>
      <c r="J116">
        <v>48</v>
      </c>
      <c r="K116">
        <v>200</v>
      </c>
      <c r="L116">
        <v>100</v>
      </c>
      <c r="M116" t="s">
        <v>15</v>
      </c>
      <c r="N116" t="s">
        <v>20</v>
      </c>
      <c r="O116">
        <f t="shared" si="18"/>
        <v>58.314350797266513</v>
      </c>
    </row>
    <row r="117" spans="1:15" x14ac:dyDescent="0.35">
      <c r="A117" t="s">
        <v>47</v>
      </c>
      <c r="B117">
        <v>10975</v>
      </c>
      <c r="C117" t="s">
        <v>3</v>
      </c>
      <c r="D117" s="7">
        <f t="shared" si="17"/>
        <v>1.115703430551251</v>
      </c>
      <c r="E117" s="7">
        <v>1.109977</v>
      </c>
      <c r="F117" s="7">
        <v>0.18345600000000001</v>
      </c>
      <c r="G117" s="7">
        <v>21.361241</v>
      </c>
      <c r="H117" s="7">
        <v>0.16597300000000001</v>
      </c>
      <c r="I117" s="7">
        <v>0.11146499999999999</v>
      </c>
      <c r="J117">
        <v>49</v>
      </c>
      <c r="K117">
        <v>200</v>
      </c>
      <c r="L117">
        <v>100</v>
      </c>
      <c r="M117" t="s">
        <v>15</v>
      </c>
      <c r="N117" t="s">
        <v>20</v>
      </c>
      <c r="O117">
        <f t="shared" si="18"/>
        <v>58.314350797266513</v>
      </c>
    </row>
    <row r="118" spans="1:15" x14ac:dyDescent="0.35">
      <c r="A118" t="s">
        <v>47</v>
      </c>
      <c r="B118">
        <v>10975</v>
      </c>
      <c r="C118" t="s">
        <v>3</v>
      </c>
      <c r="D118" s="7">
        <f t="shared" si="17"/>
        <v>1.0689146428564904</v>
      </c>
      <c r="E118" s="7">
        <v>1.084349</v>
      </c>
      <c r="F118" s="7">
        <v>0.17229800000000001</v>
      </c>
      <c r="G118" s="7">
        <v>17.211570999999999</v>
      </c>
      <c r="H118" s="7">
        <v>0.162464</v>
      </c>
      <c r="I118" s="7">
        <v>9.7998000000000002E-2</v>
      </c>
      <c r="J118">
        <v>50</v>
      </c>
      <c r="K118">
        <v>200</v>
      </c>
      <c r="L118">
        <v>100</v>
      </c>
      <c r="M118" t="s">
        <v>15</v>
      </c>
      <c r="N118" t="s">
        <v>20</v>
      </c>
      <c r="O118">
        <f t="shared" si="18"/>
        <v>58.314350797266513</v>
      </c>
    </row>
    <row r="119" spans="1:15" x14ac:dyDescent="0.35">
      <c r="A119" t="s">
        <v>47</v>
      </c>
      <c r="B119">
        <v>10975</v>
      </c>
      <c r="C119" t="s">
        <v>3</v>
      </c>
      <c r="D119" s="7">
        <f t="shared" si="17"/>
        <v>1.1096893473162028</v>
      </c>
      <c r="E119" s="7">
        <v>1.1298999999999999</v>
      </c>
      <c r="F119" s="7">
        <v>0.178177</v>
      </c>
      <c r="G119" s="7">
        <v>16.106188</v>
      </c>
      <c r="H119" s="7">
        <v>0.16628799999999999</v>
      </c>
      <c r="I119" s="7">
        <v>9.6839999999999996E-2</v>
      </c>
      <c r="J119">
        <v>51</v>
      </c>
      <c r="K119">
        <v>200</v>
      </c>
      <c r="L119">
        <v>100</v>
      </c>
      <c r="M119" t="s">
        <v>15</v>
      </c>
      <c r="N119" t="s">
        <v>20</v>
      </c>
      <c r="O119">
        <f t="shared" si="18"/>
        <v>58.314350797266513</v>
      </c>
    </row>
    <row r="120" spans="1:15" x14ac:dyDescent="0.35">
      <c r="D120" s="36">
        <f>AVERAGE(D110:D119)</f>
        <v>1.0688216107419308</v>
      </c>
      <c r="E120" s="36">
        <f>AVERAGE(E110:E119)</f>
        <v>1.0727498999999998</v>
      </c>
      <c r="F120" s="36">
        <f>AVERAGE(F110:F119)</f>
        <v>0.17418820000000004</v>
      </c>
    </row>
    <row r="121" spans="1:15" x14ac:dyDescent="0.35">
      <c r="D121" s="36">
        <f>MEDIAN(D110:D119)</f>
        <v>1.0674205024213084</v>
      </c>
      <c r="E121" s="36">
        <f>MEDIAN(E110:E119)</f>
        <v>1.0722365</v>
      </c>
      <c r="F121" s="36">
        <f>MEDIAN(F110:F119)</f>
        <v>0.17289199999999999</v>
      </c>
    </row>
    <row r="128" spans="1:15" x14ac:dyDescent="0.35">
      <c r="A128" t="s">
        <v>47</v>
      </c>
      <c r="B128">
        <v>10975</v>
      </c>
      <c r="C128" t="s">
        <v>3</v>
      </c>
      <c r="D128" s="7">
        <f t="shared" ref="D128:D130" si="19">((E128/$E$7)+(F128/$F$7))/2</f>
        <v>1.0223582752145783</v>
      </c>
      <c r="E128" s="7">
        <v>1.0200769999999999</v>
      </c>
      <c r="F128" s="7">
        <v>0.16761599999999999</v>
      </c>
      <c r="G128" s="7">
        <v>19.942409000000001</v>
      </c>
      <c r="H128" s="7">
        <v>0.156529</v>
      </c>
      <c r="I128" s="7">
        <v>0.105946</v>
      </c>
      <c r="J128">
        <v>42</v>
      </c>
      <c r="K128">
        <v>100</v>
      </c>
      <c r="L128">
        <v>100</v>
      </c>
      <c r="M128" t="s">
        <v>15</v>
      </c>
      <c r="N128" t="s">
        <v>20</v>
      </c>
      <c r="O128" s="9">
        <f t="shared" ref="O128:O130" si="20">(32*L128*K128)/B128</f>
        <v>29.157175398633257</v>
      </c>
    </row>
    <row r="129" spans="1:15" x14ac:dyDescent="0.35">
      <c r="A129" t="s">
        <v>47</v>
      </c>
      <c r="B129">
        <v>10975</v>
      </c>
      <c r="C129" t="s">
        <v>3</v>
      </c>
      <c r="D129" s="7">
        <f t="shared" si="19"/>
        <v>1.0361668906297636</v>
      </c>
      <c r="E129" s="7">
        <v>1.0622659999999999</v>
      </c>
      <c r="F129" s="7">
        <v>0.16517499999999999</v>
      </c>
      <c r="G129" s="7">
        <v>18.3813</v>
      </c>
      <c r="H129" s="7">
        <v>0.154945</v>
      </c>
      <c r="I129" s="7">
        <v>9.4059000000000004E-2</v>
      </c>
      <c r="J129">
        <v>43</v>
      </c>
      <c r="K129">
        <v>100</v>
      </c>
      <c r="L129">
        <v>100</v>
      </c>
      <c r="M129" t="s">
        <v>15</v>
      </c>
      <c r="N129" t="s">
        <v>20</v>
      </c>
      <c r="O129" s="9">
        <f t="shared" si="20"/>
        <v>29.157175398633257</v>
      </c>
    </row>
    <row r="130" spans="1:15" x14ac:dyDescent="0.35">
      <c r="A130" t="s">
        <v>47</v>
      </c>
      <c r="B130">
        <v>10975</v>
      </c>
      <c r="C130" t="s">
        <v>3</v>
      </c>
      <c r="D130" s="7">
        <f t="shared" si="19"/>
        <v>1.0316384382491033</v>
      </c>
      <c r="E130" s="7">
        <v>1.051803</v>
      </c>
      <c r="F130" s="7">
        <v>0.16541700000000001</v>
      </c>
      <c r="G130" s="7">
        <v>18.878889999999998</v>
      </c>
      <c r="H130" s="7">
        <v>0.15465100000000001</v>
      </c>
      <c r="I130" s="7">
        <v>9.5258999999999996E-2</v>
      </c>
      <c r="J130">
        <v>44</v>
      </c>
      <c r="K130">
        <v>100</v>
      </c>
      <c r="L130">
        <v>100</v>
      </c>
      <c r="M130" t="s">
        <v>15</v>
      </c>
      <c r="N130" t="s">
        <v>20</v>
      </c>
      <c r="O130" s="9">
        <f t="shared" si="20"/>
        <v>29.157175398633257</v>
      </c>
    </row>
    <row r="131" spans="1:15" x14ac:dyDescent="0.35">
      <c r="D131" s="36">
        <f>AVERAGE(D128:D130)</f>
        <v>1.0300545346978152</v>
      </c>
      <c r="E131" s="36">
        <f t="shared" ref="E131:F131" si="21">AVERAGE(E128:E130)</f>
        <v>1.0447153333333332</v>
      </c>
      <c r="F131" s="36">
        <f t="shared" si="21"/>
        <v>0.16606933333333332</v>
      </c>
      <c r="G131" s="7"/>
      <c r="H131" s="7"/>
      <c r="I131" s="7"/>
      <c r="O131" s="9"/>
    </row>
    <row r="132" spans="1:15" x14ac:dyDescent="0.35">
      <c r="D132" s="7"/>
      <c r="E132" s="7"/>
      <c r="F132" s="7"/>
      <c r="G132" s="7"/>
      <c r="H132" s="7"/>
      <c r="I132" s="7"/>
      <c r="O132" s="9"/>
    </row>
    <row r="133" spans="1:15" x14ac:dyDescent="0.35">
      <c r="A133" t="s">
        <v>47</v>
      </c>
      <c r="B133">
        <v>10975</v>
      </c>
      <c r="C133" t="s">
        <v>3</v>
      </c>
      <c r="D133" s="7">
        <f t="shared" ref="D133:D135" si="22">((E133/$E$7)+(F133/$F$7))/2</f>
        <v>1.0505686268737735</v>
      </c>
      <c r="E133" s="7">
        <v>1.0632429999999999</v>
      </c>
      <c r="F133" s="7">
        <v>0.16975399999999999</v>
      </c>
      <c r="G133" s="7">
        <v>19.795275</v>
      </c>
      <c r="H133" s="7">
        <v>0.16044600000000001</v>
      </c>
      <c r="I133" s="7">
        <v>0.101161</v>
      </c>
      <c r="J133">
        <v>42</v>
      </c>
      <c r="K133">
        <v>343</v>
      </c>
      <c r="L133">
        <v>100</v>
      </c>
      <c r="M133" t="s">
        <v>15</v>
      </c>
      <c r="N133" t="s">
        <v>20</v>
      </c>
      <c r="O133" s="9">
        <f t="shared" ref="O133:O135" si="23">(32*L133*K133)/B133</f>
        <v>100.00911161731207</v>
      </c>
    </row>
    <row r="134" spans="1:15" x14ac:dyDescent="0.35">
      <c r="A134" t="s">
        <v>47</v>
      </c>
      <c r="B134">
        <v>10975</v>
      </c>
      <c r="C134" t="s">
        <v>3</v>
      </c>
      <c r="D134" s="7">
        <f t="shared" si="22"/>
        <v>0.99936419183222003</v>
      </c>
      <c r="E134" s="7">
        <v>0.98995500000000003</v>
      </c>
      <c r="F134" s="7">
        <v>0.16503499999999999</v>
      </c>
      <c r="G134" s="7">
        <v>18.073049999999999</v>
      </c>
      <c r="H134" s="7">
        <v>0.152143</v>
      </c>
      <c r="I134" s="7">
        <v>8.8846999999999995E-2</v>
      </c>
      <c r="J134">
        <v>43</v>
      </c>
      <c r="K134">
        <v>343</v>
      </c>
      <c r="L134">
        <v>100</v>
      </c>
      <c r="M134" t="s">
        <v>15</v>
      </c>
      <c r="N134" t="s">
        <v>20</v>
      </c>
      <c r="O134" s="9">
        <f t="shared" si="23"/>
        <v>100.00911161731207</v>
      </c>
    </row>
    <row r="135" spans="1:15" x14ac:dyDescent="0.35">
      <c r="A135" t="s">
        <v>47</v>
      </c>
      <c r="B135">
        <v>10975</v>
      </c>
      <c r="C135" t="s">
        <v>3</v>
      </c>
      <c r="D135" s="7">
        <f t="shared" si="22"/>
        <v>0.99951164378898927</v>
      </c>
      <c r="E135" s="7">
        <v>0.99555000000000005</v>
      </c>
      <c r="F135" s="7">
        <v>0.164157</v>
      </c>
      <c r="G135" s="7">
        <v>19.064624999999999</v>
      </c>
      <c r="H135" s="7">
        <v>0.153617</v>
      </c>
      <c r="I135" s="7">
        <v>8.9994000000000005E-2</v>
      </c>
      <c r="J135">
        <v>44</v>
      </c>
      <c r="K135">
        <v>343</v>
      </c>
      <c r="L135">
        <v>100</v>
      </c>
      <c r="M135" t="s">
        <v>15</v>
      </c>
      <c r="N135" t="s">
        <v>20</v>
      </c>
      <c r="O135" s="9">
        <f t="shared" si="23"/>
        <v>100.00911161731207</v>
      </c>
    </row>
    <row r="136" spans="1:15" x14ac:dyDescent="0.35">
      <c r="D136" s="36">
        <f>AVERAGE(D133:D135)</f>
        <v>1.0164814874983277</v>
      </c>
      <c r="E136" s="36">
        <f t="shared" ref="E136:F136" si="24">AVERAGE(E133:E135)</f>
        <v>1.0162493333333333</v>
      </c>
      <c r="F136" s="36">
        <f t="shared" si="24"/>
        <v>0.16631533333333334</v>
      </c>
    </row>
    <row r="138" spans="1:15" x14ac:dyDescent="0.35">
      <c r="A138" s="53" t="s">
        <v>163</v>
      </c>
      <c r="B138" s="53"/>
      <c r="C138" s="53"/>
      <c r="D138" s="53"/>
      <c r="E138" s="53"/>
      <c r="F138" s="53"/>
      <c r="G138" s="53"/>
      <c r="H138" s="53"/>
      <c r="I138" s="53"/>
      <c r="J138" s="53"/>
      <c r="K138" s="53"/>
      <c r="L138" s="53"/>
      <c r="M138" s="53"/>
      <c r="N138" s="53"/>
      <c r="O138" s="53"/>
    </row>
    <row r="139" spans="1:15" x14ac:dyDescent="0.35">
      <c r="A139" t="s">
        <v>47</v>
      </c>
      <c r="B139">
        <v>10975</v>
      </c>
      <c r="C139" t="s">
        <v>163</v>
      </c>
      <c r="D139" s="7">
        <f t="shared" ref="D139:D141" si="25">((E139/$E$7)+(F139/$F$7))/2</f>
        <v>3.4823495856882447</v>
      </c>
      <c r="E139" s="7">
        <v>4.7266079999999997</v>
      </c>
      <c r="F139" s="7">
        <v>0.363595</v>
      </c>
      <c r="G139" s="7">
        <v>91.137494000000004</v>
      </c>
      <c r="H139" s="7">
        <v>0.368477</v>
      </c>
      <c r="I139" s="7">
        <v>0.40915499999999999</v>
      </c>
      <c r="J139">
        <v>42</v>
      </c>
      <c r="K139">
        <v>100</v>
      </c>
      <c r="L139">
        <v>50</v>
      </c>
      <c r="M139" t="s">
        <v>15</v>
      </c>
      <c r="N139" t="s">
        <v>20</v>
      </c>
      <c r="O139" s="9">
        <f t="shared" ref="O139:O146" si="26">(32*L139*K139)/B139</f>
        <v>14.578587699316628</v>
      </c>
    </row>
    <row r="140" spans="1:15" x14ac:dyDescent="0.35">
      <c r="A140" t="s">
        <v>47</v>
      </c>
      <c r="B140">
        <v>10975</v>
      </c>
      <c r="C140" t="s">
        <v>163</v>
      </c>
      <c r="D140" s="7">
        <f t="shared" si="25"/>
        <v>5.2575088846258895</v>
      </c>
      <c r="E140" s="7">
        <v>7.3878120000000003</v>
      </c>
      <c r="F140" s="7">
        <v>0.507247</v>
      </c>
      <c r="G140" s="7">
        <v>145.850078</v>
      </c>
      <c r="H140" s="7">
        <v>0.49855300000000002</v>
      </c>
      <c r="I140" s="7">
        <v>0.622089</v>
      </c>
      <c r="J140">
        <v>43</v>
      </c>
      <c r="K140">
        <v>100</v>
      </c>
      <c r="L140">
        <v>50</v>
      </c>
      <c r="M140" t="s">
        <v>15</v>
      </c>
      <c r="N140" t="s">
        <v>20</v>
      </c>
      <c r="O140" s="9">
        <f t="shared" si="26"/>
        <v>14.578587699316628</v>
      </c>
    </row>
    <row r="141" spans="1:15" x14ac:dyDescent="0.35">
      <c r="A141" t="s">
        <v>47</v>
      </c>
      <c r="B141">
        <v>10975</v>
      </c>
      <c r="C141" t="s">
        <v>163</v>
      </c>
      <c r="D141" s="7">
        <f t="shared" si="25"/>
        <v>4.8717419788209586</v>
      </c>
      <c r="E141" s="7">
        <v>6.8963570000000001</v>
      </c>
      <c r="F141" s="7">
        <v>0.46164500000000003</v>
      </c>
      <c r="G141" s="7">
        <v>95.412694000000002</v>
      </c>
      <c r="H141" s="7">
        <v>0.45255499999999999</v>
      </c>
      <c r="I141" s="7">
        <v>0.43602800000000003</v>
      </c>
      <c r="J141">
        <v>44</v>
      </c>
      <c r="K141">
        <v>100</v>
      </c>
      <c r="L141">
        <v>50</v>
      </c>
      <c r="M141" t="s">
        <v>15</v>
      </c>
      <c r="N141" t="s">
        <v>20</v>
      </c>
      <c r="O141" s="9">
        <f t="shared" si="26"/>
        <v>14.578587699316628</v>
      </c>
    </row>
    <row r="142" spans="1:15" x14ac:dyDescent="0.35">
      <c r="D142" s="36">
        <f>AVERAGE(D139:D141)</f>
        <v>4.5372001497116976</v>
      </c>
      <c r="E142" s="36">
        <f t="shared" ref="E142:F142" si="27">AVERAGE(E139:E141)</f>
        <v>6.3369256666666658</v>
      </c>
      <c r="F142" s="36">
        <f t="shared" si="27"/>
        <v>0.44416233333333333</v>
      </c>
      <c r="G142" s="7"/>
      <c r="H142" s="7"/>
      <c r="I142" s="7"/>
      <c r="O142" s="9"/>
    </row>
    <row r="143" spans="1:15" x14ac:dyDescent="0.35">
      <c r="E143" s="7"/>
      <c r="F143" s="7"/>
      <c r="G143" s="7"/>
      <c r="H143" s="7"/>
      <c r="I143" s="7"/>
    </row>
    <row r="144" spans="1:15" x14ac:dyDescent="0.35">
      <c r="A144" t="s">
        <v>47</v>
      </c>
      <c r="B144">
        <v>10975</v>
      </c>
      <c r="C144" t="s">
        <v>163</v>
      </c>
      <c r="D144" s="7">
        <f t="shared" ref="D144:D146" si="28">((E144/$E$7)+(F144/$F$7))/2</f>
        <v>3.2631682004294831</v>
      </c>
      <c r="E144" s="7">
        <v>4.4363530000000004</v>
      </c>
      <c r="F144" s="7">
        <v>0.33951100000000001</v>
      </c>
      <c r="G144" s="7">
        <v>65.005438999999996</v>
      </c>
      <c r="H144" s="7">
        <v>0.31287300000000001</v>
      </c>
      <c r="I144" s="7">
        <v>0.247836</v>
      </c>
      <c r="J144">
        <v>42</v>
      </c>
      <c r="K144">
        <v>100</v>
      </c>
      <c r="L144">
        <v>100</v>
      </c>
      <c r="M144" t="s">
        <v>15</v>
      </c>
      <c r="N144" t="s">
        <v>20</v>
      </c>
      <c r="O144" s="9">
        <f t="shared" si="26"/>
        <v>29.157175398633257</v>
      </c>
    </row>
    <row r="145" spans="1:15" x14ac:dyDescent="0.35">
      <c r="A145" t="s">
        <v>47</v>
      </c>
      <c r="B145">
        <v>10975</v>
      </c>
      <c r="C145" t="s">
        <v>163</v>
      </c>
      <c r="D145" s="7">
        <f t="shared" si="28"/>
        <v>3.0939866572058414</v>
      </c>
      <c r="E145" s="7">
        <v>4.1419860000000002</v>
      </c>
      <c r="F145" s="7">
        <v>0.332567</v>
      </c>
      <c r="G145" s="7">
        <v>53.841583999999997</v>
      </c>
      <c r="H145" s="7">
        <v>0.32910099999999998</v>
      </c>
      <c r="I145" s="7">
        <v>0.27523799999999998</v>
      </c>
      <c r="J145">
        <v>43</v>
      </c>
      <c r="K145">
        <v>100</v>
      </c>
      <c r="L145">
        <v>100</v>
      </c>
      <c r="M145" t="s">
        <v>15</v>
      </c>
      <c r="N145" t="s">
        <v>20</v>
      </c>
      <c r="O145" s="9">
        <f t="shared" si="26"/>
        <v>29.157175398633257</v>
      </c>
    </row>
    <row r="146" spans="1:15" x14ac:dyDescent="0.35">
      <c r="A146" t="s">
        <v>47</v>
      </c>
      <c r="B146">
        <v>10975</v>
      </c>
      <c r="C146" t="s">
        <v>163</v>
      </c>
      <c r="D146" s="7">
        <f t="shared" si="28"/>
        <v>4.0931258944717008</v>
      </c>
      <c r="E146" s="7">
        <v>5.7675280000000004</v>
      </c>
      <c r="F146" s="7">
        <v>0.39227400000000001</v>
      </c>
      <c r="G146" s="7">
        <v>72.893980999999997</v>
      </c>
      <c r="H146" s="7">
        <v>0.36931000000000003</v>
      </c>
      <c r="I146" s="7">
        <v>0.268926</v>
      </c>
      <c r="J146">
        <v>44</v>
      </c>
      <c r="K146">
        <v>100</v>
      </c>
      <c r="L146">
        <v>100</v>
      </c>
      <c r="M146" t="s">
        <v>15</v>
      </c>
      <c r="N146" t="s">
        <v>20</v>
      </c>
      <c r="O146" s="9">
        <f t="shared" si="26"/>
        <v>29.157175398633257</v>
      </c>
    </row>
    <row r="147" spans="1:15" x14ac:dyDescent="0.35">
      <c r="D147" s="36">
        <f>AVERAGE(D144:D146)</f>
        <v>3.4834269173690084</v>
      </c>
      <c r="E147" s="36">
        <f t="shared" ref="E147:F147" si="29">AVERAGE(E144:E146)</f>
        <v>4.7819556666666667</v>
      </c>
      <c r="F147" s="36">
        <f t="shared" si="29"/>
        <v>0.35478399999999999</v>
      </c>
      <c r="G147" s="7"/>
      <c r="H147" s="7"/>
      <c r="I147" s="7"/>
    </row>
    <row r="148" spans="1:15" x14ac:dyDescent="0.35">
      <c r="E148" s="7"/>
      <c r="F148" s="7"/>
      <c r="G148" s="7"/>
      <c r="H148" s="7"/>
      <c r="I148" s="7"/>
    </row>
    <row r="149" spans="1:15" x14ac:dyDescent="0.35">
      <c r="A149" t="s">
        <v>47</v>
      </c>
      <c r="B149">
        <v>10975</v>
      </c>
      <c r="C149" t="s">
        <v>163</v>
      </c>
      <c r="D149" s="7">
        <f t="shared" ref="D149:D151" si="30">((E149/$E$7)+(F149/$F$7))/2</f>
        <v>1.6996150097320482</v>
      </c>
      <c r="E149" s="7">
        <v>2.0009380000000001</v>
      </c>
      <c r="F149" s="7">
        <v>0.22812499999999999</v>
      </c>
      <c r="G149" s="7">
        <v>30.176867999999999</v>
      </c>
      <c r="H149" s="7">
        <v>0.22601099999999999</v>
      </c>
      <c r="I149" s="7">
        <v>0.17843999999999999</v>
      </c>
      <c r="J149">
        <v>42</v>
      </c>
      <c r="K149">
        <v>343</v>
      </c>
      <c r="L149">
        <v>100</v>
      </c>
      <c r="M149" t="s">
        <v>15</v>
      </c>
      <c r="N149" t="s">
        <v>20</v>
      </c>
      <c r="O149" s="9">
        <f t="shared" ref="O149:O151" si="31">(32*L149*K149)/B149</f>
        <v>100.00911161731207</v>
      </c>
    </row>
    <row r="150" spans="1:15" x14ac:dyDescent="0.35">
      <c r="A150" t="s">
        <v>47</v>
      </c>
      <c r="B150">
        <v>10975</v>
      </c>
      <c r="C150" t="s">
        <v>163</v>
      </c>
      <c r="D150" s="7">
        <f t="shared" si="30"/>
        <v>1.4028819829307837</v>
      </c>
      <c r="E150" s="7">
        <v>1.558114</v>
      </c>
      <c r="F150" s="7">
        <v>0.20377799999999999</v>
      </c>
      <c r="G150" s="7">
        <v>24.155787</v>
      </c>
      <c r="H150" s="7">
        <v>0.20437</v>
      </c>
      <c r="I150" s="7">
        <v>0.15140300000000001</v>
      </c>
      <c r="J150">
        <v>43</v>
      </c>
      <c r="K150">
        <v>343</v>
      </c>
      <c r="L150">
        <v>100</v>
      </c>
      <c r="M150" t="s">
        <v>15</v>
      </c>
      <c r="N150" t="s">
        <v>20</v>
      </c>
      <c r="O150" s="9">
        <f t="shared" si="31"/>
        <v>100.00911161731207</v>
      </c>
    </row>
    <row r="151" spans="1:15" x14ac:dyDescent="0.35">
      <c r="A151" t="s">
        <v>47</v>
      </c>
      <c r="B151">
        <v>10975</v>
      </c>
      <c r="C151" t="s">
        <v>163</v>
      </c>
      <c r="D151" s="7">
        <f t="shared" si="30"/>
        <v>1.3883377253236651</v>
      </c>
      <c r="E151" s="7">
        <v>1.589124</v>
      </c>
      <c r="F151" s="7">
        <v>0.193855</v>
      </c>
      <c r="G151" s="7">
        <v>25.237525999999999</v>
      </c>
      <c r="H151" s="7">
        <v>0.20855599999999999</v>
      </c>
      <c r="I151" s="7">
        <v>0.159971</v>
      </c>
      <c r="J151">
        <v>44</v>
      </c>
      <c r="K151">
        <v>343</v>
      </c>
      <c r="L151">
        <v>100</v>
      </c>
      <c r="M151" t="s">
        <v>15</v>
      </c>
      <c r="N151" t="s">
        <v>20</v>
      </c>
      <c r="O151" s="9">
        <f t="shared" si="31"/>
        <v>100.00911161731207</v>
      </c>
    </row>
    <row r="152" spans="1:15" x14ac:dyDescent="0.35">
      <c r="D152" s="36">
        <f>AVERAGE(D149:D151)</f>
        <v>1.4969449059954989</v>
      </c>
      <c r="E152" s="36">
        <f t="shared" ref="E152:F152" si="32">AVERAGE(E149:E151)</f>
        <v>1.7160586666666668</v>
      </c>
      <c r="F152" s="36">
        <f t="shared" si="32"/>
        <v>0.20858600000000002</v>
      </c>
    </row>
    <row r="154" spans="1:15" x14ac:dyDescent="0.35">
      <c r="A154" t="s">
        <v>47</v>
      </c>
      <c r="B154">
        <v>10975</v>
      </c>
      <c r="C154" t="s">
        <v>163</v>
      </c>
      <c r="D154" s="7">
        <f t="shared" ref="D154:D156" si="33">((E154/$E$7)+(F154/$F$7))/2</f>
        <v>1.8485514518367132</v>
      </c>
      <c r="E154" s="7">
        <v>2.2510279999999998</v>
      </c>
      <c r="F154" s="7">
        <v>0.235737</v>
      </c>
      <c r="G154" s="7">
        <v>27.835435</v>
      </c>
      <c r="H154" s="7">
        <v>0.219806</v>
      </c>
      <c r="I154" s="7">
        <v>0.14996000000000001</v>
      </c>
      <c r="J154">
        <v>42</v>
      </c>
      <c r="K154">
        <v>343</v>
      </c>
      <c r="L154">
        <v>200</v>
      </c>
      <c r="M154" t="s">
        <v>15</v>
      </c>
      <c r="N154" t="s">
        <v>20</v>
      </c>
      <c r="O154" s="9">
        <f t="shared" ref="O154:O156" si="34">(32*L154*K154)/B154</f>
        <v>200.01822323462414</v>
      </c>
    </row>
    <row r="155" spans="1:15" x14ac:dyDescent="0.35">
      <c r="A155" t="s">
        <v>47</v>
      </c>
      <c r="B155">
        <v>10975</v>
      </c>
      <c r="C155" t="s">
        <v>163</v>
      </c>
      <c r="D155" s="7">
        <f t="shared" si="33"/>
        <v>1.398710804210757</v>
      </c>
      <c r="E155" s="7">
        <v>1.5387900000000001</v>
      </c>
      <c r="F155" s="7">
        <v>0.20560500000000001</v>
      </c>
      <c r="G155" s="7">
        <v>23.612276999999999</v>
      </c>
      <c r="H155" s="7">
        <v>0.19425700000000001</v>
      </c>
      <c r="I155" s="7">
        <v>0.14138500000000001</v>
      </c>
      <c r="J155">
        <v>43</v>
      </c>
      <c r="K155">
        <v>343</v>
      </c>
      <c r="L155">
        <v>200</v>
      </c>
      <c r="M155" t="s">
        <v>15</v>
      </c>
      <c r="N155" t="s">
        <v>20</v>
      </c>
      <c r="O155" s="9">
        <f t="shared" si="34"/>
        <v>200.01822323462414</v>
      </c>
    </row>
    <row r="156" spans="1:15" x14ac:dyDescent="0.35">
      <c r="A156" t="s">
        <v>47</v>
      </c>
      <c r="B156">
        <v>10975</v>
      </c>
      <c r="C156" t="s">
        <v>163</v>
      </c>
      <c r="D156" s="7">
        <f t="shared" si="33"/>
        <v>1.3463383354473493</v>
      </c>
      <c r="E156" s="7">
        <v>1.473319</v>
      </c>
      <c r="F156" s="7">
        <v>0.199207</v>
      </c>
      <c r="G156" s="7">
        <v>22.666561999999999</v>
      </c>
      <c r="H156" s="7">
        <v>0.201681</v>
      </c>
      <c r="I156" s="7">
        <v>0.14193800000000001</v>
      </c>
      <c r="J156">
        <v>44</v>
      </c>
      <c r="K156">
        <v>343</v>
      </c>
      <c r="L156">
        <v>200</v>
      </c>
      <c r="M156" t="s">
        <v>15</v>
      </c>
      <c r="N156" t="s">
        <v>20</v>
      </c>
      <c r="O156" s="9">
        <f t="shared" si="34"/>
        <v>200.01822323462414</v>
      </c>
    </row>
    <row r="157" spans="1:15" x14ac:dyDescent="0.35">
      <c r="D157" s="36">
        <f>AVERAGE(D154:D156)</f>
        <v>1.5312001971649398</v>
      </c>
      <c r="E157" s="36">
        <f t="shared" ref="E157:F157" si="35">AVERAGE(E154:E156)</f>
        <v>1.7543790000000001</v>
      </c>
      <c r="F157" s="36">
        <f t="shared" si="35"/>
        <v>0.21351633333333334</v>
      </c>
    </row>
  </sheetData>
  <mergeCells count="3">
    <mergeCell ref="A138:O138"/>
    <mergeCell ref="A83:O83"/>
    <mergeCell ref="A18:O18"/>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34"/>
  <sheetViews>
    <sheetView zoomScale="55" zoomScaleNormal="55" workbookViewId="0">
      <pane ySplit="1" topLeftCell="A46" activePane="bottomLeft" state="frozen"/>
      <selection pane="bottomLeft" activeCell="Q61" sqref="Q61"/>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row>
    <row r="2" spans="1:15" s="2" customFormat="1" x14ac:dyDescent="0.35">
      <c r="C2" s="2" t="s">
        <v>185</v>
      </c>
      <c r="E2" s="8">
        <v>0.94969999999999999</v>
      </c>
      <c r="F2" s="8">
        <v>0.1308</v>
      </c>
      <c r="L2" s="3"/>
      <c r="M2" s="3"/>
      <c r="N2" s="3"/>
    </row>
    <row r="4" spans="1:15" x14ac:dyDescent="0.35">
      <c r="A4" t="s">
        <v>53</v>
      </c>
      <c r="B4">
        <v>10017</v>
      </c>
      <c r="C4" t="s">
        <v>51</v>
      </c>
      <c r="D4" s="7">
        <v>1.1294999999999999</v>
      </c>
      <c r="E4" s="7">
        <v>1.2682</v>
      </c>
      <c r="F4" s="7">
        <v>0.16109400000000001</v>
      </c>
    </row>
    <row r="5" spans="1:15" x14ac:dyDescent="0.35">
      <c r="A5" t="s">
        <v>53</v>
      </c>
      <c r="B5">
        <v>10017</v>
      </c>
      <c r="C5" t="s">
        <v>52</v>
      </c>
      <c r="D5" s="7">
        <v>1.1619999999999999</v>
      </c>
      <c r="E5" s="7">
        <v>1.2976000000000001</v>
      </c>
      <c r="F5" s="7">
        <v>0.166689</v>
      </c>
    </row>
    <row r="6" spans="1:15" x14ac:dyDescent="0.35">
      <c r="A6" t="s">
        <v>53</v>
      </c>
      <c r="B6">
        <v>10017</v>
      </c>
      <c r="C6" t="s">
        <v>30</v>
      </c>
      <c r="D6" s="7">
        <v>1</v>
      </c>
      <c r="E6" s="7">
        <v>1.0837000000000001</v>
      </c>
      <c r="F6" s="7">
        <v>0.14795700000000001</v>
      </c>
    </row>
    <row r="7" spans="1:15" x14ac:dyDescent="0.35">
      <c r="A7" t="s">
        <v>53</v>
      </c>
      <c r="B7">
        <v>10017</v>
      </c>
      <c r="C7" t="s">
        <v>48</v>
      </c>
      <c r="D7" s="7">
        <v>0.93979999999999997</v>
      </c>
      <c r="E7" s="7">
        <v>1.0377000000000001</v>
      </c>
      <c r="F7" s="7">
        <v>0.13641500000000001</v>
      </c>
    </row>
    <row r="8" spans="1:15" x14ac:dyDescent="0.35">
      <c r="A8" t="s">
        <v>53</v>
      </c>
      <c r="B8">
        <v>10017</v>
      </c>
      <c r="C8" t="s">
        <v>49</v>
      </c>
      <c r="D8" s="7">
        <v>0.98429999999999995</v>
      </c>
      <c r="E8" s="7">
        <v>1.0568</v>
      </c>
      <c r="F8" s="7">
        <v>0.146979</v>
      </c>
    </row>
    <row r="9" spans="1:15" x14ac:dyDescent="0.35">
      <c r="A9" t="s">
        <v>53</v>
      </c>
      <c r="B9">
        <v>10017</v>
      </c>
      <c r="C9" t="s">
        <v>50</v>
      </c>
      <c r="D9" s="7">
        <v>0.92420000000000002</v>
      </c>
      <c r="E9" s="7">
        <v>1.0068999999999999</v>
      </c>
      <c r="F9" s="7">
        <v>0.13600099999999998</v>
      </c>
    </row>
    <row r="10" spans="1:15" x14ac:dyDescent="0.35">
      <c r="A10" t="s">
        <v>53</v>
      </c>
      <c r="B10">
        <v>10017</v>
      </c>
      <c r="C10" t="s">
        <v>34</v>
      </c>
      <c r="D10" s="7">
        <v>0.93640000000000001</v>
      </c>
      <c r="E10" s="7">
        <v>1.0257000000000001</v>
      </c>
      <c r="F10" s="7">
        <v>0.137075</v>
      </c>
    </row>
    <row r="11" spans="1:15" x14ac:dyDescent="0.35">
      <c r="A11" t="s">
        <v>53</v>
      </c>
      <c r="B11">
        <v>10017</v>
      </c>
      <c r="C11" t="s">
        <v>29</v>
      </c>
      <c r="D11" s="7">
        <v>0.9204</v>
      </c>
      <c r="E11" s="7">
        <v>1.0015000000000001</v>
      </c>
      <c r="F11" s="7">
        <v>0.135634</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53</v>
      </c>
      <c r="B14">
        <v>10017</v>
      </c>
      <c r="C14" t="s">
        <v>6</v>
      </c>
      <c r="D14" s="7">
        <f>((E14/$E$6)+(F14/$F$6))/2</f>
        <v>0.98483895964628454</v>
      </c>
      <c r="E14">
        <v>1.1006899999999999</v>
      </c>
      <c r="F14" s="7">
        <v>0.141151</v>
      </c>
      <c r="G14" s="7">
        <v>23.332367000000001</v>
      </c>
      <c r="H14" s="7">
        <v>0.119422</v>
      </c>
      <c r="I14" s="7">
        <v>9.1700000000000004E-2</v>
      </c>
      <c r="J14">
        <v>42</v>
      </c>
      <c r="K14">
        <v>100</v>
      </c>
      <c r="L14">
        <v>50</v>
      </c>
      <c r="M14" t="s">
        <v>15</v>
      </c>
      <c r="N14" t="s">
        <v>20</v>
      </c>
      <c r="O14" s="9">
        <f>(32*L14*K14)/B14</f>
        <v>15.972846161525407</v>
      </c>
    </row>
    <row r="15" spans="1:15" x14ac:dyDescent="0.35">
      <c r="A15" t="s">
        <v>53</v>
      </c>
      <c r="B15">
        <v>10017</v>
      </c>
      <c r="C15" t="s">
        <v>6</v>
      </c>
      <c r="D15" s="7">
        <f t="shared" ref="D15:D16" si="0">((E15/$E$6)+(F15/$F$6))/2</f>
        <v>1.0573108531312654</v>
      </c>
      <c r="E15">
        <v>1.211651</v>
      </c>
      <c r="F15" s="7">
        <v>0.14744699999999999</v>
      </c>
      <c r="G15" s="7">
        <v>24.984783</v>
      </c>
      <c r="H15" s="7">
        <v>0.122708</v>
      </c>
      <c r="I15" s="7">
        <v>8.1794000000000006E-2</v>
      </c>
      <c r="J15">
        <v>43</v>
      </c>
      <c r="K15">
        <v>100</v>
      </c>
      <c r="L15">
        <v>50</v>
      </c>
      <c r="M15" t="s">
        <v>15</v>
      </c>
      <c r="N15" t="s">
        <v>20</v>
      </c>
      <c r="O15" s="9">
        <f t="shared" ref="O15:O16" si="1">(32*L15*K15)/B15</f>
        <v>15.972846161525407</v>
      </c>
    </row>
    <row r="16" spans="1:15" x14ac:dyDescent="0.35">
      <c r="A16" t="s">
        <v>53</v>
      </c>
      <c r="B16">
        <v>10017</v>
      </c>
      <c r="C16" t="s">
        <v>6</v>
      </c>
      <c r="D16" s="7">
        <f t="shared" si="0"/>
        <v>1.0213568307624303</v>
      </c>
      <c r="E16">
        <v>1.1468130000000001</v>
      </c>
      <c r="F16" s="7">
        <v>0.14566000000000001</v>
      </c>
      <c r="G16" s="7">
        <v>23.240254</v>
      </c>
      <c r="H16" s="7">
        <v>0.12123100000000001</v>
      </c>
      <c r="I16" s="7">
        <v>9.0550000000000005E-2</v>
      </c>
      <c r="J16">
        <v>44</v>
      </c>
      <c r="K16">
        <v>100</v>
      </c>
      <c r="L16">
        <v>50</v>
      </c>
      <c r="M16" t="s">
        <v>15</v>
      </c>
      <c r="N16" t="s">
        <v>20</v>
      </c>
      <c r="O16" s="9">
        <f t="shared" si="1"/>
        <v>15.972846161525407</v>
      </c>
    </row>
    <row r="17" spans="1:15" x14ac:dyDescent="0.35">
      <c r="D17" s="36">
        <f>AVERAGE(D14:D16)</f>
        <v>1.0211688811799935</v>
      </c>
      <c r="E17" s="36">
        <f>AVERAGE(E14:E16)</f>
        <v>1.1530513333333332</v>
      </c>
      <c r="F17" s="36">
        <f>AVERAGE(F14:F16)</f>
        <v>0.14475266666666667</v>
      </c>
    </row>
    <row r="18" spans="1:15" x14ac:dyDescent="0.35">
      <c r="D18" s="7"/>
    </row>
    <row r="19" spans="1:15" x14ac:dyDescent="0.35">
      <c r="A19" t="s">
        <v>53</v>
      </c>
      <c r="B19">
        <v>10017</v>
      </c>
      <c r="C19" t="s">
        <v>6</v>
      </c>
      <c r="D19" s="7">
        <f t="shared" ref="D19:D21" si="2">((E19/$E$6)+(F19/$F$6))/2</f>
        <v>1.2933219667895934</v>
      </c>
      <c r="E19" s="7">
        <v>1.6290260000000001</v>
      </c>
      <c r="F19" s="7">
        <v>0.160302</v>
      </c>
      <c r="G19" s="7">
        <v>37.469821000000003</v>
      </c>
      <c r="H19" s="7">
        <v>0.13663400000000001</v>
      </c>
      <c r="I19" s="7">
        <v>7.9668000000000003E-2</v>
      </c>
      <c r="J19">
        <v>42</v>
      </c>
      <c r="K19">
        <v>100</v>
      </c>
      <c r="L19">
        <v>100</v>
      </c>
      <c r="M19" t="s">
        <v>15</v>
      </c>
      <c r="N19" t="s">
        <v>20</v>
      </c>
      <c r="O19" s="9">
        <f t="shared" ref="O19:O21" si="3">(32*L19*K19)/B19</f>
        <v>31.945692323050814</v>
      </c>
    </row>
    <row r="20" spans="1:15" x14ac:dyDescent="0.35">
      <c r="A20" t="s">
        <v>53</v>
      </c>
      <c r="B20">
        <v>10017</v>
      </c>
      <c r="C20" t="s">
        <v>6</v>
      </c>
      <c r="D20" s="7">
        <f t="shared" si="2"/>
        <v>1.0296783310026101</v>
      </c>
      <c r="E20" s="7">
        <v>1.1536280000000001</v>
      </c>
      <c r="F20" s="7">
        <v>0.14719199999999999</v>
      </c>
      <c r="G20" s="7">
        <v>14.873701000000001</v>
      </c>
      <c r="H20" s="7">
        <v>0.124566</v>
      </c>
      <c r="I20" s="7">
        <v>7.4181999999999998E-2</v>
      </c>
      <c r="J20">
        <v>43</v>
      </c>
      <c r="K20">
        <v>100</v>
      </c>
      <c r="L20">
        <v>100</v>
      </c>
      <c r="M20" t="s">
        <v>15</v>
      </c>
      <c r="N20" t="s">
        <v>20</v>
      </c>
      <c r="O20" s="9">
        <f t="shared" si="3"/>
        <v>31.945692323050814</v>
      </c>
    </row>
    <row r="21" spans="1:15" x14ac:dyDescent="0.35">
      <c r="A21" t="s">
        <v>53</v>
      </c>
      <c r="B21">
        <v>10017</v>
      </c>
      <c r="C21" t="s">
        <v>6</v>
      </c>
      <c r="D21" s="7">
        <f t="shared" si="2"/>
        <v>1.038842531489399</v>
      </c>
      <c r="E21" s="7">
        <v>1.1851290000000001</v>
      </c>
      <c r="F21" s="7">
        <v>0.14560300000000001</v>
      </c>
      <c r="G21" s="7">
        <v>20.921935000000001</v>
      </c>
      <c r="H21" s="7">
        <v>0.12404</v>
      </c>
      <c r="I21" s="7">
        <v>8.3743999999999999E-2</v>
      </c>
      <c r="J21">
        <v>44</v>
      </c>
      <c r="K21">
        <v>100</v>
      </c>
      <c r="L21">
        <v>100</v>
      </c>
      <c r="M21" t="s">
        <v>15</v>
      </c>
      <c r="N21" t="s">
        <v>20</v>
      </c>
      <c r="O21" s="9">
        <f t="shared" si="3"/>
        <v>31.945692323050814</v>
      </c>
    </row>
    <row r="22" spans="1:15" x14ac:dyDescent="0.35">
      <c r="D22" s="36">
        <f>AVERAGE(D19:D21)</f>
        <v>1.1206142764272009</v>
      </c>
      <c r="E22" s="36">
        <f>AVERAGE(E19:E21)</f>
        <v>1.3225943333333332</v>
      </c>
      <c r="F22" s="36">
        <f>AVERAGE(F19:F21)</f>
        <v>0.15103233333333332</v>
      </c>
      <c r="G22" s="7"/>
      <c r="H22" s="7"/>
      <c r="I22" s="7"/>
      <c r="O22" s="9"/>
    </row>
    <row r="24" spans="1:15" x14ac:dyDescent="0.35">
      <c r="A24" t="s">
        <v>53</v>
      </c>
      <c r="B24">
        <v>10017</v>
      </c>
      <c r="C24" t="s">
        <v>6</v>
      </c>
      <c r="D24" s="7">
        <f t="shared" ref="D24:D26" si="4">((E24/$E$6)+(F24/$F$6))/2</f>
        <v>1.0062996497079992</v>
      </c>
      <c r="E24">
        <v>1.1172470000000001</v>
      </c>
      <c r="F24">
        <v>0.14524100000000001</v>
      </c>
      <c r="G24">
        <v>13.07188</v>
      </c>
      <c r="H24">
        <v>0.121563</v>
      </c>
      <c r="I24" s="7">
        <v>6.6812999999999997E-2</v>
      </c>
      <c r="J24">
        <v>42</v>
      </c>
      <c r="K24">
        <v>314</v>
      </c>
      <c r="L24">
        <v>100</v>
      </c>
      <c r="M24" t="s">
        <v>15</v>
      </c>
      <c r="N24" t="s">
        <v>20</v>
      </c>
      <c r="O24" s="9">
        <f t="shared" ref="O24:O26" si="5">(32*L24*K24)/B24</f>
        <v>100.30947389437955</v>
      </c>
    </row>
    <row r="25" spans="1:15" x14ac:dyDescent="0.35">
      <c r="A25" t="s">
        <v>53</v>
      </c>
      <c r="B25">
        <v>10017</v>
      </c>
      <c r="C25" t="s">
        <v>6</v>
      </c>
      <c r="D25" s="7">
        <f t="shared" si="4"/>
        <v>0.99851883848069445</v>
      </c>
      <c r="E25">
        <v>1.1117870000000001</v>
      </c>
      <c r="F25">
        <v>0.14368400000000001</v>
      </c>
      <c r="G25">
        <v>13.535909999999999</v>
      </c>
      <c r="H25">
        <v>0.12138699999999999</v>
      </c>
      <c r="I25" s="7">
        <v>6.8021999999999999E-2</v>
      </c>
      <c r="J25">
        <v>43</v>
      </c>
      <c r="K25">
        <v>314</v>
      </c>
      <c r="L25">
        <v>100</v>
      </c>
      <c r="M25" t="s">
        <v>15</v>
      </c>
      <c r="N25" t="s">
        <v>20</v>
      </c>
      <c r="O25" s="9">
        <f t="shared" si="5"/>
        <v>100.30947389437955</v>
      </c>
    </row>
    <row r="26" spans="1:15" x14ac:dyDescent="0.35">
      <c r="A26" t="s">
        <v>53</v>
      </c>
      <c r="B26">
        <v>10017</v>
      </c>
      <c r="C26" t="s">
        <v>6</v>
      </c>
      <c r="D26" s="7">
        <f t="shared" si="4"/>
        <v>1.0337029494182233</v>
      </c>
      <c r="E26">
        <v>1.175198</v>
      </c>
      <c r="F26">
        <v>0.14543800000000001</v>
      </c>
      <c r="G26">
        <v>13.760255000000001</v>
      </c>
      <c r="H26">
        <v>0.123792</v>
      </c>
      <c r="I26" s="7">
        <v>6.9135000000000002E-2</v>
      </c>
      <c r="J26">
        <v>44</v>
      </c>
      <c r="K26">
        <v>314</v>
      </c>
      <c r="L26">
        <v>100</v>
      </c>
      <c r="M26" t="s">
        <v>15</v>
      </c>
      <c r="N26" t="s">
        <v>20</v>
      </c>
      <c r="O26" s="9">
        <f t="shared" si="5"/>
        <v>100.30947389437955</v>
      </c>
    </row>
    <row r="27" spans="1:15" x14ac:dyDescent="0.35">
      <c r="D27" s="36">
        <f>AVERAGE(D24:D26)</f>
        <v>1.0128404792023058</v>
      </c>
      <c r="E27" s="36">
        <f>AVERAGE(E24:E26)</f>
        <v>1.1347440000000002</v>
      </c>
      <c r="F27" s="36">
        <f>AVERAGE(F24:F26)</f>
        <v>0.14478766666666668</v>
      </c>
      <c r="I27" s="7"/>
    </row>
    <row r="28" spans="1:15" x14ac:dyDescent="0.35">
      <c r="D28" s="38"/>
      <c r="E28" s="38"/>
      <c r="F28" s="38"/>
      <c r="I28" s="7"/>
    </row>
    <row r="29" spans="1:15" x14ac:dyDescent="0.35">
      <c r="A29" t="s">
        <v>53</v>
      </c>
      <c r="B29">
        <v>10017</v>
      </c>
      <c r="C29" t="s">
        <v>6</v>
      </c>
      <c r="D29" s="7">
        <f t="shared" ref="D29:D31" si="6">((E29/$E$6)+(F29/$F$6))/2</f>
        <v>1.0028359090372874</v>
      </c>
      <c r="E29" s="38">
        <v>1.1146910000000001</v>
      </c>
      <c r="F29" s="38">
        <v>0.144565</v>
      </c>
      <c r="G29">
        <v>13.345093</v>
      </c>
      <c r="H29">
        <v>0.122311</v>
      </c>
      <c r="I29" s="7">
        <v>6.9098000000000007E-2</v>
      </c>
      <c r="J29">
        <v>42</v>
      </c>
      <c r="K29">
        <v>157</v>
      </c>
      <c r="L29">
        <v>200</v>
      </c>
      <c r="M29" t="s">
        <v>15</v>
      </c>
      <c r="N29" t="s">
        <v>20</v>
      </c>
      <c r="O29" s="9">
        <f t="shared" ref="O29:O31" si="7">(32*L29*K29)/B29</f>
        <v>100.30947389437955</v>
      </c>
    </row>
    <row r="30" spans="1:15" x14ac:dyDescent="0.35">
      <c r="A30" t="s">
        <v>53</v>
      </c>
      <c r="B30">
        <v>10017</v>
      </c>
      <c r="C30" t="s">
        <v>6</v>
      </c>
      <c r="D30" s="7">
        <f t="shared" si="6"/>
        <v>0.98501112767158716</v>
      </c>
      <c r="E30" s="38">
        <v>1.0896809999999999</v>
      </c>
      <c r="F30" s="38">
        <v>0.142705</v>
      </c>
      <c r="G30">
        <v>13.821659</v>
      </c>
      <c r="H30">
        <v>0.12001100000000001</v>
      </c>
      <c r="I30" s="7">
        <v>6.7071000000000006E-2</v>
      </c>
      <c r="J30">
        <v>43</v>
      </c>
      <c r="K30">
        <v>157</v>
      </c>
      <c r="L30">
        <v>200</v>
      </c>
      <c r="M30" t="s">
        <v>15</v>
      </c>
      <c r="N30" t="s">
        <v>20</v>
      </c>
      <c r="O30" s="9">
        <f t="shared" si="7"/>
        <v>100.30947389437955</v>
      </c>
    </row>
    <row r="31" spans="1:15" x14ac:dyDescent="0.35">
      <c r="A31" t="s">
        <v>53</v>
      </c>
      <c r="B31">
        <v>10017</v>
      </c>
      <c r="C31" t="s">
        <v>6</v>
      </c>
      <c r="D31" s="7">
        <f t="shared" si="6"/>
        <v>0.99717911275056781</v>
      </c>
      <c r="E31" s="38">
        <v>1.10829</v>
      </c>
      <c r="F31" s="38">
        <v>0.143765</v>
      </c>
      <c r="G31">
        <v>13.063831</v>
      </c>
      <c r="H31">
        <v>0.12151099999999999</v>
      </c>
      <c r="I31" s="7">
        <v>6.5360000000000001E-2</v>
      </c>
      <c r="J31">
        <v>44</v>
      </c>
      <c r="K31">
        <v>157</v>
      </c>
      <c r="L31">
        <v>200</v>
      </c>
      <c r="M31" t="s">
        <v>15</v>
      </c>
      <c r="N31" t="s">
        <v>20</v>
      </c>
      <c r="O31" s="9">
        <f t="shared" si="7"/>
        <v>100.30947389437955</v>
      </c>
    </row>
    <row r="32" spans="1:15" x14ac:dyDescent="0.35">
      <c r="D32" s="36">
        <f>AVERAGE(D29:D31)</f>
        <v>0.99500871648648082</v>
      </c>
      <c r="E32" s="36">
        <f>AVERAGE(E29:E31)</f>
        <v>1.1042206666666667</v>
      </c>
      <c r="F32" s="36">
        <f>AVERAGE(F29:F31)</f>
        <v>0.14367833333333335</v>
      </c>
      <c r="I32" s="7"/>
    </row>
    <row r="33" spans="1:15" x14ac:dyDescent="0.35">
      <c r="D33" s="38"/>
      <c r="E33" s="38"/>
      <c r="F33" s="38"/>
      <c r="I33" s="7"/>
    </row>
    <row r="34" spans="1:15" x14ac:dyDescent="0.35">
      <c r="A34" t="s">
        <v>53</v>
      </c>
      <c r="B34">
        <v>10017</v>
      </c>
      <c r="C34" t="s">
        <v>6</v>
      </c>
      <c r="D34" s="7">
        <f t="shared" ref="D34:D36" si="8">((E34/$E$6)+(F34/$F$6))/2</f>
        <v>1.0187680807161532</v>
      </c>
      <c r="E34" s="38">
        <v>1.1347419999999999</v>
      </c>
      <c r="F34" s="38">
        <v>0.14654200000000001</v>
      </c>
      <c r="G34" s="38">
        <v>13.367031000000001</v>
      </c>
      <c r="H34">
        <v>0.12334299999999999</v>
      </c>
      <c r="I34" s="7">
        <v>6.5874000000000002E-2</v>
      </c>
      <c r="J34">
        <v>42</v>
      </c>
      <c r="K34">
        <v>314</v>
      </c>
      <c r="L34">
        <v>200</v>
      </c>
      <c r="M34" t="s">
        <v>15</v>
      </c>
      <c r="N34" t="s">
        <v>20</v>
      </c>
      <c r="O34" s="9">
        <f t="shared" ref="O34:O36" si="9">(32*L34*K34)/B34</f>
        <v>200.6189477887591</v>
      </c>
    </row>
    <row r="35" spans="1:15" x14ac:dyDescent="0.35">
      <c r="A35" t="s">
        <v>53</v>
      </c>
      <c r="B35">
        <v>10017</v>
      </c>
      <c r="C35" t="s">
        <v>6</v>
      </c>
      <c r="D35" s="7">
        <f t="shared" si="8"/>
        <v>0.99181497614687764</v>
      </c>
      <c r="E35" s="38">
        <v>1.1074379999999999</v>
      </c>
      <c r="F35" s="38">
        <v>0.142294</v>
      </c>
      <c r="G35">
        <v>13.911994</v>
      </c>
      <c r="H35">
        <v>0.12031799999999999</v>
      </c>
      <c r="I35" s="7">
        <v>6.6225999999999993E-2</v>
      </c>
      <c r="J35">
        <v>43</v>
      </c>
      <c r="K35">
        <v>314</v>
      </c>
      <c r="L35">
        <v>200</v>
      </c>
      <c r="M35" t="s">
        <v>15</v>
      </c>
      <c r="N35" t="s">
        <v>20</v>
      </c>
      <c r="O35" s="9">
        <f t="shared" si="9"/>
        <v>200.6189477887591</v>
      </c>
    </row>
    <row r="36" spans="1:15" x14ac:dyDescent="0.35">
      <c r="A36" t="s">
        <v>53</v>
      </c>
      <c r="B36">
        <v>10017</v>
      </c>
      <c r="C36" t="s">
        <v>6</v>
      </c>
      <c r="D36" s="7">
        <f t="shared" si="8"/>
        <v>0.99886754443042758</v>
      </c>
      <c r="E36" s="38">
        <v>1.122233</v>
      </c>
      <c r="F36" s="38">
        <v>0.14236099999999999</v>
      </c>
      <c r="G36">
        <v>13.336072</v>
      </c>
      <c r="H36">
        <v>0.120558</v>
      </c>
      <c r="I36">
        <v>6.3828999999999997E-2</v>
      </c>
      <c r="J36">
        <v>44</v>
      </c>
      <c r="K36">
        <v>314</v>
      </c>
      <c r="L36">
        <v>200</v>
      </c>
      <c r="M36" t="s">
        <v>15</v>
      </c>
      <c r="N36" t="s">
        <v>20</v>
      </c>
      <c r="O36" s="9">
        <f t="shared" si="9"/>
        <v>200.6189477887591</v>
      </c>
    </row>
    <row r="37" spans="1:15" x14ac:dyDescent="0.35">
      <c r="D37" s="36">
        <f>AVERAGE(D34:D36)</f>
        <v>1.0031502004311528</v>
      </c>
      <c r="E37" s="36">
        <f>AVERAGE(E34:E36)</f>
        <v>1.1214709999999999</v>
      </c>
      <c r="F37" s="36">
        <f>AVERAGE(F34:F36)</f>
        <v>0.14373233333333332</v>
      </c>
    </row>
    <row r="38" spans="1:15" x14ac:dyDescent="0.35">
      <c r="D38" s="38"/>
      <c r="E38" s="38"/>
      <c r="F38" s="38"/>
    </row>
    <row r="39" spans="1:15" x14ac:dyDescent="0.35">
      <c r="A39" t="s">
        <v>53</v>
      </c>
      <c r="B39">
        <v>10017</v>
      </c>
      <c r="C39" t="s">
        <v>171</v>
      </c>
      <c r="D39" s="7">
        <f t="shared" ref="D39:D48" si="10">((E39/$E$6)+(F39/$F$6))/2</f>
        <v>1.061695962532812</v>
      </c>
      <c r="E39" s="38">
        <v>1.233724</v>
      </c>
      <c r="F39" s="38">
        <v>0.145731</v>
      </c>
      <c r="G39">
        <v>25.549194</v>
      </c>
      <c r="H39">
        <v>0.123572</v>
      </c>
      <c r="I39">
        <v>8.3071999999999993E-2</v>
      </c>
      <c r="J39">
        <v>42</v>
      </c>
      <c r="K39">
        <v>100</v>
      </c>
      <c r="L39">
        <v>50</v>
      </c>
      <c r="M39" t="s">
        <v>15</v>
      </c>
      <c r="N39" t="s">
        <v>20</v>
      </c>
      <c r="O39" s="9">
        <f t="shared" ref="O39:O48" si="11">(32*L39*K39)/B39</f>
        <v>15.972846161525407</v>
      </c>
    </row>
    <row r="40" spans="1:15" x14ac:dyDescent="0.35">
      <c r="A40" t="s">
        <v>53</v>
      </c>
      <c r="B40">
        <v>10017</v>
      </c>
      <c r="C40" t="s">
        <v>171</v>
      </c>
      <c r="D40" s="7">
        <f t="shared" si="10"/>
        <v>1.0130427688567585</v>
      </c>
      <c r="E40" s="38">
        <v>1.1390180000000001</v>
      </c>
      <c r="F40" s="38">
        <v>0.144264</v>
      </c>
      <c r="G40">
        <v>26.993722000000002</v>
      </c>
      <c r="H40">
        <v>0.12185600000000001</v>
      </c>
      <c r="I40">
        <v>9.7158999999999995E-2</v>
      </c>
      <c r="J40">
        <v>43</v>
      </c>
      <c r="K40">
        <v>100</v>
      </c>
      <c r="L40">
        <v>50</v>
      </c>
      <c r="M40" t="s">
        <v>15</v>
      </c>
      <c r="N40" t="s">
        <v>20</v>
      </c>
      <c r="O40" s="9">
        <f t="shared" si="11"/>
        <v>15.972846161525407</v>
      </c>
    </row>
    <row r="41" spans="1:15" x14ac:dyDescent="0.35">
      <c r="A41" t="s">
        <v>53</v>
      </c>
      <c r="B41">
        <v>10017</v>
      </c>
      <c r="C41" t="s">
        <v>171</v>
      </c>
      <c r="D41" s="7">
        <f t="shared" si="10"/>
        <v>1.0473761573949363</v>
      </c>
      <c r="E41" s="38">
        <v>1.1979630000000001</v>
      </c>
      <c r="F41" s="38">
        <v>0.14637600000000001</v>
      </c>
      <c r="G41">
        <v>26.779719</v>
      </c>
      <c r="H41">
        <v>0.124639</v>
      </c>
      <c r="I41">
        <v>0.10246</v>
      </c>
      <c r="J41">
        <v>44</v>
      </c>
      <c r="K41">
        <v>100</v>
      </c>
      <c r="L41">
        <v>50</v>
      </c>
      <c r="M41" t="s">
        <v>15</v>
      </c>
      <c r="N41" t="s">
        <v>20</v>
      </c>
      <c r="O41" s="9">
        <f t="shared" si="11"/>
        <v>15.972846161525407</v>
      </c>
    </row>
    <row r="42" spans="1:15" x14ac:dyDescent="0.35">
      <c r="A42" t="s">
        <v>53</v>
      </c>
      <c r="B42">
        <v>10017</v>
      </c>
      <c r="C42" t="s">
        <v>171</v>
      </c>
      <c r="D42" s="7">
        <f t="shared" si="10"/>
        <v>1.0104371132156253</v>
      </c>
      <c r="E42" s="38">
        <v>1.1400870000000001</v>
      </c>
      <c r="F42" s="38">
        <v>0.143347</v>
      </c>
      <c r="G42">
        <v>24.182084</v>
      </c>
      <c r="H42">
        <v>0.12116499999999999</v>
      </c>
      <c r="I42">
        <v>8.9946999999999999E-2</v>
      </c>
      <c r="J42">
        <v>45</v>
      </c>
      <c r="K42">
        <v>100</v>
      </c>
      <c r="L42">
        <v>50</v>
      </c>
      <c r="M42" t="s">
        <v>15</v>
      </c>
      <c r="N42" t="s">
        <v>20</v>
      </c>
      <c r="O42" s="9">
        <f t="shared" si="11"/>
        <v>15.972846161525407</v>
      </c>
    </row>
    <row r="43" spans="1:15" x14ac:dyDescent="0.35">
      <c r="A43" t="s">
        <v>53</v>
      </c>
      <c r="B43">
        <v>10017</v>
      </c>
      <c r="C43" t="s">
        <v>171</v>
      </c>
      <c r="D43" s="7">
        <f t="shared" si="10"/>
        <v>1.0700529038483755</v>
      </c>
      <c r="E43" s="38">
        <v>1.234434</v>
      </c>
      <c r="F43" s="38">
        <v>0.14810699999999999</v>
      </c>
      <c r="G43">
        <v>24.757017000000001</v>
      </c>
      <c r="H43">
        <v>0.124957</v>
      </c>
      <c r="I43">
        <v>8.9431999999999998E-2</v>
      </c>
      <c r="J43">
        <v>46</v>
      </c>
      <c r="K43">
        <v>100</v>
      </c>
      <c r="L43">
        <v>50</v>
      </c>
      <c r="M43" t="s">
        <v>15</v>
      </c>
      <c r="N43" t="s">
        <v>20</v>
      </c>
      <c r="O43" s="9">
        <f t="shared" si="11"/>
        <v>15.972846161525407</v>
      </c>
    </row>
    <row r="44" spans="1:15" x14ac:dyDescent="0.35">
      <c r="A44" t="s">
        <v>53</v>
      </c>
      <c r="B44">
        <v>10017</v>
      </c>
      <c r="C44" t="s">
        <v>171</v>
      </c>
      <c r="D44" s="7">
        <f t="shared" si="10"/>
        <v>1.0104132229069802</v>
      </c>
      <c r="E44" s="38">
        <v>1.135831</v>
      </c>
      <c r="F44" s="38">
        <v>0.14392099999999999</v>
      </c>
      <c r="G44">
        <v>20.465254999999999</v>
      </c>
      <c r="H44">
        <v>0.121168</v>
      </c>
      <c r="I44">
        <v>8.5026000000000004E-2</v>
      </c>
      <c r="J44">
        <v>47</v>
      </c>
      <c r="K44">
        <v>100</v>
      </c>
      <c r="L44">
        <v>50</v>
      </c>
      <c r="M44" t="s">
        <v>15</v>
      </c>
      <c r="N44" t="s">
        <v>20</v>
      </c>
      <c r="O44" s="9">
        <f t="shared" si="11"/>
        <v>15.972846161525407</v>
      </c>
    </row>
    <row r="45" spans="1:15" x14ac:dyDescent="0.35">
      <c r="A45" t="s">
        <v>53</v>
      </c>
      <c r="B45">
        <v>10017</v>
      </c>
      <c r="C45" t="s">
        <v>171</v>
      </c>
      <c r="D45" s="7">
        <f t="shared" si="10"/>
        <v>1.1657684690803249</v>
      </c>
      <c r="E45" s="38">
        <v>1.4029</v>
      </c>
      <c r="F45" s="38">
        <v>0.15343000000000001</v>
      </c>
      <c r="G45">
        <v>28.466441</v>
      </c>
      <c r="H45">
        <v>0.12920999999999999</v>
      </c>
      <c r="I45">
        <v>8.5971000000000006E-2</v>
      </c>
      <c r="J45">
        <v>48</v>
      </c>
      <c r="K45">
        <v>100</v>
      </c>
      <c r="L45">
        <v>50</v>
      </c>
      <c r="M45" t="s">
        <v>15</v>
      </c>
      <c r="N45" t="s">
        <v>20</v>
      </c>
      <c r="O45" s="9">
        <f t="shared" si="11"/>
        <v>15.972846161525407</v>
      </c>
    </row>
    <row r="46" spans="1:15" x14ac:dyDescent="0.35">
      <c r="A46" t="s">
        <v>53</v>
      </c>
      <c r="B46">
        <v>10017</v>
      </c>
      <c r="C46" t="s">
        <v>171</v>
      </c>
      <c r="D46" s="7">
        <f t="shared" si="10"/>
        <v>1.1733216963971191</v>
      </c>
      <c r="E46" s="38">
        <v>1.427108</v>
      </c>
      <c r="F46" s="38">
        <v>0.15236</v>
      </c>
      <c r="G46">
        <v>33.031526999999997</v>
      </c>
      <c r="H46">
        <v>0.13197</v>
      </c>
      <c r="I46">
        <v>0.116246</v>
      </c>
      <c r="J46">
        <v>49</v>
      </c>
      <c r="K46">
        <v>100</v>
      </c>
      <c r="L46">
        <v>50</v>
      </c>
      <c r="M46" t="s">
        <v>15</v>
      </c>
      <c r="N46" t="s">
        <v>20</v>
      </c>
      <c r="O46" s="9">
        <f t="shared" si="11"/>
        <v>15.972846161525407</v>
      </c>
    </row>
    <row r="47" spans="1:15" x14ac:dyDescent="0.35">
      <c r="A47" t="s">
        <v>53</v>
      </c>
      <c r="B47">
        <v>10017</v>
      </c>
      <c r="C47" t="s">
        <v>171</v>
      </c>
      <c r="D47" s="7">
        <f t="shared" si="10"/>
        <v>1.1789872998167119</v>
      </c>
      <c r="E47" s="38">
        <v>1.4231860000000001</v>
      </c>
      <c r="F47" s="38">
        <v>0.15457199999999999</v>
      </c>
      <c r="G47">
        <v>32.185648</v>
      </c>
      <c r="H47">
        <v>0.127273</v>
      </c>
      <c r="I47">
        <v>7.9421000000000005E-2</v>
      </c>
      <c r="J47">
        <v>50</v>
      </c>
      <c r="K47">
        <v>100</v>
      </c>
      <c r="L47">
        <v>50</v>
      </c>
      <c r="M47" t="s">
        <v>15</v>
      </c>
      <c r="N47" t="s">
        <v>20</v>
      </c>
      <c r="O47" s="9">
        <f t="shared" si="11"/>
        <v>15.972846161525407</v>
      </c>
    </row>
    <row r="48" spans="1:15" x14ac:dyDescent="0.35">
      <c r="A48" t="s">
        <v>53</v>
      </c>
      <c r="B48">
        <v>10017</v>
      </c>
      <c r="C48" t="s">
        <v>171</v>
      </c>
      <c r="D48" s="7">
        <f t="shared" si="10"/>
        <v>0.99908413613064817</v>
      </c>
      <c r="E48" s="38">
        <v>1.1162129999999999</v>
      </c>
      <c r="F48" s="38">
        <v>0.14324700000000001</v>
      </c>
      <c r="G48">
        <v>22.689439</v>
      </c>
      <c r="H48">
        <v>0.120494</v>
      </c>
      <c r="I48">
        <v>9.0204999999999994E-2</v>
      </c>
      <c r="J48">
        <v>51</v>
      </c>
      <c r="K48">
        <v>100</v>
      </c>
      <c r="L48">
        <v>50</v>
      </c>
      <c r="M48" t="s">
        <v>15</v>
      </c>
      <c r="N48" t="s">
        <v>20</v>
      </c>
      <c r="O48" s="9">
        <f t="shared" si="11"/>
        <v>15.972846161525407</v>
      </c>
    </row>
    <row r="49" spans="1:15" x14ac:dyDescent="0.35">
      <c r="D49" s="36">
        <f>AVERAGE(D39:D48)</f>
        <v>1.0730179730180291</v>
      </c>
      <c r="E49" s="36">
        <f>AVERAGE(E39:E48)</f>
        <v>1.2450464000000001</v>
      </c>
      <c r="F49" s="36">
        <f>AVERAGE(F39:F48)</f>
        <v>0.14753549999999999</v>
      </c>
    </row>
    <row r="50" spans="1:15" x14ac:dyDescent="0.35">
      <c r="D50" s="36">
        <f>MEDIAN(D39:D48)</f>
        <v>1.054536059963874</v>
      </c>
      <c r="E50" s="36">
        <f>MEDIAN(E39:E48)</f>
        <v>1.2158435000000001</v>
      </c>
      <c r="F50" s="36">
        <f>MEDIAN(F39:F48)</f>
        <v>0.1460535</v>
      </c>
    </row>
    <row r="51" spans="1:15" x14ac:dyDescent="0.35">
      <c r="D51" s="38" t="s">
        <v>32</v>
      </c>
      <c r="E51" s="38"/>
      <c r="F51" s="38"/>
    </row>
    <row r="52" spans="1:15" x14ac:dyDescent="0.35">
      <c r="A52" t="s">
        <v>53</v>
      </c>
      <c r="B52">
        <v>10017</v>
      </c>
      <c r="C52" t="s">
        <v>171</v>
      </c>
      <c r="D52" s="7">
        <f t="shared" ref="D52:D61" si="12">((E52/$E$6)+(F52/$F$6))/2</f>
        <v>0.98397047019119621</v>
      </c>
      <c r="E52" s="38">
        <v>1.0938490000000001</v>
      </c>
      <c r="F52" s="38">
        <v>0.14182800000000001</v>
      </c>
      <c r="G52">
        <v>21.016935</v>
      </c>
      <c r="H52">
        <v>0.119906</v>
      </c>
      <c r="I52">
        <v>8.0485000000000001E-2</v>
      </c>
      <c r="J52">
        <v>42</v>
      </c>
      <c r="K52">
        <v>100</v>
      </c>
      <c r="L52">
        <v>100</v>
      </c>
      <c r="M52" t="s">
        <v>15</v>
      </c>
      <c r="N52" t="s">
        <v>20</v>
      </c>
      <c r="O52" s="9">
        <f t="shared" ref="O52:O61" si="13">(32*L52*K52)/B52</f>
        <v>31.945692323050814</v>
      </c>
    </row>
    <row r="53" spans="1:15" x14ac:dyDescent="0.35">
      <c r="A53" t="s">
        <v>53</v>
      </c>
      <c r="B53">
        <v>10017</v>
      </c>
      <c r="C53" t="s">
        <v>171</v>
      </c>
      <c r="D53" s="7">
        <f t="shared" si="12"/>
        <v>1.0172602651627827</v>
      </c>
      <c r="E53" s="38">
        <v>1.140212</v>
      </c>
      <c r="F53" s="38">
        <v>0.14534900000000001</v>
      </c>
      <c r="G53">
        <v>20.596578999999998</v>
      </c>
      <c r="H53">
        <v>0.122351</v>
      </c>
      <c r="I53">
        <v>8.0956E-2</v>
      </c>
      <c r="J53">
        <v>43</v>
      </c>
      <c r="K53">
        <v>100</v>
      </c>
      <c r="L53">
        <v>100</v>
      </c>
      <c r="M53" t="s">
        <v>15</v>
      </c>
      <c r="N53" t="s">
        <v>20</v>
      </c>
      <c r="O53" s="9">
        <f t="shared" si="13"/>
        <v>31.945692323050814</v>
      </c>
    </row>
    <row r="54" spans="1:15" x14ac:dyDescent="0.35">
      <c r="A54" t="s">
        <v>53</v>
      </c>
      <c r="B54">
        <v>10017</v>
      </c>
      <c r="C54" t="s">
        <v>171</v>
      </c>
      <c r="D54" s="7">
        <f t="shared" si="12"/>
        <v>1.0497966823313001</v>
      </c>
      <c r="E54" s="38">
        <v>1.1951890000000001</v>
      </c>
      <c r="F54" s="38">
        <v>0.14747099999999999</v>
      </c>
      <c r="G54">
        <v>23.320136999999999</v>
      </c>
      <c r="H54">
        <v>0.121975</v>
      </c>
      <c r="I54">
        <v>8.1946000000000005E-2</v>
      </c>
      <c r="J54">
        <v>44</v>
      </c>
      <c r="K54">
        <v>100</v>
      </c>
      <c r="L54">
        <v>100</v>
      </c>
      <c r="M54" t="s">
        <v>15</v>
      </c>
      <c r="N54" t="s">
        <v>20</v>
      </c>
      <c r="O54" s="9">
        <f t="shared" si="13"/>
        <v>31.945692323050814</v>
      </c>
    </row>
    <row r="55" spans="1:15" x14ac:dyDescent="0.35">
      <c r="A55" t="s">
        <v>53</v>
      </c>
      <c r="B55">
        <v>10017</v>
      </c>
      <c r="C55" t="s">
        <v>171</v>
      </c>
      <c r="D55" s="7">
        <f t="shared" si="12"/>
        <v>1.4122908935701921</v>
      </c>
      <c r="E55" s="38">
        <v>1.821582</v>
      </c>
      <c r="F55" s="38">
        <v>0.16921700000000001</v>
      </c>
      <c r="G55">
        <v>43.874597000000001</v>
      </c>
      <c r="H55">
        <v>0.14691899999999999</v>
      </c>
      <c r="I55">
        <v>0.13538600000000001</v>
      </c>
      <c r="J55">
        <v>45</v>
      </c>
      <c r="K55">
        <v>100</v>
      </c>
      <c r="L55">
        <v>100</v>
      </c>
      <c r="M55" t="s">
        <v>15</v>
      </c>
      <c r="N55" t="s">
        <v>20</v>
      </c>
      <c r="O55" s="9">
        <f t="shared" si="13"/>
        <v>31.945692323050814</v>
      </c>
    </row>
    <row r="56" spans="1:15" x14ac:dyDescent="0.35">
      <c r="A56" t="s">
        <v>53</v>
      </c>
      <c r="B56">
        <v>10017</v>
      </c>
      <c r="C56" t="s">
        <v>171</v>
      </c>
      <c r="D56" s="7">
        <f t="shared" si="12"/>
        <v>1.0052995579155075</v>
      </c>
      <c r="E56" s="38">
        <v>1.129113</v>
      </c>
      <c r="F56" s="38">
        <v>0.14332500000000001</v>
      </c>
      <c r="G56">
        <v>22.798925000000001</v>
      </c>
      <c r="H56">
        <v>0.120229</v>
      </c>
      <c r="I56">
        <v>8.9709999999999998E-2</v>
      </c>
      <c r="J56">
        <v>46</v>
      </c>
      <c r="K56">
        <v>100</v>
      </c>
      <c r="L56">
        <v>100</v>
      </c>
      <c r="M56" t="s">
        <v>15</v>
      </c>
      <c r="N56" t="s">
        <v>20</v>
      </c>
      <c r="O56" s="9">
        <f t="shared" si="13"/>
        <v>31.945692323050814</v>
      </c>
    </row>
    <row r="57" spans="1:15" x14ac:dyDescent="0.35">
      <c r="A57" t="s">
        <v>53</v>
      </c>
      <c r="B57">
        <v>10017</v>
      </c>
      <c r="C57" t="s">
        <v>171</v>
      </c>
      <c r="D57" s="7">
        <f t="shared" si="12"/>
        <v>1.0381653707482874</v>
      </c>
      <c r="E57" s="38">
        <v>1.1877629999999999</v>
      </c>
      <c r="F57" s="38">
        <v>0.14504300000000001</v>
      </c>
      <c r="G57">
        <v>15.115558</v>
      </c>
      <c r="H57">
        <v>0.123638</v>
      </c>
      <c r="I57">
        <v>7.5338000000000002E-2</v>
      </c>
      <c r="J57">
        <v>47</v>
      </c>
      <c r="K57">
        <v>100</v>
      </c>
      <c r="L57">
        <v>100</v>
      </c>
      <c r="M57" t="s">
        <v>15</v>
      </c>
      <c r="N57" t="s">
        <v>20</v>
      </c>
      <c r="O57" s="9">
        <f t="shared" si="13"/>
        <v>31.945692323050814</v>
      </c>
    </row>
    <row r="58" spans="1:15" x14ac:dyDescent="0.35">
      <c r="A58" t="s">
        <v>53</v>
      </c>
      <c r="B58">
        <v>10017</v>
      </c>
      <c r="C58" t="s">
        <v>171</v>
      </c>
      <c r="D58" s="7">
        <f t="shared" si="12"/>
        <v>1.0420022835625193</v>
      </c>
      <c r="E58" s="38">
        <v>1.179189</v>
      </c>
      <c r="F58" s="38">
        <v>0.14734900000000001</v>
      </c>
      <c r="G58">
        <v>17.403813</v>
      </c>
      <c r="H58">
        <v>0.12595700000000001</v>
      </c>
      <c r="I58">
        <v>7.9149999999999998E-2</v>
      </c>
      <c r="J58">
        <v>48</v>
      </c>
      <c r="K58">
        <v>100</v>
      </c>
      <c r="L58">
        <v>100</v>
      </c>
      <c r="M58" t="s">
        <v>15</v>
      </c>
      <c r="N58" t="s">
        <v>20</v>
      </c>
      <c r="O58" s="9">
        <f t="shared" si="13"/>
        <v>31.945692323050814</v>
      </c>
    </row>
    <row r="59" spans="1:15" x14ac:dyDescent="0.35">
      <c r="A59" t="s">
        <v>53</v>
      </c>
      <c r="B59">
        <v>10017</v>
      </c>
      <c r="C59" t="s">
        <v>171</v>
      </c>
      <c r="D59" s="7">
        <f t="shared" si="12"/>
        <v>1.3074002265224727</v>
      </c>
      <c r="E59" s="38">
        <v>1.655335</v>
      </c>
      <c r="F59" s="38">
        <v>0.16087599999999999</v>
      </c>
      <c r="G59">
        <v>40.135603000000003</v>
      </c>
      <c r="H59">
        <v>0.141931</v>
      </c>
      <c r="I59">
        <v>0.1333</v>
      </c>
      <c r="J59">
        <v>49</v>
      </c>
      <c r="K59">
        <v>100</v>
      </c>
      <c r="L59">
        <v>100</v>
      </c>
      <c r="M59" t="s">
        <v>15</v>
      </c>
      <c r="N59" t="s">
        <v>20</v>
      </c>
      <c r="O59" s="9">
        <f t="shared" si="13"/>
        <v>31.945692323050814</v>
      </c>
    </row>
    <row r="60" spans="1:15" x14ac:dyDescent="0.35">
      <c r="A60" t="s">
        <v>53</v>
      </c>
      <c r="B60">
        <v>10017</v>
      </c>
      <c r="C60" t="s">
        <v>171</v>
      </c>
      <c r="D60" s="7">
        <f t="shared" si="12"/>
        <v>1.0059301215451</v>
      </c>
      <c r="E60" s="38">
        <v>1.131864</v>
      </c>
      <c r="F60" s="38">
        <v>0.14313600000000001</v>
      </c>
      <c r="G60">
        <v>14.775520999999999</v>
      </c>
      <c r="H60">
        <v>0.122173</v>
      </c>
      <c r="I60">
        <v>7.4373999999999996E-2</v>
      </c>
      <c r="J60">
        <v>50</v>
      </c>
      <c r="K60">
        <v>100</v>
      </c>
      <c r="L60">
        <v>100</v>
      </c>
      <c r="M60" t="s">
        <v>15</v>
      </c>
      <c r="N60" t="s">
        <v>20</v>
      </c>
      <c r="O60" s="9">
        <f t="shared" si="13"/>
        <v>31.945692323050814</v>
      </c>
    </row>
    <row r="61" spans="1:15" x14ac:dyDescent="0.35">
      <c r="A61" t="s">
        <v>53</v>
      </c>
      <c r="B61">
        <v>10017</v>
      </c>
      <c r="C61" t="s">
        <v>171</v>
      </c>
      <c r="D61" s="7">
        <f t="shared" si="12"/>
        <v>0.9955427002670032</v>
      </c>
      <c r="E61" s="38">
        <v>1.1148070000000001</v>
      </c>
      <c r="F61" s="38">
        <v>0.14239099999999999</v>
      </c>
      <c r="G61">
        <v>18.667128000000002</v>
      </c>
      <c r="H61">
        <v>0.121056</v>
      </c>
      <c r="I61">
        <v>7.8817999999999999E-2</v>
      </c>
      <c r="J61">
        <v>51</v>
      </c>
      <c r="K61">
        <v>100</v>
      </c>
      <c r="L61">
        <v>100</v>
      </c>
      <c r="M61" t="s">
        <v>15</v>
      </c>
      <c r="N61" t="s">
        <v>20</v>
      </c>
      <c r="O61" s="9">
        <f t="shared" si="13"/>
        <v>31.945692323050814</v>
      </c>
    </row>
    <row r="62" spans="1:15" x14ac:dyDescent="0.35">
      <c r="D62" s="36">
        <f>AVERAGE(D52:D61)</f>
        <v>1.0857658571816362</v>
      </c>
      <c r="E62" s="36">
        <f>AVERAGE(E52:E61)</f>
        <v>1.2648903000000002</v>
      </c>
      <c r="F62" s="36">
        <f>AVERAGE(F52:F61)</f>
        <v>0.14859850000000002</v>
      </c>
    </row>
    <row r="63" spans="1:15" x14ac:dyDescent="0.35">
      <c r="D63" s="36">
        <f>MEDIAN(D52:D61)</f>
        <v>1.027712817955535</v>
      </c>
      <c r="E63" s="36">
        <f>MEDIAN(E52:E61)</f>
        <v>1.1597005</v>
      </c>
      <c r="F63" s="36">
        <f>MEDIAN(F52:F61)</f>
        <v>0.14519599999999999</v>
      </c>
    </row>
    <row r="64" spans="1:15" x14ac:dyDescent="0.35">
      <c r="D64" s="38"/>
      <c r="E64" s="38"/>
      <c r="F64" s="38"/>
    </row>
    <row r="65" spans="1:15" x14ac:dyDescent="0.35">
      <c r="A65" t="s">
        <v>53</v>
      </c>
      <c r="B65">
        <v>10017</v>
      </c>
      <c r="C65" t="s">
        <v>171</v>
      </c>
      <c r="D65" s="7">
        <f t="shared" ref="D65:D74" si="14">((E65/$E$6)+(F65/$F$6))/2</f>
        <v>1.0238065390141893</v>
      </c>
      <c r="E65" s="38">
        <v>1.1571910000000001</v>
      </c>
      <c r="F65" s="38">
        <v>0.14496800000000001</v>
      </c>
      <c r="G65">
        <v>13.432252999999999</v>
      </c>
      <c r="H65">
        <v>0.123654</v>
      </c>
      <c r="I65">
        <v>7.1820999999999996E-2</v>
      </c>
      <c r="J65">
        <v>42</v>
      </c>
      <c r="K65">
        <v>200</v>
      </c>
      <c r="L65">
        <v>100</v>
      </c>
      <c r="M65" t="s">
        <v>15</v>
      </c>
      <c r="N65" t="s">
        <v>20</v>
      </c>
      <c r="O65" s="9">
        <f t="shared" ref="O65:O74" si="15">(32*L65*K65)/B65</f>
        <v>63.891384646101628</v>
      </c>
    </row>
    <row r="66" spans="1:15" x14ac:dyDescent="0.35">
      <c r="A66" t="s">
        <v>53</v>
      </c>
      <c r="B66">
        <v>10017</v>
      </c>
      <c r="C66" t="s">
        <v>171</v>
      </c>
      <c r="D66" s="7">
        <f t="shared" si="14"/>
        <v>1.0058102434547045</v>
      </c>
      <c r="E66" s="38">
        <v>1.1207860000000001</v>
      </c>
      <c r="F66" s="38">
        <v>0.14461299999999999</v>
      </c>
      <c r="G66">
        <v>13.545420999999999</v>
      </c>
      <c r="H66">
        <v>0.12207</v>
      </c>
      <c r="I66">
        <v>7.0510000000000003E-2</v>
      </c>
      <c r="J66">
        <v>43</v>
      </c>
      <c r="K66">
        <v>200</v>
      </c>
      <c r="L66">
        <v>100</v>
      </c>
      <c r="M66" t="s">
        <v>15</v>
      </c>
      <c r="N66" t="s">
        <v>20</v>
      </c>
      <c r="O66" s="9">
        <f t="shared" si="15"/>
        <v>63.891384646101628</v>
      </c>
    </row>
    <row r="67" spans="1:15" x14ac:dyDescent="0.35">
      <c r="A67" t="s">
        <v>53</v>
      </c>
      <c r="B67">
        <v>10017</v>
      </c>
      <c r="C67" t="s">
        <v>171</v>
      </c>
      <c r="D67" s="7">
        <f t="shared" si="14"/>
        <v>1.0025001807694216</v>
      </c>
      <c r="E67" s="38">
        <v>1.1106819999999999</v>
      </c>
      <c r="F67" s="38">
        <v>0.145013</v>
      </c>
      <c r="G67">
        <v>13.036053000000001</v>
      </c>
      <c r="H67">
        <v>0.12138699999999999</v>
      </c>
      <c r="I67">
        <v>7.0961999999999997E-2</v>
      </c>
      <c r="J67">
        <v>44</v>
      </c>
      <c r="K67">
        <v>200</v>
      </c>
      <c r="L67">
        <v>100</v>
      </c>
      <c r="M67" t="s">
        <v>15</v>
      </c>
      <c r="N67" t="s">
        <v>20</v>
      </c>
      <c r="O67" s="9">
        <f t="shared" si="15"/>
        <v>63.891384646101628</v>
      </c>
    </row>
    <row r="68" spans="1:15" x14ac:dyDescent="0.35">
      <c r="A68" t="s">
        <v>53</v>
      </c>
      <c r="B68">
        <v>10017</v>
      </c>
      <c r="C68" t="s">
        <v>171</v>
      </c>
      <c r="D68" s="7">
        <f t="shared" si="14"/>
        <v>0.99502569609131086</v>
      </c>
      <c r="E68" s="38">
        <v>1.1088450000000001</v>
      </c>
      <c r="F68" s="38">
        <v>0.14305200000000001</v>
      </c>
      <c r="G68">
        <v>13.458608</v>
      </c>
      <c r="H68">
        <v>0.121475</v>
      </c>
      <c r="I68">
        <v>7.0237999999999995E-2</v>
      </c>
      <c r="J68">
        <v>45</v>
      </c>
      <c r="K68">
        <v>200</v>
      </c>
      <c r="L68">
        <v>100</v>
      </c>
      <c r="M68" t="s">
        <v>15</v>
      </c>
      <c r="N68" t="s">
        <v>20</v>
      </c>
      <c r="O68" s="9">
        <f t="shared" si="15"/>
        <v>63.891384646101628</v>
      </c>
    </row>
    <row r="69" spans="1:15" x14ac:dyDescent="0.35">
      <c r="A69" t="s">
        <v>53</v>
      </c>
      <c r="B69">
        <v>10017</v>
      </c>
      <c r="C69" t="s">
        <v>171</v>
      </c>
      <c r="D69" s="7">
        <f t="shared" si="14"/>
        <v>1.0162240531111715</v>
      </c>
      <c r="E69" s="38">
        <v>1.149297</v>
      </c>
      <c r="F69" s="38">
        <v>0.14380200000000001</v>
      </c>
      <c r="G69">
        <v>14.285587</v>
      </c>
      <c r="H69">
        <v>0.120922</v>
      </c>
      <c r="I69">
        <v>6.7864999999999995E-2</v>
      </c>
      <c r="J69">
        <v>46</v>
      </c>
      <c r="K69">
        <v>200</v>
      </c>
      <c r="L69">
        <v>100</v>
      </c>
      <c r="M69" t="s">
        <v>15</v>
      </c>
      <c r="N69" t="s">
        <v>20</v>
      </c>
      <c r="O69" s="9">
        <f t="shared" si="15"/>
        <v>63.891384646101628</v>
      </c>
    </row>
    <row r="70" spans="1:15" x14ac:dyDescent="0.35">
      <c r="A70" t="s">
        <v>53</v>
      </c>
      <c r="B70">
        <v>10017</v>
      </c>
      <c r="C70" t="s">
        <v>171</v>
      </c>
      <c r="D70" s="7">
        <f t="shared" si="14"/>
        <v>1.0026699601449225</v>
      </c>
      <c r="E70" s="38">
        <v>1.120352</v>
      </c>
      <c r="F70" s="38">
        <v>0.14374300000000001</v>
      </c>
      <c r="G70">
        <v>12.997178</v>
      </c>
      <c r="H70">
        <v>0.121112</v>
      </c>
      <c r="I70">
        <v>6.8701999999999999E-2</v>
      </c>
      <c r="J70">
        <v>47</v>
      </c>
      <c r="K70">
        <v>200</v>
      </c>
      <c r="L70">
        <v>100</v>
      </c>
      <c r="M70" t="s">
        <v>15</v>
      </c>
      <c r="N70" t="s">
        <v>20</v>
      </c>
      <c r="O70" s="9">
        <f t="shared" si="15"/>
        <v>63.891384646101628</v>
      </c>
    </row>
    <row r="71" spans="1:15" x14ac:dyDescent="0.35">
      <c r="A71" t="s">
        <v>53</v>
      </c>
      <c r="B71">
        <v>10017</v>
      </c>
      <c r="C71" t="s">
        <v>171</v>
      </c>
      <c r="D71" s="7">
        <f t="shared" si="14"/>
        <v>1.0127826179579498</v>
      </c>
      <c r="E71" s="38">
        <v>1.1256949999999999</v>
      </c>
      <c r="F71" s="38">
        <v>0.146006</v>
      </c>
      <c r="G71">
        <v>13.522271999999999</v>
      </c>
      <c r="H71">
        <v>0.123671</v>
      </c>
      <c r="I71">
        <v>7.1328000000000003E-2</v>
      </c>
      <c r="J71">
        <v>48</v>
      </c>
      <c r="K71">
        <v>200</v>
      </c>
      <c r="L71">
        <v>100</v>
      </c>
      <c r="M71" t="s">
        <v>15</v>
      </c>
      <c r="N71" t="s">
        <v>20</v>
      </c>
      <c r="O71" s="9">
        <f t="shared" si="15"/>
        <v>63.891384646101628</v>
      </c>
    </row>
    <row r="72" spans="1:15" x14ac:dyDescent="0.35">
      <c r="A72" t="s">
        <v>53</v>
      </c>
      <c r="B72">
        <v>10017</v>
      </c>
      <c r="C72" t="s">
        <v>171</v>
      </c>
      <c r="D72" s="7">
        <f t="shared" si="14"/>
        <v>0.99566878929842062</v>
      </c>
      <c r="E72" s="38">
        <v>1.112026</v>
      </c>
      <c r="F72" s="38">
        <v>0.14280799999999999</v>
      </c>
      <c r="G72">
        <v>13.847315999999999</v>
      </c>
      <c r="H72">
        <v>0.120834</v>
      </c>
      <c r="I72">
        <v>7.1145E-2</v>
      </c>
      <c r="J72">
        <v>49</v>
      </c>
      <c r="K72">
        <v>200</v>
      </c>
      <c r="L72">
        <v>100</v>
      </c>
      <c r="M72" t="s">
        <v>15</v>
      </c>
      <c r="N72" t="s">
        <v>20</v>
      </c>
      <c r="O72" s="9">
        <f t="shared" si="15"/>
        <v>63.891384646101628</v>
      </c>
    </row>
    <row r="73" spans="1:15" x14ac:dyDescent="0.35">
      <c r="A73" t="s">
        <v>53</v>
      </c>
      <c r="B73">
        <v>10017</v>
      </c>
      <c r="C73" t="s">
        <v>171</v>
      </c>
      <c r="D73" s="7">
        <f t="shared" si="14"/>
        <v>0.99936347341024978</v>
      </c>
      <c r="E73" s="38">
        <v>1.118547</v>
      </c>
      <c r="F73" s="38">
        <v>0.143011</v>
      </c>
      <c r="G73">
        <v>12.995437000000001</v>
      </c>
      <c r="H73">
        <v>0.121103</v>
      </c>
      <c r="I73">
        <v>6.9737999999999994E-2</v>
      </c>
      <c r="J73">
        <v>50</v>
      </c>
      <c r="K73">
        <v>200</v>
      </c>
      <c r="L73">
        <v>100</v>
      </c>
      <c r="M73" t="s">
        <v>15</v>
      </c>
      <c r="N73" t="s">
        <v>20</v>
      </c>
      <c r="O73" s="9">
        <f t="shared" si="15"/>
        <v>63.891384646101628</v>
      </c>
    </row>
    <row r="74" spans="1:15" x14ac:dyDescent="0.35">
      <c r="A74" t="s">
        <v>53</v>
      </c>
      <c r="B74">
        <v>10017</v>
      </c>
      <c r="C74" t="s">
        <v>171</v>
      </c>
      <c r="D74" s="7">
        <f t="shared" si="14"/>
        <v>1.0045961279576869</v>
      </c>
      <c r="E74" s="38">
        <v>1.1290020000000001</v>
      </c>
      <c r="F74" s="38">
        <v>0.14313200000000001</v>
      </c>
      <c r="G74">
        <v>14.229409</v>
      </c>
      <c r="H74">
        <v>0.122112</v>
      </c>
      <c r="I74">
        <v>7.1698999999999999E-2</v>
      </c>
      <c r="J74">
        <v>51</v>
      </c>
      <c r="K74">
        <v>200</v>
      </c>
      <c r="L74">
        <v>100</v>
      </c>
      <c r="M74" t="s">
        <v>15</v>
      </c>
      <c r="N74" t="s">
        <v>20</v>
      </c>
      <c r="O74" s="9">
        <f t="shared" si="15"/>
        <v>63.891384646101628</v>
      </c>
    </row>
    <row r="75" spans="1:15" x14ac:dyDescent="0.35">
      <c r="D75" s="36">
        <f>AVERAGE(D65:D74)</f>
        <v>1.0058447681210028</v>
      </c>
      <c r="E75" s="36">
        <f>AVERAGE(E65:E74)</f>
        <v>1.1252422999999998</v>
      </c>
      <c r="F75" s="36">
        <f>AVERAGE(F65:F74)</f>
        <v>0.14401480000000003</v>
      </c>
    </row>
    <row r="76" spans="1:15" x14ac:dyDescent="0.35">
      <c r="D76" s="36">
        <f>MEDIAN(D65:D74)</f>
        <v>1.0036330440513046</v>
      </c>
      <c r="E76" s="36">
        <f>MEDIAN(E65:E74)</f>
        <v>1.1205690000000001</v>
      </c>
      <c r="F76" s="36">
        <f>MEDIAN(F65:F74)</f>
        <v>0.14377250000000003</v>
      </c>
    </row>
    <row r="77" spans="1:15" x14ac:dyDescent="0.35">
      <c r="D77" s="38"/>
      <c r="E77" s="38"/>
      <c r="F77" s="38"/>
    </row>
    <row r="78" spans="1:15" x14ac:dyDescent="0.35">
      <c r="D78" s="38"/>
      <c r="E78" s="38"/>
      <c r="F78" s="38"/>
    </row>
    <row r="79" spans="1:15" x14ac:dyDescent="0.35">
      <c r="D79" s="38"/>
      <c r="E79" s="38"/>
      <c r="F79" s="38"/>
    </row>
    <row r="81" spans="1:15" ht="18.5" x14ac:dyDescent="0.45">
      <c r="A81" s="51" t="s">
        <v>3</v>
      </c>
      <c r="B81" s="51"/>
      <c r="C81" s="51"/>
      <c r="D81" s="51"/>
      <c r="E81" s="51"/>
      <c r="F81" s="51"/>
      <c r="G81" s="51"/>
      <c r="H81" s="51"/>
      <c r="I81" s="51"/>
      <c r="J81" s="51"/>
      <c r="K81" s="51"/>
      <c r="L81" s="51"/>
      <c r="M81" s="51"/>
      <c r="N81" s="51"/>
      <c r="O81" s="51"/>
    </row>
    <row r="82" spans="1:15" x14ac:dyDescent="0.35">
      <c r="A82" t="s">
        <v>53</v>
      </c>
      <c r="B82">
        <v>10017</v>
      </c>
      <c r="C82" t="s">
        <v>3</v>
      </c>
      <c r="D82" s="7">
        <f t="shared" ref="D82:D84" si="16">((E82/$E$6)+(F82/$F$6))/2</f>
        <v>1.1009501239367654</v>
      </c>
      <c r="E82" s="7">
        <v>1.214218</v>
      </c>
      <c r="F82" s="7">
        <v>0.16001000000000001</v>
      </c>
      <c r="G82" s="7">
        <v>16.074297000000001</v>
      </c>
      <c r="H82" s="7">
        <v>0.13569600000000001</v>
      </c>
      <c r="I82" s="7">
        <v>7.7399999999999997E-2</v>
      </c>
      <c r="J82">
        <v>42</v>
      </c>
      <c r="K82">
        <v>100</v>
      </c>
      <c r="L82">
        <v>50</v>
      </c>
      <c r="M82" t="s">
        <v>15</v>
      </c>
      <c r="N82" t="s">
        <v>20</v>
      </c>
      <c r="O82" s="9">
        <f t="shared" ref="O82:O84" si="17">(32*L82*K82)/B82</f>
        <v>15.972846161525407</v>
      </c>
    </row>
    <row r="83" spans="1:15" x14ac:dyDescent="0.35">
      <c r="A83" t="s">
        <v>53</v>
      </c>
      <c r="B83">
        <v>10017</v>
      </c>
      <c r="C83" t="s">
        <v>3</v>
      </c>
      <c r="D83" s="7">
        <f t="shared" si="16"/>
        <v>1.0903477562768538</v>
      </c>
      <c r="E83" s="7">
        <v>1.2072130000000001</v>
      </c>
      <c r="F83" s="7">
        <v>0.157829</v>
      </c>
      <c r="G83" s="7">
        <v>16.835383</v>
      </c>
      <c r="H83" s="7">
        <v>0.13403300000000001</v>
      </c>
      <c r="I83" s="7">
        <v>7.7424000000000007E-2</v>
      </c>
      <c r="J83">
        <v>43</v>
      </c>
      <c r="K83">
        <v>100</v>
      </c>
      <c r="L83">
        <v>50</v>
      </c>
      <c r="M83" t="s">
        <v>15</v>
      </c>
      <c r="N83" t="s">
        <v>20</v>
      </c>
      <c r="O83" s="9">
        <f t="shared" si="17"/>
        <v>15.972846161525407</v>
      </c>
    </row>
    <row r="84" spans="1:15" x14ac:dyDescent="0.35">
      <c r="A84" t="s">
        <v>53</v>
      </c>
      <c r="B84">
        <v>10017</v>
      </c>
      <c r="C84" t="s">
        <v>3</v>
      </c>
      <c r="D84" s="7">
        <f t="shared" si="16"/>
        <v>0.98088898928034562</v>
      </c>
      <c r="E84" s="7">
        <v>1.047318</v>
      </c>
      <c r="F84" s="7">
        <v>0.14726900000000001</v>
      </c>
      <c r="G84" s="7">
        <v>25.023323999999999</v>
      </c>
      <c r="H84" s="7">
        <v>0.12094100000000001</v>
      </c>
      <c r="I84" s="7">
        <v>9.8139000000000004E-2</v>
      </c>
      <c r="J84">
        <v>44</v>
      </c>
      <c r="K84">
        <v>100</v>
      </c>
      <c r="L84">
        <v>50</v>
      </c>
      <c r="M84" t="s">
        <v>15</v>
      </c>
      <c r="N84" t="s">
        <v>20</v>
      </c>
      <c r="O84" s="9">
        <f t="shared" si="17"/>
        <v>15.972846161525407</v>
      </c>
    </row>
    <row r="85" spans="1:15" x14ac:dyDescent="0.35">
      <c r="D85" s="36">
        <f>AVERAGE(D82:D84)</f>
        <v>1.0573956231646549</v>
      </c>
      <c r="E85" s="36">
        <f>AVERAGE(E82:E84)</f>
        <v>1.1562496666666666</v>
      </c>
      <c r="F85" s="36">
        <f>AVERAGE(F82:F84)</f>
        <v>0.15503599999999998</v>
      </c>
      <c r="G85" s="7"/>
      <c r="H85" s="7"/>
      <c r="I85" s="7"/>
      <c r="O85" s="9"/>
    </row>
    <row r="86" spans="1:15" x14ac:dyDescent="0.35">
      <c r="E86" s="7"/>
      <c r="F86" s="7"/>
      <c r="G86" s="7"/>
      <c r="H86" s="7"/>
      <c r="I86" s="7"/>
    </row>
    <row r="87" spans="1:15" x14ac:dyDescent="0.35">
      <c r="A87" t="s">
        <v>53</v>
      </c>
      <c r="B87">
        <v>10017</v>
      </c>
      <c r="C87" t="s">
        <v>3</v>
      </c>
      <c r="D87" s="7">
        <f t="shared" ref="D87:D89" si="18">((E87/$E$6)+(F87/$F$6))/2</f>
        <v>1.0394223005533201</v>
      </c>
      <c r="E87" s="7">
        <v>1.1337010000000001</v>
      </c>
      <c r="F87" s="7">
        <v>0.15279599999999999</v>
      </c>
      <c r="G87" s="7">
        <v>18.791025000000001</v>
      </c>
      <c r="H87" s="7">
        <v>0.128942</v>
      </c>
      <c r="I87" s="7">
        <v>7.7807000000000001E-2</v>
      </c>
      <c r="J87">
        <v>42</v>
      </c>
      <c r="K87">
        <v>100</v>
      </c>
      <c r="L87">
        <v>100</v>
      </c>
      <c r="M87" t="s">
        <v>15</v>
      </c>
      <c r="N87" t="s">
        <v>20</v>
      </c>
      <c r="O87" s="9">
        <f t="shared" ref="O87:O89" si="19">(32*L87*K87)/B87</f>
        <v>31.945692323050814</v>
      </c>
    </row>
    <row r="88" spans="1:15" x14ac:dyDescent="0.35">
      <c r="A88" t="s">
        <v>53</v>
      </c>
      <c r="B88">
        <v>10017</v>
      </c>
      <c r="C88" t="s">
        <v>3</v>
      </c>
      <c r="D88" s="7">
        <f t="shared" si="18"/>
        <v>1.0654907315069653</v>
      </c>
      <c r="E88" s="7">
        <v>1.189147</v>
      </c>
      <c r="F88" s="7">
        <v>0.15293999999999999</v>
      </c>
      <c r="G88" s="7">
        <v>17.652099</v>
      </c>
      <c r="H88" s="7">
        <v>0.12925400000000001</v>
      </c>
      <c r="I88" s="7">
        <v>7.5829999999999995E-2</v>
      </c>
      <c r="J88">
        <v>43</v>
      </c>
      <c r="K88">
        <v>100</v>
      </c>
      <c r="L88">
        <v>100</v>
      </c>
      <c r="M88" t="s">
        <v>15</v>
      </c>
      <c r="N88" t="s">
        <v>20</v>
      </c>
      <c r="O88" s="9">
        <f t="shared" si="19"/>
        <v>31.945692323050814</v>
      </c>
    </row>
    <row r="89" spans="1:15" x14ac:dyDescent="0.35">
      <c r="A89" t="s">
        <v>53</v>
      </c>
      <c r="B89">
        <v>10017</v>
      </c>
      <c r="C89" t="s">
        <v>3</v>
      </c>
      <c r="D89" s="7">
        <f t="shared" si="18"/>
        <v>1.0852453287167925</v>
      </c>
      <c r="E89" s="7">
        <v>1.2041010000000001</v>
      </c>
      <c r="F89" s="7">
        <v>0.15674399999999999</v>
      </c>
      <c r="G89" s="7">
        <v>17.479216999999998</v>
      </c>
      <c r="H89" s="7">
        <v>0.132576</v>
      </c>
      <c r="I89" s="7">
        <v>7.8653000000000001E-2</v>
      </c>
      <c r="J89">
        <v>44</v>
      </c>
      <c r="K89">
        <v>100</v>
      </c>
      <c r="L89">
        <v>100</v>
      </c>
      <c r="M89" t="s">
        <v>15</v>
      </c>
      <c r="N89" t="s">
        <v>20</v>
      </c>
      <c r="O89" s="9">
        <f t="shared" si="19"/>
        <v>31.945692323050814</v>
      </c>
    </row>
    <row r="90" spans="1:15" x14ac:dyDescent="0.35">
      <c r="D90" s="36">
        <f>AVERAGE(D87:D89)</f>
        <v>1.063386120259026</v>
      </c>
      <c r="E90" s="36">
        <f>AVERAGE(E87:E89)</f>
        <v>1.1756496666666667</v>
      </c>
      <c r="F90" s="36">
        <f>AVERAGE(F87:F89)</f>
        <v>0.15415999999999999</v>
      </c>
      <c r="G90" s="7"/>
      <c r="H90" s="7"/>
      <c r="I90" s="7"/>
    </row>
    <row r="91" spans="1:15" x14ac:dyDescent="0.35">
      <c r="E91" s="7"/>
      <c r="F91" s="7"/>
      <c r="G91" s="7"/>
      <c r="H91" s="7"/>
      <c r="I91" s="7"/>
    </row>
    <row r="92" spans="1:15" x14ac:dyDescent="0.35">
      <c r="A92" t="s">
        <v>53</v>
      </c>
      <c r="B92">
        <v>10017</v>
      </c>
      <c r="C92" t="s">
        <v>3</v>
      </c>
      <c r="D92" s="7">
        <f t="shared" ref="D92:D94" si="20">((E92/$E$6)+(F92/$F$6))/2</f>
        <v>1.1103829718765339</v>
      </c>
      <c r="E92" s="7">
        <v>1.230898</v>
      </c>
      <c r="F92" s="7">
        <v>0.160524</v>
      </c>
      <c r="G92" s="7">
        <v>22.961964999999999</v>
      </c>
      <c r="H92" s="7">
        <v>0.133489</v>
      </c>
      <c r="I92" s="7">
        <v>9.4149999999999998E-2</v>
      </c>
      <c r="J92">
        <v>42</v>
      </c>
      <c r="K92">
        <v>314</v>
      </c>
      <c r="L92">
        <v>100</v>
      </c>
      <c r="M92" t="s">
        <v>15</v>
      </c>
      <c r="N92" t="s">
        <v>20</v>
      </c>
      <c r="O92" s="9">
        <f t="shared" ref="O92:O94" si="21">(32*L92*K92)/B92</f>
        <v>100.30947389437955</v>
      </c>
    </row>
    <row r="93" spans="1:15" x14ac:dyDescent="0.35">
      <c r="A93" t="s">
        <v>53</v>
      </c>
      <c r="B93">
        <v>10017</v>
      </c>
      <c r="C93" t="s">
        <v>3</v>
      </c>
      <c r="D93" s="7">
        <f t="shared" si="20"/>
        <v>1.0694495623764064</v>
      </c>
      <c r="E93" s="7">
        <v>1.210091</v>
      </c>
      <c r="F93" s="7">
        <v>0.151252</v>
      </c>
      <c r="G93" s="7">
        <v>19.400241000000001</v>
      </c>
      <c r="H93" s="7">
        <v>0.12856300000000001</v>
      </c>
      <c r="I93" s="7">
        <v>7.7256000000000005E-2</v>
      </c>
      <c r="J93">
        <v>43</v>
      </c>
      <c r="K93">
        <v>314</v>
      </c>
      <c r="L93">
        <v>100</v>
      </c>
      <c r="M93" t="s">
        <v>15</v>
      </c>
      <c r="N93" t="s">
        <v>20</v>
      </c>
      <c r="O93" s="9">
        <f t="shared" si="21"/>
        <v>100.30947389437955</v>
      </c>
    </row>
    <row r="94" spans="1:15" x14ac:dyDescent="0.35">
      <c r="A94" t="s">
        <v>53</v>
      </c>
      <c r="B94">
        <v>10017</v>
      </c>
      <c r="C94" t="s">
        <v>3</v>
      </c>
      <c r="D94" s="7">
        <f t="shared" si="20"/>
        <v>1.0224849359225872</v>
      </c>
      <c r="E94">
        <v>1.115866</v>
      </c>
      <c r="F94">
        <v>0.15021899999999999</v>
      </c>
      <c r="G94" s="7">
        <v>18.483896999999999</v>
      </c>
      <c r="H94" s="7">
        <v>0.12728600000000001</v>
      </c>
      <c r="I94" s="7">
        <v>7.6752000000000001E-2</v>
      </c>
      <c r="J94">
        <v>44</v>
      </c>
      <c r="K94">
        <v>314</v>
      </c>
      <c r="L94">
        <v>100</v>
      </c>
      <c r="M94" t="s">
        <v>15</v>
      </c>
      <c r="N94" t="s">
        <v>20</v>
      </c>
      <c r="O94" s="9">
        <f t="shared" si="21"/>
        <v>100.30947389437955</v>
      </c>
    </row>
    <row r="95" spans="1:15" x14ac:dyDescent="0.35">
      <c r="D95" s="36">
        <f>AVERAGE(D92:D94)</f>
        <v>1.067439156725176</v>
      </c>
      <c r="E95" s="36">
        <f>AVERAGE(E92:E94)</f>
        <v>1.1856183333333334</v>
      </c>
      <c r="F95" s="36">
        <f>AVERAGE(F92:F94)</f>
        <v>0.15399833333333332</v>
      </c>
    </row>
    <row r="97" spans="1:15" x14ac:dyDescent="0.35">
      <c r="A97" t="s">
        <v>53</v>
      </c>
      <c r="B97">
        <v>10017</v>
      </c>
      <c r="C97" t="s">
        <v>3</v>
      </c>
      <c r="D97" s="7">
        <f t="shared" ref="D97:D102" si="22">((E97/$E$6)+(F97/$F$6))/2</f>
        <v>1.1009501239367654</v>
      </c>
      <c r="E97" s="7">
        <v>1.214218</v>
      </c>
      <c r="F97" s="7">
        <v>0.16001000000000001</v>
      </c>
      <c r="G97" s="7">
        <v>16.074297000000001</v>
      </c>
      <c r="H97" s="7">
        <v>0.13569600000000001</v>
      </c>
      <c r="I97" s="7">
        <v>7.7399999999999997E-2</v>
      </c>
      <c r="J97">
        <v>42</v>
      </c>
      <c r="K97">
        <v>100</v>
      </c>
      <c r="L97">
        <v>50</v>
      </c>
      <c r="M97" t="s">
        <v>15</v>
      </c>
      <c r="N97" t="s">
        <v>20</v>
      </c>
      <c r="O97" s="9">
        <f t="shared" ref="O97:O106" si="23">(32*L97*K97)/B97</f>
        <v>15.972846161525407</v>
      </c>
    </row>
    <row r="98" spans="1:15" x14ac:dyDescent="0.35">
      <c r="A98" t="s">
        <v>53</v>
      </c>
      <c r="B98">
        <v>10017</v>
      </c>
      <c r="C98" t="s">
        <v>3</v>
      </c>
      <c r="D98" s="7">
        <f t="shared" si="22"/>
        <v>1.0903477562768538</v>
      </c>
      <c r="E98" s="7">
        <v>1.2072130000000001</v>
      </c>
      <c r="F98" s="7">
        <v>0.157829</v>
      </c>
      <c r="G98" s="7">
        <v>16.835383</v>
      </c>
      <c r="H98" s="7">
        <v>0.13403300000000001</v>
      </c>
      <c r="I98" s="7">
        <v>7.7424000000000007E-2</v>
      </c>
      <c r="J98">
        <v>43</v>
      </c>
      <c r="K98">
        <v>100</v>
      </c>
      <c r="L98">
        <v>50</v>
      </c>
      <c r="M98" t="s">
        <v>15</v>
      </c>
      <c r="N98" t="s">
        <v>20</v>
      </c>
      <c r="O98" s="9">
        <f t="shared" si="23"/>
        <v>15.972846161525407</v>
      </c>
    </row>
    <row r="99" spans="1:15" x14ac:dyDescent="0.35">
      <c r="A99" t="s">
        <v>53</v>
      </c>
      <c r="B99">
        <v>10017</v>
      </c>
      <c r="C99" t="s">
        <v>3</v>
      </c>
      <c r="D99" s="7">
        <f t="shared" si="22"/>
        <v>0.98088898928034562</v>
      </c>
      <c r="E99" s="7">
        <v>1.047318</v>
      </c>
      <c r="F99" s="7">
        <v>0.14726900000000001</v>
      </c>
      <c r="G99" s="7">
        <v>25.023323999999999</v>
      </c>
      <c r="H99" s="7">
        <v>0.12094100000000001</v>
      </c>
      <c r="I99" s="7">
        <v>9.8139000000000004E-2</v>
      </c>
      <c r="J99">
        <v>44</v>
      </c>
      <c r="K99">
        <v>100</v>
      </c>
      <c r="L99">
        <v>50</v>
      </c>
      <c r="M99" t="s">
        <v>15</v>
      </c>
      <c r="N99" t="s">
        <v>20</v>
      </c>
      <c r="O99" s="9">
        <f t="shared" si="23"/>
        <v>15.972846161525407</v>
      </c>
    </row>
    <row r="100" spans="1:15" x14ac:dyDescent="0.35">
      <c r="A100" t="s">
        <v>53</v>
      </c>
      <c r="B100">
        <v>10017</v>
      </c>
      <c r="C100" t="s">
        <v>3</v>
      </c>
      <c r="D100" s="7">
        <f t="shared" si="22"/>
        <v>1.0979054947230282</v>
      </c>
      <c r="E100" s="7">
        <v>1.2142550000000001</v>
      </c>
      <c r="F100" s="7">
        <v>0.159104</v>
      </c>
      <c r="G100" s="7">
        <v>17.256457999999999</v>
      </c>
      <c r="H100" s="7">
        <v>0.13519</v>
      </c>
      <c r="I100" s="7">
        <v>7.8879000000000005E-2</v>
      </c>
      <c r="J100">
        <v>45</v>
      </c>
      <c r="K100">
        <v>100</v>
      </c>
      <c r="L100">
        <v>50</v>
      </c>
      <c r="M100" t="s">
        <v>15</v>
      </c>
      <c r="N100" t="s">
        <v>20</v>
      </c>
      <c r="O100" s="9">
        <f t="shared" si="23"/>
        <v>15.972846161525407</v>
      </c>
    </row>
    <row r="101" spans="1:15" x14ac:dyDescent="0.35">
      <c r="A101" t="s">
        <v>53</v>
      </c>
      <c r="B101">
        <v>10017</v>
      </c>
      <c r="C101" t="s">
        <v>3</v>
      </c>
      <c r="D101" s="7">
        <f t="shared" si="22"/>
        <v>0.98502803852398801</v>
      </c>
      <c r="E101" s="7">
        <v>1.0502389999999999</v>
      </c>
      <c r="F101" s="7">
        <v>0.148095</v>
      </c>
      <c r="G101" s="7">
        <v>25.31568</v>
      </c>
      <c r="H101" s="7">
        <v>0.121531</v>
      </c>
      <c r="I101" s="7">
        <v>9.8150000000000001E-2</v>
      </c>
      <c r="J101">
        <v>46</v>
      </c>
      <c r="K101">
        <v>100</v>
      </c>
      <c r="L101">
        <v>50</v>
      </c>
      <c r="M101" t="s">
        <v>15</v>
      </c>
      <c r="N101" t="s">
        <v>20</v>
      </c>
      <c r="O101" s="9">
        <f t="shared" si="23"/>
        <v>15.972846161525407</v>
      </c>
    </row>
    <row r="102" spans="1:15" x14ac:dyDescent="0.35">
      <c r="A102" t="s">
        <v>53</v>
      </c>
      <c r="B102">
        <v>10017</v>
      </c>
      <c r="C102" t="s">
        <v>3</v>
      </c>
      <c r="D102" s="7">
        <f t="shared" si="22"/>
        <v>0.98526575223904567</v>
      </c>
      <c r="E102" s="7">
        <v>1.0484690000000001</v>
      </c>
      <c r="F102" s="7">
        <v>0.14840700000000001</v>
      </c>
      <c r="G102" s="7">
        <v>25.167185</v>
      </c>
      <c r="H102" s="7">
        <v>0.12166</v>
      </c>
      <c r="I102" s="7">
        <v>9.7679000000000002E-2</v>
      </c>
      <c r="J102">
        <v>47</v>
      </c>
      <c r="K102">
        <v>100</v>
      </c>
      <c r="L102">
        <v>50</v>
      </c>
      <c r="M102" t="s">
        <v>15</v>
      </c>
      <c r="N102" t="s">
        <v>20</v>
      </c>
      <c r="O102" s="9">
        <f t="shared" si="23"/>
        <v>15.972846161525407</v>
      </c>
    </row>
    <row r="103" spans="1:15" x14ac:dyDescent="0.35">
      <c r="A103" t="s">
        <v>53</v>
      </c>
      <c r="B103">
        <v>10017</v>
      </c>
      <c r="C103" t="s">
        <v>3</v>
      </c>
      <c r="D103" s="7">
        <f t="shared" ref="D103:D106" si="24">((E103/$E$6)+(F103/$F$6))/2</f>
        <v>1.0971378909796989</v>
      </c>
      <c r="E103" s="7">
        <v>1.2185900000000001</v>
      </c>
      <c r="F103" s="7">
        <v>0.15828500000000001</v>
      </c>
      <c r="G103" s="7">
        <v>17.333988000000002</v>
      </c>
      <c r="H103" s="7">
        <v>0.134159</v>
      </c>
      <c r="I103" s="7">
        <v>7.8445000000000001E-2</v>
      </c>
      <c r="J103">
        <v>48</v>
      </c>
      <c r="K103">
        <v>100</v>
      </c>
      <c r="L103">
        <v>50</v>
      </c>
      <c r="M103" t="s">
        <v>15</v>
      </c>
      <c r="N103" t="s">
        <v>20</v>
      </c>
      <c r="O103" s="9">
        <f t="shared" si="23"/>
        <v>15.972846161525407</v>
      </c>
    </row>
    <row r="104" spans="1:15" x14ac:dyDescent="0.35">
      <c r="A104" t="s">
        <v>53</v>
      </c>
      <c r="B104">
        <v>10017</v>
      </c>
      <c r="C104" t="s">
        <v>3</v>
      </c>
      <c r="D104" s="7">
        <f t="shared" si="24"/>
        <v>0.98838328011522336</v>
      </c>
      <c r="E104" s="7">
        <v>1.0505089999999999</v>
      </c>
      <c r="F104" s="7">
        <v>0.14905099999999999</v>
      </c>
      <c r="G104" s="7">
        <v>25.290683999999999</v>
      </c>
      <c r="H104" s="7">
        <v>0.122073</v>
      </c>
      <c r="I104" s="7">
        <v>9.7529000000000005E-2</v>
      </c>
      <c r="J104">
        <v>49</v>
      </c>
      <c r="K104">
        <v>100</v>
      </c>
      <c r="L104">
        <v>50</v>
      </c>
      <c r="M104" t="s">
        <v>15</v>
      </c>
      <c r="N104" t="s">
        <v>20</v>
      </c>
      <c r="O104" s="9">
        <f t="shared" si="23"/>
        <v>15.972846161525407</v>
      </c>
    </row>
    <row r="105" spans="1:15" x14ac:dyDescent="0.35">
      <c r="A105" t="s">
        <v>53</v>
      </c>
      <c r="B105">
        <v>10017</v>
      </c>
      <c r="C105" t="s">
        <v>3</v>
      </c>
      <c r="D105" s="7">
        <f t="shared" si="24"/>
        <v>1.0796685699714874</v>
      </c>
      <c r="E105" s="7">
        <v>1.1851069999999999</v>
      </c>
      <c r="F105" s="7">
        <v>0.15768699999999999</v>
      </c>
      <c r="G105" s="7">
        <v>16.389764</v>
      </c>
      <c r="H105" s="7">
        <v>0.13339400000000001</v>
      </c>
      <c r="I105" s="7">
        <v>7.7782000000000004E-2</v>
      </c>
      <c r="J105">
        <v>50</v>
      </c>
      <c r="K105">
        <v>100</v>
      </c>
      <c r="L105">
        <v>50</v>
      </c>
      <c r="M105" t="s">
        <v>15</v>
      </c>
      <c r="N105" t="s">
        <v>20</v>
      </c>
      <c r="O105" s="9">
        <f t="shared" si="23"/>
        <v>15.972846161525407</v>
      </c>
    </row>
    <row r="106" spans="1:15" x14ac:dyDescent="0.35">
      <c r="A106" t="s">
        <v>53</v>
      </c>
      <c r="B106">
        <v>10017</v>
      </c>
      <c r="C106" t="s">
        <v>3</v>
      </c>
      <c r="D106" s="7">
        <f t="shared" si="24"/>
        <v>1.0931649249639928</v>
      </c>
      <c r="E106" s="7">
        <v>1.200655</v>
      </c>
      <c r="F106" s="7">
        <v>0.15955800000000001</v>
      </c>
      <c r="G106" s="7">
        <v>16.089845</v>
      </c>
      <c r="H106" s="7">
        <v>0.135107</v>
      </c>
      <c r="I106" s="7">
        <v>7.7456999999999998E-2</v>
      </c>
      <c r="J106">
        <v>51</v>
      </c>
      <c r="K106">
        <v>100</v>
      </c>
      <c r="L106">
        <v>50</v>
      </c>
      <c r="M106" t="s">
        <v>15</v>
      </c>
      <c r="N106" t="s">
        <v>20</v>
      </c>
      <c r="O106" s="9">
        <f t="shared" si="23"/>
        <v>15.972846161525407</v>
      </c>
    </row>
    <row r="107" spans="1:15" x14ac:dyDescent="0.35">
      <c r="D107" s="36">
        <f>AVERAGE(D97:D106)</f>
        <v>1.0498740821010428</v>
      </c>
      <c r="E107" s="36">
        <f>AVERAGE(E97:E106)</f>
        <v>1.1436572999999999</v>
      </c>
      <c r="F107" s="36">
        <f>AVERAGE(F97:F106)</f>
        <v>0.15452950000000001</v>
      </c>
    </row>
    <row r="108" spans="1:15" x14ac:dyDescent="0.35">
      <c r="D108" s="36">
        <f>MEDIAN(D97:D106)</f>
        <v>1.0850081631241706</v>
      </c>
      <c r="E108" s="36">
        <f>MEDIAN(E97:E106)</f>
        <v>1.1928809999999999</v>
      </c>
      <c r="F108" s="36">
        <f>MEDIAN(F97:F106)</f>
        <v>0.15775800000000001</v>
      </c>
    </row>
    <row r="110" spans="1:15" x14ac:dyDescent="0.35">
      <c r="A110" t="s">
        <v>53</v>
      </c>
      <c r="B110">
        <v>10017</v>
      </c>
      <c r="C110" t="s">
        <v>3</v>
      </c>
      <c r="D110" s="7">
        <f t="shared" ref="D110:D119" si="25">((E110/$E$6)+(F110/$F$6))/2</f>
        <v>1.0394223005533201</v>
      </c>
      <c r="E110">
        <v>1.1337010000000001</v>
      </c>
      <c r="F110">
        <v>0.15279599999999999</v>
      </c>
      <c r="G110">
        <v>18.791025000000001</v>
      </c>
      <c r="H110">
        <v>0.128942</v>
      </c>
      <c r="I110">
        <v>7.7807000000000001E-2</v>
      </c>
      <c r="J110">
        <v>42</v>
      </c>
      <c r="K110">
        <v>100</v>
      </c>
      <c r="L110">
        <v>100</v>
      </c>
      <c r="M110" t="s">
        <v>15</v>
      </c>
      <c r="N110" t="s">
        <v>20</v>
      </c>
      <c r="O110" s="9">
        <f t="shared" ref="O110:O119" si="26">(32*L110*K110)/B110</f>
        <v>31.945692323050814</v>
      </c>
    </row>
    <row r="111" spans="1:15" x14ac:dyDescent="0.35">
      <c r="A111" t="s">
        <v>53</v>
      </c>
      <c r="B111">
        <v>10017</v>
      </c>
      <c r="C111" t="s">
        <v>3</v>
      </c>
      <c r="D111" s="7">
        <f t="shared" si="25"/>
        <v>1.0654907315069653</v>
      </c>
      <c r="E111">
        <v>1.189147</v>
      </c>
      <c r="F111">
        <v>0.15293999999999999</v>
      </c>
      <c r="G111">
        <v>17.652099</v>
      </c>
      <c r="H111">
        <v>0.12925400000000001</v>
      </c>
      <c r="I111">
        <v>7.5829999999999995E-2</v>
      </c>
      <c r="J111">
        <v>43</v>
      </c>
      <c r="K111">
        <v>100</v>
      </c>
      <c r="L111">
        <v>100</v>
      </c>
      <c r="M111" t="s">
        <v>15</v>
      </c>
      <c r="N111" t="s">
        <v>20</v>
      </c>
      <c r="O111" s="9">
        <f t="shared" si="26"/>
        <v>31.945692323050814</v>
      </c>
    </row>
    <row r="112" spans="1:15" x14ac:dyDescent="0.35">
      <c r="A112" t="s">
        <v>53</v>
      </c>
      <c r="B112">
        <v>10017</v>
      </c>
      <c r="C112" t="s">
        <v>3</v>
      </c>
      <c r="D112" s="7">
        <f t="shared" si="25"/>
        <v>1.0852453287167925</v>
      </c>
      <c r="E112">
        <v>1.2041010000000001</v>
      </c>
      <c r="F112">
        <v>0.15674399999999999</v>
      </c>
      <c r="G112">
        <v>17.479216999999998</v>
      </c>
      <c r="H112">
        <v>0.132576</v>
      </c>
      <c r="I112">
        <v>7.8653000000000001E-2</v>
      </c>
      <c r="J112">
        <v>44</v>
      </c>
      <c r="K112">
        <v>100</v>
      </c>
      <c r="L112">
        <v>100</v>
      </c>
      <c r="M112" t="s">
        <v>15</v>
      </c>
      <c r="N112" t="s">
        <v>20</v>
      </c>
      <c r="O112" s="9">
        <f t="shared" si="26"/>
        <v>31.945692323050814</v>
      </c>
    </row>
    <row r="113" spans="1:15" x14ac:dyDescent="0.35">
      <c r="A113" t="s">
        <v>53</v>
      </c>
      <c r="B113">
        <v>10017</v>
      </c>
      <c r="C113" t="s">
        <v>3</v>
      </c>
      <c r="D113" s="7">
        <f t="shared" si="25"/>
        <v>1.0488114632381591</v>
      </c>
      <c r="E113">
        <v>1.162606</v>
      </c>
      <c r="F113">
        <v>0.15162800000000001</v>
      </c>
      <c r="G113">
        <v>20.702857000000002</v>
      </c>
      <c r="H113">
        <v>0.128916</v>
      </c>
      <c r="I113">
        <v>8.5415000000000005E-2</v>
      </c>
      <c r="J113">
        <v>45</v>
      </c>
      <c r="K113">
        <v>100</v>
      </c>
      <c r="L113">
        <v>100</v>
      </c>
      <c r="M113" t="s">
        <v>15</v>
      </c>
      <c r="N113" t="s">
        <v>20</v>
      </c>
      <c r="O113" s="9">
        <f t="shared" si="26"/>
        <v>31.945692323050814</v>
      </c>
    </row>
    <row r="114" spans="1:15" x14ac:dyDescent="0.35">
      <c r="A114" t="s">
        <v>53</v>
      </c>
      <c r="B114">
        <v>10017</v>
      </c>
      <c r="C114" t="s">
        <v>3</v>
      </c>
      <c r="D114" s="7">
        <f t="shared" si="25"/>
        <v>1.0395865072150738</v>
      </c>
      <c r="E114">
        <v>1.1627540000000001</v>
      </c>
      <c r="F114">
        <v>0.14887800000000001</v>
      </c>
      <c r="G114">
        <v>22.015965000000001</v>
      </c>
      <c r="H114">
        <v>0.12603800000000001</v>
      </c>
      <c r="I114">
        <v>8.8680999999999996E-2</v>
      </c>
      <c r="J114">
        <v>46</v>
      </c>
      <c r="K114">
        <v>100</v>
      </c>
      <c r="L114">
        <v>100</v>
      </c>
      <c r="M114" t="s">
        <v>15</v>
      </c>
      <c r="N114" t="s">
        <v>20</v>
      </c>
      <c r="O114" s="9">
        <f t="shared" si="26"/>
        <v>31.945692323050814</v>
      </c>
    </row>
    <row r="115" spans="1:15" x14ac:dyDescent="0.35">
      <c r="A115" t="s">
        <v>53</v>
      </c>
      <c r="B115">
        <v>10017</v>
      </c>
      <c r="C115" t="s">
        <v>3</v>
      </c>
      <c r="D115" s="7">
        <f t="shared" si="25"/>
        <v>1.0669953617022729</v>
      </c>
      <c r="E115">
        <v>1.1727860000000001</v>
      </c>
      <c r="F115">
        <v>0.15561900000000001</v>
      </c>
      <c r="G115">
        <v>17.157890999999999</v>
      </c>
      <c r="H115">
        <v>0.13152</v>
      </c>
      <c r="I115">
        <v>7.7433000000000002E-2</v>
      </c>
      <c r="J115">
        <v>47</v>
      </c>
      <c r="K115">
        <v>100</v>
      </c>
      <c r="L115">
        <v>100</v>
      </c>
      <c r="M115" t="s">
        <v>15</v>
      </c>
      <c r="N115" t="s">
        <v>20</v>
      </c>
      <c r="O115" s="9">
        <f t="shared" si="26"/>
        <v>31.945692323050814</v>
      </c>
    </row>
    <row r="116" spans="1:15" x14ac:dyDescent="0.35">
      <c r="A116" t="s">
        <v>53</v>
      </c>
      <c r="B116">
        <v>10017</v>
      </c>
      <c r="C116" t="s">
        <v>3</v>
      </c>
      <c r="D116" s="7">
        <f t="shared" si="25"/>
        <v>1.0758744255974018</v>
      </c>
      <c r="E116">
        <v>1.1863980000000001</v>
      </c>
      <c r="F116">
        <v>0.156388</v>
      </c>
      <c r="G116">
        <v>17.010930999999999</v>
      </c>
      <c r="H116">
        <v>0.132353</v>
      </c>
      <c r="I116">
        <v>7.7519000000000005E-2</v>
      </c>
      <c r="J116">
        <v>48</v>
      </c>
      <c r="K116">
        <v>100</v>
      </c>
      <c r="L116">
        <v>100</v>
      </c>
      <c r="M116" t="s">
        <v>15</v>
      </c>
      <c r="N116" t="s">
        <v>20</v>
      </c>
      <c r="O116" s="9">
        <f t="shared" si="26"/>
        <v>31.945692323050814</v>
      </c>
    </row>
    <row r="117" spans="1:15" x14ac:dyDescent="0.35">
      <c r="A117" t="s">
        <v>53</v>
      </c>
      <c r="B117">
        <v>10017</v>
      </c>
      <c r="C117" t="s">
        <v>3</v>
      </c>
      <c r="D117" s="7">
        <f t="shared" si="25"/>
        <v>1.0938847726657792</v>
      </c>
      <c r="E117">
        <v>1.213341</v>
      </c>
      <c r="F117">
        <v>0.15803900000000001</v>
      </c>
      <c r="G117">
        <v>17.020423999999998</v>
      </c>
      <c r="H117">
        <v>0.13417100000000001</v>
      </c>
      <c r="I117">
        <v>7.8149999999999997E-2</v>
      </c>
      <c r="J117">
        <v>49</v>
      </c>
      <c r="K117">
        <v>100</v>
      </c>
      <c r="L117">
        <v>100</v>
      </c>
      <c r="M117" t="s">
        <v>15</v>
      </c>
      <c r="N117" t="s">
        <v>20</v>
      </c>
      <c r="O117" s="9">
        <f t="shared" si="26"/>
        <v>31.945692323050814</v>
      </c>
    </row>
    <row r="118" spans="1:15" x14ac:dyDescent="0.35">
      <c r="A118" t="s">
        <v>53</v>
      </c>
      <c r="B118">
        <v>10017</v>
      </c>
      <c r="C118" t="s">
        <v>3</v>
      </c>
      <c r="D118" s="7">
        <f t="shared" si="25"/>
        <v>1.0476859292606546</v>
      </c>
      <c r="E118">
        <v>1.1422289999999999</v>
      </c>
      <c r="F118">
        <v>0.15407699999999999</v>
      </c>
      <c r="G118">
        <v>20.040752000000001</v>
      </c>
      <c r="H118">
        <v>0.13001199999999999</v>
      </c>
      <c r="I118">
        <v>8.1640000000000004E-2</v>
      </c>
      <c r="J118">
        <v>50</v>
      </c>
      <c r="K118">
        <v>100</v>
      </c>
      <c r="L118">
        <v>100</v>
      </c>
      <c r="M118" t="s">
        <v>15</v>
      </c>
      <c r="N118" t="s">
        <v>20</v>
      </c>
      <c r="O118" s="9">
        <f t="shared" si="26"/>
        <v>31.945692323050814</v>
      </c>
    </row>
    <row r="119" spans="1:15" x14ac:dyDescent="0.35">
      <c r="A119" t="s">
        <v>53</v>
      </c>
      <c r="B119">
        <v>10017</v>
      </c>
      <c r="C119" t="s">
        <v>3</v>
      </c>
      <c r="D119" s="7">
        <f t="shared" si="25"/>
        <v>1.0665162152764134</v>
      </c>
      <c r="E119">
        <v>1.1650309999999999</v>
      </c>
      <c r="F119">
        <v>0.15653600000000001</v>
      </c>
      <c r="G119">
        <v>18.933997000000002</v>
      </c>
      <c r="H119">
        <v>0.13220399999999999</v>
      </c>
      <c r="I119">
        <v>7.8469999999999998E-2</v>
      </c>
      <c r="J119">
        <v>51</v>
      </c>
      <c r="K119">
        <v>100</v>
      </c>
      <c r="L119">
        <v>100</v>
      </c>
      <c r="M119" t="s">
        <v>15</v>
      </c>
      <c r="N119" t="s">
        <v>20</v>
      </c>
      <c r="O119" s="9">
        <f t="shared" si="26"/>
        <v>31.945692323050814</v>
      </c>
    </row>
    <row r="120" spans="1:15" x14ac:dyDescent="0.35">
      <c r="D120" s="36">
        <f>AVERAGE(D110:D119)</f>
        <v>1.0629513035732834</v>
      </c>
      <c r="E120" s="36">
        <f>AVERAGE(E110:E119)</f>
        <v>1.1732094</v>
      </c>
      <c r="F120" s="36">
        <f>AVERAGE(F110:F119)</f>
        <v>0.15436449999999999</v>
      </c>
    </row>
    <row r="121" spans="1:15" x14ac:dyDescent="0.35">
      <c r="D121" s="36">
        <f>MEDIAN(D110:D119)</f>
        <v>1.0660034733916892</v>
      </c>
      <c r="E121" s="36">
        <f>MEDIAN(E110:E119)</f>
        <v>1.1689085000000001</v>
      </c>
      <c r="F121" s="36">
        <f>MEDIAN(F110:F119)</f>
        <v>0.15484799999999999</v>
      </c>
    </row>
    <row r="123" spans="1:15" x14ac:dyDescent="0.35">
      <c r="A123" t="s">
        <v>53</v>
      </c>
      <c r="B123">
        <v>10017</v>
      </c>
      <c r="C123" t="s">
        <v>3</v>
      </c>
      <c r="D123" s="7">
        <f t="shared" ref="D123:D132" si="27">((E123/$E$6)+(F123/$F$6))/2</f>
        <v>1.0863553033053319</v>
      </c>
      <c r="E123">
        <v>1.2043900000000001</v>
      </c>
      <c r="F123">
        <v>0.15703300000000001</v>
      </c>
      <c r="G123">
        <v>20.577164</v>
      </c>
      <c r="H123">
        <v>0.131546</v>
      </c>
      <c r="I123">
        <v>8.4792999999999993E-2</v>
      </c>
      <c r="J123">
        <v>42</v>
      </c>
      <c r="K123">
        <v>200</v>
      </c>
      <c r="L123">
        <v>100</v>
      </c>
      <c r="M123" t="s">
        <v>15</v>
      </c>
      <c r="N123" t="s">
        <v>20</v>
      </c>
      <c r="O123" s="9">
        <f t="shared" ref="O123:O132" si="28">(32*L123*K123)/B123</f>
        <v>63.891384646101628</v>
      </c>
    </row>
    <row r="124" spans="1:15" x14ac:dyDescent="0.35">
      <c r="A124" t="s">
        <v>53</v>
      </c>
      <c r="B124">
        <v>10017</v>
      </c>
      <c r="C124" t="s">
        <v>3</v>
      </c>
      <c r="D124" s="7">
        <f t="shared" si="27"/>
        <v>1.0685374217250505</v>
      </c>
      <c r="E124">
        <v>1.219921</v>
      </c>
      <c r="F124">
        <v>0.14964</v>
      </c>
      <c r="G124">
        <v>19.295925</v>
      </c>
      <c r="H124">
        <v>0.127638</v>
      </c>
      <c r="I124">
        <v>7.6826000000000005E-2</v>
      </c>
      <c r="J124">
        <v>43</v>
      </c>
      <c r="K124">
        <v>200</v>
      </c>
      <c r="L124">
        <v>100</v>
      </c>
      <c r="M124" t="s">
        <v>15</v>
      </c>
      <c r="N124" t="s">
        <v>20</v>
      </c>
      <c r="O124" s="9">
        <f t="shared" si="28"/>
        <v>63.891384646101628</v>
      </c>
    </row>
    <row r="125" spans="1:15" x14ac:dyDescent="0.35">
      <c r="A125" t="s">
        <v>53</v>
      </c>
      <c r="B125">
        <v>10017</v>
      </c>
      <c r="C125" t="s">
        <v>3</v>
      </c>
      <c r="D125" s="7">
        <f t="shared" si="27"/>
        <v>1.0343723012334021</v>
      </c>
      <c r="E125">
        <v>1.1416379999999999</v>
      </c>
      <c r="F125">
        <v>0.15021799999999999</v>
      </c>
      <c r="G125">
        <v>18.147497999999999</v>
      </c>
      <c r="H125">
        <v>0.12714300000000001</v>
      </c>
      <c r="I125">
        <v>7.4648000000000006E-2</v>
      </c>
      <c r="J125">
        <v>44</v>
      </c>
      <c r="K125">
        <v>200</v>
      </c>
      <c r="L125">
        <v>100</v>
      </c>
      <c r="M125" t="s">
        <v>15</v>
      </c>
      <c r="N125" t="s">
        <v>20</v>
      </c>
      <c r="O125" s="9">
        <f t="shared" si="28"/>
        <v>63.891384646101628</v>
      </c>
    </row>
    <row r="126" spans="1:15" x14ac:dyDescent="0.35">
      <c r="A126" t="s">
        <v>53</v>
      </c>
      <c r="B126">
        <v>10017</v>
      </c>
      <c r="C126" t="s">
        <v>3</v>
      </c>
      <c r="D126" s="7">
        <f t="shared" si="27"/>
        <v>1.0579061768411351</v>
      </c>
      <c r="E126">
        <v>1.1712579999999999</v>
      </c>
      <c r="F126">
        <v>0.153138</v>
      </c>
      <c r="G126">
        <v>17.786625999999998</v>
      </c>
      <c r="H126">
        <v>0.12979499999999999</v>
      </c>
      <c r="I126">
        <v>7.5531000000000001E-2</v>
      </c>
      <c r="J126">
        <v>45</v>
      </c>
      <c r="K126">
        <v>200</v>
      </c>
      <c r="L126">
        <v>100</v>
      </c>
      <c r="M126" t="s">
        <v>15</v>
      </c>
      <c r="N126" t="s">
        <v>20</v>
      </c>
      <c r="O126" s="9">
        <f t="shared" si="28"/>
        <v>63.891384646101628</v>
      </c>
    </row>
    <row r="127" spans="1:15" x14ac:dyDescent="0.35">
      <c r="A127" t="s">
        <v>53</v>
      </c>
      <c r="B127">
        <v>10017</v>
      </c>
      <c r="C127" t="s">
        <v>3</v>
      </c>
      <c r="D127" s="7">
        <f t="shared" si="27"/>
        <v>1.0460074643359669</v>
      </c>
      <c r="E127">
        <v>1.1375729999999999</v>
      </c>
      <c r="F127">
        <v>0.15421599999999999</v>
      </c>
      <c r="G127">
        <v>17.944047000000001</v>
      </c>
      <c r="H127">
        <v>0.13003200000000001</v>
      </c>
      <c r="I127">
        <v>7.7067999999999998E-2</v>
      </c>
      <c r="J127">
        <v>46</v>
      </c>
      <c r="K127">
        <v>200</v>
      </c>
      <c r="L127">
        <v>100</v>
      </c>
      <c r="M127" t="s">
        <v>15</v>
      </c>
      <c r="N127" t="s">
        <v>20</v>
      </c>
      <c r="O127" s="9">
        <f t="shared" si="28"/>
        <v>63.891384646101628</v>
      </c>
    </row>
    <row r="128" spans="1:15" x14ac:dyDescent="0.35">
      <c r="A128" t="s">
        <v>53</v>
      </c>
      <c r="B128">
        <v>10017</v>
      </c>
      <c r="C128" t="s">
        <v>3</v>
      </c>
      <c r="D128" s="7">
        <f t="shared" si="27"/>
        <v>1.062317482081403</v>
      </c>
      <c r="E128">
        <v>1.174293</v>
      </c>
      <c r="F128">
        <v>0.154029</v>
      </c>
      <c r="G128">
        <v>18.039888000000001</v>
      </c>
      <c r="H128">
        <v>0.130105</v>
      </c>
      <c r="I128">
        <v>7.6877000000000001E-2</v>
      </c>
      <c r="J128">
        <v>47</v>
      </c>
      <c r="K128">
        <v>200</v>
      </c>
      <c r="L128">
        <v>100</v>
      </c>
      <c r="M128" t="s">
        <v>15</v>
      </c>
      <c r="N128" t="s">
        <v>20</v>
      </c>
      <c r="O128" s="9">
        <f t="shared" si="28"/>
        <v>63.891384646101628</v>
      </c>
    </row>
    <row r="129" spans="1:15" x14ac:dyDescent="0.35">
      <c r="A129" t="s">
        <v>53</v>
      </c>
      <c r="B129">
        <v>10017</v>
      </c>
      <c r="C129" t="s">
        <v>3</v>
      </c>
      <c r="D129" s="7">
        <f t="shared" si="27"/>
        <v>1.0647090477124495</v>
      </c>
      <c r="E129">
        <v>1.174115</v>
      </c>
      <c r="F129">
        <v>0.15476100000000001</v>
      </c>
      <c r="G129">
        <v>19.356608000000001</v>
      </c>
      <c r="H129">
        <v>0.13070399999999999</v>
      </c>
      <c r="I129">
        <v>7.8394000000000005E-2</v>
      </c>
      <c r="J129">
        <v>48</v>
      </c>
      <c r="K129">
        <v>200</v>
      </c>
      <c r="L129">
        <v>100</v>
      </c>
      <c r="M129" t="s">
        <v>15</v>
      </c>
      <c r="N129" t="s">
        <v>20</v>
      </c>
      <c r="O129" s="9">
        <f t="shared" si="28"/>
        <v>63.891384646101628</v>
      </c>
    </row>
    <row r="130" spans="1:15" x14ac:dyDescent="0.35">
      <c r="A130" t="s">
        <v>53</v>
      </c>
      <c r="B130">
        <v>10017</v>
      </c>
      <c r="C130" t="s">
        <v>3</v>
      </c>
      <c r="D130" s="7">
        <f t="shared" si="27"/>
        <v>1.0728352652000939</v>
      </c>
      <c r="E130">
        <v>1.1931780000000001</v>
      </c>
      <c r="F130">
        <v>0.15456300000000001</v>
      </c>
      <c r="G130">
        <v>20.156466000000002</v>
      </c>
      <c r="H130">
        <v>0.13100100000000001</v>
      </c>
      <c r="I130">
        <v>7.8283000000000005E-2</v>
      </c>
      <c r="J130">
        <v>49</v>
      </c>
      <c r="K130">
        <v>200</v>
      </c>
      <c r="L130">
        <v>100</v>
      </c>
      <c r="M130" t="s">
        <v>15</v>
      </c>
      <c r="N130" t="s">
        <v>20</v>
      </c>
      <c r="O130" s="9">
        <f t="shared" si="28"/>
        <v>63.891384646101628</v>
      </c>
    </row>
    <row r="131" spans="1:15" x14ac:dyDescent="0.35">
      <c r="A131" t="s">
        <v>53</v>
      </c>
      <c r="B131">
        <v>10017</v>
      </c>
      <c r="C131" t="s">
        <v>3</v>
      </c>
      <c r="D131" s="7">
        <f t="shared" si="27"/>
        <v>1.0213860476157224</v>
      </c>
      <c r="E131">
        <v>1.12138</v>
      </c>
      <c r="F131">
        <v>0.149141</v>
      </c>
      <c r="G131">
        <v>18.588512999999999</v>
      </c>
      <c r="H131">
        <v>0.12615599999999999</v>
      </c>
      <c r="I131">
        <v>7.6831999999999998E-2</v>
      </c>
      <c r="J131">
        <v>50</v>
      </c>
      <c r="K131">
        <v>200</v>
      </c>
      <c r="L131">
        <v>100</v>
      </c>
      <c r="M131" t="s">
        <v>15</v>
      </c>
      <c r="N131" t="s">
        <v>20</v>
      </c>
      <c r="O131" s="9">
        <f t="shared" si="28"/>
        <v>63.891384646101628</v>
      </c>
    </row>
    <row r="132" spans="1:15" x14ac:dyDescent="0.35">
      <c r="A132" t="s">
        <v>53</v>
      </c>
      <c r="B132">
        <v>10017</v>
      </c>
      <c r="C132" t="s">
        <v>3</v>
      </c>
      <c r="D132" s="7">
        <f t="shared" si="27"/>
        <v>1.0438213692914524</v>
      </c>
      <c r="E132">
        <v>1.1549179999999999</v>
      </c>
      <c r="F132">
        <v>0.151201</v>
      </c>
      <c r="G132">
        <v>19.048228999999999</v>
      </c>
      <c r="H132">
        <v>0.12797900000000001</v>
      </c>
      <c r="I132">
        <v>7.4922000000000002E-2</v>
      </c>
      <c r="J132">
        <v>51</v>
      </c>
      <c r="K132">
        <v>200</v>
      </c>
      <c r="L132">
        <v>100</v>
      </c>
      <c r="M132" t="s">
        <v>15</v>
      </c>
      <c r="N132" t="s">
        <v>20</v>
      </c>
      <c r="O132" s="9">
        <f t="shared" si="28"/>
        <v>63.891384646101628</v>
      </c>
    </row>
    <row r="133" spans="1:15" x14ac:dyDescent="0.35">
      <c r="D133" s="36">
        <f>AVERAGE(D123:D132)</f>
        <v>1.0558247879342006</v>
      </c>
      <c r="E133" s="36">
        <f>AVERAGE(E123:E132)</f>
        <v>1.1692664000000002</v>
      </c>
      <c r="F133" s="36">
        <f>AVERAGE(F123:F132)</f>
        <v>0.15279399999999999</v>
      </c>
    </row>
    <row r="134" spans="1:15" x14ac:dyDescent="0.35">
      <c r="D134" s="36">
        <f>MEDIAN(D123:D132)</f>
        <v>1.060111829461269</v>
      </c>
      <c r="E134" s="36">
        <f>MEDIAN(E123:E132)</f>
        <v>1.1726865</v>
      </c>
      <c r="F134" s="36">
        <f>MEDIAN(F123:F132)</f>
        <v>0.15358349999999998</v>
      </c>
    </row>
  </sheetData>
  <mergeCells count="2">
    <mergeCell ref="A13:O13"/>
    <mergeCell ref="A81:O81"/>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71"/>
  <sheetViews>
    <sheetView zoomScale="55" zoomScaleNormal="55" workbookViewId="0">
      <pane ySplit="1" topLeftCell="A33" activePane="bottomLeft" state="frozen"/>
      <selection pane="bottomLeft" activeCell="Q52" sqref="Q52"/>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x14ac:dyDescent="0.35">
      <c r="C3" t="s">
        <v>185</v>
      </c>
      <c r="E3">
        <v>0.87490000000000001</v>
      </c>
      <c r="F3">
        <v>0.12479999999999999</v>
      </c>
    </row>
    <row r="4" spans="1:15" x14ac:dyDescent="0.35">
      <c r="A4" t="s">
        <v>56</v>
      </c>
      <c r="B4">
        <v>10016</v>
      </c>
      <c r="C4" t="s">
        <v>51</v>
      </c>
      <c r="D4" s="7">
        <v>1.0927</v>
      </c>
      <c r="E4" s="7">
        <v>1.2674000000000001</v>
      </c>
      <c r="F4" s="7">
        <v>0.16209599999999999</v>
      </c>
    </row>
    <row r="5" spans="1:15" x14ac:dyDescent="0.35">
      <c r="A5" t="s">
        <v>56</v>
      </c>
      <c r="B5">
        <v>10016</v>
      </c>
      <c r="C5" t="s">
        <v>52</v>
      </c>
      <c r="D5" s="7">
        <v>1.1404000000000001</v>
      </c>
      <c r="E5" s="7">
        <v>1.2853000000000001</v>
      </c>
      <c r="F5" s="7">
        <v>0.17439299999999999</v>
      </c>
    </row>
    <row r="6" spans="1:15" x14ac:dyDescent="0.35">
      <c r="A6" t="s">
        <v>56</v>
      </c>
      <c r="B6">
        <v>10016</v>
      </c>
      <c r="C6" t="s">
        <v>30</v>
      </c>
      <c r="D6" s="7">
        <v>1</v>
      </c>
      <c r="E6" s="7">
        <v>1.111</v>
      </c>
      <c r="F6" s="7">
        <v>0.15517700000000001</v>
      </c>
    </row>
    <row r="7" spans="1:15" x14ac:dyDescent="0.35">
      <c r="A7" t="s">
        <v>56</v>
      </c>
      <c r="B7">
        <v>10016</v>
      </c>
      <c r="C7" t="s">
        <v>48</v>
      </c>
      <c r="D7" s="7">
        <v>0.95299999999999996</v>
      </c>
      <c r="E7" s="7">
        <v>1.0548999999999999</v>
      </c>
      <c r="F7" s="7">
        <v>0.148421</v>
      </c>
    </row>
    <row r="8" spans="1:15" x14ac:dyDescent="0.35">
      <c r="A8" t="s">
        <v>56</v>
      </c>
      <c r="B8">
        <v>10016</v>
      </c>
      <c r="C8" t="s">
        <v>49</v>
      </c>
      <c r="D8" s="7">
        <v>0.96850000000000003</v>
      </c>
      <c r="E8" s="7">
        <v>1.0253000000000001</v>
      </c>
      <c r="F8" s="7">
        <v>0.157358</v>
      </c>
    </row>
    <row r="9" spans="1:15" x14ac:dyDescent="0.35">
      <c r="A9" t="s">
        <v>56</v>
      </c>
      <c r="B9">
        <v>10016</v>
      </c>
      <c r="C9" t="s">
        <v>50</v>
      </c>
      <c r="D9" s="7">
        <v>0.90359999999999996</v>
      </c>
      <c r="E9" s="7">
        <v>0.98829999999999996</v>
      </c>
      <c r="F9" s="7">
        <v>0.14238400000000001</v>
      </c>
    </row>
    <row r="10" spans="1:15" x14ac:dyDescent="0.35">
      <c r="A10" t="s">
        <v>56</v>
      </c>
      <c r="B10">
        <v>10016</v>
      </c>
      <c r="C10" t="s">
        <v>34</v>
      </c>
      <c r="D10" s="7">
        <v>0.89510000000000001</v>
      </c>
      <c r="E10" s="7">
        <v>0.99780000000000002</v>
      </c>
      <c r="F10" s="7">
        <v>0.13842599999999999</v>
      </c>
    </row>
    <row r="11" spans="1:15" x14ac:dyDescent="0.35">
      <c r="A11" t="s">
        <v>56</v>
      </c>
      <c r="B11">
        <v>10016</v>
      </c>
      <c r="C11" t="s">
        <v>29</v>
      </c>
      <c r="D11" s="7">
        <v>0.89959999999999996</v>
      </c>
      <c r="E11" s="7">
        <v>0.98529999999999995</v>
      </c>
      <c r="F11" s="7">
        <v>0.14157500000000001</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56</v>
      </c>
      <c r="B14">
        <v>10016</v>
      </c>
      <c r="C14" t="s">
        <v>6</v>
      </c>
      <c r="D14" s="7">
        <f>((E14/$E$6)+(F14/$F$6))/2</f>
        <v>0.92092412854385319</v>
      </c>
      <c r="E14" s="7">
        <v>1.0351980000000001</v>
      </c>
      <c r="F14" s="7">
        <v>0.14122299999999999</v>
      </c>
      <c r="G14" s="7">
        <v>16.818273000000001</v>
      </c>
      <c r="H14" s="7">
        <v>0.127612</v>
      </c>
      <c r="I14" s="7">
        <v>7.6475000000000001E-2</v>
      </c>
      <c r="J14">
        <v>42</v>
      </c>
      <c r="K14">
        <v>100</v>
      </c>
      <c r="L14">
        <v>50</v>
      </c>
      <c r="M14" t="s">
        <v>15</v>
      </c>
      <c r="N14" t="s">
        <v>20</v>
      </c>
      <c r="O14" s="9">
        <f>(32*L14*K14)/B14</f>
        <v>15.974440894568691</v>
      </c>
    </row>
    <row r="15" spans="1:15" x14ac:dyDescent="0.35">
      <c r="A15" t="s">
        <v>56</v>
      </c>
      <c r="B15">
        <v>10016</v>
      </c>
      <c r="C15" t="s">
        <v>6</v>
      </c>
      <c r="D15" s="7">
        <f t="shared" ref="D15:D16" si="0">((E15/$E$6)+(F15/$F$6))/2</f>
        <v>0.95637884674906848</v>
      </c>
      <c r="E15" s="7">
        <v>1.0688230000000001</v>
      </c>
      <c r="F15" s="7">
        <v>0.14752999999999999</v>
      </c>
      <c r="G15" s="7">
        <v>20.475092</v>
      </c>
      <c r="H15" s="7">
        <v>0.133022</v>
      </c>
      <c r="I15" s="7">
        <v>8.1672999999999996E-2</v>
      </c>
      <c r="J15">
        <v>43</v>
      </c>
      <c r="K15">
        <v>100</v>
      </c>
      <c r="L15">
        <v>50</v>
      </c>
      <c r="M15" t="s">
        <v>15</v>
      </c>
      <c r="N15" t="s">
        <v>20</v>
      </c>
      <c r="O15" s="9">
        <f t="shared" ref="O15:O23" si="1">(32*L15*K15)/B15</f>
        <v>15.974440894568691</v>
      </c>
    </row>
    <row r="16" spans="1:15" x14ac:dyDescent="0.35">
      <c r="A16" t="s">
        <v>56</v>
      </c>
      <c r="B16">
        <v>10016</v>
      </c>
      <c r="C16" t="s">
        <v>6</v>
      </c>
      <c r="D16" s="7">
        <f t="shared" si="0"/>
        <v>0.95011236781862074</v>
      </c>
      <c r="E16" s="7">
        <v>1.0556220000000001</v>
      </c>
      <c r="F16" s="7">
        <v>0.147429</v>
      </c>
      <c r="G16" s="7">
        <v>14.440072000000001</v>
      </c>
      <c r="H16" s="7">
        <v>0.13373599999999999</v>
      </c>
      <c r="I16" s="7">
        <v>7.6196E-2</v>
      </c>
      <c r="J16">
        <v>44</v>
      </c>
      <c r="K16">
        <v>100</v>
      </c>
      <c r="L16">
        <v>50</v>
      </c>
      <c r="M16" t="s">
        <v>15</v>
      </c>
      <c r="N16" t="s">
        <v>20</v>
      </c>
      <c r="O16" s="9">
        <f t="shared" si="1"/>
        <v>15.974440894568691</v>
      </c>
    </row>
    <row r="17" spans="1:15" x14ac:dyDescent="0.35">
      <c r="A17" t="s">
        <v>56</v>
      </c>
      <c r="B17">
        <v>10016</v>
      </c>
      <c r="C17" t="s">
        <v>6</v>
      </c>
      <c r="D17" s="7">
        <f t="shared" ref="D17:D23" si="2">((E17/$E$6)+(F17/$F$6))/2</f>
        <v>0.97360999256869041</v>
      </c>
      <c r="E17" s="7">
        <v>1.1435169999999999</v>
      </c>
      <c r="F17" s="7">
        <v>0.14244499999999999</v>
      </c>
      <c r="G17" s="7">
        <v>15.67272</v>
      </c>
      <c r="H17" s="7">
        <v>0.12931500000000001</v>
      </c>
      <c r="I17" s="7">
        <v>8.0575999999999995E-2</v>
      </c>
      <c r="J17">
        <v>45</v>
      </c>
      <c r="K17">
        <v>100</v>
      </c>
      <c r="L17">
        <v>50</v>
      </c>
      <c r="M17" t="s">
        <v>15</v>
      </c>
      <c r="N17" t="s">
        <v>20</v>
      </c>
      <c r="O17" s="9">
        <f t="shared" si="1"/>
        <v>15.974440894568691</v>
      </c>
    </row>
    <row r="18" spans="1:15" x14ac:dyDescent="0.35">
      <c r="A18" t="s">
        <v>56</v>
      </c>
      <c r="B18">
        <v>10016</v>
      </c>
      <c r="C18" t="s">
        <v>6</v>
      </c>
      <c r="D18" s="7">
        <f t="shared" si="2"/>
        <v>0.96347198376532917</v>
      </c>
      <c r="E18" s="7">
        <v>1.0877270000000001</v>
      </c>
      <c r="F18" s="7">
        <v>0.147091</v>
      </c>
      <c r="G18" s="7">
        <v>17.608975999999998</v>
      </c>
      <c r="H18" s="7">
        <v>0.13161800000000001</v>
      </c>
      <c r="I18" s="7">
        <v>7.6136999999999996E-2</v>
      </c>
      <c r="J18">
        <v>46</v>
      </c>
      <c r="K18">
        <v>100</v>
      </c>
      <c r="L18">
        <v>50</v>
      </c>
      <c r="M18" t="s">
        <v>15</v>
      </c>
      <c r="N18" t="s">
        <v>20</v>
      </c>
      <c r="O18" s="9">
        <f t="shared" si="1"/>
        <v>15.974440894568691</v>
      </c>
    </row>
    <row r="19" spans="1:15" x14ac:dyDescent="0.35">
      <c r="A19" t="s">
        <v>56</v>
      </c>
      <c r="B19">
        <v>10016</v>
      </c>
      <c r="C19" t="s">
        <v>6</v>
      </c>
      <c r="D19" s="7">
        <f t="shared" si="2"/>
        <v>0.98043364874872685</v>
      </c>
      <c r="E19" s="7">
        <v>1.134981</v>
      </c>
      <c r="F19" s="7">
        <v>0.145755</v>
      </c>
      <c r="G19" s="7">
        <v>23.007358</v>
      </c>
      <c r="H19" s="7">
        <v>0.13293199999999999</v>
      </c>
      <c r="I19" s="7">
        <v>9.3198000000000003E-2</v>
      </c>
      <c r="J19">
        <v>47</v>
      </c>
      <c r="K19">
        <v>100</v>
      </c>
      <c r="L19">
        <v>50</v>
      </c>
      <c r="M19" t="s">
        <v>15</v>
      </c>
      <c r="N19" t="s">
        <v>20</v>
      </c>
      <c r="O19" s="9">
        <f t="shared" si="1"/>
        <v>15.974440894568691</v>
      </c>
    </row>
    <row r="20" spans="1:15" x14ac:dyDescent="0.35">
      <c r="A20" t="s">
        <v>56</v>
      </c>
      <c r="B20">
        <v>10016</v>
      </c>
      <c r="C20" t="s">
        <v>6</v>
      </c>
      <c r="D20" s="7">
        <f t="shared" si="2"/>
        <v>0.95208551643071027</v>
      </c>
      <c r="E20" s="7">
        <v>1.065555</v>
      </c>
      <c r="F20" s="7">
        <v>0.14665400000000001</v>
      </c>
      <c r="G20" s="7">
        <v>16.439907999999999</v>
      </c>
      <c r="H20" s="7">
        <v>0.13361000000000001</v>
      </c>
      <c r="I20" s="7">
        <v>7.8317999999999999E-2</v>
      </c>
      <c r="J20">
        <v>48</v>
      </c>
      <c r="K20">
        <v>100</v>
      </c>
      <c r="L20">
        <v>50</v>
      </c>
      <c r="M20" t="s">
        <v>15</v>
      </c>
      <c r="N20" t="s">
        <v>20</v>
      </c>
      <c r="O20" s="9">
        <f t="shared" si="1"/>
        <v>15.974440894568691</v>
      </c>
    </row>
    <row r="21" spans="1:15" x14ac:dyDescent="0.35">
      <c r="A21" t="s">
        <v>56</v>
      </c>
      <c r="B21">
        <v>10016</v>
      </c>
      <c r="C21" t="s">
        <v>6</v>
      </c>
      <c r="D21" s="7">
        <f t="shared" si="2"/>
        <v>1.0207660753670176</v>
      </c>
      <c r="E21" s="7">
        <v>1.1904699999999999</v>
      </c>
      <c r="F21" s="7">
        <v>0.15052199999999999</v>
      </c>
      <c r="G21" s="7">
        <v>20.067703999999999</v>
      </c>
      <c r="H21" s="7">
        <v>0.134295</v>
      </c>
      <c r="I21" s="7">
        <v>7.4996999999999994E-2</v>
      </c>
      <c r="J21">
        <v>49</v>
      </c>
      <c r="K21">
        <v>100</v>
      </c>
      <c r="L21">
        <v>50</v>
      </c>
      <c r="M21" t="s">
        <v>15</v>
      </c>
      <c r="N21" t="s">
        <v>20</v>
      </c>
      <c r="O21" s="9">
        <f t="shared" si="1"/>
        <v>15.974440894568691</v>
      </c>
    </row>
    <row r="22" spans="1:15" x14ac:dyDescent="0.35">
      <c r="A22" t="s">
        <v>56</v>
      </c>
      <c r="B22">
        <v>10016</v>
      </c>
      <c r="C22" t="s">
        <v>6</v>
      </c>
      <c r="D22" s="7">
        <f t="shared" si="2"/>
        <v>0.9349436572174975</v>
      </c>
      <c r="E22" s="7">
        <v>1.065569</v>
      </c>
      <c r="F22" s="7">
        <v>0.14133200000000001</v>
      </c>
      <c r="G22" s="7">
        <v>15.707335</v>
      </c>
      <c r="H22" s="7">
        <v>0.12895599999999999</v>
      </c>
      <c r="I22" s="7">
        <v>7.5886999999999996E-2</v>
      </c>
      <c r="J22">
        <v>50</v>
      </c>
      <c r="K22">
        <v>100</v>
      </c>
      <c r="L22">
        <v>50</v>
      </c>
      <c r="M22" t="s">
        <v>15</v>
      </c>
      <c r="N22" t="s">
        <v>20</v>
      </c>
      <c r="O22" s="9">
        <f t="shared" si="1"/>
        <v>15.974440894568691</v>
      </c>
    </row>
    <row r="23" spans="1:15" x14ac:dyDescent="0.35">
      <c r="A23" t="s">
        <v>56</v>
      </c>
      <c r="B23">
        <v>10016</v>
      </c>
      <c r="C23" t="s">
        <v>6</v>
      </c>
      <c r="D23" s="7">
        <f t="shared" si="2"/>
        <v>0.92158508118834848</v>
      </c>
      <c r="E23" s="7">
        <v>1.044535</v>
      </c>
      <c r="F23" s="7">
        <v>0.140124</v>
      </c>
      <c r="G23" s="7">
        <v>17.864245</v>
      </c>
      <c r="H23" s="7">
        <v>0.12895499999999999</v>
      </c>
      <c r="I23" s="7">
        <v>7.9241000000000006E-2</v>
      </c>
      <c r="J23">
        <v>51</v>
      </c>
      <c r="K23">
        <v>100</v>
      </c>
      <c r="L23">
        <v>50</v>
      </c>
      <c r="M23" t="s">
        <v>15</v>
      </c>
      <c r="N23" t="s">
        <v>20</v>
      </c>
      <c r="O23" s="9">
        <f t="shared" si="1"/>
        <v>15.974440894568691</v>
      </c>
    </row>
    <row r="24" spans="1:15" x14ac:dyDescent="0.35">
      <c r="D24" s="36">
        <f>AVERAGE(D14:D23)</f>
        <v>0.95743112983978629</v>
      </c>
      <c r="E24" s="36">
        <f>AVERAGE(E14:E23)</f>
        <v>1.0891997</v>
      </c>
      <c r="F24" s="36">
        <f>AVERAGE(F14:F23)</f>
        <v>0.14501049999999999</v>
      </c>
      <c r="G24" s="7"/>
      <c r="H24" s="7"/>
      <c r="I24" s="7"/>
      <c r="O24" s="9"/>
    </row>
    <row r="25" spans="1:15" x14ac:dyDescent="0.35">
      <c r="D25" s="36">
        <f>MEDIAN(D14:D23)</f>
        <v>0.95423218158988932</v>
      </c>
      <c r="E25" s="36">
        <f>MEDIAN(E14:E23)</f>
        <v>1.067196</v>
      </c>
      <c r="F25" s="36">
        <f>MEDIAN(F14:F23)</f>
        <v>0.14620450000000002</v>
      </c>
      <c r="G25" s="7"/>
      <c r="H25" s="7"/>
      <c r="I25" s="7"/>
      <c r="O25" s="9"/>
    </row>
    <row r="27" spans="1:15" x14ac:dyDescent="0.35">
      <c r="A27" t="s">
        <v>56</v>
      </c>
      <c r="B27">
        <v>10016</v>
      </c>
      <c r="C27" t="s">
        <v>6</v>
      </c>
      <c r="D27" s="7">
        <f>((E27/$E$6)+(F27/$F$6))/2</f>
        <v>0.9319142299464227</v>
      </c>
      <c r="E27">
        <v>1.0458430000000001</v>
      </c>
      <c r="F27">
        <v>0.143147</v>
      </c>
      <c r="G27">
        <v>18.232894000000002</v>
      </c>
      <c r="H27">
        <v>0.12853200000000001</v>
      </c>
      <c r="I27">
        <v>7.5294E-2</v>
      </c>
      <c r="J27">
        <v>42</v>
      </c>
      <c r="K27">
        <v>100</v>
      </c>
      <c r="L27">
        <v>100</v>
      </c>
      <c r="M27" t="s">
        <v>15</v>
      </c>
      <c r="N27" t="s">
        <v>20</v>
      </c>
      <c r="O27" s="9">
        <f>(32*L27*K27)/B27</f>
        <v>31.948881789137381</v>
      </c>
    </row>
    <row r="28" spans="1:15" x14ac:dyDescent="0.35">
      <c r="A28" t="s">
        <v>56</v>
      </c>
      <c r="B28">
        <v>10016</v>
      </c>
      <c r="C28" t="s">
        <v>6</v>
      </c>
      <c r="D28" s="7">
        <f t="shared" ref="D28:D31" si="3">((E28/$E$6)+(F28/$F$6))/2</f>
        <v>0.94399180217518452</v>
      </c>
      <c r="E28">
        <v>1.0575870000000001</v>
      </c>
      <c r="F28">
        <v>0.145255</v>
      </c>
      <c r="G28">
        <v>21.421385000000001</v>
      </c>
      <c r="H28">
        <v>0.13070799999999999</v>
      </c>
      <c r="I28">
        <v>7.9573000000000005E-2</v>
      </c>
      <c r="J28">
        <v>43</v>
      </c>
      <c r="K28">
        <v>100</v>
      </c>
      <c r="L28">
        <v>100</v>
      </c>
      <c r="M28" t="s">
        <v>15</v>
      </c>
      <c r="N28" t="s">
        <v>20</v>
      </c>
      <c r="O28" s="9">
        <f t="shared" ref="O28:O36" si="4">(32*L28*K28)/B28</f>
        <v>31.948881789137381</v>
      </c>
    </row>
    <row r="29" spans="1:15" x14ac:dyDescent="0.35">
      <c r="A29" t="s">
        <v>56</v>
      </c>
      <c r="B29">
        <v>10016</v>
      </c>
      <c r="C29" t="s">
        <v>6</v>
      </c>
      <c r="D29" s="7">
        <f t="shared" si="3"/>
        <v>0.98080198038943323</v>
      </c>
      <c r="E29">
        <v>1.1237999999999999</v>
      </c>
      <c r="F29">
        <v>0.14743100000000001</v>
      </c>
      <c r="G29">
        <v>17.777781000000001</v>
      </c>
      <c r="H29">
        <v>0.13519</v>
      </c>
      <c r="I29">
        <v>7.7076000000000006E-2</v>
      </c>
      <c r="J29">
        <v>44</v>
      </c>
      <c r="K29">
        <v>100</v>
      </c>
      <c r="L29">
        <v>100</v>
      </c>
      <c r="M29" t="s">
        <v>15</v>
      </c>
      <c r="N29" t="s">
        <v>20</v>
      </c>
      <c r="O29" s="9">
        <f t="shared" si="4"/>
        <v>31.948881789137381</v>
      </c>
    </row>
    <row r="30" spans="1:15" x14ac:dyDescent="0.35">
      <c r="A30" t="s">
        <v>56</v>
      </c>
      <c r="B30">
        <v>10016</v>
      </c>
      <c r="C30" t="s">
        <v>6</v>
      </c>
      <c r="D30" s="7">
        <f t="shared" si="3"/>
        <v>0.93302191237766996</v>
      </c>
      <c r="E30">
        <v>1.052106</v>
      </c>
      <c r="F30">
        <v>0.14261599999999999</v>
      </c>
      <c r="G30">
        <v>16.102139999999999</v>
      </c>
      <c r="H30">
        <v>0.12948299999999999</v>
      </c>
      <c r="I30">
        <v>7.5999999999999998E-2</v>
      </c>
      <c r="J30">
        <v>45</v>
      </c>
      <c r="K30">
        <v>100</v>
      </c>
      <c r="L30">
        <v>100</v>
      </c>
      <c r="M30" t="s">
        <v>15</v>
      </c>
      <c r="N30" t="s">
        <v>20</v>
      </c>
      <c r="O30" s="9">
        <f t="shared" si="4"/>
        <v>31.948881789137381</v>
      </c>
    </row>
    <row r="31" spans="1:15" x14ac:dyDescent="0.35">
      <c r="A31" t="s">
        <v>56</v>
      </c>
      <c r="B31">
        <v>10016</v>
      </c>
      <c r="C31" t="s">
        <v>6</v>
      </c>
      <c r="D31" s="7">
        <f t="shared" si="3"/>
        <v>0.95957752188701539</v>
      </c>
      <c r="E31">
        <v>1.0656350000000001</v>
      </c>
      <c r="F31">
        <v>0.14896799999999999</v>
      </c>
      <c r="G31">
        <v>21.697790999999999</v>
      </c>
      <c r="H31">
        <v>0.13231999999999999</v>
      </c>
      <c r="I31">
        <v>7.6830999999999997E-2</v>
      </c>
      <c r="J31">
        <v>46</v>
      </c>
      <c r="K31">
        <v>100</v>
      </c>
      <c r="L31">
        <v>100</v>
      </c>
      <c r="M31" t="s">
        <v>15</v>
      </c>
      <c r="N31" t="s">
        <v>20</v>
      </c>
      <c r="O31" s="9">
        <f t="shared" si="4"/>
        <v>31.948881789137381</v>
      </c>
    </row>
    <row r="32" spans="1:15" x14ac:dyDescent="0.35">
      <c r="A32" t="s">
        <v>56</v>
      </c>
      <c r="B32">
        <v>10016</v>
      </c>
      <c r="C32" t="s">
        <v>6</v>
      </c>
      <c r="D32" s="7">
        <f t="shared" ref="D32:D36" si="5">((E32/$E$6)+(F32/$F$6))/2</f>
        <v>0.97376810198918795</v>
      </c>
      <c r="E32">
        <v>1.1438539999999999</v>
      </c>
      <c r="F32">
        <v>0.14244699999999999</v>
      </c>
      <c r="G32">
        <v>16.354856000000002</v>
      </c>
      <c r="H32">
        <v>0.130386</v>
      </c>
      <c r="I32">
        <v>7.5313000000000005E-2</v>
      </c>
      <c r="J32">
        <v>47</v>
      </c>
      <c r="K32">
        <v>100</v>
      </c>
      <c r="L32">
        <v>100</v>
      </c>
      <c r="M32" t="s">
        <v>15</v>
      </c>
      <c r="N32" t="s">
        <v>20</v>
      </c>
      <c r="O32" s="9">
        <f t="shared" si="4"/>
        <v>31.948881789137381</v>
      </c>
    </row>
    <row r="33" spans="1:15" x14ac:dyDescent="0.35">
      <c r="A33" t="s">
        <v>56</v>
      </c>
      <c r="B33">
        <v>10016</v>
      </c>
      <c r="C33" t="s">
        <v>6</v>
      </c>
      <c r="D33" s="7">
        <f t="shared" si="5"/>
        <v>0.95137297641651875</v>
      </c>
      <c r="E33">
        <v>1.093283</v>
      </c>
      <c r="F33">
        <v>0.14255999999999999</v>
      </c>
      <c r="G33">
        <v>21.569157000000001</v>
      </c>
      <c r="H33">
        <v>0.13083700000000001</v>
      </c>
      <c r="I33">
        <v>8.6296999999999999E-2</v>
      </c>
      <c r="J33">
        <v>48</v>
      </c>
      <c r="K33">
        <v>100</v>
      </c>
      <c r="L33">
        <v>100</v>
      </c>
      <c r="M33" t="s">
        <v>15</v>
      </c>
      <c r="N33" t="s">
        <v>20</v>
      </c>
      <c r="O33" s="9">
        <f t="shared" si="4"/>
        <v>31.948881789137381</v>
      </c>
    </row>
    <row r="34" spans="1:15" x14ac:dyDescent="0.35">
      <c r="A34" t="s">
        <v>56</v>
      </c>
      <c r="B34">
        <v>10016</v>
      </c>
      <c r="C34" t="s">
        <v>6</v>
      </c>
      <c r="D34" s="7">
        <f t="shared" si="5"/>
        <v>0.93372912927856189</v>
      </c>
      <c r="E34">
        <v>1.0351269999999999</v>
      </c>
      <c r="F34">
        <v>0.145207</v>
      </c>
      <c r="G34">
        <v>18.399675999999999</v>
      </c>
      <c r="H34">
        <v>0.12975400000000001</v>
      </c>
      <c r="I34">
        <v>7.4263999999999997E-2</v>
      </c>
      <c r="J34">
        <v>49</v>
      </c>
      <c r="K34">
        <v>100</v>
      </c>
      <c r="L34">
        <v>100</v>
      </c>
      <c r="M34" t="s">
        <v>15</v>
      </c>
      <c r="N34" t="s">
        <v>20</v>
      </c>
      <c r="O34" s="9">
        <f t="shared" si="4"/>
        <v>31.948881789137381</v>
      </c>
    </row>
    <row r="35" spans="1:15" x14ac:dyDescent="0.35">
      <c r="A35" t="s">
        <v>56</v>
      </c>
      <c r="B35">
        <v>10016</v>
      </c>
      <c r="C35" t="s">
        <v>6</v>
      </c>
      <c r="D35" s="7">
        <f t="shared" si="5"/>
        <v>0.93935165968571055</v>
      </c>
      <c r="E35">
        <v>1.044692</v>
      </c>
      <c r="F35">
        <v>0.145616</v>
      </c>
      <c r="G35">
        <v>18.796061000000002</v>
      </c>
      <c r="H35">
        <v>0.12973399999999999</v>
      </c>
      <c r="I35">
        <v>7.3622999999999994E-2</v>
      </c>
      <c r="J35">
        <v>50</v>
      </c>
      <c r="K35">
        <v>100</v>
      </c>
      <c r="L35">
        <v>100</v>
      </c>
      <c r="M35" t="s">
        <v>15</v>
      </c>
      <c r="N35" t="s">
        <v>20</v>
      </c>
      <c r="O35" s="9">
        <f t="shared" si="4"/>
        <v>31.948881789137381</v>
      </c>
    </row>
    <row r="36" spans="1:15" x14ac:dyDescent="0.35">
      <c r="A36" t="s">
        <v>56</v>
      </c>
      <c r="B36">
        <v>10016</v>
      </c>
      <c r="C36" t="s">
        <v>6</v>
      </c>
      <c r="D36" s="7">
        <f t="shared" si="5"/>
        <v>0.98320278851802378</v>
      </c>
      <c r="E36">
        <v>1.1290629999999999</v>
      </c>
      <c r="F36">
        <v>0.14744099999999999</v>
      </c>
      <c r="G36">
        <v>20.884457999999999</v>
      </c>
      <c r="H36">
        <v>0.13273699999999999</v>
      </c>
      <c r="I36">
        <v>7.9099000000000003E-2</v>
      </c>
      <c r="J36">
        <v>51</v>
      </c>
      <c r="K36">
        <v>100</v>
      </c>
      <c r="L36">
        <v>100</v>
      </c>
      <c r="M36" t="s">
        <v>15</v>
      </c>
      <c r="N36" t="s">
        <v>20</v>
      </c>
      <c r="O36" s="9">
        <f t="shared" si="4"/>
        <v>31.948881789137381</v>
      </c>
    </row>
    <row r="37" spans="1:15" x14ac:dyDescent="0.35">
      <c r="D37" s="36">
        <f>AVERAGE(D27:D36)</f>
        <v>0.95307321026637282</v>
      </c>
      <c r="E37" s="36">
        <f>AVERAGE(E27:E36)</f>
        <v>1.079099</v>
      </c>
      <c r="F37" s="36">
        <f>AVERAGE(F27:F36)</f>
        <v>0.1450688</v>
      </c>
      <c r="O37" s="9"/>
    </row>
    <row r="38" spans="1:15" x14ac:dyDescent="0.35">
      <c r="D38" s="36">
        <f>MEDIAN(D27:D36)</f>
        <v>0.94768238929585169</v>
      </c>
      <c r="E38" s="36">
        <f>MEDIAN(E27:E36)</f>
        <v>1.0616110000000001</v>
      </c>
      <c r="F38" s="36">
        <f>MEDIAN(F27:F36)</f>
        <v>0.145231</v>
      </c>
      <c r="O38" s="9"/>
    </row>
    <row r="39" spans="1:15" x14ac:dyDescent="0.35">
      <c r="D39" s="7"/>
      <c r="O39" s="9"/>
    </row>
    <row r="40" spans="1:15" x14ac:dyDescent="0.35">
      <c r="A40" t="s">
        <v>56</v>
      </c>
      <c r="B40">
        <v>10016</v>
      </c>
      <c r="C40" t="s">
        <v>6</v>
      </c>
      <c r="D40" s="7">
        <f>((E40/$E$6)+(F40/$F$6))/2</f>
        <v>0.92215861762329909</v>
      </c>
      <c r="E40">
        <v>1.022011</v>
      </c>
      <c r="F40">
        <v>0.14344799999999999</v>
      </c>
      <c r="G40">
        <v>13.831625000000001</v>
      </c>
      <c r="H40">
        <v>0.12933800000000001</v>
      </c>
      <c r="I40">
        <v>7.1252999999999997E-2</v>
      </c>
      <c r="J40">
        <v>42</v>
      </c>
      <c r="K40">
        <v>200</v>
      </c>
      <c r="L40">
        <v>100</v>
      </c>
      <c r="M40" t="s">
        <v>15</v>
      </c>
      <c r="N40" t="s">
        <v>20</v>
      </c>
      <c r="O40" s="9">
        <f t="shared" ref="O40:O49" si="6">(32*L40*K40)/B40</f>
        <v>63.897763578274763</v>
      </c>
    </row>
    <row r="41" spans="1:15" x14ac:dyDescent="0.35">
      <c r="A41" t="s">
        <v>56</v>
      </c>
      <c r="B41">
        <v>10016</v>
      </c>
      <c r="C41" t="s">
        <v>6</v>
      </c>
      <c r="D41" s="7">
        <f t="shared" ref="D41:D49" si="7">((E41/$E$6)+(F41/$F$6))/2</f>
        <v>0.92205230485124079</v>
      </c>
      <c r="E41">
        <v>1.018689</v>
      </c>
      <c r="F41">
        <v>0.14387900000000001</v>
      </c>
      <c r="G41">
        <v>14.700203999999999</v>
      </c>
      <c r="H41">
        <v>0.129299</v>
      </c>
      <c r="I41">
        <v>7.1757000000000001E-2</v>
      </c>
      <c r="J41">
        <v>43</v>
      </c>
      <c r="K41">
        <v>200</v>
      </c>
      <c r="L41">
        <v>100</v>
      </c>
      <c r="M41" t="s">
        <v>15</v>
      </c>
      <c r="N41" t="s">
        <v>20</v>
      </c>
      <c r="O41" s="9">
        <f t="shared" si="6"/>
        <v>63.897763578274763</v>
      </c>
    </row>
    <row r="42" spans="1:15" x14ac:dyDescent="0.35">
      <c r="A42" t="s">
        <v>56</v>
      </c>
      <c r="B42">
        <v>10016</v>
      </c>
      <c r="C42" t="s">
        <v>6</v>
      </c>
      <c r="D42" s="7">
        <f t="shared" si="7"/>
        <v>0.93403684993508218</v>
      </c>
      <c r="E42">
        <v>1.044975</v>
      </c>
      <c r="F42">
        <v>0.143927</v>
      </c>
      <c r="G42">
        <v>13.530369</v>
      </c>
      <c r="H42">
        <v>0.13109899999999999</v>
      </c>
      <c r="I42">
        <v>7.1579000000000004E-2</v>
      </c>
      <c r="J42">
        <v>44</v>
      </c>
      <c r="K42">
        <v>200</v>
      </c>
      <c r="L42">
        <v>100</v>
      </c>
      <c r="M42" t="s">
        <v>15</v>
      </c>
      <c r="N42" t="s">
        <v>20</v>
      </c>
      <c r="O42" s="9">
        <f t="shared" si="6"/>
        <v>63.897763578274763</v>
      </c>
    </row>
    <row r="43" spans="1:15" x14ac:dyDescent="0.35">
      <c r="A43" t="s">
        <v>56</v>
      </c>
      <c r="B43">
        <v>10016</v>
      </c>
      <c r="C43" t="s">
        <v>6</v>
      </c>
      <c r="D43" s="7">
        <f t="shared" si="7"/>
        <v>0.93617339659463927</v>
      </c>
      <c r="E43">
        <v>1.0518130000000001</v>
      </c>
      <c r="F43">
        <v>0.14363500000000001</v>
      </c>
      <c r="G43">
        <v>14.455102</v>
      </c>
      <c r="H43">
        <v>0.13037799999999999</v>
      </c>
      <c r="I43">
        <v>7.3134000000000005E-2</v>
      </c>
      <c r="J43">
        <v>45</v>
      </c>
      <c r="K43">
        <v>200</v>
      </c>
      <c r="L43">
        <v>100</v>
      </c>
      <c r="M43" t="s">
        <v>15</v>
      </c>
      <c r="N43" t="s">
        <v>20</v>
      </c>
      <c r="O43" s="9">
        <f t="shared" si="6"/>
        <v>63.897763578274763</v>
      </c>
    </row>
    <row r="44" spans="1:15" x14ac:dyDescent="0.35">
      <c r="A44" t="s">
        <v>56</v>
      </c>
      <c r="B44">
        <v>10016</v>
      </c>
      <c r="C44" t="s">
        <v>6</v>
      </c>
      <c r="D44" s="7">
        <f t="shared" si="7"/>
        <v>0.94344493895409243</v>
      </c>
      <c r="E44">
        <v>1.0634669999999999</v>
      </c>
      <c r="F44">
        <v>0.144264</v>
      </c>
      <c r="G44">
        <v>14.228698</v>
      </c>
      <c r="H44">
        <v>0.131052</v>
      </c>
      <c r="I44">
        <v>7.1785000000000002E-2</v>
      </c>
      <c r="J44">
        <v>46</v>
      </c>
      <c r="K44">
        <v>200</v>
      </c>
      <c r="L44">
        <v>100</v>
      </c>
      <c r="M44" t="s">
        <v>15</v>
      </c>
      <c r="N44" t="s">
        <v>20</v>
      </c>
      <c r="O44" s="9">
        <f t="shared" si="6"/>
        <v>63.897763578274763</v>
      </c>
    </row>
    <row r="45" spans="1:15" x14ac:dyDescent="0.35">
      <c r="A45" t="s">
        <v>56</v>
      </c>
      <c r="B45">
        <v>10016</v>
      </c>
      <c r="C45" t="s">
        <v>6</v>
      </c>
      <c r="D45" s="7">
        <f t="shared" si="7"/>
        <v>0.93253799366255485</v>
      </c>
      <c r="E45">
        <v>1.0314350000000001</v>
      </c>
      <c r="F45">
        <v>0.14535300000000001</v>
      </c>
      <c r="G45">
        <v>14.167994999999999</v>
      </c>
      <c r="H45">
        <v>0.130881</v>
      </c>
      <c r="I45">
        <v>7.1865999999999999E-2</v>
      </c>
      <c r="J45">
        <v>47</v>
      </c>
      <c r="K45">
        <v>200</v>
      </c>
      <c r="L45">
        <v>100</v>
      </c>
      <c r="M45" t="s">
        <v>15</v>
      </c>
      <c r="N45" t="s">
        <v>20</v>
      </c>
      <c r="O45" s="9">
        <f t="shared" si="6"/>
        <v>63.897763578274763</v>
      </c>
    </row>
    <row r="46" spans="1:15" x14ac:dyDescent="0.35">
      <c r="A46" t="s">
        <v>56</v>
      </c>
      <c r="B46">
        <v>10016</v>
      </c>
      <c r="C46" t="s">
        <v>6</v>
      </c>
      <c r="D46" s="7">
        <f t="shared" si="7"/>
        <v>0.94746879577374332</v>
      </c>
      <c r="E46">
        <v>1.0441849999999999</v>
      </c>
      <c r="F46">
        <v>0.148206</v>
      </c>
      <c r="G46">
        <v>14.754908</v>
      </c>
      <c r="H46">
        <v>0.13303100000000001</v>
      </c>
      <c r="I46">
        <v>7.2192000000000006E-2</v>
      </c>
      <c r="J46">
        <v>48</v>
      </c>
      <c r="K46">
        <v>200</v>
      </c>
      <c r="L46">
        <v>100</v>
      </c>
      <c r="M46" t="s">
        <v>15</v>
      </c>
      <c r="N46" t="s">
        <v>20</v>
      </c>
      <c r="O46" s="9">
        <f t="shared" si="6"/>
        <v>63.897763578274763</v>
      </c>
    </row>
    <row r="47" spans="1:15" x14ac:dyDescent="0.35">
      <c r="A47" t="s">
        <v>56</v>
      </c>
      <c r="B47">
        <v>10016</v>
      </c>
      <c r="C47" t="s">
        <v>6</v>
      </c>
      <c r="D47" s="7">
        <f t="shared" si="7"/>
        <v>0.93083303180392463</v>
      </c>
      <c r="E47">
        <v>1.02789</v>
      </c>
      <c r="F47">
        <v>0.145319</v>
      </c>
      <c r="G47">
        <v>14.283336</v>
      </c>
      <c r="H47">
        <v>0.12939999999999999</v>
      </c>
      <c r="I47">
        <v>7.0682999999999996E-2</v>
      </c>
      <c r="J47">
        <v>49</v>
      </c>
      <c r="K47">
        <v>200</v>
      </c>
      <c r="L47">
        <v>100</v>
      </c>
      <c r="M47" t="s">
        <v>15</v>
      </c>
      <c r="N47" t="s">
        <v>20</v>
      </c>
      <c r="O47" s="9">
        <f t="shared" si="6"/>
        <v>63.897763578274763</v>
      </c>
    </row>
    <row r="48" spans="1:15" x14ac:dyDescent="0.35">
      <c r="A48" t="s">
        <v>56</v>
      </c>
      <c r="B48">
        <v>10016</v>
      </c>
      <c r="C48" t="s">
        <v>6</v>
      </c>
      <c r="D48" s="7">
        <f t="shared" si="7"/>
        <v>0.93836305484947014</v>
      </c>
      <c r="E48">
        <v>1.0616399999999999</v>
      </c>
      <c r="F48">
        <v>0.14294200000000001</v>
      </c>
      <c r="G48">
        <v>13.593717</v>
      </c>
      <c r="H48">
        <v>0.128251</v>
      </c>
      <c r="I48">
        <v>7.0037000000000002E-2</v>
      </c>
      <c r="J48">
        <v>50</v>
      </c>
      <c r="K48">
        <v>200</v>
      </c>
      <c r="L48">
        <v>100</v>
      </c>
      <c r="M48" t="s">
        <v>15</v>
      </c>
      <c r="N48" t="s">
        <v>20</v>
      </c>
      <c r="O48" s="9">
        <f t="shared" si="6"/>
        <v>63.897763578274763</v>
      </c>
    </row>
    <row r="49" spans="1:15" x14ac:dyDescent="0.35">
      <c r="A49" t="s">
        <v>56</v>
      </c>
      <c r="B49">
        <v>10016</v>
      </c>
      <c r="C49" t="s">
        <v>6</v>
      </c>
      <c r="D49" s="7">
        <f t="shared" si="7"/>
        <v>0.9386868912772045</v>
      </c>
      <c r="E49">
        <v>1.044611</v>
      </c>
      <c r="F49">
        <v>0.14542099999999999</v>
      </c>
      <c r="G49">
        <v>14.364846</v>
      </c>
      <c r="H49">
        <v>0.12951599999999999</v>
      </c>
      <c r="I49">
        <v>7.1148000000000003E-2</v>
      </c>
      <c r="J49">
        <v>51</v>
      </c>
      <c r="K49">
        <v>200</v>
      </c>
      <c r="L49">
        <v>100</v>
      </c>
      <c r="M49" t="s">
        <v>15</v>
      </c>
      <c r="N49" t="s">
        <v>20</v>
      </c>
      <c r="O49" s="9">
        <f t="shared" si="6"/>
        <v>63.897763578274763</v>
      </c>
    </row>
    <row r="50" spans="1:15" x14ac:dyDescent="0.35">
      <c r="D50" s="36">
        <f>AVERAGE(D40:D49)</f>
        <v>0.93457558753252512</v>
      </c>
      <c r="E50" s="36">
        <f>AVERAGE(E40:E49)</f>
        <v>1.0410716</v>
      </c>
      <c r="F50" s="36">
        <f>AVERAGE(F40:F49)</f>
        <v>0.1446394</v>
      </c>
      <c r="O50" s="9"/>
    </row>
    <row r="51" spans="1:15" x14ac:dyDescent="0.35">
      <c r="D51" s="36">
        <f>MEDIAN(D40:D49)</f>
        <v>0.93510512326486073</v>
      </c>
      <c r="E51" s="36">
        <f>MEDIAN(E40:E49)</f>
        <v>1.0443979999999999</v>
      </c>
      <c r="F51" s="36">
        <f>MEDIAN(F40:F49)</f>
        <v>0.14409549999999999</v>
      </c>
      <c r="O51" s="9"/>
    </row>
    <row r="52" spans="1:15" x14ac:dyDescent="0.35">
      <c r="D52" s="7"/>
      <c r="O52" s="9"/>
    </row>
    <row r="53" spans="1:15" x14ac:dyDescent="0.35">
      <c r="D53" s="7"/>
      <c r="O53" s="9"/>
    </row>
    <row r="54" spans="1:15" x14ac:dyDescent="0.35">
      <c r="D54" s="7"/>
      <c r="O54" s="9"/>
    </row>
    <row r="55" spans="1:15" x14ac:dyDescent="0.35">
      <c r="D55" s="7"/>
      <c r="O55" s="9"/>
    </row>
    <row r="56" spans="1:15" x14ac:dyDescent="0.35">
      <c r="D56" s="38"/>
      <c r="E56" s="38"/>
      <c r="F56" s="38"/>
    </row>
    <row r="57" spans="1:15" ht="18.5" x14ac:dyDescent="0.45">
      <c r="A57" s="51" t="s">
        <v>3</v>
      </c>
      <c r="B57" s="51"/>
      <c r="C57" s="51"/>
      <c r="D57" s="51"/>
      <c r="E57" s="51"/>
      <c r="F57" s="51"/>
      <c r="G57" s="51"/>
      <c r="H57" s="51"/>
      <c r="I57" s="51"/>
      <c r="J57" s="51"/>
      <c r="K57" s="51"/>
      <c r="L57" s="51"/>
      <c r="M57" s="51"/>
      <c r="N57" s="51"/>
      <c r="O57" s="51"/>
    </row>
    <row r="58" spans="1:15" x14ac:dyDescent="0.35">
      <c r="A58" t="s">
        <v>56</v>
      </c>
      <c r="B58">
        <v>10016</v>
      </c>
      <c r="C58" t="s">
        <v>3</v>
      </c>
      <c r="D58" s="7">
        <f t="shared" ref="D58:D60" si="8">((E58/$E$6)+(F58/$F$6))/2</f>
        <v>1.0627197140320823</v>
      </c>
      <c r="E58">
        <v>1.1606609999999999</v>
      </c>
      <c r="F58">
        <v>0.16770599999999999</v>
      </c>
      <c r="G58">
        <v>19.854458000000001</v>
      </c>
      <c r="H58">
        <v>0.14902799999999999</v>
      </c>
      <c r="I58">
        <v>9.3433000000000002E-2</v>
      </c>
      <c r="J58">
        <v>42</v>
      </c>
      <c r="K58">
        <v>100</v>
      </c>
      <c r="L58">
        <v>50</v>
      </c>
      <c r="M58" t="s">
        <v>15</v>
      </c>
      <c r="N58" t="s">
        <v>20</v>
      </c>
      <c r="O58" s="9">
        <f>(32*L58*K58)/B58</f>
        <v>15.974440894568691</v>
      </c>
    </row>
    <row r="59" spans="1:15" x14ac:dyDescent="0.35">
      <c r="A59" t="s">
        <v>56</v>
      </c>
      <c r="B59">
        <v>10016</v>
      </c>
      <c r="C59" t="s">
        <v>3</v>
      </c>
      <c r="D59" s="7">
        <f t="shared" si="8"/>
        <v>1.0479630054520301</v>
      </c>
      <c r="E59">
        <v>1.15351</v>
      </c>
      <c r="F59">
        <v>0.16412499999999999</v>
      </c>
      <c r="G59">
        <v>18.926577000000002</v>
      </c>
      <c r="H59">
        <v>0.146811</v>
      </c>
      <c r="I59">
        <v>8.9091000000000004E-2</v>
      </c>
      <c r="J59">
        <v>43</v>
      </c>
      <c r="K59">
        <v>100</v>
      </c>
      <c r="L59">
        <v>50</v>
      </c>
      <c r="M59" t="s">
        <v>15</v>
      </c>
      <c r="N59" t="s">
        <v>20</v>
      </c>
      <c r="O59" s="9">
        <f t="shared" ref="O59:O60" si="9">(32*L59*K59)/B59</f>
        <v>15.974440894568691</v>
      </c>
    </row>
    <row r="60" spans="1:15" x14ac:dyDescent="0.35">
      <c r="A60" t="s">
        <v>56</v>
      </c>
      <c r="B60">
        <v>10016</v>
      </c>
      <c r="C60" t="s">
        <v>3</v>
      </c>
      <c r="D60" s="7">
        <f t="shared" si="8"/>
        <v>1.0572605325429403</v>
      </c>
      <c r="E60">
        <v>1.1547810000000001</v>
      </c>
      <c r="F60">
        <v>0.16683300000000001</v>
      </c>
      <c r="G60">
        <v>19.718022999999999</v>
      </c>
      <c r="H60">
        <v>0.148535</v>
      </c>
      <c r="I60">
        <v>9.1805999999999999E-2</v>
      </c>
      <c r="J60">
        <v>44</v>
      </c>
      <c r="K60">
        <v>100</v>
      </c>
      <c r="L60">
        <v>50</v>
      </c>
      <c r="M60" t="s">
        <v>15</v>
      </c>
      <c r="N60" t="s">
        <v>20</v>
      </c>
      <c r="O60" s="9">
        <f t="shared" si="9"/>
        <v>15.974440894568691</v>
      </c>
    </row>
    <row r="61" spans="1:15" x14ac:dyDescent="0.35">
      <c r="D61" s="36">
        <f>AVERAGE(D58:D60)</f>
        <v>1.0559810840090176</v>
      </c>
      <c r="E61" s="36">
        <f t="shared" ref="E61:F61" si="10">AVERAGE(E58:E60)</f>
        <v>1.1563173333333332</v>
      </c>
      <c r="F61" s="36">
        <f t="shared" si="10"/>
        <v>0.16622133333333333</v>
      </c>
    </row>
    <row r="63" spans="1:15" x14ac:dyDescent="0.35">
      <c r="A63" t="s">
        <v>56</v>
      </c>
      <c r="B63">
        <v>10016</v>
      </c>
      <c r="C63" t="s">
        <v>3</v>
      </c>
      <c r="D63" s="7">
        <f t="shared" ref="D63:D65" si="11">((E63/$E$6)+(F63/$F$6))/2</f>
        <v>1.0109785696333864</v>
      </c>
      <c r="E63">
        <v>1.1159490000000001</v>
      </c>
      <c r="F63">
        <v>0.15789300000000001</v>
      </c>
      <c r="G63">
        <v>17.09544</v>
      </c>
      <c r="H63">
        <v>0.14149500000000001</v>
      </c>
      <c r="I63">
        <v>7.9537999999999998E-2</v>
      </c>
      <c r="J63">
        <v>42</v>
      </c>
      <c r="K63">
        <v>100</v>
      </c>
      <c r="L63">
        <v>100</v>
      </c>
      <c r="M63" t="s">
        <v>15</v>
      </c>
      <c r="N63" t="s">
        <v>20</v>
      </c>
      <c r="O63" s="9">
        <f>(32*L63*K63)/B63</f>
        <v>31.948881789137381</v>
      </c>
    </row>
    <row r="64" spans="1:15" x14ac:dyDescent="0.35">
      <c r="A64" t="s">
        <v>56</v>
      </c>
      <c r="B64">
        <v>10016</v>
      </c>
      <c r="C64" t="s">
        <v>3</v>
      </c>
      <c r="D64" s="7">
        <f t="shared" si="11"/>
        <v>1.034951600653792</v>
      </c>
      <c r="E64">
        <v>1.1420680000000001</v>
      </c>
      <c r="F64">
        <v>0.161685</v>
      </c>
      <c r="G64">
        <v>17.331627000000001</v>
      </c>
      <c r="H64">
        <v>0.14571500000000001</v>
      </c>
      <c r="I64">
        <v>7.7091000000000007E-2</v>
      </c>
      <c r="J64">
        <v>43</v>
      </c>
      <c r="K64">
        <v>100</v>
      </c>
      <c r="L64">
        <v>100</v>
      </c>
      <c r="M64" t="s">
        <v>15</v>
      </c>
      <c r="N64" t="s">
        <v>20</v>
      </c>
      <c r="O64" s="9">
        <f t="shared" ref="O64:O65" si="12">(32*L64*K64)/B64</f>
        <v>31.948881789137381</v>
      </c>
    </row>
    <row r="65" spans="1:15" x14ac:dyDescent="0.35">
      <c r="A65" t="s">
        <v>56</v>
      </c>
      <c r="B65">
        <v>10016</v>
      </c>
      <c r="C65" t="s">
        <v>3</v>
      </c>
      <c r="D65" s="7">
        <f t="shared" si="11"/>
        <v>1.0363073168378722</v>
      </c>
      <c r="E65">
        <v>1.160946</v>
      </c>
      <c r="F65">
        <v>0.159469</v>
      </c>
      <c r="G65">
        <v>18.747761000000001</v>
      </c>
      <c r="H65">
        <v>0.142624</v>
      </c>
      <c r="I65">
        <v>7.9880000000000007E-2</v>
      </c>
      <c r="J65">
        <v>44</v>
      </c>
      <c r="K65">
        <v>100</v>
      </c>
      <c r="L65">
        <v>100</v>
      </c>
      <c r="M65" t="s">
        <v>15</v>
      </c>
      <c r="N65" t="s">
        <v>20</v>
      </c>
      <c r="O65" s="9">
        <f t="shared" si="12"/>
        <v>31.948881789137381</v>
      </c>
    </row>
    <row r="66" spans="1:15" x14ac:dyDescent="0.35">
      <c r="D66" s="36">
        <f>AVERAGE(D63:D65)</f>
        <v>1.0274124957083501</v>
      </c>
      <c r="E66" s="36">
        <f t="shared" ref="E66:F66" si="13">AVERAGE(E63:E65)</f>
        <v>1.1396543333333333</v>
      </c>
      <c r="F66" s="36">
        <f t="shared" si="13"/>
        <v>0.15968233333333334</v>
      </c>
    </row>
    <row r="68" spans="1:15" x14ac:dyDescent="0.35">
      <c r="A68" t="s">
        <v>56</v>
      </c>
      <c r="B68">
        <v>10016</v>
      </c>
      <c r="C68" t="s">
        <v>3</v>
      </c>
      <c r="D68" s="7">
        <f t="shared" ref="D68:D70" si="14">((E68/$E$6)+(F68/$F$6))/2</f>
        <v>1.0997695660152249</v>
      </c>
      <c r="E68">
        <v>1.293339</v>
      </c>
      <c r="F68">
        <v>0.16067300000000001</v>
      </c>
      <c r="G68">
        <v>21.499818999999999</v>
      </c>
      <c r="H68">
        <v>0.154029</v>
      </c>
      <c r="I68">
        <v>8.4608000000000003E-2</v>
      </c>
      <c r="J68">
        <v>42</v>
      </c>
      <c r="K68">
        <v>313</v>
      </c>
      <c r="L68">
        <v>100</v>
      </c>
      <c r="M68" t="s">
        <v>15</v>
      </c>
      <c r="N68" t="s">
        <v>20</v>
      </c>
      <c r="O68" s="9">
        <f>(32*L68*K68)/B68</f>
        <v>100</v>
      </c>
    </row>
    <row r="69" spans="1:15" x14ac:dyDescent="0.35">
      <c r="A69" t="s">
        <v>56</v>
      </c>
      <c r="B69">
        <v>10016</v>
      </c>
      <c r="C69" t="s">
        <v>3</v>
      </c>
      <c r="D69" s="7">
        <f t="shared" si="14"/>
        <v>1.0622170038723586</v>
      </c>
      <c r="E69">
        <v>1.223214</v>
      </c>
      <c r="F69">
        <v>0.15881300000000001</v>
      </c>
      <c r="G69">
        <v>21.255455000000001</v>
      </c>
      <c r="H69">
        <v>0.149396</v>
      </c>
      <c r="I69">
        <v>8.9910000000000004E-2</v>
      </c>
      <c r="J69">
        <v>43</v>
      </c>
      <c r="K69">
        <v>313</v>
      </c>
      <c r="L69">
        <v>100</v>
      </c>
      <c r="M69" t="s">
        <v>15</v>
      </c>
      <c r="N69" t="s">
        <v>20</v>
      </c>
      <c r="O69" s="9">
        <f t="shared" ref="O69:O70" si="15">(32*L69*K69)/B69</f>
        <v>100</v>
      </c>
    </row>
    <row r="70" spans="1:15" x14ac:dyDescent="0.35">
      <c r="A70" t="s">
        <v>56</v>
      </c>
      <c r="B70">
        <v>10016</v>
      </c>
      <c r="C70" t="s">
        <v>3</v>
      </c>
      <c r="D70" s="7">
        <f t="shared" si="14"/>
        <v>1.0868528944302951</v>
      </c>
      <c r="E70">
        <v>1.2705090000000001</v>
      </c>
      <c r="F70">
        <v>0.159853</v>
      </c>
      <c r="G70">
        <v>21.748798000000001</v>
      </c>
      <c r="H70">
        <v>0.15092900000000001</v>
      </c>
      <c r="I70">
        <v>8.4783999999999998E-2</v>
      </c>
      <c r="J70">
        <v>44</v>
      </c>
      <c r="K70">
        <v>313</v>
      </c>
      <c r="L70">
        <v>100</v>
      </c>
      <c r="M70" t="s">
        <v>15</v>
      </c>
      <c r="N70" t="s">
        <v>20</v>
      </c>
      <c r="O70" s="9">
        <f t="shared" si="15"/>
        <v>100</v>
      </c>
    </row>
    <row r="71" spans="1:15" x14ac:dyDescent="0.35">
      <c r="D71" s="36">
        <f>AVERAGE(D68:D70)</f>
        <v>1.0829464881059596</v>
      </c>
      <c r="E71" s="36">
        <f t="shared" ref="E71:F71" si="16">AVERAGE(E68:E70)</f>
        <v>1.262354</v>
      </c>
      <c r="F71" s="36">
        <f t="shared" si="16"/>
        <v>0.15977966666666668</v>
      </c>
    </row>
  </sheetData>
  <mergeCells count="2">
    <mergeCell ref="A13:O13"/>
    <mergeCell ref="A57:O57"/>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47"/>
  <sheetViews>
    <sheetView tabSelected="1" zoomScale="55" zoomScaleNormal="55" workbookViewId="0">
      <pane ySplit="1" topLeftCell="A56" activePane="bottomLeft" state="frozen"/>
      <selection pane="bottomLeft" activeCell="C75" sqref="C75"/>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c r="P1" s="2" t="s">
        <v>177</v>
      </c>
    </row>
    <row r="4" spans="1:16" x14ac:dyDescent="0.35">
      <c r="A4" t="s">
        <v>55</v>
      </c>
      <c r="B4">
        <v>10987</v>
      </c>
      <c r="C4" t="s">
        <v>185</v>
      </c>
      <c r="D4" s="7">
        <f t="shared" ref="D4" si="0">((E4/$D$8)+(E4/$E$8))/2</f>
        <v>0.89081756633119857</v>
      </c>
      <c r="E4" s="7">
        <v>0.9304</v>
      </c>
      <c r="F4" s="7">
        <v>0.13730000000000001</v>
      </c>
    </row>
    <row r="6" spans="1:16" x14ac:dyDescent="0.35">
      <c r="A6" t="s">
        <v>55</v>
      </c>
      <c r="B6">
        <v>10987</v>
      </c>
      <c r="C6" t="s">
        <v>51</v>
      </c>
      <c r="D6" s="7">
        <v>1.0461</v>
      </c>
      <c r="E6" s="7">
        <v>1.1617999999999999</v>
      </c>
      <c r="F6" s="7">
        <v>0.16258400000000001</v>
      </c>
    </row>
    <row r="7" spans="1:16" x14ac:dyDescent="0.35">
      <c r="A7" t="s">
        <v>55</v>
      </c>
      <c r="B7">
        <v>10987</v>
      </c>
      <c r="C7" t="s">
        <v>52</v>
      </c>
      <c r="D7" s="7">
        <v>1.1950000000000001</v>
      </c>
      <c r="E7" s="7">
        <v>1.3548</v>
      </c>
      <c r="F7" s="7">
        <v>0.18171800000000002</v>
      </c>
    </row>
    <row r="8" spans="1:16" x14ac:dyDescent="0.35">
      <c r="A8" t="s">
        <v>55</v>
      </c>
      <c r="B8">
        <v>10987</v>
      </c>
      <c r="C8" t="s">
        <v>30</v>
      </c>
      <c r="D8" s="7">
        <v>1</v>
      </c>
      <c r="E8" s="7">
        <v>1.093</v>
      </c>
      <c r="F8" s="7">
        <v>0.15794800000000001</v>
      </c>
    </row>
    <row r="9" spans="1:16" x14ac:dyDescent="0.35">
      <c r="A9" t="s">
        <v>55</v>
      </c>
      <c r="B9">
        <v>10987</v>
      </c>
      <c r="C9" t="s">
        <v>48</v>
      </c>
      <c r="D9" s="7">
        <v>0.93030000000000002</v>
      </c>
      <c r="E9" s="7">
        <v>1.0384</v>
      </c>
      <c r="F9" s="7">
        <v>0.14380899999999999</v>
      </c>
    </row>
    <row r="10" spans="1:16" x14ac:dyDescent="0.35">
      <c r="A10" t="s">
        <v>55</v>
      </c>
      <c r="B10">
        <v>10987</v>
      </c>
      <c r="C10" t="s">
        <v>49</v>
      </c>
      <c r="D10" s="7">
        <v>0.9556</v>
      </c>
      <c r="E10" s="7">
        <v>1.0186999999999999</v>
      </c>
      <c r="F10" s="7">
        <v>0.15465500000000001</v>
      </c>
    </row>
    <row r="11" spans="1:16" x14ac:dyDescent="0.35">
      <c r="A11" t="s">
        <v>55</v>
      </c>
      <c r="B11">
        <v>10987</v>
      </c>
      <c r="C11" t="s">
        <v>50</v>
      </c>
      <c r="D11" s="7">
        <v>0.89690000000000003</v>
      </c>
      <c r="E11" s="7">
        <v>0.97960000000000003</v>
      </c>
      <c r="F11" s="7">
        <v>0.14177500000000001</v>
      </c>
    </row>
    <row r="12" spans="1:16" x14ac:dyDescent="0.35">
      <c r="A12" t="s">
        <v>55</v>
      </c>
      <c r="B12">
        <v>10987</v>
      </c>
      <c r="C12" t="s">
        <v>34</v>
      </c>
      <c r="D12" s="7">
        <v>0.90300000000000002</v>
      </c>
      <c r="E12" s="7">
        <v>0.995</v>
      </c>
      <c r="F12" s="7">
        <v>0.141461</v>
      </c>
    </row>
    <row r="13" spans="1:16" x14ac:dyDescent="0.35">
      <c r="A13" t="s">
        <v>55</v>
      </c>
      <c r="B13">
        <v>10987</v>
      </c>
      <c r="C13" t="s">
        <v>29</v>
      </c>
      <c r="D13" s="7">
        <v>0.89339999999999997</v>
      </c>
      <c r="E13" s="7">
        <v>0.9728</v>
      </c>
      <c r="F13" s="7">
        <v>0.14166999999999999</v>
      </c>
    </row>
    <row r="14" spans="1:16" x14ac:dyDescent="0.35">
      <c r="C14" t="s">
        <v>27</v>
      </c>
      <c r="D14" s="7"/>
      <c r="E14" s="7"/>
      <c r="F14" s="7"/>
    </row>
    <row r="15" spans="1:16" x14ac:dyDescent="0.35">
      <c r="C15" t="s">
        <v>28</v>
      </c>
      <c r="D15" s="7"/>
      <c r="E15" s="7"/>
      <c r="F15" s="7"/>
    </row>
    <row r="16" spans="1:16" x14ac:dyDescent="0.35">
      <c r="C16" t="s">
        <v>31</v>
      </c>
      <c r="D16" s="7"/>
      <c r="E16" s="7"/>
      <c r="F16" s="7"/>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55</v>
      </c>
      <c r="B19">
        <v>10987</v>
      </c>
      <c r="C19" t="s">
        <v>6</v>
      </c>
      <c r="D19" s="7">
        <f t="shared" ref="D19:D21" si="1">((E19/$D$8)+(E19/$E$8))/2</f>
        <v>1.0476125645013723</v>
      </c>
      <c r="E19" s="7">
        <v>1.0941620000000001</v>
      </c>
      <c r="F19" s="7">
        <v>0.14987200000000001</v>
      </c>
      <c r="G19" s="7">
        <v>23.473488</v>
      </c>
      <c r="H19" s="7">
        <v>0.13944100000000001</v>
      </c>
      <c r="I19" s="7">
        <v>0.11609</v>
      </c>
      <c r="J19">
        <v>42</v>
      </c>
      <c r="K19">
        <v>100</v>
      </c>
      <c r="L19">
        <v>50</v>
      </c>
      <c r="M19" t="s">
        <v>15</v>
      </c>
      <c r="N19" t="s">
        <v>20</v>
      </c>
      <c r="O19" s="9">
        <f>(32*L19*K19)/B19</f>
        <v>14.562664967689088</v>
      </c>
    </row>
    <row r="20" spans="1:15" x14ac:dyDescent="0.35">
      <c r="A20" t="s">
        <v>55</v>
      </c>
      <c r="B20">
        <v>10987</v>
      </c>
      <c r="C20" t="s">
        <v>6</v>
      </c>
      <c r="D20" s="7">
        <f t="shared" si="1"/>
        <v>1.0672279766697164</v>
      </c>
      <c r="E20" s="7">
        <v>1.114649</v>
      </c>
      <c r="F20" s="7">
        <v>0.15004700000000001</v>
      </c>
      <c r="G20" s="7">
        <v>21.761671</v>
      </c>
      <c r="H20" s="7">
        <v>0.13942399999999999</v>
      </c>
      <c r="I20" s="7">
        <v>0.113512</v>
      </c>
      <c r="J20">
        <v>43</v>
      </c>
      <c r="K20">
        <v>100</v>
      </c>
      <c r="L20">
        <v>50</v>
      </c>
      <c r="M20" t="s">
        <v>15</v>
      </c>
      <c r="N20" t="s">
        <v>20</v>
      </c>
      <c r="O20" s="9">
        <f t="shared" ref="O20:O26" si="2">(32*L20*K20)/B20</f>
        <v>14.562664967689088</v>
      </c>
    </row>
    <row r="21" spans="1:15" x14ac:dyDescent="0.35">
      <c r="A21" t="s">
        <v>55</v>
      </c>
      <c r="B21">
        <v>10987</v>
      </c>
      <c r="C21" t="s">
        <v>6</v>
      </c>
      <c r="D21" s="7">
        <f t="shared" si="1"/>
        <v>1.0509674922232388</v>
      </c>
      <c r="E21" s="7">
        <v>1.097666</v>
      </c>
      <c r="F21" s="7">
        <v>0.14991299999999999</v>
      </c>
      <c r="G21" s="7">
        <v>23.809612999999999</v>
      </c>
      <c r="H21" s="7">
        <v>0.13972000000000001</v>
      </c>
      <c r="I21" s="7">
        <v>0.114991</v>
      </c>
      <c r="J21">
        <v>44</v>
      </c>
      <c r="K21">
        <v>100</v>
      </c>
      <c r="L21">
        <v>50</v>
      </c>
      <c r="M21" t="s">
        <v>15</v>
      </c>
      <c r="N21" t="s">
        <v>20</v>
      </c>
      <c r="O21" s="9">
        <f t="shared" si="2"/>
        <v>14.562664967689088</v>
      </c>
    </row>
    <row r="22" spans="1:15" x14ac:dyDescent="0.35">
      <c r="D22" s="36">
        <f>AVERAGE(D19:D21)</f>
        <v>1.0552693444647758</v>
      </c>
      <c r="E22" s="36">
        <f t="shared" ref="E22:F22" si="3">AVERAGE(E19:E21)</f>
        <v>1.1021590000000001</v>
      </c>
      <c r="F22" s="36">
        <f t="shared" si="3"/>
        <v>0.14994399999999999</v>
      </c>
      <c r="G22" s="7"/>
      <c r="H22" s="7"/>
      <c r="I22" s="7"/>
      <c r="O22" s="9"/>
    </row>
    <row r="23" spans="1:15" x14ac:dyDescent="0.35">
      <c r="D23" s="7"/>
      <c r="O23" s="9"/>
    </row>
    <row r="24" spans="1:15" x14ac:dyDescent="0.35">
      <c r="A24" t="s">
        <v>55</v>
      </c>
      <c r="B24">
        <v>10987</v>
      </c>
      <c r="C24" t="s">
        <v>6</v>
      </c>
      <c r="D24" s="7">
        <f>((E24/$D$8)+(E24/$E$8))/2</f>
        <v>1.0517009039341263</v>
      </c>
      <c r="E24" s="7">
        <v>1.0984320000000001</v>
      </c>
      <c r="F24" s="7">
        <v>0.14627200000000001</v>
      </c>
      <c r="G24" s="7">
        <v>18.877072999999999</v>
      </c>
      <c r="H24" s="7">
        <v>0.13535</v>
      </c>
      <c r="I24" s="7">
        <v>9.7134999999999999E-2</v>
      </c>
      <c r="J24">
        <v>42</v>
      </c>
      <c r="K24">
        <v>100</v>
      </c>
      <c r="L24">
        <v>100</v>
      </c>
      <c r="M24" t="s">
        <v>15</v>
      </c>
      <c r="N24" t="s">
        <v>20</v>
      </c>
      <c r="O24" s="9">
        <f t="shared" si="2"/>
        <v>29.125329935378176</v>
      </c>
    </row>
    <row r="25" spans="1:15" x14ac:dyDescent="0.35">
      <c r="A25" t="s">
        <v>55</v>
      </c>
      <c r="B25">
        <v>10987</v>
      </c>
      <c r="C25" t="s">
        <v>6</v>
      </c>
      <c r="D25" s="7">
        <f t="shared" ref="D25:D26" si="4">((E25/$D$8)+(E25/$E$8))/2</f>
        <v>1.1476045384263496</v>
      </c>
      <c r="E25" s="7">
        <v>1.1985969999999999</v>
      </c>
      <c r="F25" s="7">
        <v>0.15098400000000001</v>
      </c>
      <c r="G25" s="7">
        <v>18.510760000000001</v>
      </c>
      <c r="H25" s="7">
        <v>0.141536</v>
      </c>
      <c r="I25" s="7">
        <v>0.10037500000000001</v>
      </c>
      <c r="J25">
        <v>43</v>
      </c>
      <c r="K25">
        <v>100</v>
      </c>
      <c r="L25">
        <v>100</v>
      </c>
      <c r="M25" t="s">
        <v>15</v>
      </c>
      <c r="N25" t="s">
        <v>20</v>
      </c>
      <c r="O25" s="9">
        <f t="shared" si="2"/>
        <v>29.125329935378176</v>
      </c>
    </row>
    <row r="26" spans="1:15" x14ac:dyDescent="0.35">
      <c r="A26" t="s">
        <v>55</v>
      </c>
      <c r="B26">
        <v>10987</v>
      </c>
      <c r="C26" t="s">
        <v>6</v>
      </c>
      <c r="D26" s="7">
        <f t="shared" si="4"/>
        <v>1.1114136386093323</v>
      </c>
      <c r="E26" s="7">
        <v>1.160798</v>
      </c>
      <c r="F26" s="7">
        <v>0.14939</v>
      </c>
      <c r="G26" s="7">
        <v>17.372661000000001</v>
      </c>
      <c r="H26" s="7">
        <v>0.139407</v>
      </c>
      <c r="I26" s="7">
        <v>9.7533999999999996E-2</v>
      </c>
      <c r="J26">
        <v>44</v>
      </c>
      <c r="K26">
        <v>100</v>
      </c>
      <c r="L26">
        <v>100</v>
      </c>
      <c r="M26" t="s">
        <v>15</v>
      </c>
      <c r="N26" t="s">
        <v>20</v>
      </c>
      <c r="O26" s="9">
        <f t="shared" si="2"/>
        <v>29.125329935378176</v>
      </c>
    </row>
    <row r="27" spans="1:15" x14ac:dyDescent="0.35">
      <c r="D27" s="36">
        <f t="shared" ref="D27:F27" si="5">AVERAGE(D24:D26)</f>
        <v>1.1035730269899362</v>
      </c>
      <c r="E27" s="36">
        <f t="shared" si="5"/>
        <v>1.152609</v>
      </c>
      <c r="F27" s="36">
        <f t="shared" si="5"/>
        <v>0.14888199999999999</v>
      </c>
    </row>
    <row r="28" spans="1:15" x14ac:dyDescent="0.35">
      <c r="D28" s="38"/>
      <c r="E28" s="38"/>
      <c r="F28" s="38"/>
    </row>
    <row r="29" spans="1:15" x14ac:dyDescent="0.35">
      <c r="A29" t="s">
        <v>55</v>
      </c>
      <c r="B29">
        <v>10987</v>
      </c>
      <c r="C29" t="s">
        <v>6</v>
      </c>
      <c r="D29" s="7">
        <f t="shared" ref="D29:D38" si="6">((E29/$D$8)+(E29/$E$8))/2</f>
        <v>1.0356060594693506</v>
      </c>
      <c r="E29" s="38">
        <v>1.0816220000000001</v>
      </c>
      <c r="F29" s="38">
        <v>0.149282</v>
      </c>
      <c r="G29" s="7">
        <v>15.423351</v>
      </c>
      <c r="H29" s="7">
        <v>0.137629</v>
      </c>
      <c r="I29" s="7">
        <v>9.6448000000000006E-2</v>
      </c>
      <c r="J29">
        <v>42</v>
      </c>
      <c r="K29">
        <v>100</v>
      </c>
      <c r="L29">
        <v>50</v>
      </c>
      <c r="M29" t="s">
        <v>15</v>
      </c>
      <c r="N29" t="s">
        <v>20</v>
      </c>
      <c r="O29" s="9">
        <f t="shared" ref="O29:O38" si="7">(32*L29*K29)/B29</f>
        <v>14.562664967689088</v>
      </c>
    </row>
    <row r="30" spans="1:15" x14ac:dyDescent="0.35">
      <c r="A30" t="s">
        <v>55</v>
      </c>
      <c r="B30">
        <v>10987</v>
      </c>
      <c r="C30" t="s">
        <v>6</v>
      </c>
      <c r="D30" s="7">
        <f t="shared" si="6"/>
        <v>1.1502002031107046</v>
      </c>
      <c r="E30" s="38">
        <v>1.201308</v>
      </c>
      <c r="F30" s="38">
        <v>0.155505</v>
      </c>
      <c r="G30" s="7">
        <v>21.054427</v>
      </c>
      <c r="H30" s="7">
        <v>0.145929</v>
      </c>
      <c r="I30" s="7">
        <v>0.113081</v>
      </c>
      <c r="J30">
        <v>43</v>
      </c>
      <c r="K30">
        <v>100</v>
      </c>
      <c r="L30">
        <v>50</v>
      </c>
      <c r="M30" t="s">
        <v>15</v>
      </c>
      <c r="N30" t="s">
        <v>20</v>
      </c>
      <c r="O30" s="9">
        <f t="shared" si="7"/>
        <v>14.562664967689088</v>
      </c>
    </row>
    <row r="31" spans="1:15" x14ac:dyDescent="0.35">
      <c r="A31" t="s">
        <v>55</v>
      </c>
      <c r="B31">
        <v>10987</v>
      </c>
      <c r="C31" t="s">
        <v>6</v>
      </c>
      <c r="D31" s="7">
        <f t="shared" si="6"/>
        <v>1.0666372259835315</v>
      </c>
      <c r="E31" s="38">
        <v>1.1140319999999999</v>
      </c>
      <c r="F31" s="38">
        <v>0.15287300000000001</v>
      </c>
      <c r="G31" s="7">
        <v>25.22814</v>
      </c>
      <c r="H31" s="7">
        <v>0.14207</v>
      </c>
      <c r="I31" s="7">
        <v>0.10963299999999999</v>
      </c>
      <c r="J31">
        <v>44</v>
      </c>
      <c r="K31">
        <v>100</v>
      </c>
      <c r="L31">
        <v>50</v>
      </c>
      <c r="M31" t="s">
        <v>15</v>
      </c>
      <c r="N31" t="s">
        <v>20</v>
      </c>
      <c r="O31" s="9">
        <f t="shared" si="7"/>
        <v>14.562664967689088</v>
      </c>
    </row>
    <row r="32" spans="1:15" x14ac:dyDescent="0.35">
      <c r="A32" t="s">
        <v>55</v>
      </c>
      <c r="B32">
        <v>10987</v>
      </c>
      <c r="C32" t="s">
        <v>6</v>
      </c>
      <c r="D32" s="7">
        <f t="shared" si="6"/>
        <v>1.0584232063129004</v>
      </c>
      <c r="E32" s="38">
        <v>1.105453</v>
      </c>
      <c r="F32" s="38">
        <v>0.152027</v>
      </c>
      <c r="G32" s="7">
        <v>22.626515000000001</v>
      </c>
      <c r="H32" s="7">
        <v>0.140067</v>
      </c>
      <c r="I32" s="7">
        <v>0.10957799999999999</v>
      </c>
      <c r="J32">
        <v>45</v>
      </c>
      <c r="K32">
        <v>100</v>
      </c>
      <c r="L32">
        <v>50</v>
      </c>
      <c r="M32" t="s">
        <v>15</v>
      </c>
      <c r="N32" t="s">
        <v>20</v>
      </c>
      <c r="O32" s="9">
        <f t="shared" si="7"/>
        <v>14.562664967689088</v>
      </c>
    </row>
    <row r="33" spans="1:16" x14ac:dyDescent="0.35">
      <c r="A33" t="s">
        <v>55</v>
      </c>
      <c r="B33">
        <v>10987</v>
      </c>
      <c r="C33" t="s">
        <v>6</v>
      </c>
      <c r="D33" s="7">
        <f t="shared" si="6"/>
        <v>1.0324253888380603</v>
      </c>
      <c r="E33" s="38">
        <v>1.0783</v>
      </c>
      <c r="F33" s="38">
        <v>0.14841499999999999</v>
      </c>
      <c r="G33" s="7">
        <v>22.991723</v>
      </c>
      <c r="H33" s="7">
        <v>0.13830200000000001</v>
      </c>
      <c r="I33" s="7">
        <v>0.113119</v>
      </c>
      <c r="J33">
        <v>46</v>
      </c>
      <c r="K33">
        <v>100</v>
      </c>
      <c r="L33">
        <v>50</v>
      </c>
      <c r="M33" t="s">
        <v>15</v>
      </c>
      <c r="N33" t="s">
        <v>20</v>
      </c>
      <c r="O33" s="9">
        <f t="shared" si="7"/>
        <v>14.562664967689088</v>
      </c>
    </row>
    <row r="34" spans="1:16" x14ac:dyDescent="0.35">
      <c r="A34" t="s">
        <v>55</v>
      </c>
      <c r="B34">
        <v>10987</v>
      </c>
      <c r="C34" t="s">
        <v>6</v>
      </c>
      <c r="D34" s="7">
        <f t="shared" si="6"/>
        <v>1.0300154707227813</v>
      </c>
      <c r="E34" s="38">
        <v>1.0757829999999999</v>
      </c>
      <c r="F34" s="38">
        <v>0.149925</v>
      </c>
      <c r="G34" s="7">
        <v>22.885131999999999</v>
      </c>
      <c r="H34" s="7">
        <v>0.13833200000000001</v>
      </c>
      <c r="I34" s="7">
        <v>0.110281</v>
      </c>
      <c r="J34">
        <v>47</v>
      </c>
      <c r="K34">
        <v>100</v>
      </c>
      <c r="L34">
        <v>50</v>
      </c>
      <c r="M34" t="s">
        <v>15</v>
      </c>
      <c r="N34" t="s">
        <v>20</v>
      </c>
      <c r="O34" s="9">
        <f t="shared" si="7"/>
        <v>14.562664967689088</v>
      </c>
    </row>
    <row r="35" spans="1:16" x14ac:dyDescent="0.35">
      <c r="A35" t="s">
        <v>55</v>
      </c>
      <c r="B35">
        <v>10987</v>
      </c>
      <c r="C35" t="s">
        <v>6</v>
      </c>
      <c r="D35" s="7">
        <f t="shared" si="6"/>
        <v>1.044515192589204</v>
      </c>
      <c r="E35" s="38">
        <v>1.090927</v>
      </c>
      <c r="F35" s="38">
        <v>0.14879200000000001</v>
      </c>
      <c r="G35" s="7">
        <v>25.431231</v>
      </c>
      <c r="H35" s="7">
        <v>0.13894500000000001</v>
      </c>
      <c r="I35" s="7">
        <v>0.118849</v>
      </c>
      <c r="J35">
        <v>48</v>
      </c>
      <c r="K35">
        <v>100</v>
      </c>
      <c r="L35">
        <v>50</v>
      </c>
      <c r="M35" t="s">
        <v>15</v>
      </c>
      <c r="N35" t="s">
        <v>20</v>
      </c>
      <c r="O35" s="9">
        <f t="shared" si="7"/>
        <v>14.562664967689088</v>
      </c>
    </row>
    <row r="36" spans="1:16" x14ac:dyDescent="0.35">
      <c r="A36" t="s">
        <v>55</v>
      </c>
      <c r="B36">
        <v>10987</v>
      </c>
      <c r="C36" t="s">
        <v>6</v>
      </c>
      <c r="D36" s="7">
        <f t="shared" si="6"/>
        <v>1.1769630283623056</v>
      </c>
      <c r="E36" s="38">
        <v>1.22926</v>
      </c>
      <c r="F36" s="38">
        <v>0.155366</v>
      </c>
      <c r="G36" s="7">
        <v>25.751211999999999</v>
      </c>
      <c r="H36" s="7">
        <v>0.146255</v>
      </c>
      <c r="I36" s="7">
        <v>0.12722600000000001</v>
      </c>
      <c r="J36">
        <v>49</v>
      </c>
      <c r="K36">
        <v>100</v>
      </c>
      <c r="L36">
        <v>50</v>
      </c>
      <c r="M36" t="s">
        <v>15</v>
      </c>
      <c r="N36" t="s">
        <v>20</v>
      </c>
      <c r="O36" s="9">
        <f t="shared" si="7"/>
        <v>14.562664967689088</v>
      </c>
    </row>
    <row r="37" spans="1:16" x14ac:dyDescent="0.35">
      <c r="A37" t="s">
        <v>55</v>
      </c>
      <c r="B37">
        <v>10987</v>
      </c>
      <c r="C37" t="s">
        <v>6</v>
      </c>
      <c r="D37" s="7">
        <f t="shared" si="6"/>
        <v>1.0826439844464775</v>
      </c>
      <c r="E37" s="38">
        <v>1.1307499999999999</v>
      </c>
      <c r="F37" s="38">
        <v>0.148673</v>
      </c>
      <c r="G37" s="7">
        <v>19.405784000000001</v>
      </c>
      <c r="H37" s="7">
        <v>0.13856399999999999</v>
      </c>
      <c r="I37" s="7">
        <v>0.105222</v>
      </c>
      <c r="J37">
        <v>50</v>
      </c>
      <c r="K37">
        <v>100</v>
      </c>
      <c r="L37">
        <v>50</v>
      </c>
      <c r="M37" t="s">
        <v>15</v>
      </c>
      <c r="N37" t="s">
        <v>20</v>
      </c>
      <c r="O37" s="9">
        <f t="shared" si="7"/>
        <v>14.562664967689088</v>
      </c>
    </row>
    <row r="38" spans="1:16" x14ac:dyDescent="0.35">
      <c r="A38" t="s">
        <v>55</v>
      </c>
      <c r="B38">
        <v>10987</v>
      </c>
      <c r="C38" t="s">
        <v>6</v>
      </c>
      <c r="D38" s="7">
        <f t="shared" si="6"/>
        <v>1.3151441139066788</v>
      </c>
      <c r="E38" s="38">
        <v>1.3735809999999999</v>
      </c>
      <c r="F38" s="38">
        <v>0.162053</v>
      </c>
      <c r="G38" s="7">
        <v>24.155819999999999</v>
      </c>
      <c r="H38" s="7">
        <v>0.15165300000000001</v>
      </c>
      <c r="I38" s="7">
        <v>0.120681</v>
      </c>
      <c r="J38">
        <v>51</v>
      </c>
      <c r="K38">
        <v>100</v>
      </c>
      <c r="L38">
        <v>50</v>
      </c>
      <c r="M38" t="s">
        <v>15</v>
      </c>
      <c r="N38" t="s">
        <v>20</v>
      </c>
      <c r="O38" s="9">
        <f t="shared" si="7"/>
        <v>14.562664967689088</v>
      </c>
    </row>
    <row r="39" spans="1:16" x14ac:dyDescent="0.35">
      <c r="D39" s="36">
        <f>AVERAGE(D29:D38)</f>
        <v>1.0992573873741993</v>
      </c>
      <c r="E39" s="36">
        <f>AVERAGE(E29:E38)</f>
        <v>1.1481015999999999</v>
      </c>
      <c r="F39" s="36">
        <f>AVERAGE(F29:F38)</f>
        <v>0.15229109999999998</v>
      </c>
    </row>
    <row r="40" spans="1:16" x14ac:dyDescent="0.35">
      <c r="D40" s="36">
        <f>MEDIAN(D29:D38)</f>
        <v>1.062530216148216</v>
      </c>
      <c r="E40" s="36">
        <f>MEDIAN(E29:E38)</f>
        <v>1.1097424999999999</v>
      </c>
      <c r="F40" s="36">
        <f>MEDIAN(F29:F38)</f>
        <v>0.150976</v>
      </c>
    </row>
    <row r="41" spans="1:16" x14ac:dyDescent="0.35">
      <c r="D41" s="7"/>
      <c r="E41" s="38"/>
      <c r="F41" s="38"/>
    </row>
    <row r="42" spans="1:16" x14ac:dyDescent="0.35">
      <c r="A42" t="s">
        <v>55</v>
      </c>
      <c r="B42">
        <v>10987</v>
      </c>
      <c r="C42" t="s">
        <v>6</v>
      </c>
      <c r="D42" s="7">
        <f t="shared" ref="D42:D51" si="8">((E42/$D$8)+(E42/$E$8))/2</f>
        <v>1.1289188165599269</v>
      </c>
      <c r="E42" s="38">
        <v>1.179081</v>
      </c>
      <c r="F42" s="38">
        <v>0.15016499999999999</v>
      </c>
      <c r="G42" s="7">
        <v>22.575161000000001</v>
      </c>
      <c r="H42" s="7">
        <v>0.138848</v>
      </c>
      <c r="I42" s="7">
        <v>0.10698100000000001</v>
      </c>
      <c r="J42">
        <v>42</v>
      </c>
      <c r="K42">
        <v>100</v>
      </c>
      <c r="L42">
        <v>100</v>
      </c>
      <c r="M42" t="s">
        <v>15</v>
      </c>
      <c r="N42" t="s">
        <v>20</v>
      </c>
      <c r="O42" s="9">
        <f t="shared" ref="O42:O51" si="9">(32*L42*K42)/B42</f>
        <v>29.125329935378176</v>
      </c>
      <c r="P42">
        <v>580513</v>
      </c>
    </row>
    <row r="43" spans="1:16" x14ac:dyDescent="0.35">
      <c r="A43" t="s">
        <v>55</v>
      </c>
      <c r="B43">
        <v>10987</v>
      </c>
      <c r="C43" t="s">
        <v>6</v>
      </c>
      <c r="D43" s="7">
        <f t="shared" si="8"/>
        <v>1.1263260242451967</v>
      </c>
      <c r="E43" s="38">
        <v>1.1763729999999999</v>
      </c>
      <c r="F43" s="38">
        <v>0.15171000000000001</v>
      </c>
      <c r="G43" s="7">
        <v>14.096615999999999</v>
      </c>
      <c r="H43" s="7">
        <v>0.14181099999999999</v>
      </c>
      <c r="I43" s="7">
        <v>9.5794000000000004E-2</v>
      </c>
      <c r="J43">
        <v>43</v>
      </c>
      <c r="K43">
        <v>100</v>
      </c>
      <c r="L43">
        <v>100</v>
      </c>
      <c r="M43" t="s">
        <v>15</v>
      </c>
      <c r="N43" t="s">
        <v>20</v>
      </c>
      <c r="O43" s="9">
        <f t="shared" si="9"/>
        <v>29.125329935378176</v>
      </c>
    </row>
    <row r="44" spans="1:16" x14ac:dyDescent="0.35">
      <c r="A44" t="s">
        <v>55</v>
      </c>
      <c r="B44">
        <v>10987</v>
      </c>
      <c r="C44" t="s">
        <v>6</v>
      </c>
      <c r="D44" s="7">
        <f t="shared" si="8"/>
        <v>1.1163550718206769</v>
      </c>
      <c r="E44" s="38">
        <v>1.165959</v>
      </c>
      <c r="F44" s="38">
        <v>0.149372</v>
      </c>
      <c r="G44" s="7">
        <v>17.652321000000001</v>
      </c>
      <c r="H44" s="7">
        <v>0.13954800000000001</v>
      </c>
      <c r="I44" s="7">
        <v>9.7680000000000003E-2</v>
      </c>
      <c r="J44">
        <v>44</v>
      </c>
      <c r="K44">
        <v>100</v>
      </c>
      <c r="L44">
        <v>100</v>
      </c>
      <c r="M44" t="s">
        <v>15</v>
      </c>
      <c r="N44" t="s">
        <v>20</v>
      </c>
      <c r="O44" s="9">
        <f t="shared" si="9"/>
        <v>29.125329935378176</v>
      </c>
    </row>
    <row r="45" spans="1:16" x14ac:dyDescent="0.35">
      <c r="A45" t="s">
        <v>55</v>
      </c>
      <c r="B45">
        <v>10987</v>
      </c>
      <c r="C45" t="s">
        <v>6</v>
      </c>
      <c r="D45" s="7">
        <f t="shared" si="8"/>
        <v>1.081418440073193</v>
      </c>
      <c r="E45" s="38">
        <v>1.12947</v>
      </c>
      <c r="F45" s="38">
        <v>0.14974799999999999</v>
      </c>
      <c r="G45" s="7">
        <v>17.102211</v>
      </c>
      <c r="H45" s="7">
        <v>0.13850899999999999</v>
      </c>
      <c r="I45" s="7">
        <v>9.4727000000000006E-2</v>
      </c>
      <c r="J45">
        <v>45</v>
      </c>
      <c r="K45">
        <v>100</v>
      </c>
      <c r="L45">
        <v>100</v>
      </c>
      <c r="M45" t="s">
        <v>15</v>
      </c>
      <c r="N45" t="s">
        <v>20</v>
      </c>
      <c r="O45" s="9">
        <f t="shared" si="9"/>
        <v>29.125329935378176</v>
      </c>
    </row>
    <row r="46" spans="1:16" x14ac:dyDescent="0.35">
      <c r="A46" t="s">
        <v>55</v>
      </c>
      <c r="B46">
        <v>10987</v>
      </c>
      <c r="C46" t="s">
        <v>6</v>
      </c>
      <c r="D46" s="7">
        <f t="shared" si="8"/>
        <v>1.0240629634034768</v>
      </c>
      <c r="E46" s="38">
        <v>1.069566</v>
      </c>
      <c r="F46" s="38">
        <v>0.147148</v>
      </c>
      <c r="G46" s="7">
        <v>16.451456</v>
      </c>
      <c r="H46" s="7">
        <v>0.13733799999999999</v>
      </c>
      <c r="I46" s="7">
        <v>9.7905000000000006E-2</v>
      </c>
      <c r="J46">
        <v>46</v>
      </c>
      <c r="K46">
        <v>100</v>
      </c>
      <c r="L46">
        <v>100</v>
      </c>
      <c r="M46" t="s">
        <v>15</v>
      </c>
      <c r="N46" t="s">
        <v>20</v>
      </c>
      <c r="O46" s="9">
        <f t="shared" si="9"/>
        <v>29.125329935378176</v>
      </c>
    </row>
    <row r="47" spans="1:16" x14ac:dyDescent="0.35">
      <c r="A47" t="s">
        <v>55</v>
      </c>
      <c r="B47">
        <v>10987</v>
      </c>
      <c r="C47" t="s">
        <v>6</v>
      </c>
      <c r="D47" s="7">
        <f t="shared" si="8"/>
        <v>1.0609585512351327</v>
      </c>
      <c r="E47" s="38">
        <v>1.108101</v>
      </c>
      <c r="F47" s="38">
        <v>0.151285</v>
      </c>
      <c r="G47" s="7">
        <v>12.815326000000001</v>
      </c>
      <c r="H47" s="7">
        <v>0.13994500000000001</v>
      </c>
      <c r="I47" s="7">
        <v>9.0298000000000003E-2</v>
      </c>
      <c r="J47">
        <v>47</v>
      </c>
      <c r="K47">
        <v>100</v>
      </c>
      <c r="L47">
        <v>100</v>
      </c>
      <c r="M47" t="s">
        <v>15</v>
      </c>
      <c r="N47" t="s">
        <v>20</v>
      </c>
      <c r="O47" s="9">
        <f t="shared" si="9"/>
        <v>29.125329935378176</v>
      </c>
    </row>
    <row r="48" spans="1:16" x14ac:dyDescent="0.35">
      <c r="A48" t="s">
        <v>55</v>
      </c>
      <c r="B48">
        <v>10987</v>
      </c>
      <c r="C48" t="s">
        <v>6</v>
      </c>
      <c r="D48" s="7">
        <f t="shared" si="8"/>
        <v>1.0221739016468436</v>
      </c>
      <c r="E48" s="38">
        <v>1.067593</v>
      </c>
      <c r="F48" s="38">
        <v>0.146763</v>
      </c>
      <c r="G48" s="7">
        <v>19.664928</v>
      </c>
      <c r="H48" s="7">
        <v>0.13717599999999999</v>
      </c>
      <c r="I48" s="7">
        <v>0.103324</v>
      </c>
      <c r="J48">
        <v>48</v>
      </c>
      <c r="K48">
        <v>100</v>
      </c>
      <c r="L48">
        <v>100</v>
      </c>
      <c r="M48" t="s">
        <v>15</v>
      </c>
      <c r="N48" t="s">
        <v>20</v>
      </c>
      <c r="O48" s="9">
        <f t="shared" si="9"/>
        <v>29.125329935378176</v>
      </c>
    </row>
    <row r="49" spans="1:15" x14ac:dyDescent="0.35">
      <c r="A49" t="s">
        <v>55</v>
      </c>
      <c r="B49">
        <v>10987</v>
      </c>
      <c r="C49" t="s">
        <v>6</v>
      </c>
      <c r="D49" s="7">
        <f t="shared" si="8"/>
        <v>1.0556772209515095</v>
      </c>
      <c r="E49" s="38">
        <v>1.1025849999999999</v>
      </c>
      <c r="F49" s="38">
        <v>0.14940500000000001</v>
      </c>
      <c r="G49" s="7">
        <v>18.052688</v>
      </c>
      <c r="H49" s="7">
        <v>0.138596</v>
      </c>
      <c r="I49" s="7">
        <v>9.6554000000000001E-2</v>
      </c>
      <c r="J49">
        <v>49</v>
      </c>
      <c r="K49">
        <v>100</v>
      </c>
      <c r="L49">
        <v>100</v>
      </c>
      <c r="M49" t="s">
        <v>15</v>
      </c>
      <c r="N49" t="s">
        <v>20</v>
      </c>
      <c r="O49" s="9">
        <f t="shared" si="9"/>
        <v>29.125329935378176</v>
      </c>
    </row>
    <row r="50" spans="1:15" x14ac:dyDescent="0.35">
      <c r="A50" t="s">
        <v>55</v>
      </c>
      <c r="B50">
        <v>10987</v>
      </c>
      <c r="C50" t="s">
        <v>6</v>
      </c>
      <c r="D50" s="7">
        <f t="shared" si="8"/>
        <v>1.2085332429094235</v>
      </c>
      <c r="E50" s="38">
        <v>1.2622329999999999</v>
      </c>
      <c r="F50" s="38">
        <v>0.15221499999999999</v>
      </c>
      <c r="G50" s="7">
        <v>23.380935999999998</v>
      </c>
      <c r="H50" s="7">
        <v>0.142155</v>
      </c>
      <c r="I50" s="7">
        <v>9.1419E-2</v>
      </c>
      <c r="J50">
        <v>50</v>
      </c>
      <c r="K50">
        <v>100</v>
      </c>
      <c r="L50">
        <v>100</v>
      </c>
      <c r="M50" t="s">
        <v>15</v>
      </c>
      <c r="N50" t="s">
        <v>20</v>
      </c>
      <c r="O50" s="9">
        <f t="shared" si="9"/>
        <v>29.125329935378176</v>
      </c>
    </row>
    <row r="51" spans="1:15" x14ac:dyDescent="0.35">
      <c r="A51" t="s">
        <v>55</v>
      </c>
      <c r="B51">
        <v>10987</v>
      </c>
      <c r="C51" t="s">
        <v>6</v>
      </c>
      <c r="D51" s="7">
        <f t="shared" si="8"/>
        <v>1.0405111093321135</v>
      </c>
      <c r="E51" s="7">
        <v>1.0867450000000001</v>
      </c>
      <c r="F51" s="38">
        <v>0.14834600000000001</v>
      </c>
      <c r="G51" s="38">
        <v>15.621933</v>
      </c>
      <c r="H51" s="7">
        <v>0.13772999999999999</v>
      </c>
      <c r="I51" s="7">
        <v>9.5336000000000004E-2</v>
      </c>
      <c r="J51">
        <v>51</v>
      </c>
      <c r="K51">
        <v>100</v>
      </c>
      <c r="L51">
        <v>100</v>
      </c>
      <c r="M51" t="s">
        <v>15</v>
      </c>
      <c r="N51" t="s">
        <v>20</v>
      </c>
      <c r="O51" s="9">
        <f t="shared" si="9"/>
        <v>29.125329935378176</v>
      </c>
    </row>
    <row r="52" spans="1:15" x14ac:dyDescent="0.35">
      <c r="D52" s="36">
        <f>AVERAGE(D42:D51)</f>
        <v>1.0864935342177493</v>
      </c>
      <c r="E52" s="36">
        <f>AVERAGE(E42:E51)</f>
        <v>1.1347706</v>
      </c>
      <c r="F52" s="36">
        <f>AVERAGE(F42:F51)</f>
        <v>0.14961570000000002</v>
      </c>
    </row>
    <row r="53" spans="1:15" x14ac:dyDescent="0.35">
      <c r="D53" s="36">
        <f>MEDIAN(D42:D51)</f>
        <v>1.0711884956541629</v>
      </c>
      <c r="E53" s="36">
        <f>MEDIAN(E42:E51)</f>
        <v>1.1187855</v>
      </c>
      <c r="F53" s="36">
        <f>MEDIAN(F42:F51)</f>
        <v>0.1495765</v>
      </c>
    </row>
    <row r="54" spans="1:15" x14ac:dyDescent="0.35">
      <c r="D54" s="7"/>
      <c r="E54" s="38"/>
      <c r="F54" s="38"/>
    </row>
    <row r="55" spans="1:15" x14ac:dyDescent="0.35">
      <c r="A55" t="s">
        <v>55</v>
      </c>
      <c r="B55">
        <v>10987</v>
      </c>
      <c r="C55" t="s">
        <v>6</v>
      </c>
      <c r="D55" s="7">
        <f t="shared" ref="D55:D64" si="10">((E55/$D$8)+(E55/$E$8))/2</f>
        <v>1.042786026075023</v>
      </c>
      <c r="E55" s="38">
        <v>1.089121</v>
      </c>
      <c r="F55" s="38">
        <v>0.14859900000000001</v>
      </c>
      <c r="G55" s="7">
        <v>13.333159999999999</v>
      </c>
      <c r="H55" s="7">
        <v>0.138379</v>
      </c>
      <c r="I55" s="7">
        <v>9.0347999999999998E-2</v>
      </c>
      <c r="J55">
        <v>42</v>
      </c>
      <c r="K55">
        <v>200</v>
      </c>
      <c r="L55">
        <v>100</v>
      </c>
      <c r="O55" s="9">
        <f t="shared" ref="O55:O64" si="11">(32*L55*K55)/B55</f>
        <v>58.250659870756351</v>
      </c>
    </row>
    <row r="56" spans="1:15" x14ac:dyDescent="0.35">
      <c r="A56" t="s">
        <v>55</v>
      </c>
      <c r="B56">
        <v>10987</v>
      </c>
      <c r="C56" t="s">
        <v>6</v>
      </c>
      <c r="D56" s="7">
        <f t="shared" si="10"/>
        <v>1.0509521729185729</v>
      </c>
      <c r="E56" s="38">
        <v>1.09765</v>
      </c>
      <c r="F56" s="38">
        <v>0.14886199999999999</v>
      </c>
      <c r="G56" s="7">
        <v>13.317655999999999</v>
      </c>
      <c r="H56" s="7">
        <v>0.139433</v>
      </c>
      <c r="I56" s="7">
        <v>9.0938000000000005E-2</v>
      </c>
      <c r="J56">
        <v>43</v>
      </c>
      <c r="K56">
        <v>200</v>
      </c>
      <c r="L56">
        <v>100</v>
      </c>
      <c r="O56" s="9">
        <f t="shared" si="11"/>
        <v>58.250659870756351</v>
      </c>
    </row>
    <row r="57" spans="1:15" x14ac:dyDescent="0.35">
      <c r="A57" t="s">
        <v>55</v>
      </c>
      <c r="B57">
        <v>10987</v>
      </c>
      <c r="C57" t="s">
        <v>6</v>
      </c>
      <c r="D57" s="7">
        <f t="shared" si="10"/>
        <v>1.0807807740164683</v>
      </c>
      <c r="E57" s="38">
        <v>1.1288039999999999</v>
      </c>
      <c r="F57" s="38">
        <v>0.14769099999999999</v>
      </c>
      <c r="G57" s="7">
        <v>13.800029</v>
      </c>
      <c r="H57" s="7">
        <v>0.13783599999999999</v>
      </c>
      <c r="I57" s="7">
        <v>9.0013999999999997E-2</v>
      </c>
      <c r="J57">
        <v>44</v>
      </c>
      <c r="K57">
        <v>200</v>
      </c>
      <c r="L57">
        <v>100</v>
      </c>
      <c r="O57" s="9">
        <f t="shared" si="11"/>
        <v>58.250659870756351</v>
      </c>
    </row>
    <row r="58" spans="1:15" x14ac:dyDescent="0.35">
      <c r="A58" t="s">
        <v>55</v>
      </c>
      <c r="B58">
        <v>10987</v>
      </c>
      <c r="C58" t="s">
        <v>6</v>
      </c>
      <c r="D58" s="7">
        <f t="shared" si="10"/>
        <v>1.1269196473010064</v>
      </c>
      <c r="E58" s="38">
        <v>1.176993</v>
      </c>
      <c r="F58" s="38">
        <v>0.15354200000000001</v>
      </c>
      <c r="G58" s="7">
        <v>15.25468</v>
      </c>
      <c r="H58" s="7">
        <v>0.143761</v>
      </c>
      <c r="I58" s="7">
        <v>9.5181000000000002E-2</v>
      </c>
      <c r="J58">
        <v>45</v>
      </c>
      <c r="K58">
        <v>200</v>
      </c>
      <c r="L58">
        <v>100</v>
      </c>
      <c r="O58" s="9">
        <f t="shared" si="11"/>
        <v>58.250659870756351</v>
      </c>
    </row>
    <row r="59" spans="1:15" x14ac:dyDescent="0.35">
      <c r="A59" t="s">
        <v>55</v>
      </c>
      <c r="B59">
        <v>10987</v>
      </c>
      <c r="C59" t="s">
        <v>6</v>
      </c>
      <c r="D59" s="7">
        <f t="shared" si="10"/>
        <v>1.0183402456541628</v>
      </c>
      <c r="E59" s="38">
        <v>1.0635889999999999</v>
      </c>
      <c r="F59" s="38">
        <v>0.145703</v>
      </c>
      <c r="G59" s="7">
        <v>12.67545</v>
      </c>
      <c r="H59" s="7">
        <v>0.13536899999999999</v>
      </c>
      <c r="I59" s="7">
        <v>8.9314000000000004E-2</v>
      </c>
      <c r="J59">
        <v>46</v>
      </c>
      <c r="K59">
        <v>200</v>
      </c>
      <c r="L59">
        <v>100</v>
      </c>
      <c r="O59" s="9">
        <f t="shared" si="11"/>
        <v>58.250659870756351</v>
      </c>
    </row>
    <row r="60" spans="1:15" x14ac:dyDescent="0.35">
      <c r="A60" t="s">
        <v>55</v>
      </c>
      <c r="B60">
        <v>10987</v>
      </c>
      <c r="C60" t="s">
        <v>6</v>
      </c>
      <c r="D60" s="7">
        <f t="shared" si="10"/>
        <v>1.0478653330283623</v>
      </c>
      <c r="E60" s="38">
        <v>1.0944259999999999</v>
      </c>
      <c r="F60" s="38">
        <v>0.14724899999999999</v>
      </c>
      <c r="G60" s="7">
        <v>12.625679</v>
      </c>
      <c r="H60" s="7">
        <v>0.137269</v>
      </c>
      <c r="I60" s="7">
        <v>8.8215000000000002E-2</v>
      </c>
      <c r="J60">
        <v>47</v>
      </c>
      <c r="K60">
        <v>200</v>
      </c>
      <c r="L60">
        <v>100</v>
      </c>
      <c r="O60" s="9">
        <f t="shared" si="11"/>
        <v>58.250659870756351</v>
      </c>
    </row>
    <row r="61" spans="1:15" x14ac:dyDescent="0.35">
      <c r="A61" t="s">
        <v>55</v>
      </c>
      <c r="B61">
        <v>10987</v>
      </c>
      <c r="C61" t="s">
        <v>6</v>
      </c>
      <c r="D61" s="7">
        <f t="shared" si="10"/>
        <v>1.0246690333943276</v>
      </c>
      <c r="E61" s="38">
        <v>1.0701989999999999</v>
      </c>
      <c r="F61" s="38">
        <v>0.147838</v>
      </c>
      <c r="G61" s="7">
        <v>13.372878</v>
      </c>
      <c r="H61" s="7">
        <v>0.13722999999999999</v>
      </c>
      <c r="I61" s="7">
        <v>9.0395000000000003E-2</v>
      </c>
      <c r="J61">
        <v>48</v>
      </c>
      <c r="K61">
        <v>200</v>
      </c>
      <c r="L61">
        <v>100</v>
      </c>
      <c r="O61" s="9">
        <f t="shared" si="11"/>
        <v>58.250659870756351</v>
      </c>
    </row>
    <row r="62" spans="1:15" x14ac:dyDescent="0.35">
      <c r="A62" t="s">
        <v>55</v>
      </c>
      <c r="B62">
        <v>10987</v>
      </c>
      <c r="C62" t="s">
        <v>6</v>
      </c>
      <c r="D62" s="7">
        <f t="shared" si="10"/>
        <v>1.0257241505032022</v>
      </c>
      <c r="E62" s="38">
        <v>1.0713010000000001</v>
      </c>
      <c r="F62" s="38">
        <v>0.14896200000000001</v>
      </c>
      <c r="G62" s="7">
        <v>13.403022</v>
      </c>
      <c r="H62" s="7">
        <v>0.137655</v>
      </c>
      <c r="I62" s="7">
        <v>9.1717000000000007E-2</v>
      </c>
      <c r="J62">
        <v>49</v>
      </c>
      <c r="K62">
        <v>200</v>
      </c>
      <c r="L62">
        <v>100</v>
      </c>
      <c r="O62" s="9">
        <f t="shared" si="11"/>
        <v>58.250659870756351</v>
      </c>
    </row>
    <row r="63" spans="1:15" x14ac:dyDescent="0.35">
      <c r="A63" t="s">
        <v>55</v>
      </c>
      <c r="B63">
        <v>10987</v>
      </c>
      <c r="C63" t="s">
        <v>6</v>
      </c>
      <c r="D63" s="7">
        <f t="shared" si="10"/>
        <v>1.068095432296432</v>
      </c>
      <c r="E63" s="38">
        <v>1.1155550000000001</v>
      </c>
      <c r="F63" s="38">
        <v>0.14994299999999999</v>
      </c>
      <c r="G63" s="7">
        <v>14.321935</v>
      </c>
      <c r="H63" s="7">
        <v>0.13925199999999999</v>
      </c>
      <c r="I63" s="7">
        <v>9.2427999999999996E-2</v>
      </c>
      <c r="J63">
        <v>50</v>
      </c>
      <c r="K63">
        <v>200</v>
      </c>
      <c r="L63">
        <v>100</v>
      </c>
      <c r="O63" s="9">
        <f t="shared" si="11"/>
        <v>58.250659870756351</v>
      </c>
    </row>
    <row r="64" spans="1:15" x14ac:dyDescent="0.35">
      <c r="A64" t="s">
        <v>55</v>
      </c>
      <c r="B64">
        <v>10987</v>
      </c>
      <c r="C64" t="s">
        <v>6</v>
      </c>
      <c r="D64" s="7">
        <f t="shared" si="10"/>
        <v>1.0544861450137235</v>
      </c>
      <c r="E64" s="38">
        <v>1.1013409999999999</v>
      </c>
      <c r="F64" s="38">
        <v>0.149066</v>
      </c>
      <c r="G64" s="7">
        <v>13.392416000000001</v>
      </c>
      <c r="H64" s="7">
        <v>0.13871</v>
      </c>
      <c r="I64" s="7">
        <v>9.1298000000000004E-2</v>
      </c>
      <c r="J64">
        <v>51</v>
      </c>
      <c r="K64">
        <v>200</v>
      </c>
      <c r="L64">
        <v>100</v>
      </c>
      <c r="O64" s="9">
        <f t="shared" si="11"/>
        <v>58.250659870756351</v>
      </c>
    </row>
    <row r="65" spans="1:15" x14ac:dyDescent="0.35">
      <c r="D65" s="36">
        <f>AVERAGE(D55:D64)</f>
        <v>1.0540618960201278</v>
      </c>
      <c r="E65" s="36">
        <f>AVERAGE(E55:E64)</f>
        <v>1.1008979000000001</v>
      </c>
      <c r="F65" s="36">
        <f>AVERAGE(F55:F64)</f>
        <v>0.1487455</v>
      </c>
    </row>
    <row r="66" spans="1:15" x14ac:dyDescent="0.35">
      <c r="D66" s="36">
        <f>MEDIAN(D55:D64)</f>
        <v>1.0494087529734677</v>
      </c>
      <c r="E66" s="36">
        <f>MEDIAN(E55:E64)</f>
        <v>1.0960380000000001</v>
      </c>
      <c r="F66" s="36">
        <f>MEDIAN(F55:F64)</f>
        <v>0.14873049999999999</v>
      </c>
    </row>
    <row r="67" spans="1:15" x14ac:dyDescent="0.35">
      <c r="D67" s="38"/>
      <c r="E67" s="38"/>
      <c r="F67" s="38"/>
    </row>
    <row r="68" spans="1:15" x14ac:dyDescent="0.35">
      <c r="A68" t="s">
        <v>55</v>
      </c>
      <c r="B68">
        <v>10987</v>
      </c>
      <c r="C68" t="s">
        <v>6</v>
      </c>
      <c r="D68" s="7">
        <f t="shared" ref="D68:D70" si="12">((E68/$D$8)+(E68/$E$8))/2</f>
        <v>1.0460806340347668</v>
      </c>
      <c r="E68" s="38">
        <v>1.092562</v>
      </c>
      <c r="F68" s="38">
        <v>0.14782500000000001</v>
      </c>
      <c r="G68">
        <v>13.952097999999999</v>
      </c>
      <c r="H68">
        <v>0.13807800000000001</v>
      </c>
      <c r="I68">
        <v>9.1179999999999997E-2</v>
      </c>
      <c r="J68">
        <v>42</v>
      </c>
      <c r="K68">
        <v>344</v>
      </c>
      <c r="L68">
        <v>100</v>
      </c>
      <c r="O68" s="9">
        <f t="shared" ref="O68:O70" si="13">(32*L68*K68)/B68</f>
        <v>100.19113497770093</v>
      </c>
    </row>
    <row r="69" spans="1:15" x14ac:dyDescent="0.35">
      <c r="A69" t="s">
        <v>55</v>
      </c>
      <c r="B69">
        <v>10987</v>
      </c>
      <c r="C69" t="s">
        <v>6</v>
      </c>
      <c r="D69" s="7">
        <f t="shared" si="12"/>
        <v>1.0411152644098811</v>
      </c>
      <c r="E69" s="38">
        <v>1.0873759999999999</v>
      </c>
      <c r="F69" s="38">
        <v>0.14754400000000001</v>
      </c>
      <c r="G69">
        <v>14.183965000000001</v>
      </c>
      <c r="H69">
        <v>0.13820499999999999</v>
      </c>
      <c r="I69">
        <v>9.2063000000000006E-2</v>
      </c>
      <c r="J69">
        <v>43</v>
      </c>
      <c r="K69">
        <v>344</v>
      </c>
      <c r="L69">
        <v>100</v>
      </c>
      <c r="O69" s="9">
        <f t="shared" si="13"/>
        <v>100.19113497770093</v>
      </c>
    </row>
    <row r="70" spans="1:15" x14ac:dyDescent="0.35">
      <c r="A70" t="s">
        <v>55</v>
      </c>
      <c r="B70">
        <v>10987</v>
      </c>
      <c r="C70" t="s">
        <v>6</v>
      </c>
      <c r="D70" s="7">
        <f t="shared" si="12"/>
        <v>1.018731845379689</v>
      </c>
      <c r="E70" s="38">
        <v>1.063998</v>
      </c>
      <c r="F70" s="38">
        <v>0.145152</v>
      </c>
      <c r="G70">
        <v>13.356576</v>
      </c>
      <c r="H70">
        <v>0.13570399999999999</v>
      </c>
      <c r="I70">
        <v>8.9010000000000006E-2</v>
      </c>
      <c r="J70">
        <v>44</v>
      </c>
      <c r="K70">
        <v>344</v>
      </c>
      <c r="L70">
        <v>100</v>
      </c>
      <c r="O70" s="9">
        <f t="shared" si="13"/>
        <v>100.19113497770093</v>
      </c>
    </row>
    <row r="71" spans="1:15" x14ac:dyDescent="0.35">
      <c r="D71" s="38"/>
      <c r="E71" s="38"/>
      <c r="F71" s="38"/>
    </row>
    <row r="72" spans="1:15" x14ac:dyDescent="0.35">
      <c r="D72" s="38"/>
      <c r="E72" s="38"/>
      <c r="F72" s="38"/>
    </row>
    <row r="73" spans="1:15" x14ac:dyDescent="0.35">
      <c r="D73" s="38"/>
      <c r="E73" s="38"/>
      <c r="F73" s="38"/>
    </row>
    <row r="74" spans="1:15" x14ac:dyDescent="0.35">
      <c r="D74" s="38"/>
      <c r="E74" s="38"/>
      <c r="F74" s="38"/>
    </row>
    <row r="75" spans="1:15" x14ac:dyDescent="0.35">
      <c r="D75" s="38"/>
      <c r="E75" s="38"/>
      <c r="F75" s="38"/>
    </row>
    <row r="76" spans="1:15" x14ac:dyDescent="0.35">
      <c r="D76" s="38"/>
      <c r="E76" s="38"/>
      <c r="F76" s="38"/>
    </row>
    <row r="77" spans="1:15" x14ac:dyDescent="0.35">
      <c r="D77" s="38"/>
      <c r="E77" s="38"/>
      <c r="F77" s="38"/>
    </row>
    <row r="78" spans="1:15" x14ac:dyDescent="0.35">
      <c r="D78" s="38"/>
      <c r="E78" s="38"/>
      <c r="F78" s="38"/>
    </row>
    <row r="79" spans="1:15" x14ac:dyDescent="0.35">
      <c r="D79" s="38"/>
      <c r="E79" s="38"/>
      <c r="F79" s="38"/>
    </row>
    <row r="80" spans="1:15" x14ac:dyDescent="0.35">
      <c r="D80" s="38"/>
      <c r="E80" s="38"/>
      <c r="F80" s="38"/>
    </row>
    <row r="81" spans="1:15" x14ac:dyDescent="0.35">
      <c r="D81" s="38"/>
      <c r="E81" s="38"/>
      <c r="F81" s="38"/>
    </row>
    <row r="82" spans="1:15" x14ac:dyDescent="0.35">
      <c r="D82" s="38"/>
      <c r="E82" s="38"/>
      <c r="F82" s="38"/>
    </row>
    <row r="83" spans="1:15" x14ac:dyDescent="0.35">
      <c r="D83" s="38"/>
      <c r="E83" s="38"/>
      <c r="F83" s="38"/>
    </row>
    <row r="84" spans="1:15" ht="18.5" x14ac:dyDescent="0.45">
      <c r="A84" s="51" t="s">
        <v>3</v>
      </c>
      <c r="B84" s="51"/>
      <c r="C84" s="51"/>
      <c r="D84" s="51"/>
      <c r="E84" s="51"/>
      <c r="F84" s="51"/>
      <c r="G84" s="51"/>
      <c r="H84" s="51"/>
      <c r="I84" s="51"/>
      <c r="J84" s="51"/>
      <c r="K84" s="51"/>
      <c r="L84" s="51"/>
      <c r="M84" s="51"/>
      <c r="N84" s="51"/>
      <c r="O84" s="51"/>
    </row>
    <row r="85" spans="1:15" x14ac:dyDescent="0.35">
      <c r="A85" t="s">
        <v>55</v>
      </c>
      <c r="B85">
        <v>10987</v>
      </c>
      <c r="C85" t="s">
        <v>3</v>
      </c>
      <c r="D85" s="7">
        <f>((E85/$D$8)+(E85/$E$8))/2</f>
        <v>1.1798669940530651</v>
      </c>
      <c r="E85" s="7">
        <v>1.2322930000000001</v>
      </c>
      <c r="F85" s="7">
        <v>0.17486299999999999</v>
      </c>
      <c r="G85" s="7">
        <v>19.907909</v>
      </c>
      <c r="H85" s="7">
        <v>0.16248299999999999</v>
      </c>
      <c r="I85" s="7">
        <v>0.114179</v>
      </c>
      <c r="J85">
        <v>42</v>
      </c>
      <c r="K85">
        <v>100</v>
      </c>
      <c r="L85">
        <v>50</v>
      </c>
      <c r="M85" t="s">
        <v>15</v>
      </c>
      <c r="N85" t="s">
        <v>20</v>
      </c>
      <c r="O85" s="9">
        <f t="shared" ref="O85:O87" si="14">(32*L85*K85)/B85</f>
        <v>14.562664967689088</v>
      </c>
    </row>
    <row r="86" spans="1:15" x14ac:dyDescent="0.35">
      <c r="A86" t="s">
        <v>55</v>
      </c>
      <c r="B86">
        <v>10987</v>
      </c>
      <c r="C86" t="s">
        <v>3</v>
      </c>
      <c r="D86" s="7">
        <f t="shared" ref="D86:D87" si="15">((E86/$D$8)+(E86/$E$8))/2</f>
        <v>1.1948645933211344</v>
      </c>
      <c r="E86" s="7">
        <v>1.247957</v>
      </c>
      <c r="F86" s="7">
        <v>0.17571899999999999</v>
      </c>
      <c r="G86" s="7">
        <v>19.419625</v>
      </c>
      <c r="H86" s="7">
        <v>0.163246</v>
      </c>
      <c r="I86" s="7">
        <v>0.113192</v>
      </c>
      <c r="J86">
        <v>43</v>
      </c>
      <c r="K86">
        <v>100</v>
      </c>
      <c r="L86">
        <v>50</v>
      </c>
      <c r="M86" t="s">
        <v>15</v>
      </c>
      <c r="N86" t="s">
        <v>20</v>
      </c>
      <c r="O86" s="9">
        <f t="shared" si="14"/>
        <v>14.562664967689088</v>
      </c>
    </row>
    <row r="87" spans="1:15" x14ac:dyDescent="0.35">
      <c r="A87" t="s">
        <v>55</v>
      </c>
      <c r="B87">
        <v>10987</v>
      </c>
      <c r="C87" t="s">
        <v>3</v>
      </c>
      <c r="D87" s="7">
        <f t="shared" si="15"/>
        <v>1.1274022053979871</v>
      </c>
      <c r="E87" s="7">
        <v>1.177497</v>
      </c>
      <c r="F87" s="7">
        <v>0.164941</v>
      </c>
      <c r="G87" s="7">
        <v>25.232595</v>
      </c>
      <c r="H87" s="7">
        <v>0.15296899999999999</v>
      </c>
      <c r="I87" s="7">
        <v>0.12441099999999999</v>
      </c>
      <c r="J87">
        <v>44</v>
      </c>
      <c r="K87">
        <v>100</v>
      </c>
      <c r="L87">
        <v>50</v>
      </c>
      <c r="M87" t="s">
        <v>15</v>
      </c>
      <c r="N87" t="s">
        <v>20</v>
      </c>
      <c r="O87" s="9">
        <f t="shared" si="14"/>
        <v>14.562664967689088</v>
      </c>
    </row>
    <row r="88" spans="1:15" x14ac:dyDescent="0.35">
      <c r="D88" s="36">
        <f t="shared" ref="D88:F88" si="16">AVERAGE(D85:D87)</f>
        <v>1.1673779309240622</v>
      </c>
      <c r="E88" s="36">
        <f t="shared" si="16"/>
        <v>1.2192489999999998</v>
      </c>
      <c r="F88" s="36">
        <f t="shared" si="16"/>
        <v>0.17184099999999999</v>
      </c>
    </row>
    <row r="90" spans="1:15" x14ac:dyDescent="0.35">
      <c r="A90" t="s">
        <v>55</v>
      </c>
      <c r="B90">
        <v>10987</v>
      </c>
      <c r="C90" t="s">
        <v>3</v>
      </c>
      <c r="D90" s="7">
        <f t="shared" ref="D90:D92" si="17">((E90/$D$8)+(E90/$E$8))/2</f>
        <v>1.1479607122598354</v>
      </c>
      <c r="E90" s="7">
        <v>1.198969</v>
      </c>
      <c r="F90" s="7">
        <v>0.16498399999999999</v>
      </c>
      <c r="G90" s="7">
        <v>19.436844000000001</v>
      </c>
      <c r="H90" s="7">
        <v>0.15676100000000001</v>
      </c>
      <c r="I90" s="7">
        <v>0.101368</v>
      </c>
      <c r="J90">
        <v>42</v>
      </c>
      <c r="K90">
        <v>100</v>
      </c>
      <c r="L90">
        <v>100</v>
      </c>
      <c r="M90" t="s">
        <v>15</v>
      </c>
      <c r="N90" t="s">
        <v>20</v>
      </c>
      <c r="O90" s="9">
        <f t="shared" ref="O90:O92" si="18">(32*L90*K90)/B90</f>
        <v>29.125329935378176</v>
      </c>
    </row>
    <row r="91" spans="1:15" x14ac:dyDescent="0.35">
      <c r="A91" t="s">
        <v>55</v>
      </c>
      <c r="B91">
        <v>10987</v>
      </c>
      <c r="C91" t="s">
        <v>3</v>
      </c>
      <c r="D91" s="7">
        <f t="shared" si="17"/>
        <v>1.0731756967063131</v>
      </c>
      <c r="E91" s="7">
        <v>1.1208610000000001</v>
      </c>
      <c r="F91" s="7">
        <v>0.15604799999999999</v>
      </c>
      <c r="G91" s="7">
        <v>18.544347999999999</v>
      </c>
      <c r="H91" s="7">
        <v>0.14652100000000001</v>
      </c>
      <c r="I91" s="7">
        <v>9.8779000000000006E-2</v>
      </c>
      <c r="J91">
        <v>43</v>
      </c>
      <c r="K91">
        <v>100</v>
      </c>
      <c r="L91">
        <v>100</v>
      </c>
      <c r="M91" t="s">
        <v>15</v>
      </c>
      <c r="N91" t="s">
        <v>20</v>
      </c>
      <c r="O91" s="9">
        <f t="shared" si="18"/>
        <v>29.125329935378176</v>
      </c>
    </row>
    <row r="92" spans="1:15" x14ac:dyDescent="0.35">
      <c r="A92" t="s">
        <v>55</v>
      </c>
      <c r="B92">
        <v>10987</v>
      </c>
      <c r="C92" t="s">
        <v>3</v>
      </c>
      <c r="D92" s="7">
        <f t="shared" si="17"/>
        <v>1.1450002566331201</v>
      </c>
      <c r="E92" s="7">
        <v>1.1958770000000001</v>
      </c>
      <c r="F92" s="7">
        <v>0.165406</v>
      </c>
      <c r="G92" s="7">
        <v>20.539697</v>
      </c>
      <c r="H92" s="7">
        <v>0.159413</v>
      </c>
      <c r="I92" s="7">
        <v>0.100018</v>
      </c>
      <c r="J92">
        <v>44</v>
      </c>
      <c r="K92">
        <v>100</v>
      </c>
      <c r="L92">
        <v>100</v>
      </c>
      <c r="M92" t="s">
        <v>15</v>
      </c>
      <c r="N92" t="s">
        <v>20</v>
      </c>
      <c r="O92" s="9">
        <f t="shared" si="18"/>
        <v>29.125329935378176</v>
      </c>
    </row>
    <row r="93" spans="1:15" x14ac:dyDescent="0.35">
      <c r="D93" s="36">
        <f t="shared" ref="D93:F93" si="19">AVERAGE(D90:D92)</f>
        <v>1.1220455551997561</v>
      </c>
      <c r="E93" s="36">
        <f t="shared" si="19"/>
        <v>1.1719023333333334</v>
      </c>
      <c r="F93" s="36">
        <f t="shared" si="19"/>
        <v>0.16214599999999998</v>
      </c>
    </row>
    <row r="95" spans="1:15" x14ac:dyDescent="0.35">
      <c r="A95" t="s">
        <v>55</v>
      </c>
      <c r="B95">
        <v>10987</v>
      </c>
      <c r="C95" t="s">
        <v>3</v>
      </c>
      <c r="D95" s="7">
        <f t="shared" ref="D95" si="20">((E95/$D$8)+(E95/$E$8))/2</f>
        <v>1.1646376903019213</v>
      </c>
      <c r="E95" s="7">
        <v>1.2163870000000001</v>
      </c>
      <c r="F95" s="7">
        <v>0.1666</v>
      </c>
      <c r="G95" s="7">
        <v>23.876085</v>
      </c>
      <c r="H95" s="7">
        <v>0.15624499999999999</v>
      </c>
      <c r="I95" s="7">
        <v>0.121716</v>
      </c>
      <c r="J95">
        <v>42</v>
      </c>
      <c r="K95">
        <v>100</v>
      </c>
      <c r="L95">
        <v>200</v>
      </c>
      <c r="M95" t="s">
        <v>15</v>
      </c>
      <c r="N95" t="s">
        <v>20</v>
      </c>
      <c r="O95" s="9">
        <f t="shared" ref="O95:O97" si="21">(32*L95*K95)/B95</f>
        <v>58.250659870756351</v>
      </c>
    </row>
    <row r="96" spans="1:15" x14ac:dyDescent="0.35">
      <c r="A96" t="s">
        <v>55</v>
      </c>
      <c r="B96">
        <v>10987</v>
      </c>
      <c r="C96" t="s">
        <v>3</v>
      </c>
      <c r="D96" s="7">
        <f t="shared" ref="D96:D97" si="22">((E96/$D$8)+(E96/$E$8))/2</f>
        <v>1.2102662392497714</v>
      </c>
      <c r="E96" s="7">
        <v>1.264043</v>
      </c>
      <c r="F96" s="7">
        <v>0.17772299999999999</v>
      </c>
      <c r="G96" s="7">
        <v>28.471319000000001</v>
      </c>
      <c r="H96" s="7">
        <v>0.16067799999999999</v>
      </c>
      <c r="I96" s="7">
        <v>0.14185600000000001</v>
      </c>
      <c r="J96">
        <v>43</v>
      </c>
      <c r="K96">
        <v>100</v>
      </c>
      <c r="L96">
        <v>200</v>
      </c>
      <c r="M96" t="s">
        <v>15</v>
      </c>
      <c r="N96" t="s">
        <v>20</v>
      </c>
      <c r="O96" s="9">
        <f t="shared" si="21"/>
        <v>58.250659870756351</v>
      </c>
    </row>
    <row r="97" spans="1:15" x14ac:dyDescent="0.35">
      <c r="A97" t="s">
        <v>55</v>
      </c>
      <c r="B97">
        <v>10987</v>
      </c>
      <c r="C97" t="s">
        <v>3</v>
      </c>
      <c r="D97" s="7">
        <f t="shared" si="22"/>
        <v>1.2621163408051235</v>
      </c>
      <c r="E97" s="7">
        <v>1.3181970000000001</v>
      </c>
      <c r="F97" s="7">
        <v>0.185255</v>
      </c>
      <c r="G97" s="7">
        <v>29.934011999999999</v>
      </c>
      <c r="H97" s="7">
        <v>0.17483399999999999</v>
      </c>
      <c r="I97" s="7">
        <v>0.13478399999999999</v>
      </c>
      <c r="J97">
        <v>44</v>
      </c>
      <c r="K97">
        <v>100</v>
      </c>
      <c r="L97">
        <v>200</v>
      </c>
      <c r="M97" t="s">
        <v>15</v>
      </c>
      <c r="N97" t="s">
        <v>20</v>
      </c>
      <c r="O97" s="9">
        <f t="shared" si="21"/>
        <v>58.250659870756351</v>
      </c>
    </row>
    <row r="98" spans="1:15" x14ac:dyDescent="0.35">
      <c r="D98" s="36">
        <f t="shared" ref="D98:F98" si="23">AVERAGE(D95:D97)</f>
        <v>1.2123400901189387</v>
      </c>
      <c r="E98" s="36">
        <f t="shared" si="23"/>
        <v>1.2662090000000001</v>
      </c>
      <c r="F98" s="36">
        <f t="shared" si="23"/>
        <v>0.17652599999999999</v>
      </c>
    </row>
    <row r="100" spans="1:15" x14ac:dyDescent="0.35">
      <c r="A100" t="s">
        <v>55</v>
      </c>
      <c r="B100">
        <v>10987</v>
      </c>
      <c r="C100" t="s">
        <v>3</v>
      </c>
      <c r="D100" s="7">
        <f t="shared" ref="D100:D102" si="24">((E100/$D$8)+(E100/$E$8))/2</f>
        <v>1.1510590416285451</v>
      </c>
      <c r="E100" s="7">
        <v>1.202205</v>
      </c>
      <c r="F100" s="7">
        <v>0.16897899999999999</v>
      </c>
      <c r="G100" s="7">
        <v>19.611668999999999</v>
      </c>
      <c r="H100" s="7">
        <v>0.15919700000000001</v>
      </c>
      <c r="I100" s="7">
        <v>9.7892000000000007E-2</v>
      </c>
      <c r="J100">
        <v>42</v>
      </c>
      <c r="K100">
        <v>200</v>
      </c>
      <c r="L100">
        <v>100</v>
      </c>
      <c r="M100" t="s">
        <v>15</v>
      </c>
      <c r="N100" t="s">
        <v>20</v>
      </c>
      <c r="O100" s="9">
        <f t="shared" ref="O100:O102" si="25">(32*L100*K100)/B100</f>
        <v>58.250659870756351</v>
      </c>
    </row>
    <row r="101" spans="1:15" x14ac:dyDescent="0.35">
      <c r="A101" t="s">
        <v>55</v>
      </c>
      <c r="B101">
        <v>10987</v>
      </c>
      <c r="C101" t="s">
        <v>3</v>
      </c>
      <c r="D101" s="7">
        <f t="shared" si="24"/>
        <v>1.1131705713632205</v>
      </c>
      <c r="E101" s="7">
        <v>1.162633</v>
      </c>
      <c r="F101" s="7">
        <v>0.16370799999999999</v>
      </c>
      <c r="G101" s="7">
        <v>19.917041000000001</v>
      </c>
      <c r="H101" s="7">
        <v>0.15221000000000001</v>
      </c>
      <c r="I101" s="7">
        <v>0.104086</v>
      </c>
      <c r="J101">
        <v>43</v>
      </c>
      <c r="K101">
        <v>200</v>
      </c>
      <c r="L101">
        <v>100</v>
      </c>
      <c r="M101" t="s">
        <v>15</v>
      </c>
      <c r="N101" t="s">
        <v>20</v>
      </c>
      <c r="O101" s="9">
        <f t="shared" si="25"/>
        <v>58.250659870756351</v>
      </c>
    </row>
    <row r="102" spans="1:15" x14ac:dyDescent="0.35">
      <c r="A102" t="s">
        <v>55</v>
      </c>
      <c r="B102">
        <v>10987</v>
      </c>
      <c r="C102" t="s">
        <v>3</v>
      </c>
      <c r="D102" s="7">
        <f t="shared" si="24"/>
        <v>1.144144290484904</v>
      </c>
      <c r="E102" s="7">
        <v>1.1949829999999999</v>
      </c>
      <c r="F102" s="7">
        <v>0.16921700000000001</v>
      </c>
      <c r="G102" s="7">
        <v>20.177575000000001</v>
      </c>
      <c r="H102" s="7">
        <v>0.163302</v>
      </c>
      <c r="I102" s="7">
        <v>9.6074999999999994E-2</v>
      </c>
      <c r="J102">
        <v>44</v>
      </c>
      <c r="K102">
        <v>200</v>
      </c>
      <c r="L102">
        <v>100</v>
      </c>
      <c r="M102" t="s">
        <v>15</v>
      </c>
      <c r="N102" t="s">
        <v>20</v>
      </c>
      <c r="O102" s="9">
        <f t="shared" si="25"/>
        <v>58.250659870756351</v>
      </c>
    </row>
    <row r="103" spans="1:15" x14ac:dyDescent="0.35">
      <c r="D103" s="36">
        <f t="shared" ref="D103:F103" si="26">AVERAGE(D100:D102)</f>
        <v>1.1361246344922231</v>
      </c>
      <c r="E103" s="36">
        <f t="shared" si="26"/>
        <v>1.1866069999999997</v>
      </c>
      <c r="F103" s="36">
        <f t="shared" si="26"/>
        <v>0.1673013333333333</v>
      </c>
    </row>
    <row r="105" spans="1:15" x14ac:dyDescent="0.35">
      <c r="A105" t="s">
        <v>55</v>
      </c>
      <c r="B105">
        <v>10987</v>
      </c>
      <c r="C105" t="s">
        <v>3</v>
      </c>
      <c r="D105" s="7">
        <f t="shared" ref="D105:D107" si="27">((E105/$D$8)+(E105/$E$8))/2</f>
        <v>1.2767453193046663</v>
      </c>
      <c r="E105" s="7">
        <v>1.3334760000000001</v>
      </c>
      <c r="F105" s="7">
        <v>0.187944</v>
      </c>
      <c r="G105" s="7">
        <v>24.904685000000001</v>
      </c>
      <c r="H105" s="7">
        <v>0.17991099999999999</v>
      </c>
      <c r="I105" s="7">
        <v>0.125642</v>
      </c>
      <c r="J105">
        <v>42</v>
      </c>
      <c r="K105">
        <v>344</v>
      </c>
      <c r="L105">
        <v>100</v>
      </c>
      <c r="M105" t="s">
        <v>15</v>
      </c>
      <c r="N105" t="s">
        <v>20</v>
      </c>
      <c r="O105" s="9">
        <f t="shared" ref="O105:O107" si="28">(32*L105*K105)/B105</f>
        <v>100.19113497770093</v>
      </c>
    </row>
    <row r="106" spans="1:15" x14ac:dyDescent="0.35">
      <c r="A106" t="s">
        <v>55</v>
      </c>
      <c r="B106">
        <v>10987</v>
      </c>
      <c r="C106" t="s">
        <v>3</v>
      </c>
      <c r="D106" s="7">
        <f t="shared" si="27"/>
        <v>1.1933575567246111</v>
      </c>
      <c r="E106" s="7">
        <v>1.246383</v>
      </c>
      <c r="F106" s="7">
        <v>0.17480299999999999</v>
      </c>
      <c r="G106" s="7">
        <v>24.467533</v>
      </c>
      <c r="H106" s="7">
        <v>0.162552</v>
      </c>
      <c r="I106" s="7">
        <v>0.120666</v>
      </c>
      <c r="J106">
        <v>43</v>
      </c>
      <c r="K106">
        <v>344</v>
      </c>
      <c r="L106">
        <v>100</v>
      </c>
      <c r="M106" t="s">
        <v>15</v>
      </c>
      <c r="N106" t="s">
        <v>20</v>
      </c>
      <c r="O106" s="9">
        <f t="shared" si="28"/>
        <v>100.19113497770093</v>
      </c>
    </row>
    <row r="107" spans="1:15" x14ac:dyDescent="0.35">
      <c r="A107" t="s">
        <v>55</v>
      </c>
      <c r="B107">
        <v>10987</v>
      </c>
      <c r="C107" t="s">
        <v>3</v>
      </c>
      <c r="D107" s="7">
        <f t="shared" si="27"/>
        <v>1.2437820054894786</v>
      </c>
      <c r="E107" s="7">
        <v>1.299048</v>
      </c>
      <c r="F107" s="7">
        <v>0.18410599999999999</v>
      </c>
      <c r="G107" s="7">
        <v>20.602916</v>
      </c>
      <c r="H107" s="7">
        <v>0.179261</v>
      </c>
      <c r="I107" s="7">
        <v>0.10452</v>
      </c>
      <c r="J107">
        <v>44</v>
      </c>
      <c r="K107">
        <v>344</v>
      </c>
      <c r="L107">
        <v>100</v>
      </c>
      <c r="M107" t="s">
        <v>15</v>
      </c>
      <c r="N107" t="s">
        <v>20</v>
      </c>
      <c r="O107" s="9">
        <f t="shared" si="28"/>
        <v>100.19113497770093</v>
      </c>
    </row>
    <row r="108" spans="1:15" x14ac:dyDescent="0.35">
      <c r="D108" s="36">
        <f t="shared" ref="D108:F108" si="29">AVERAGE(D105:D107)</f>
        <v>1.2379616271729186</v>
      </c>
      <c r="E108" s="36">
        <f t="shared" si="29"/>
        <v>1.292969</v>
      </c>
      <c r="F108" s="36">
        <f t="shared" si="29"/>
        <v>0.18228433333333335</v>
      </c>
      <c r="O108" s="9"/>
    </row>
    <row r="110" spans="1:15" x14ac:dyDescent="0.35">
      <c r="A110" t="s">
        <v>55</v>
      </c>
      <c r="B110">
        <v>10987</v>
      </c>
      <c r="C110" t="s">
        <v>3</v>
      </c>
      <c r="D110" s="7">
        <f t="shared" ref="D110:D119" si="30">((E110/$D$8)+(E110/$E$8))/2</f>
        <v>1.1798669940530651</v>
      </c>
      <c r="E110" s="7">
        <v>1.2322930000000001</v>
      </c>
      <c r="F110" s="7">
        <v>0.17486299999999999</v>
      </c>
      <c r="G110" s="7">
        <v>19.907909</v>
      </c>
      <c r="H110" s="7">
        <v>0.16248299999999999</v>
      </c>
      <c r="I110" s="7">
        <v>0.114179</v>
      </c>
      <c r="J110">
        <v>42</v>
      </c>
      <c r="K110">
        <v>100</v>
      </c>
      <c r="L110">
        <v>50</v>
      </c>
      <c r="M110" t="s">
        <v>15</v>
      </c>
      <c r="N110" t="s">
        <v>20</v>
      </c>
      <c r="O110" s="9">
        <f t="shared" ref="O110:O119" si="31">(32*L110*K110)/B110</f>
        <v>14.562664967689088</v>
      </c>
    </row>
    <row r="111" spans="1:15" x14ac:dyDescent="0.35">
      <c r="A111" t="s">
        <v>55</v>
      </c>
      <c r="B111">
        <v>10987</v>
      </c>
      <c r="C111" t="s">
        <v>3</v>
      </c>
      <c r="D111" s="7">
        <f t="shared" si="30"/>
        <v>1.1948645933211344</v>
      </c>
      <c r="E111" s="7">
        <v>1.247957</v>
      </c>
      <c r="F111" s="7">
        <v>0.17571899999999999</v>
      </c>
      <c r="G111" s="7">
        <v>19.419625</v>
      </c>
      <c r="H111" s="7">
        <v>0.163246</v>
      </c>
      <c r="I111" s="7">
        <v>0.113192</v>
      </c>
      <c r="J111">
        <v>43</v>
      </c>
      <c r="K111">
        <v>100</v>
      </c>
      <c r="L111">
        <v>50</v>
      </c>
      <c r="M111" t="s">
        <v>15</v>
      </c>
      <c r="N111" t="s">
        <v>20</v>
      </c>
      <c r="O111" s="9">
        <f t="shared" si="31"/>
        <v>14.562664967689088</v>
      </c>
    </row>
    <row r="112" spans="1:15" x14ac:dyDescent="0.35">
      <c r="A112" t="s">
        <v>55</v>
      </c>
      <c r="B112">
        <v>10987</v>
      </c>
      <c r="C112" t="s">
        <v>3</v>
      </c>
      <c r="D112" s="7">
        <f t="shared" si="30"/>
        <v>1.1274022053979871</v>
      </c>
      <c r="E112" s="7">
        <v>1.177497</v>
      </c>
      <c r="F112" s="7">
        <v>0.164941</v>
      </c>
      <c r="G112" s="7">
        <v>25.232595</v>
      </c>
      <c r="H112" s="7">
        <v>0.15296899999999999</v>
      </c>
      <c r="I112" s="7">
        <v>0.12441099999999999</v>
      </c>
      <c r="J112">
        <v>44</v>
      </c>
      <c r="K112">
        <v>100</v>
      </c>
      <c r="L112">
        <v>50</v>
      </c>
      <c r="M112" t="s">
        <v>15</v>
      </c>
      <c r="N112" t="s">
        <v>20</v>
      </c>
      <c r="O112" s="9">
        <f t="shared" si="31"/>
        <v>14.562664967689088</v>
      </c>
    </row>
    <row r="113" spans="1:15" x14ac:dyDescent="0.35">
      <c r="A113" t="s">
        <v>55</v>
      </c>
      <c r="B113">
        <v>10987</v>
      </c>
      <c r="C113" t="s">
        <v>3</v>
      </c>
      <c r="D113" s="7">
        <f t="shared" si="30"/>
        <v>1.1264820896614822</v>
      </c>
      <c r="E113" s="7">
        <v>1.176536</v>
      </c>
      <c r="F113" s="7">
        <v>0.17142199999999999</v>
      </c>
      <c r="G113" s="7">
        <v>25.813915000000001</v>
      </c>
      <c r="H113" s="7">
        <v>0.158583</v>
      </c>
      <c r="I113" s="7">
        <v>0.12996199999999999</v>
      </c>
      <c r="J113">
        <v>45</v>
      </c>
      <c r="K113">
        <v>100</v>
      </c>
      <c r="L113">
        <v>50</v>
      </c>
      <c r="M113" t="s">
        <v>15</v>
      </c>
      <c r="N113" t="s">
        <v>20</v>
      </c>
      <c r="O113" s="9">
        <f t="shared" si="31"/>
        <v>14.562664967689088</v>
      </c>
    </row>
    <row r="114" spans="1:15" x14ac:dyDescent="0.35">
      <c r="A114" t="s">
        <v>55</v>
      </c>
      <c r="B114">
        <v>10987</v>
      </c>
      <c r="C114" t="s">
        <v>3</v>
      </c>
      <c r="D114" s="7">
        <f t="shared" si="30"/>
        <v>1.1201695786825252</v>
      </c>
      <c r="E114" s="7">
        <v>1.169943</v>
      </c>
      <c r="F114" s="7">
        <v>0.170094</v>
      </c>
      <c r="G114" s="7">
        <v>24.974618</v>
      </c>
      <c r="H114" s="7">
        <v>0.15729799999999999</v>
      </c>
      <c r="I114" s="7">
        <v>0.125362</v>
      </c>
      <c r="J114">
        <v>46</v>
      </c>
      <c r="K114">
        <v>100</v>
      </c>
      <c r="L114">
        <v>50</v>
      </c>
      <c r="M114" t="s">
        <v>15</v>
      </c>
      <c r="N114" t="s">
        <v>20</v>
      </c>
      <c r="O114" s="9">
        <f t="shared" si="31"/>
        <v>14.562664967689088</v>
      </c>
    </row>
    <row r="115" spans="1:15" x14ac:dyDescent="0.35">
      <c r="A115" t="s">
        <v>55</v>
      </c>
      <c r="B115">
        <v>10987</v>
      </c>
      <c r="C115" t="s">
        <v>3</v>
      </c>
      <c r="D115" s="7">
        <f t="shared" si="30"/>
        <v>1.1381563572735589</v>
      </c>
      <c r="E115" s="7">
        <v>1.1887289999999999</v>
      </c>
      <c r="F115" s="7">
        <v>0.17150699999999999</v>
      </c>
      <c r="G115" s="7">
        <v>24.186653</v>
      </c>
      <c r="H115" s="7">
        <v>0.15909499999999999</v>
      </c>
      <c r="I115" s="7">
        <v>0.12392</v>
      </c>
      <c r="J115">
        <v>47</v>
      </c>
      <c r="K115">
        <v>100</v>
      </c>
      <c r="L115">
        <v>50</v>
      </c>
      <c r="M115" t="s">
        <v>15</v>
      </c>
      <c r="N115" t="s">
        <v>20</v>
      </c>
      <c r="O115" s="9">
        <f t="shared" si="31"/>
        <v>14.562664967689088</v>
      </c>
    </row>
    <row r="116" spans="1:15" x14ac:dyDescent="0.35">
      <c r="A116" t="s">
        <v>55</v>
      </c>
      <c r="B116">
        <v>10987</v>
      </c>
      <c r="C116" t="s">
        <v>3</v>
      </c>
      <c r="D116" s="7">
        <f t="shared" si="30"/>
        <v>1.128748389295517</v>
      </c>
      <c r="E116" s="7">
        <v>1.178903</v>
      </c>
      <c r="F116" s="7">
        <v>0.172263</v>
      </c>
      <c r="G116" s="7">
        <v>24.553653000000001</v>
      </c>
      <c r="H116" s="7">
        <v>0.159579</v>
      </c>
      <c r="I116" s="7">
        <v>0.125724</v>
      </c>
      <c r="J116">
        <v>48</v>
      </c>
      <c r="K116">
        <v>100</v>
      </c>
      <c r="L116">
        <v>50</v>
      </c>
      <c r="M116" t="s">
        <v>15</v>
      </c>
      <c r="N116" t="s">
        <v>20</v>
      </c>
      <c r="O116" s="9">
        <f t="shared" si="31"/>
        <v>14.562664967689088</v>
      </c>
    </row>
    <row r="117" spans="1:15" x14ac:dyDescent="0.35">
      <c r="A117" t="s">
        <v>55</v>
      </c>
      <c r="B117">
        <v>10987</v>
      </c>
      <c r="C117" t="s">
        <v>3</v>
      </c>
      <c r="D117" s="7">
        <f t="shared" si="30"/>
        <v>1.1598370032021958</v>
      </c>
      <c r="E117" s="7">
        <v>1.211373</v>
      </c>
      <c r="F117" s="7">
        <v>0.17155599999999999</v>
      </c>
      <c r="G117" s="7">
        <v>21.001552</v>
      </c>
      <c r="H117" s="7">
        <v>0.159354</v>
      </c>
      <c r="I117" s="7">
        <v>0.115953</v>
      </c>
      <c r="J117">
        <v>49</v>
      </c>
      <c r="K117">
        <v>100</v>
      </c>
      <c r="L117">
        <v>50</v>
      </c>
      <c r="M117" t="s">
        <v>15</v>
      </c>
      <c r="N117" t="s">
        <v>20</v>
      </c>
      <c r="O117" s="9">
        <f t="shared" si="31"/>
        <v>14.562664967689088</v>
      </c>
    </row>
    <row r="118" spans="1:15" x14ac:dyDescent="0.35">
      <c r="A118" t="s">
        <v>55</v>
      </c>
      <c r="B118">
        <v>10987</v>
      </c>
      <c r="C118" t="s">
        <v>3</v>
      </c>
      <c r="D118" s="7">
        <f t="shared" si="30"/>
        <v>1.1849472584629459</v>
      </c>
      <c r="E118" s="7">
        <v>1.2375989999999999</v>
      </c>
      <c r="F118" s="7">
        <v>0.17721799999999999</v>
      </c>
      <c r="G118" s="7">
        <v>23.820281999999999</v>
      </c>
      <c r="H118" s="7">
        <v>0.16422</v>
      </c>
      <c r="I118" s="7">
        <v>0.122726</v>
      </c>
      <c r="J118">
        <v>50</v>
      </c>
      <c r="K118">
        <v>100</v>
      </c>
      <c r="L118">
        <v>50</v>
      </c>
      <c r="M118" t="s">
        <v>15</v>
      </c>
      <c r="N118" t="s">
        <v>20</v>
      </c>
      <c r="O118" s="9">
        <f t="shared" si="31"/>
        <v>14.562664967689088</v>
      </c>
    </row>
    <row r="119" spans="1:15" x14ac:dyDescent="0.35">
      <c r="A119" t="s">
        <v>55</v>
      </c>
      <c r="B119">
        <v>10987</v>
      </c>
      <c r="C119" t="s">
        <v>3</v>
      </c>
      <c r="D119" s="7">
        <f t="shared" si="30"/>
        <v>1.1207220311070447</v>
      </c>
      <c r="E119" s="7">
        <v>1.17052</v>
      </c>
      <c r="F119" s="7">
        <v>0.16773199999999999</v>
      </c>
      <c r="G119" s="7">
        <v>23.524663</v>
      </c>
      <c r="H119" s="7">
        <v>0.15543000000000001</v>
      </c>
      <c r="I119" s="7">
        <v>0.120392</v>
      </c>
      <c r="J119">
        <v>51</v>
      </c>
      <c r="K119">
        <v>100</v>
      </c>
      <c r="L119">
        <v>50</v>
      </c>
      <c r="M119" t="s">
        <v>15</v>
      </c>
      <c r="N119" t="s">
        <v>20</v>
      </c>
      <c r="O119" s="9">
        <f t="shared" si="31"/>
        <v>14.562664967689088</v>
      </c>
    </row>
    <row r="120" spans="1:15" x14ac:dyDescent="0.35">
      <c r="D120" s="36">
        <f>AVERAGE(D110:D119)</f>
        <v>1.1481196500457456</v>
      </c>
      <c r="E120" s="36">
        <f>AVERAGE(E110:E119)</f>
        <v>1.1991349999999998</v>
      </c>
      <c r="F120" s="36">
        <f>AVERAGE(F110:F119)</f>
        <v>0.17173150000000001</v>
      </c>
    </row>
    <row r="121" spans="1:15" x14ac:dyDescent="0.35">
      <c r="D121" s="36">
        <f>MEDIAN(D110:D119)</f>
        <v>1.1334523732845381</v>
      </c>
      <c r="E121" s="36">
        <f>MEDIAN(E110:E119)</f>
        <v>1.183816</v>
      </c>
      <c r="F121" s="36">
        <f>MEDIAN(F110:F119)</f>
        <v>0.1715315</v>
      </c>
    </row>
    <row r="123" spans="1:15" x14ac:dyDescent="0.35">
      <c r="A123" t="s">
        <v>55</v>
      </c>
      <c r="B123">
        <v>10987</v>
      </c>
      <c r="C123" t="s">
        <v>3</v>
      </c>
      <c r="D123" s="7">
        <f t="shared" ref="D123:D132" si="32">((E123/$D$8)+(E123/$E$8))/2</f>
        <v>1.1479607122598354</v>
      </c>
      <c r="E123" s="7">
        <v>1.198969</v>
      </c>
      <c r="F123" s="7">
        <v>0.16498399999999999</v>
      </c>
      <c r="G123" s="7">
        <v>19.436844000000001</v>
      </c>
      <c r="H123" s="7">
        <v>0.15676100000000001</v>
      </c>
      <c r="I123" s="7">
        <v>0.101368</v>
      </c>
      <c r="J123">
        <v>42</v>
      </c>
      <c r="K123">
        <v>100</v>
      </c>
      <c r="L123">
        <v>100</v>
      </c>
      <c r="M123" t="s">
        <v>15</v>
      </c>
      <c r="N123" t="s">
        <v>20</v>
      </c>
    </row>
    <row r="124" spans="1:15" x14ac:dyDescent="0.35">
      <c r="A124" t="s">
        <v>55</v>
      </c>
      <c r="B124">
        <v>10987</v>
      </c>
      <c r="C124" t="s">
        <v>3</v>
      </c>
      <c r="D124" s="7">
        <f t="shared" si="32"/>
        <v>1.0731756967063131</v>
      </c>
      <c r="E124" s="7">
        <v>1.1208610000000001</v>
      </c>
      <c r="F124" s="7">
        <v>0.15604799999999999</v>
      </c>
      <c r="G124" s="7">
        <v>18.544347999999999</v>
      </c>
      <c r="H124" s="7">
        <v>0.14652100000000001</v>
      </c>
      <c r="I124" s="7">
        <v>9.8779000000000006E-2</v>
      </c>
      <c r="J124">
        <v>43</v>
      </c>
      <c r="K124">
        <v>100</v>
      </c>
      <c r="L124">
        <v>100</v>
      </c>
      <c r="M124" t="s">
        <v>15</v>
      </c>
      <c r="N124" t="s">
        <v>20</v>
      </c>
    </row>
    <row r="125" spans="1:15" x14ac:dyDescent="0.35">
      <c r="A125" t="s">
        <v>55</v>
      </c>
      <c r="B125">
        <v>10987</v>
      </c>
      <c r="C125" t="s">
        <v>3</v>
      </c>
      <c r="D125" s="7">
        <f t="shared" si="32"/>
        <v>1.1450002566331201</v>
      </c>
      <c r="E125" s="7">
        <v>1.1958770000000001</v>
      </c>
      <c r="F125" s="7">
        <v>0.165406</v>
      </c>
      <c r="G125" s="7">
        <v>20.539697</v>
      </c>
      <c r="H125" s="7">
        <v>0.159413</v>
      </c>
      <c r="I125" s="7">
        <v>0.100018</v>
      </c>
      <c r="J125">
        <v>44</v>
      </c>
      <c r="K125">
        <v>100</v>
      </c>
      <c r="L125">
        <v>100</v>
      </c>
      <c r="M125" t="s">
        <v>15</v>
      </c>
      <c r="N125" t="s">
        <v>20</v>
      </c>
    </row>
    <row r="126" spans="1:15" x14ac:dyDescent="0.35">
      <c r="A126" t="s">
        <v>55</v>
      </c>
      <c r="B126">
        <v>10987</v>
      </c>
      <c r="C126" t="s">
        <v>3</v>
      </c>
      <c r="D126" s="7">
        <f t="shared" si="32"/>
        <v>1.1494304080512352</v>
      </c>
      <c r="E126" s="7">
        <v>1.200504</v>
      </c>
      <c r="F126" s="7">
        <v>0.16708400000000001</v>
      </c>
      <c r="G126" s="7">
        <v>18.751373000000001</v>
      </c>
      <c r="H126" s="7">
        <v>0.16172700000000001</v>
      </c>
      <c r="I126" s="7">
        <v>9.8215999999999998E-2</v>
      </c>
      <c r="J126">
        <v>45</v>
      </c>
      <c r="K126">
        <v>100</v>
      </c>
      <c r="L126">
        <v>100</v>
      </c>
      <c r="M126" t="s">
        <v>15</v>
      </c>
      <c r="N126" t="s">
        <v>20</v>
      </c>
    </row>
    <row r="127" spans="1:15" x14ac:dyDescent="0.35">
      <c r="A127" t="s">
        <v>55</v>
      </c>
      <c r="B127">
        <v>10987</v>
      </c>
      <c r="C127" t="s">
        <v>3</v>
      </c>
      <c r="D127" s="7">
        <f t="shared" si="32"/>
        <v>1.1426420411710887</v>
      </c>
      <c r="E127" s="7">
        <v>1.193414</v>
      </c>
      <c r="F127" s="7">
        <v>0.171407</v>
      </c>
      <c r="G127" s="7">
        <v>18.323416000000002</v>
      </c>
      <c r="H127" s="7">
        <v>0.16451499999999999</v>
      </c>
      <c r="I127" s="7">
        <v>9.9432999999999994E-2</v>
      </c>
      <c r="J127">
        <v>46</v>
      </c>
      <c r="K127">
        <v>100</v>
      </c>
      <c r="L127">
        <v>100</v>
      </c>
      <c r="M127" t="s">
        <v>15</v>
      </c>
      <c r="N127" t="s">
        <v>20</v>
      </c>
    </row>
    <row r="128" spans="1:15" x14ac:dyDescent="0.35">
      <c r="A128" t="s">
        <v>55</v>
      </c>
      <c r="B128">
        <v>10987</v>
      </c>
      <c r="C128" t="s">
        <v>3</v>
      </c>
      <c r="D128" s="7">
        <f t="shared" si="32"/>
        <v>1.1404159547118025</v>
      </c>
      <c r="E128" s="7">
        <v>1.1910890000000001</v>
      </c>
      <c r="F128" s="7">
        <v>0.16337499999999999</v>
      </c>
      <c r="G128" s="7">
        <v>19.08184</v>
      </c>
      <c r="H128" s="7">
        <v>0.15710399999999999</v>
      </c>
      <c r="I128" s="7">
        <v>9.9682000000000007E-2</v>
      </c>
      <c r="J128">
        <v>47</v>
      </c>
      <c r="K128">
        <v>100</v>
      </c>
      <c r="L128">
        <v>100</v>
      </c>
      <c r="M128" t="s">
        <v>15</v>
      </c>
      <c r="N128" t="s">
        <v>20</v>
      </c>
    </row>
    <row r="129" spans="1:16" x14ac:dyDescent="0.35">
      <c r="A129" t="s">
        <v>55</v>
      </c>
      <c r="B129">
        <v>10987</v>
      </c>
      <c r="C129" t="s">
        <v>3</v>
      </c>
      <c r="D129" s="7">
        <f t="shared" si="32"/>
        <v>1.1400990365965233</v>
      </c>
      <c r="E129" s="7">
        <v>1.190758</v>
      </c>
      <c r="F129" s="7">
        <v>0.167044</v>
      </c>
      <c r="G129" s="7">
        <v>18.171569999999999</v>
      </c>
      <c r="H129" s="7">
        <v>0.16015599999999999</v>
      </c>
      <c r="I129" s="7">
        <v>9.9176E-2</v>
      </c>
      <c r="J129">
        <v>48</v>
      </c>
      <c r="K129">
        <v>100</v>
      </c>
      <c r="L129">
        <v>100</v>
      </c>
      <c r="M129" t="s">
        <v>15</v>
      </c>
      <c r="N129" t="s">
        <v>20</v>
      </c>
    </row>
    <row r="130" spans="1:16" x14ac:dyDescent="0.35">
      <c r="A130" t="s">
        <v>55</v>
      </c>
      <c r="B130">
        <v>10987</v>
      </c>
      <c r="C130" t="s">
        <v>3</v>
      </c>
      <c r="D130" s="7">
        <f t="shared" si="32"/>
        <v>1.201337956999085</v>
      </c>
      <c r="E130" s="7">
        <v>1.254718</v>
      </c>
      <c r="F130" s="7">
        <v>0.17490800000000001</v>
      </c>
      <c r="G130" s="7">
        <v>19.749290999999999</v>
      </c>
      <c r="H130" s="7">
        <v>0.17252200000000001</v>
      </c>
      <c r="I130" s="7">
        <v>0.10026500000000001</v>
      </c>
      <c r="J130">
        <v>49</v>
      </c>
      <c r="K130">
        <v>100</v>
      </c>
      <c r="L130">
        <v>100</v>
      </c>
      <c r="M130" t="s">
        <v>15</v>
      </c>
      <c r="N130" t="s">
        <v>20</v>
      </c>
    </row>
    <row r="131" spans="1:16" x14ac:dyDescent="0.35">
      <c r="A131" t="s">
        <v>55</v>
      </c>
      <c r="B131">
        <v>10987</v>
      </c>
      <c r="C131" t="s">
        <v>3</v>
      </c>
      <c r="D131" s="7">
        <f t="shared" si="32"/>
        <v>1.1276147607502287</v>
      </c>
      <c r="E131" s="7">
        <v>1.177719</v>
      </c>
      <c r="F131" s="7">
        <v>0.168327</v>
      </c>
      <c r="G131" s="7">
        <v>21.434521</v>
      </c>
      <c r="H131" s="7">
        <v>0.16345999999999999</v>
      </c>
      <c r="I131" s="7">
        <v>0.10000299999999999</v>
      </c>
      <c r="J131">
        <v>50</v>
      </c>
      <c r="K131">
        <v>100</v>
      </c>
      <c r="L131">
        <v>100</v>
      </c>
      <c r="M131" t="s">
        <v>15</v>
      </c>
      <c r="N131" t="s">
        <v>20</v>
      </c>
    </row>
    <row r="132" spans="1:16" x14ac:dyDescent="0.35">
      <c r="A132" t="s">
        <v>55</v>
      </c>
      <c r="B132">
        <v>10987</v>
      </c>
      <c r="C132" t="s">
        <v>3</v>
      </c>
      <c r="D132" s="7">
        <f t="shared" si="32"/>
        <v>1.1461042040256175</v>
      </c>
      <c r="E132" s="7">
        <v>1.19703</v>
      </c>
      <c r="F132" s="7">
        <v>0.16265399999999999</v>
      </c>
      <c r="G132" s="7">
        <v>18.785838999999999</v>
      </c>
      <c r="H132" s="7">
        <v>0.15460099999999999</v>
      </c>
      <c r="I132" s="7">
        <v>0.101812</v>
      </c>
      <c r="J132">
        <v>51</v>
      </c>
      <c r="K132">
        <v>100</v>
      </c>
      <c r="L132">
        <v>100</v>
      </c>
      <c r="M132" t="s">
        <v>15</v>
      </c>
      <c r="N132" t="s">
        <v>20</v>
      </c>
    </row>
    <row r="133" spans="1:16" x14ac:dyDescent="0.35">
      <c r="D133" s="36">
        <f>AVERAGE(D123:D132)</f>
        <v>1.1413781027904846</v>
      </c>
      <c r="E133" s="36">
        <f>AVERAGE(E123:E132)</f>
        <v>1.1920938999999999</v>
      </c>
      <c r="F133" s="36">
        <f>AVERAGE(F123:F132)</f>
        <v>0.16612370000000001</v>
      </c>
    </row>
    <row r="134" spans="1:16" x14ac:dyDescent="0.35">
      <c r="D134" s="36">
        <f>MEDIAN(D123:D132)</f>
        <v>1.1438211489021044</v>
      </c>
      <c r="E134" s="36">
        <f>MEDIAN(E123:E132)</f>
        <v>1.1946455</v>
      </c>
      <c r="F134" s="36">
        <f>MEDIAN(F123:F132)</f>
        <v>0.16622500000000001</v>
      </c>
    </row>
    <row r="136" spans="1:16" x14ac:dyDescent="0.35">
      <c r="A136" t="s">
        <v>55</v>
      </c>
      <c r="B136">
        <v>10987</v>
      </c>
      <c r="C136" t="s">
        <v>3</v>
      </c>
      <c r="D136" s="7">
        <f t="shared" ref="D136:D145" si="33">((E136/$D$8)+(E136/$E$8))/2</f>
        <v>1.1510590416285451</v>
      </c>
      <c r="E136" s="7">
        <v>1.202205</v>
      </c>
      <c r="F136" s="7">
        <v>0.16897899999999999</v>
      </c>
      <c r="G136" s="7">
        <v>19.611668999999999</v>
      </c>
      <c r="H136" s="7">
        <v>0.1569197</v>
      </c>
      <c r="I136" s="7">
        <v>9.7892000000000007E-2</v>
      </c>
      <c r="J136">
        <v>42</v>
      </c>
      <c r="K136">
        <v>200</v>
      </c>
      <c r="L136">
        <v>100</v>
      </c>
      <c r="M136" t="s">
        <v>15</v>
      </c>
      <c r="N136" t="s">
        <v>20</v>
      </c>
      <c r="P136">
        <v>578699</v>
      </c>
    </row>
    <row r="137" spans="1:16" x14ac:dyDescent="0.35">
      <c r="A137" t="s">
        <v>55</v>
      </c>
      <c r="B137">
        <v>10987</v>
      </c>
      <c r="C137" t="s">
        <v>3</v>
      </c>
      <c r="D137" s="7">
        <f t="shared" si="33"/>
        <v>1.1131705713632205</v>
      </c>
      <c r="E137" s="7">
        <v>1.162633</v>
      </c>
      <c r="F137" s="7">
        <v>0.16370799999999999</v>
      </c>
      <c r="G137" s="7">
        <v>19.917041000000001</v>
      </c>
      <c r="H137" s="7">
        <v>0.15221000000000001</v>
      </c>
      <c r="I137" s="7">
        <v>0.104086</v>
      </c>
      <c r="J137">
        <v>43</v>
      </c>
      <c r="K137">
        <v>200</v>
      </c>
      <c r="L137">
        <v>100</v>
      </c>
      <c r="M137" t="s">
        <v>15</v>
      </c>
      <c r="N137" t="s">
        <v>20</v>
      </c>
    </row>
    <row r="138" spans="1:16" x14ac:dyDescent="0.35">
      <c r="A138" t="s">
        <v>55</v>
      </c>
      <c r="B138">
        <v>10987</v>
      </c>
      <c r="C138" t="s">
        <v>3</v>
      </c>
      <c r="D138" s="7">
        <f t="shared" si="33"/>
        <v>1.144144290484904</v>
      </c>
      <c r="E138" s="7">
        <v>1.1949829999999999</v>
      </c>
      <c r="F138" s="7">
        <v>0.16921700000000001</v>
      </c>
      <c r="G138" s="7">
        <v>20.177575000000001</v>
      </c>
      <c r="H138" s="7">
        <v>0.163302</v>
      </c>
      <c r="I138" s="7">
        <v>9.6074999999999994E-2</v>
      </c>
      <c r="J138">
        <v>44</v>
      </c>
      <c r="K138">
        <v>200</v>
      </c>
      <c r="L138">
        <v>100</v>
      </c>
      <c r="M138" t="s">
        <v>15</v>
      </c>
      <c r="N138" t="s">
        <v>20</v>
      </c>
    </row>
    <row r="139" spans="1:16" x14ac:dyDescent="0.35">
      <c r="A139" t="s">
        <v>55</v>
      </c>
      <c r="B139">
        <v>10987</v>
      </c>
      <c r="C139" t="s">
        <v>3</v>
      </c>
      <c r="D139" s="7">
        <f t="shared" si="33"/>
        <v>1.1598073220494052</v>
      </c>
      <c r="E139" s="7">
        <v>1.2113419999999999</v>
      </c>
      <c r="F139" s="7">
        <v>0.17346700000000001</v>
      </c>
      <c r="G139" s="7">
        <v>19.064506999999999</v>
      </c>
      <c r="H139" s="7">
        <v>0.167656</v>
      </c>
      <c r="I139" s="7">
        <v>9.8664000000000002E-2</v>
      </c>
      <c r="J139">
        <v>45</v>
      </c>
      <c r="K139">
        <v>200</v>
      </c>
      <c r="L139">
        <v>100</v>
      </c>
      <c r="M139" t="s">
        <v>15</v>
      </c>
      <c r="N139" t="s">
        <v>20</v>
      </c>
    </row>
    <row r="140" spans="1:16" x14ac:dyDescent="0.35">
      <c r="A140" t="s">
        <v>55</v>
      </c>
      <c r="B140">
        <v>10987</v>
      </c>
      <c r="C140" t="s">
        <v>3</v>
      </c>
      <c r="D140" s="7">
        <f t="shared" si="33"/>
        <v>1.2609319670631289</v>
      </c>
      <c r="E140" s="7">
        <v>1.3169599999999999</v>
      </c>
      <c r="F140" s="7">
        <v>0.185339</v>
      </c>
      <c r="G140" s="7">
        <v>19.728273999999999</v>
      </c>
      <c r="H140" s="7">
        <v>0.182056</v>
      </c>
      <c r="I140" s="7">
        <v>0.10736</v>
      </c>
      <c r="J140">
        <v>46</v>
      </c>
      <c r="K140">
        <v>200</v>
      </c>
      <c r="L140">
        <v>100</v>
      </c>
      <c r="M140" t="s">
        <v>15</v>
      </c>
      <c r="N140" t="s">
        <v>20</v>
      </c>
    </row>
    <row r="141" spans="1:16" x14ac:dyDescent="0.35">
      <c r="A141" t="s">
        <v>55</v>
      </c>
      <c r="B141">
        <v>10987</v>
      </c>
      <c r="C141" t="s">
        <v>3</v>
      </c>
      <c r="D141" s="7">
        <f t="shared" si="33"/>
        <v>1.1348598344007321</v>
      </c>
      <c r="E141" s="7">
        <v>1.1852860000000001</v>
      </c>
      <c r="F141" s="7">
        <v>0.16519500000000001</v>
      </c>
      <c r="G141" s="7">
        <v>18.609216</v>
      </c>
      <c r="H141" s="7">
        <v>0.156998</v>
      </c>
      <c r="I141" s="7">
        <v>9.6268000000000006E-2</v>
      </c>
      <c r="J141">
        <v>47</v>
      </c>
      <c r="K141">
        <v>200</v>
      </c>
      <c r="L141">
        <v>100</v>
      </c>
      <c r="M141" t="s">
        <v>15</v>
      </c>
      <c r="N141" t="s">
        <v>20</v>
      </c>
    </row>
    <row r="142" spans="1:16" x14ac:dyDescent="0.35">
      <c r="A142" t="s">
        <v>55</v>
      </c>
      <c r="B142">
        <v>10987</v>
      </c>
      <c r="C142" t="s">
        <v>3</v>
      </c>
      <c r="D142" s="7">
        <f t="shared" si="33"/>
        <v>1.1432040681610247</v>
      </c>
      <c r="E142" s="7">
        <v>1.1940010000000001</v>
      </c>
      <c r="F142" s="7">
        <v>0.16753699999999999</v>
      </c>
      <c r="G142" s="7">
        <v>19.048884999999999</v>
      </c>
      <c r="H142" s="7">
        <v>0.15864800000000001</v>
      </c>
      <c r="I142" s="7">
        <v>9.7682000000000005E-2</v>
      </c>
      <c r="J142">
        <v>48</v>
      </c>
      <c r="K142">
        <v>200</v>
      </c>
      <c r="L142">
        <v>100</v>
      </c>
      <c r="M142" t="s">
        <v>15</v>
      </c>
      <c r="N142" t="s">
        <v>20</v>
      </c>
    </row>
    <row r="143" spans="1:16" x14ac:dyDescent="0.35">
      <c r="A143" t="s">
        <v>55</v>
      </c>
      <c r="B143">
        <v>10987</v>
      </c>
      <c r="C143" t="s">
        <v>3</v>
      </c>
      <c r="D143" s="7">
        <f t="shared" si="33"/>
        <v>1.2344142506861848</v>
      </c>
      <c r="E143" s="7">
        <v>1.289264</v>
      </c>
      <c r="F143" s="7">
        <v>0.17704800000000001</v>
      </c>
      <c r="G143" s="7">
        <v>19.358984</v>
      </c>
      <c r="H143" s="7">
        <v>0.17530999999999999</v>
      </c>
      <c r="I143" s="7">
        <v>9.6106999999999998E-2</v>
      </c>
      <c r="J143">
        <v>49</v>
      </c>
      <c r="K143">
        <v>200</v>
      </c>
      <c r="L143">
        <v>100</v>
      </c>
      <c r="M143" t="s">
        <v>15</v>
      </c>
      <c r="N143" t="s">
        <v>20</v>
      </c>
    </row>
    <row r="144" spans="1:16" x14ac:dyDescent="0.35">
      <c r="A144" t="s">
        <v>55</v>
      </c>
      <c r="B144">
        <v>10987</v>
      </c>
      <c r="C144" t="s">
        <v>3</v>
      </c>
      <c r="D144" s="7">
        <f t="shared" si="33"/>
        <v>1.1480210320219579</v>
      </c>
      <c r="E144" s="7">
        <v>1.1990320000000001</v>
      </c>
      <c r="F144" s="7">
        <v>0.17256199999999999</v>
      </c>
      <c r="G144" s="7">
        <v>21.220148999999999</v>
      </c>
      <c r="H144" s="7">
        <v>0.16369600000000001</v>
      </c>
      <c r="I144" s="7">
        <v>0.104999</v>
      </c>
      <c r="J144">
        <v>50</v>
      </c>
      <c r="K144">
        <v>200</v>
      </c>
      <c r="L144">
        <v>100</v>
      </c>
      <c r="M144" t="s">
        <v>15</v>
      </c>
      <c r="N144" t="s">
        <v>20</v>
      </c>
    </row>
    <row r="145" spans="1:14" x14ac:dyDescent="0.35">
      <c r="A145" t="s">
        <v>55</v>
      </c>
      <c r="B145">
        <v>10987</v>
      </c>
      <c r="C145" t="s">
        <v>3</v>
      </c>
      <c r="D145" s="7">
        <f t="shared" si="33"/>
        <v>1.1521974574565417</v>
      </c>
      <c r="E145" s="7">
        <v>1.2033940000000001</v>
      </c>
      <c r="F145" s="7">
        <v>0.168964</v>
      </c>
      <c r="G145" s="7">
        <v>18.777432999999998</v>
      </c>
      <c r="H145" s="7">
        <v>0.16165199999999999</v>
      </c>
      <c r="I145" s="7">
        <v>9.8603999999999997E-2</v>
      </c>
      <c r="J145">
        <v>51</v>
      </c>
      <c r="K145">
        <v>200</v>
      </c>
      <c r="L145">
        <v>100</v>
      </c>
      <c r="M145" t="s">
        <v>15</v>
      </c>
      <c r="N145" t="s">
        <v>20</v>
      </c>
    </row>
    <row r="146" spans="1:14" x14ac:dyDescent="0.35">
      <c r="D146" s="36">
        <f>AVERAGE(D136:D145)</f>
        <v>1.1641809835315644</v>
      </c>
      <c r="E146" s="36">
        <f>AVERAGE(E136:E145)</f>
        <v>1.2159099999999998</v>
      </c>
      <c r="F146" s="36">
        <f>AVERAGE(F136:F145)</f>
        <v>0.17120160000000001</v>
      </c>
    </row>
    <row r="147" spans="1:14" x14ac:dyDescent="0.35">
      <c r="D147" s="36">
        <f>MEDIAN(D136:D145)</f>
        <v>1.1495400368252515</v>
      </c>
      <c r="E147" s="36">
        <f>MEDIAN(E136:E145)</f>
        <v>1.2006185</v>
      </c>
      <c r="F147" s="36">
        <f>MEDIAN(F136:F145)</f>
        <v>0.169098</v>
      </c>
    </row>
  </sheetData>
  <mergeCells count="2">
    <mergeCell ref="A18:O18"/>
    <mergeCell ref="A84:O84"/>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2"/>
  <sheetViews>
    <sheetView zoomScale="55" zoomScaleNormal="55" workbookViewId="0">
      <pane ySplit="1" topLeftCell="A2" activePane="bottomLeft" state="frozen"/>
      <selection pane="bottomLeft" activeCell="R7" sqref="R7"/>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8.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3" t="s">
        <v>155</v>
      </c>
      <c r="P1" s="2" t="s">
        <v>33</v>
      </c>
    </row>
    <row r="2" spans="1:16" x14ac:dyDescent="0.35">
      <c r="A2" t="s">
        <v>54</v>
      </c>
      <c r="B2">
        <v>5728</v>
      </c>
      <c r="C2" t="s">
        <v>185</v>
      </c>
      <c r="D2" s="7">
        <f t="shared" ref="D2" si="0">((E2/$E$6)+(F2/$F$6))/2</f>
        <v>0.83642179772973446</v>
      </c>
      <c r="E2">
        <v>0.84470000000000001</v>
      </c>
      <c r="F2">
        <v>4.5400000000000003E-2</v>
      </c>
    </row>
    <row r="4" spans="1:16" x14ac:dyDescent="0.35">
      <c r="A4" t="s">
        <v>54</v>
      </c>
      <c r="B4">
        <v>5728</v>
      </c>
      <c r="C4" t="s">
        <v>51</v>
      </c>
      <c r="D4" s="7">
        <v>1.1493</v>
      </c>
      <c r="E4" s="7">
        <v>1.1760999999999999</v>
      </c>
      <c r="F4" s="7">
        <v>6.1571000000000001E-2</v>
      </c>
    </row>
    <row r="5" spans="1:16" x14ac:dyDescent="0.35">
      <c r="A5" t="s">
        <v>54</v>
      </c>
      <c r="B5">
        <v>5728</v>
      </c>
      <c r="C5" t="s">
        <v>52</v>
      </c>
      <c r="D5" s="7">
        <v>1.1223000000000001</v>
      </c>
      <c r="E5" s="7">
        <v>1.1554</v>
      </c>
      <c r="F5" s="7">
        <v>5.9767000000000001E-2</v>
      </c>
    </row>
    <row r="6" spans="1:16" x14ac:dyDescent="0.35">
      <c r="A6" t="s">
        <v>54</v>
      </c>
      <c r="B6">
        <v>5728</v>
      </c>
      <c r="C6" t="s">
        <v>30</v>
      </c>
      <c r="D6" s="7">
        <v>1</v>
      </c>
      <c r="E6" s="7">
        <v>1.0234000000000001</v>
      </c>
      <c r="F6" s="7">
        <v>5.3571999999999995E-2</v>
      </c>
    </row>
    <row r="7" spans="1:16" x14ac:dyDescent="0.35">
      <c r="A7" t="s">
        <v>54</v>
      </c>
      <c r="B7">
        <v>5728</v>
      </c>
      <c r="C7" t="s">
        <v>48</v>
      </c>
      <c r="D7" s="7">
        <v>0.94720000000000004</v>
      </c>
      <c r="E7" s="7">
        <v>0.97740000000000005</v>
      </c>
      <c r="F7" s="7">
        <v>5.0320000000000004E-2</v>
      </c>
    </row>
    <row r="8" spans="1:16" x14ac:dyDescent="0.35">
      <c r="A8" t="s">
        <v>54</v>
      </c>
      <c r="B8">
        <v>5728</v>
      </c>
      <c r="C8" t="s">
        <v>49</v>
      </c>
      <c r="D8" s="7">
        <v>0.94569999999999999</v>
      </c>
      <c r="E8" s="7">
        <v>0.94599999999999995</v>
      </c>
      <c r="F8" s="7">
        <v>5.1798999999999998E-2</v>
      </c>
    </row>
    <row r="9" spans="1:16" x14ac:dyDescent="0.35">
      <c r="A9" t="s">
        <v>54</v>
      </c>
      <c r="B9">
        <v>5728</v>
      </c>
      <c r="C9" t="s">
        <v>50</v>
      </c>
      <c r="D9" s="7">
        <v>0.91600000000000004</v>
      </c>
      <c r="E9" s="7">
        <v>0.93659999999999999</v>
      </c>
      <c r="F9" s="7">
        <v>4.9112000000000003E-2</v>
      </c>
    </row>
    <row r="10" spans="1:16" x14ac:dyDescent="0.35">
      <c r="A10" t="s">
        <v>54</v>
      </c>
      <c r="B10">
        <v>5728</v>
      </c>
      <c r="C10" t="s">
        <v>34</v>
      </c>
      <c r="D10" s="7">
        <v>0.9163</v>
      </c>
      <c r="E10" s="7">
        <v>0.93310000000000004</v>
      </c>
      <c r="F10" s="7">
        <v>4.9326999999999996E-2</v>
      </c>
    </row>
    <row r="11" spans="1:16" x14ac:dyDescent="0.35">
      <c r="A11" t="s">
        <v>54</v>
      </c>
      <c r="B11">
        <v>5728</v>
      </c>
      <c r="C11" t="s">
        <v>29</v>
      </c>
      <c r="D11" s="7">
        <v>0.91290000000000004</v>
      </c>
      <c r="E11" s="7">
        <v>0.93200000000000005</v>
      </c>
      <c r="F11" s="7">
        <v>4.9023999999999998E-2</v>
      </c>
    </row>
    <row r="12" spans="1:16" x14ac:dyDescent="0.35">
      <c r="D12" s="7"/>
      <c r="E12" s="7"/>
      <c r="F12" s="7"/>
    </row>
    <row r="13" spans="1:16" x14ac:dyDescent="0.35">
      <c r="D13" s="7"/>
      <c r="E13" s="7"/>
      <c r="F13" s="7"/>
    </row>
    <row r="14" spans="1:16" ht="18.5" x14ac:dyDescent="0.45">
      <c r="A14" s="51" t="s">
        <v>6</v>
      </c>
      <c r="B14" s="51"/>
      <c r="C14" s="51"/>
      <c r="D14" s="51"/>
      <c r="E14" s="51"/>
      <c r="F14" s="51"/>
      <c r="G14" s="51"/>
      <c r="H14" s="51"/>
      <c r="I14" s="51"/>
      <c r="J14" s="51"/>
      <c r="K14" s="51"/>
      <c r="L14" s="51"/>
      <c r="M14" s="51"/>
      <c r="N14" s="51"/>
      <c r="O14" s="51"/>
      <c r="P14" s="51"/>
    </row>
    <row r="15" spans="1:16" x14ac:dyDescent="0.35">
      <c r="A15" t="s">
        <v>54</v>
      </c>
      <c r="B15">
        <v>5728</v>
      </c>
      <c r="C15" t="s">
        <v>6</v>
      </c>
      <c r="D15" s="7">
        <f t="shared" ref="D15:D17" si="1">((E15/$E$6)+(F15/$F$6))/2</f>
        <v>0.99813967310386076</v>
      </c>
      <c r="E15" s="7">
        <v>1.0167649999999999</v>
      </c>
      <c r="F15" s="7">
        <v>5.3719999999999997E-2</v>
      </c>
      <c r="G15" s="7">
        <v>10.520937999999999</v>
      </c>
      <c r="H15" s="7">
        <v>5.3120000000000001E-2</v>
      </c>
      <c r="I15" s="7">
        <v>2.8027E-2</v>
      </c>
      <c r="J15">
        <v>42</v>
      </c>
      <c r="K15">
        <v>100</v>
      </c>
      <c r="L15">
        <v>50</v>
      </c>
      <c r="M15" t="s">
        <v>15</v>
      </c>
      <c r="N15" t="s">
        <v>20</v>
      </c>
      <c r="O15">
        <v>32</v>
      </c>
      <c r="P15" s="9"/>
    </row>
    <row r="16" spans="1:16" x14ac:dyDescent="0.35">
      <c r="A16" t="s">
        <v>54</v>
      </c>
      <c r="B16">
        <v>5728</v>
      </c>
      <c r="C16" t="s">
        <v>6</v>
      </c>
      <c r="D16" s="7">
        <f t="shared" si="1"/>
        <v>0.9694909828303373</v>
      </c>
      <c r="E16" s="7">
        <v>0.98997199999999996</v>
      </c>
      <c r="F16" s="7">
        <v>5.2053000000000002E-2</v>
      </c>
      <c r="G16" s="7">
        <v>12.945753</v>
      </c>
      <c r="H16" s="7">
        <v>5.1672000000000003E-2</v>
      </c>
      <c r="I16" s="7">
        <v>3.0074E-2</v>
      </c>
      <c r="J16">
        <v>43</v>
      </c>
      <c r="K16">
        <v>100</v>
      </c>
      <c r="L16">
        <v>50</v>
      </c>
      <c r="M16" t="s">
        <v>15</v>
      </c>
      <c r="N16" t="s">
        <v>20</v>
      </c>
      <c r="O16">
        <v>32</v>
      </c>
      <c r="P16" s="9"/>
    </row>
    <row r="17" spans="1:16" x14ac:dyDescent="0.35">
      <c r="A17" t="s">
        <v>54</v>
      </c>
      <c r="B17">
        <v>5728</v>
      </c>
      <c r="C17" t="s">
        <v>6</v>
      </c>
      <c r="D17" s="7">
        <f t="shared" si="1"/>
        <v>0.97003133270728015</v>
      </c>
      <c r="E17" s="7">
        <v>1.000515</v>
      </c>
      <c r="F17" s="7">
        <v>5.1559000000000001E-2</v>
      </c>
      <c r="G17" s="7">
        <v>17.730823999999998</v>
      </c>
      <c r="H17" s="7">
        <v>5.0356999999999999E-2</v>
      </c>
      <c r="I17" s="7">
        <v>2.801E-2</v>
      </c>
      <c r="J17">
        <v>44</v>
      </c>
      <c r="K17">
        <v>100</v>
      </c>
      <c r="L17">
        <v>50</v>
      </c>
      <c r="M17" t="s">
        <v>15</v>
      </c>
      <c r="N17" t="s">
        <v>20</v>
      </c>
      <c r="O17">
        <v>32</v>
      </c>
      <c r="P17" s="9"/>
    </row>
    <row r="18" spans="1:16" x14ac:dyDescent="0.35">
      <c r="D18" s="36">
        <f>AVERAGE(D15:D17)</f>
        <v>0.97922066288049281</v>
      </c>
      <c r="E18" s="36">
        <f t="shared" ref="E18:F18" si="2">AVERAGE(E15:E17)</f>
        <v>1.0024173333333333</v>
      </c>
      <c r="F18" s="36">
        <f t="shared" si="2"/>
        <v>5.2443999999999998E-2</v>
      </c>
      <c r="G18" s="7"/>
      <c r="H18" s="7"/>
      <c r="I18" s="7"/>
      <c r="P18" s="9"/>
    </row>
    <row r="19" spans="1:16" x14ac:dyDescent="0.35">
      <c r="D19" s="7"/>
      <c r="P19" s="9"/>
    </row>
    <row r="20" spans="1:16" x14ac:dyDescent="0.35">
      <c r="A20" t="s">
        <v>54</v>
      </c>
      <c r="B20">
        <v>5728</v>
      </c>
      <c r="C20" t="s">
        <v>6</v>
      </c>
      <c r="D20" s="7">
        <f t="shared" ref="D20:D22" si="3">((E20/$E$6)+(F20/$F$6))/2</f>
        <v>0.94329623778130678</v>
      </c>
      <c r="E20" s="7">
        <v>0.95511599999999997</v>
      </c>
      <c r="F20" s="7">
        <v>5.1070999999999998E-2</v>
      </c>
      <c r="G20" s="7">
        <v>9.0040209999999998</v>
      </c>
      <c r="H20" s="7">
        <v>5.0245999999999999E-2</v>
      </c>
      <c r="I20" s="7">
        <v>2.5684999999999999E-2</v>
      </c>
      <c r="J20">
        <v>42</v>
      </c>
      <c r="K20">
        <v>100</v>
      </c>
      <c r="L20">
        <v>100</v>
      </c>
      <c r="M20" t="s">
        <v>15</v>
      </c>
      <c r="N20" t="s">
        <v>20</v>
      </c>
      <c r="O20">
        <v>32</v>
      </c>
      <c r="P20" s="9"/>
    </row>
    <row r="21" spans="1:16" x14ac:dyDescent="0.35">
      <c r="A21" t="s">
        <v>54</v>
      </c>
      <c r="B21">
        <v>5728</v>
      </c>
      <c r="C21" t="s">
        <v>6</v>
      </c>
      <c r="D21" s="7">
        <f t="shared" si="3"/>
        <v>0.93733790089914371</v>
      </c>
      <c r="E21" s="7">
        <v>0.96355199999999996</v>
      </c>
      <c r="F21" s="7">
        <v>4.9991000000000001E-2</v>
      </c>
      <c r="G21" s="7">
        <v>12.902528</v>
      </c>
      <c r="H21" s="7">
        <v>4.8619999999999997E-2</v>
      </c>
      <c r="I21" s="7">
        <v>2.5381999999999998E-2</v>
      </c>
      <c r="J21">
        <v>43</v>
      </c>
      <c r="K21">
        <v>100</v>
      </c>
      <c r="L21">
        <v>100</v>
      </c>
      <c r="M21" t="s">
        <v>15</v>
      </c>
      <c r="N21" t="s">
        <v>20</v>
      </c>
      <c r="O21">
        <v>32</v>
      </c>
      <c r="P21" s="9"/>
    </row>
    <row r="22" spans="1:16" x14ac:dyDescent="0.35">
      <c r="A22" t="s">
        <v>54</v>
      </c>
      <c r="B22">
        <v>5728</v>
      </c>
      <c r="C22" t="s">
        <v>6</v>
      </c>
      <c r="D22" s="7">
        <f t="shared" si="3"/>
        <v>0.93904626020514426</v>
      </c>
      <c r="E22" s="7">
        <v>0.954345</v>
      </c>
      <c r="F22" s="7">
        <v>5.0656E-2</v>
      </c>
      <c r="G22" s="7">
        <v>9.7171380000000003</v>
      </c>
      <c r="H22" s="7">
        <v>4.9391999999999998E-2</v>
      </c>
      <c r="I22" s="7">
        <v>2.4788000000000001E-2</v>
      </c>
      <c r="J22">
        <v>44</v>
      </c>
      <c r="K22">
        <v>100</v>
      </c>
      <c r="L22">
        <v>100</v>
      </c>
      <c r="M22" t="s">
        <v>15</v>
      </c>
      <c r="N22" t="s">
        <v>20</v>
      </c>
      <c r="O22">
        <v>32</v>
      </c>
      <c r="P22" s="9"/>
    </row>
    <row r="23" spans="1:16" x14ac:dyDescent="0.35">
      <c r="D23" s="36">
        <f>AVERAGE(D20:D22)</f>
        <v>0.93989346629519821</v>
      </c>
      <c r="E23" s="36">
        <f t="shared" ref="E23:F23" si="4">AVERAGE(E20:E22)</f>
        <v>0.95767099999999994</v>
      </c>
      <c r="F23" s="36">
        <f t="shared" si="4"/>
        <v>5.0572666666666662E-2</v>
      </c>
      <c r="P23" s="9"/>
    </row>
    <row r="24" spans="1:16" x14ac:dyDescent="0.35">
      <c r="D24" s="38"/>
      <c r="E24" s="38"/>
      <c r="F24" s="38"/>
      <c r="P24" s="9"/>
    </row>
    <row r="25" spans="1:16" x14ac:dyDescent="0.35">
      <c r="A25" t="s">
        <v>54</v>
      </c>
      <c r="B25">
        <v>5728</v>
      </c>
      <c r="C25" t="s">
        <v>6</v>
      </c>
      <c r="D25" s="7">
        <f t="shared" ref="D25:D34" si="5">((E25/$E$6)+(F25/$F$6))/2</f>
        <v>1.0119994500815612</v>
      </c>
      <c r="E25" s="38">
        <v>1.032888</v>
      </c>
      <c r="F25" s="38">
        <v>5.4361E-2</v>
      </c>
      <c r="G25" s="7">
        <v>10.618988999999999</v>
      </c>
      <c r="H25" s="7">
        <v>5.3995000000000001E-2</v>
      </c>
      <c r="I25" s="7">
        <v>2.8407999999999999E-2</v>
      </c>
      <c r="J25">
        <v>42</v>
      </c>
      <c r="K25">
        <v>100</v>
      </c>
      <c r="L25">
        <v>50</v>
      </c>
      <c r="M25" t="s">
        <v>15</v>
      </c>
      <c r="N25" t="s">
        <v>20</v>
      </c>
      <c r="P25" s="9"/>
    </row>
    <row r="26" spans="1:16" x14ac:dyDescent="0.35">
      <c r="A26" t="s">
        <v>54</v>
      </c>
      <c r="B26">
        <v>5728</v>
      </c>
      <c r="C26" t="s">
        <v>6</v>
      </c>
      <c r="D26" s="7">
        <f t="shared" si="5"/>
        <v>0.95681185317698614</v>
      </c>
      <c r="E26" s="38">
        <v>0.97597900000000004</v>
      </c>
      <c r="F26" s="38">
        <v>5.1427E-2</v>
      </c>
      <c r="G26" s="7">
        <v>11.583266</v>
      </c>
      <c r="H26" s="7">
        <v>5.0444000000000003E-2</v>
      </c>
      <c r="I26" s="7">
        <v>2.7740999999999998E-2</v>
      </c>
      <c r="J26">
        <v>43</v>
      </c>
      <c r="K26">
        <v>100</v>
      </c>
      <c r="L26">
        <v>50</v>
      </c>
      <c r="M26" t="s">
        <v>15</v>
      </c>
      <c r="N26" t="s">
        <v>20</v>
      </c>
      <c r="P26" s="9"/>
    </row>
    <row r="27" spans="1:16" x14ac:dyDescent="0.35">
      <c r="A27" t="s">
        <v>54</v>
      </c>
      <c r="B27">
        <v>5728</v>
      </c>
      <c r="C27" t="s">
        <v>6</v>
      </c>
      <c r="D27" s="7">
        <f t="shared" si="5"/>
        <v>0.97793252408682019</v>
      </c>
      <c r="E27" s="38">
        <v>1.008148</v>
      </c>
      <c r="F27" s="38">
        <v>5.2005999999999997E-2</v>
      </c>
      <c r="G27" s="7">
        <v>17.960583</v>
      </c>
      <c r="H27" s="7">
        <v>5.0867999999999997E-2</v>
      </c>
      <c r="I27" s="7">
        <v>2.8250999999999998E-2</v>
      </c>
      <c r="J27">
        <v>44</v>
      </c>
      <c r="K27">
        <v>100</v>
      </c>
      <c r="L27">
        <v>50</v>
      </c>
      <c r="M27" t="s">
        <v>15</v>
      </c>
      <c r="N27" t="s">
        <v>20</v>
      </c>
      <c r="P27" s="9"/>
    </row>
    <row r="28" spans="1:16" x14ac:dyDescent="0.35">
      <c r="A28" t="s">
        <v>54</v>
      </c>
      <c r="B28">
        <v>5728</v>
      </c>
      <c r="C28" t="s">
        <v>6</v>
      </c>
      <c r="D28" s="7">
        <f t="shared" si="5"/>
        <v>0.96629750090691235</v>
      </c>
      <c r="E28" s="38">
        <v>0.98647300000000004</v>
      </c>
      <c r="F28" s="38">
        <v>5.1894000000000003E-2</v>
      </c>
      <c r="G28" s="7">
        <v>11.608395</v>
      </c>
      <c r="H28" s="7">
        <v>5.1074000000000001E-2</v>
      </c>
      <c r="I28" s="7">
        <v>2.7491000000000002E-2</v>
      </c>
      <c r="J28">
        <v>45</v>
      </c>
      <c r="K28">
        <v>100</v>
      </c>
      <c r="L28">
        <v>50</v>
      </c>
      <c r="M28" t="s">
        <v>15</v>
      </c>
      <c r="N28" t="s">
        <v>20</v>
      </c>
      <c r="P28" s="9"/>
    </row>
    <row r="29" spans="1:16" x14ac:dyDescent="0.35">
      <c r="A29" t="s">
        <v>54</v>
      </c>
      <c r="B29">
        <v>5728</v>
      </c>
      <c r="C29" t="s">
        <v>6</v>
      </c>
      <c r="D29" s="7">
        <f t="shared" si="5"/>
        <v>1.0226489283156721</v>
      </c>
      <c r="E29" s="38">
        <v>1.06609</v>
      </c>
      <c r="F29" s="38">
        <v>5.3763999999999999E-2</v>
      </c>
      <c r="G29" s="7">
        <v>13.068357000000001</v>
      </c>
      <c r="H29" s="7">
        <v>5.1840999999999998E-2</v>
      </c>
      <c r="I29" s="7">
        <v>2.8483000000000001E-2</v>
      </c>
      <c r="J29">
        <v>46</v>
      </c>
      <c r="K29">
        <v>100</v>
      </c>
      <c r="L29">
        <v>50</v>
      </c>
      <c r="M29" t="s">
        <v>15</v>
      </c>
      <c r="N29" t="s">
        <v>20</v>
      </c>
      <c r="P29" s="9"/>
    </row>
    <row r="30" spans="1:16" x14ac:dyDescent="0.35">
      <c r="A30" t="s">
        <v>54</v>
      </c>
      <c r="B30">
        <v>5728</v>
      </c>
      <c r="C30" t="s">
        <v>6</v>
      </c>
      <c r="D30" s="7">
        <f t="shared" si="5"/>
        <v>1.0389591129723801</v>
      </c>
      <c r="E30" s="38">
        <v>1.0884320000000001</v>
      </c>
      <c r="F30" s="38">
        <v>5.4342000000000001E-2</v>
      </c>
      <c r="G30" s="7">
        <v>12.896196</v>
      </c>
      <c r="H30" s="7">
        <v>5.3296999999999997E-2</v>
      </c>
      <c r="I30" s="7">
        <v>3.0939000000000001E-2</v>
      </c>
      <c r="J30">
        <v>47</v>
      </c>
      <c r="K30">
        <v>100</v>
      </c>
      <c r="L30">
        <v>50</v>
      </c>
      <c r="M30" t="s">
        <v>15</v>
      </c>
      <c r="N30" t="s">
        <v>20</v>
      </c>
      <c r="P30" s="9"/>
    </row>
    <row r="31" spans="1:16" x14ac:dyDescent="0.35">
      <c r="A31" t="s">
        <v>54</v>
      </c>
      <c r="B31">
        <v>5728</v>
      </c>
      <c r="C31" t="s">
        <v>6</v>
      </c>
      <c r="D31" s="7">
        <f t="shared" si="5"/>
        <v>0.99104492236989317</v>
      </c>
      <c r="E31" s="38">
        <v>1.0323119999999999</v>
      </c>
      <c r="F31" s="38">
        <v>5.2145999999999998E-2</v>
      </c>
      <c r="G31" s="7">
        <v>18.146823999999999</v>
      </c>
      <c r="H31" s="7">
        <v>5.0964000000000002E-2</v>
      </c>
      <c r="I31" s="7">
        <v>3.2857999999999998E-2</v>
      </c>
      <c r="J31">
        <v>48</v>
      </c>
      <c r="K31">
        <v>100</v>
      </c>
      <c r="L31">
        <v>50</v>
      </c>
      <c r="M31" t="s">
        <v>15</v>
      </c>
      <c r="N31" t="s">
        <v>20</v>
      </c>
      <c r="P31" s="9"/>
    </row>
    <row r="32" spans="1:16" x14ac:dyDescent="0.35">
      <c r="A32" t="s">
        <v>54</v>
      </c>
      <c r="B32">
        <v>5728</v>
      </c>
      <c r="C32" t="s">
        <v>6</v>
      </c>
      <c r="D32" s="7">
        <f t="shared" si="5"/>
        <v>0.96942509432202173</v>
      </c>
      <c r="E32" s="38">
        <v>1.0077560000000001</v>
      </c>
      <c r="F32" s="38">
        <v>5.1115000000000001E-2</v>
      </c>
      <c r="G32" s="7">
        <v>16.307186000000002</v>
      </c>
      <c r="H32" s="7">
        <v>5.0466999999999998E-2</v>
      </c>
      <c r="I32" s="7">
        <v>3.2638E-2</v>
      </c>
      <c r="J32">
        <v>49</v>
      </c>
      <c r="K32">
        <v>100</v>
      </c>
      <c r="L32">
        <v>50</v>
      </c>
      <c r="M32" t="s">
        <v>15</v>
      </c>
      <c r="N32" t="s">
        <v>20</v>
      </c>
      <c r="P32" s="9"/>
    </row>
    <row r="33" spans="1:16" x14ac:dyDescent="0.35">
      <c r="A33" t="s">
        <v>54</v>
      </c>
      <c r="B33">
        <v>5728</v>
      </c>
      <c r="C33" t="s">
        <v>6</v>
      </c>
      <c r="D33" s="7">
        <f t="shared" si="5"/>
        <v>0.98977800058048815</v>
      </c>
      <c r="E33" s="38">
        <v>1.0264139999999999</v>
      </c>
      <c r="F33" s="38">
        <v>5.2318999999999997E-2</v>
      </c>
      <c r="G33" s="7">
        <v>13.844282</v>
      </c>
      <c r="H33" s="7">
        <v>5.0889999999999998E-2</v>
      </c>
      <c r="I33" s="7">
        <v>2.9425E-2</v>
      </c>
      <c r="J33">
        <v>50</v>
      </c>
      <c r="K33">
        <v>100</v>
      </c>
      <c r="L33">
        <v>50</v>
      </c>
      <c r="M33" t="s">
        <v>15</v>
      </c>
      <c r="N33" t="s">
        <v>20</v>
      </c>
      <c r="P33" s="9"/>
    </row>
    <row r="34" spans="1:16" x14ac:dyDescent="0.35">
      <c r="A34" t="s">
        <v>54</v>
      </c>
      <c r="B34">
        <v>5728</v>
      </c>
      <c r="C34" t="s">
        <v>6</v>
      </c>
      <c r="D34" s="7">
        <f t="shared" si="5"/>
        <v>1.1369336259957232</v>
      </c>
      <c r="E34" s="38">
        <v>1.2419340000000001</v>
      </c>
      <c r="F34" s="38">
        <v>5.6804E-2</v>
      </c>
      <c r="G34" s="7">
        <v>27.041875999999998</v>
      </c>
      <c r="H34" s="7">
        <v>5.5086000000000003E-2</v>
      </c>
      <c r="I34" s="7">
        <v>4.3852000000000002E-2</v>
      </c>
      <c r="J34">
        <v>51</v>
      </c>
      <c r="K34">
        <v>100</v>
      </c>
      <c r="L34">
        <v>50</v>
      </c>
      <c r="M34" t="s">
        <v>15</v>
      </c>
      <c r="N34" t="s">
        <v>20</v>
      </c>
      <c r="P34" s="9"/>
    </row>
    <row r="35" spans="1:16" x14ac:dyDescent="0.35">
      <c r="D35" s="36">
        <f>AVERAGE(D25:D34)</f>
        <v>1.0061831012808458</v>
      </c>
      <c r="E35" s="36">
        <f>AVERAGE(E25:E34)</f>
        <v>1.0466426000000002</v>
      </c>
      <c r="F35" s="36">
        <f>AVERAGE(F25:F34)</f>
        <v>5.301779999999999E-2</v>
      </c>
      <c r="P35" s="9"/>
    </row>
    <row r="36" spans="1:16" x14ac:dyDescent="0.35">
      <c r="D36" s="36">
        <f>MEDIAN(D25:D34)</f>
        <v>0.99041146147519066</v>
      </c>
      <c r="E36" s="36">
        <f>MEDIAN(E25:E34)</f>
        <v>1.029363</v>
      </c>
      <c r="F36" s="36">
        <f>MEDIAN(F25:F34)</f>
        <v>5.2232500000000001E-2</v>
      </c>
      <c r="P36" s="9"/>
    </row>
    <row r="37" spans="1:16" x14ac:dyDescent="0.35">
      <c r="D37" s="7"/>
      <c r="E37" s="38"/>
      <c r="F37" s="38"/>
      <c r="P37" s="9"/>
    </row>
    <row r="38" spans="1:16" x14ac:dyDescent="0.35">
      <c r="A38" t="s">
        <v>54</v>
      </c>
      <c r="B38">
        <v>5728</v>
      </c>
      <c r="C38" t="s">
        <v>6</v>
      </c>
      <c r="D38" s="7">
        <f t="shared" ref="D38:D47" si="6">((E38/$E$6)+(F38/$F$6))/2</f>
        <v>1.0313335179600309</v>
      </c>
      <c r="E38" s="38">
        <v>1.0978110000000001</v>
      </c>
      <c r="F38" s="38">
        <v>5.3033999999999998E-2</v>
      </c>
      <c r="G38" s="7">
        <v>12.368924</v>
      </c>
      <c r="H38" s="7">
        <v>5.2269000000000003E-2</v>
      </c>
      <c r="I38" s="7">
        <v>2.7557999999999999E-2</v>
      </c>
      <c r="J38">
        <v>42</v>
      </c>
      <c r="K38">
        <v>100</v>
      </c>
      <c r="L38">
        <v>100</v>
      </c>
      <c r="M38" t="s">
        <v>15</v>
      </c>
      <c r="N38" t="s">
        <v>20</v>
      </c>
      <c r="P38" s="9"/>
    </row>
    <row r="39" spans="1:16" x14ac:dyDescent="0.35">
      <c r="A39" t="s">
        <v>54</v>
      </c>
      <c r="B39">
        <v>5728</v>
      </c>
      <c r="C39" t="s">
        <v>6</v>
      </c>
      <c r="D39" s="7">
        <f t="shared" si="6"/>
        <v>0.97256722883145597</v>
      </c>
      <c r="E39" s="38">
        <v>1.0117229999999999</v>
      </c>
      <c r="F39" s="38">
        <v>5.1243999999999998E-2</v>
      </c>
      <c r="G39" s="7">
        <v>12.884308000000001</v>
      </c>
      <c r="H39" s="7">
        <v>5.0317000000000001E-2</v>
      </c>
      <c r="I39" s="7">
        <v>2.7230000000000001E-2</v>
      </c>
      <c r="J39">
        <v>43</v>
      </c>
      <c r="K39">
        <v>100</v>
      </c>
      <c r="L39">
        <v>100</v>
      </c>
      <c r="M39" t="s">
        <v>15</v>
      </c>
      <c r="N39" t="s">
        <v>20</v>
      </c>
      <c r="P39" s="9"/>
    </row>
    <row r="40" spans="1:16" x14ac:dyDescent="0.35">
      <c r="A40" t="s">
        <v>54</v>
      </c>
      <c r="B40">
        <v>5728</v>
      </c>
      <c r="C40" t="s">
        <v>6</v>
      </c>
      <c r="D40" s="7">
        <f t="shared" si="6"/>
        <v>0.9944678669072764</v>
      </c>
      <c r="E40" s="38">
        <v>1.026538</v>
      </c>
      <c r="F40" s="38">
        <v>5.2815000000000001E-2</v>
      </c>
      <c r="G40" s="7">
        <v>10.454112</v>
      </c>
      <c r="H40" s="7">
        <v>5.1402000000000003E-2</v>
      </c>
      <c r="I40" s="7">
        <v>2.5427000000000002E-2</v>
      </c>
      <c r="J40">
        <v>44</v>
      </c>
      <c r="K40">
        <v>100</v>
      </c>
      <c r="L40">
        <v>100</v>
      </c>
      <c r="M40" t="s">
        <v>15</v>
      </c>
      <c r="N40" t="s">
        <v>20</v>
      </c>
      <c r="P40" s="9"/>
    </row>
    <row r="41" spans="1:16" x14ac:dyDescent="0.35">
      <c r="A41" t="s">
        <v>54</v>
      </c>
      <c r="B41">
        <v>5728</v>
      </c>
      <c r="C41" t="s">
        <v>6</v>
      </c>
      <c r="D41" s="7">
        <f t="shared" si="6"/>
        <v>0.91954240531876652</v>
      </c>
      <c r="E41" s="38">
        <v>0.92432000000000003</v>
      </c>
      <c r="F41" s="38">
        <v>5.0138000000000002E-2</v>
      </c>
      <c r="G41" s="7">
        <v>10.797275000000001</v>
      </c>
      <c r="H41" s="7">
        <v>4.8523999999999998E-2</v>
      </c>
      <c r="I41" s="7">
        <v>2.4725E-2</v>
      </c>
      <c r="J41">
        <v>45</v>
      </c>
      <c r="K41">
        <v>100</v>
      </c>
      <c r="L41">
        <v>100</v>
      </c>
      <c r="M41" t="s">
        <v>15</v>
      </c>
      <c r="N41" t="s">
        <v>20</v>
      </c>
      <c r="P41" s="9"/>
    </row>
    <row r="42" spans="1:16" x14ac:dyDescent="0.35">
      <c r="A42" t="s">
        <v>54</v>
      </c>
      <c r="B42">
        <v>5728</v>
      </c>
      <c r="C42" t="s">
        <v>6</v>
      </c>
      <c r="D42" s="7">
        <f t="shared" si="6"/>
        <v>0.93914289866361811</v>
      </c>
      <c r="E42" s="38">
        <v>0.94810499999999998</v>
      </c>
      <c r="F42" s="38">
        <v>5.0992999999999997E-2</v>
      </c>
      <c r="G42" s="7">
        <v>10.067432</v>
      </c>
      <c r="H42" s="7">
        <v>5.0108E-2</v>
      </c>
      <c r="I42" s="7">
        <v>2.5151E-2</v>
      </c>
      <c r="J42">
        <v>46</v>
      </c>
      <c r="K42">
        <v>100</v>
      </c>
      <c r="L42">
        <v>100</v>
      </c>
      <c r="M42" t="s">
        <v>15</v>
      </c>
      <c r="N42" t="s">
        <v>20</v>
      </c>
      <c r="P42" s="9"/>
    </row>
    <row r="43" spans="1:16" x14ac:dyDescent="0.35">
      <c r="A43" t="s">
        <v>54</v>
      </c>
      <c r="B43">
        <v>5728</v>
      </c>
      <c r="C43" t="s">
        <v>6</v>
      </c>
      <c r="D43" s="7">
        <f t="shared" si="6"/>
        <v>0.91762220425964336</v>
      </c>
      <c r="E43" s="38">
        <v>0.93190899999999999</v>
      </c>
      <c r="F43" s="38">
        <v>4.9535000000000003E-2</v>
      </c>
      <c r="G43" s="7">
        <v>11.896501000000001</v>
      </c>
      <c r="H43" s="7">
        <v>4.8833000000000001E-2</v>
      </c>
      <c r="I43" s="7">
        <v>2.5873E-2</v>
      </c>
      <c r="J43">
        <v>47</v>
      </c>
      <c r="K43">
        <v>100</v>
      </c>
      <c r="L43">
        <v>100</v>
      </c>
      <c r="M43" t="s">
        <v>15</v>
      </c>
      <c r="N43" t="s">
        <v>20</v>
      </c>
      <c r="P43" s="9"/>
    </row>
    <row r="44" spans="1:16" x14ac:dyDescent="0.35">
      <c r="A44" t="s">
        <v>54</v>
      </c>
      <c r="B44">
        <v>5728</v>
      </c>
      <c r="C44" t="s">
        <v>6</v>
      </c>
      <c r="D44" s="7">
        <f t="shared" si="6"/>
        <v>1.2367475689196845</v>
      </c>
      <c r="E44" s="38">
        <v>1.4042060000000001</v>
      </c>
      <c r="F44" s="38">
        <v>5.9004000000000001E-2</v>
      </c>
      <c r="G44" s="7">
        <v>22.378800999999999</v>
      </c>
      <c r="H44" s="7">
        <v>5.8384999999999999E-2</v>
      </c>
      <c r="I44" s="7">
        <v>3.5963000000000002E-2</v>
      </c>
      <c r="J44">
        <v>48</v>
      </c>
      <c r="K44">
        <v>100</v>
      </c>
      <c r="L44">
        <v>100</v>
      </c>
      <c r="M44" t="s">
        <v>15</v>
      </c>
      <c r="N44" t="s">
        <v>20</v>
      </c>
      <c r="P44" s="9"/>
    </row>
    <row r="45" spans="1:16" x14ac:dyDescent="0.35">
      <c r="A45" t="s">
        <v>54</v>
      </c>
      <c r="B45">
        <v>5728</v>
      </c>
      <c r="C45" t="s">
        <v>6</v>
      </c>
      <c r="D45" s="7">
        <f t="shared" si="6"/>
        <v>0.92732005795221362</v>
      </c>
      <c r="E45" s="38">
        <v>0.93555900000000003</v>
      </c>
      <c r="F45" s="38">
        <v>5.0382999999999997E-2</v>
      </c>
      <c r="G45" s="7">
        <v>8.6898800000000005</v>
      </c>
      <c r="H45" s="7">
        <v>4.9179E-2</v>
      </c>
      <c r="I45" s="7">
        <v>2.4975000000000001E-2</v>
      </c>
      <c r="J45">
        <v>49</v>
      </c>
      <c r="K45">
        <v>100</v>
      </c>
      <c r="L45">
        <v>100</v>
      </c>
      <c r="M45" t="s">
        <v>15</v>
      </c>
      <c r="N45" t="s">
        <v>20</v>
      </c>
      <c r="P45" s="9"/>
    </row>
    <row r="46" spans="1:16" x14ac:dyDescent="0.35">
      <c r="A46" t="s">
        <v>54</v>
      </c>
      <c r="B46">
        <v>5728</v>
      </c>
      <c r="C46" t="s">
        <v>6</v>
      </c>
      <c r="D46" s="7">
        <f t="shared" si="6"/>
        <v>0.93581708396113639</v>
      </c>
      <c r="E46" s="38">
        <v>0.94467900000000005</v>
      </c>
      <c r="F46" s="38">
        <v>5.0816E-2</v>
      </c>
      <c r="G46" s="7">
        <v>10.49991</v>
      </c>
      <c r="H46" s="7">
        <v>5.0007000000000003E-2</v>
      </c>
      <c r="I46" s="7">
        <v>2.5381999999999998E-2</v>
      </c>
      <c r="J46">
        <v>50</v>
      </c>
      <c r="K46">
        <v>100</v>
      </c>
      <c r="L46">
        <v>100</v>
      </c>
      <c r="M46" t="s">
        <v>15</v>
      </c>
      <c r="N46" t="s">
        <v>20</v>
      </c>
      <c r="P46" s="9"/>
    </row>
    <row r="47" spans="1:16" x14ac:dyDescent="0.35">
      <c r="A47" t="s">
        <v>54</v>
      </c>
      <c r="B47">
        <v>5728</v>
      </c>
      <c r="C47" t="s">
        <v>6</v>
      </c>
      <c r="D47" s="7">
        <f t="shared" si="6"/>
        <v>0.90624355620188479</v>
      </c>
      <c r="E47" s="38">
        <v>0.92393999999999998</v>
      </c>
      <c r="F47" s="38">
        <v>4.8732999999999999E-2</v>
      </c>
      <c r="G47" s="7">
        <v>10.559908</v>
      </c>
      <c r="H47" s="7">
        <v>4.8039999999999999E-2</v>
      </c>
      <c r="I47" s="7">
        <v>2.5189E-2</v>
      </c>
      <c r="J47">
        <v>51</v>
      </c>
      <c r="K47">
        <v>100</v>
      </c>
      <c r="L47">
        <v>100</v>
      </c>
      <c r="M47" t="s">
        <v>15</v>
      </c>
      <c r="N47" t="s">
        <v>20</v>
      </c>
      <c r="P47" s="9"/>
    </row>
    <row r="48" spans="1:16" x14ac:dyDescent="0.35">
      <c r="D48" s="36">
        <f>AVERAGE(D38:D47)</f>
        <v>0.97808043889757101</v>
      </c>
      <c r="E48" s="36">
        <f>AVERAGE(E38:E47)</f>
        <v>1.0148790000000001</v>
      </c>
      <c r="F48" s="36">
        <f>AVERAGE(F38:F47)</f>
        <v>5.16695E-2</v>
      </c>
      <c r="G48" s="7"/>
      <c r="H48" s="7"/>
      <c r="I48" s="7"/>
      <c r="P48" s="9"/>
    </row>
    <row r="49" spans="1:16" x14ac:dyDescent="0.35">
      <c r="D49" s="36">
        <f>MEDIAN(D38:D47)</f>
        <v>0.93747999131237725</v>
      </c>
      <c r="E49" s="36">
        <f>MEDIAN(E38:E47)</f>
        <v>0.94639200000000001</v>
      </c>
      <c r="F49" s="36">
        <f>MEDIAN(F38:F47)</f>
        <v>5.0904499999999998E-2</v>
      </c>
      <c r="G49" s="7"/>
      <c r="H49" s="7"/>
      <c r="I49" s="7"/>
      <c r="P49" s="9"/>
    </row>
    <row r="50" spans="1:16" x14ac:dyDescent="0.35">
      <c r="D50" s="7"/>
      <c r="E50" s="38"/>
      <c r="F50" s="38"/>
      <c r="G50" s="7"/>
      <c r="H50" s="7"/>
      <c r="I50" s="7"/>
      <c r="P50" s="9"/>
    </row>
    <row r="51" spans="1:16" x14ac:dyDescent="0.35">
      <c r="A51" t="s">
        <v>54</v>
      </c>
      <c r="B51">
        <v>5728</v>
      </c>
      <c r="C51" t="s">
        <v>6</v>
      </c>
      <c r="D51" s="7">
        <f t="shared" ref="D51:D60" si="7">((E51/$E$6)+(F51/$F$6))/2</f>
        <v>0.94126876924803904</v>
      </c>
      <c r="E51" s="38">
        <v>0.969248</v>
      </c>
      <c r="F51" s="38">
        <v>5.0113999999999999E-2</v>
      </c>
      <c r="G51" s="7">
        <v>9.5800990000000006</v>
      </c>
      <c r="H51" s="7">
        <v>4.9488999999999998E-2</v>
      </c>
      <c r="I51" s="7">
        <v>2.5035000000000002E-2</v>
      </c>
      <c r="J51">
        <v>42</v>
      </c>
      <c r="K51">
        <v>200</v>
      </c>
      <c r="L51">
        <v>100</v>
      </c>
      <c r="M51" t="s">
        <v>15</v>
      </c>
      <c r="N51" t="s">
        <v>20</v>
      </c>
      <c r="P51" s="9"/>
    </row>
    <row r="52" spans="1:16" x14ac:dyDescent="0.35">
      <c r="A52" t="s">
        <v>54</v>
      </c>
      <c r="B52">
        <v>5728</v>
      </c>
      <c r="C52" t="s">
        <v>6</v>
      </c>
      <c r="D52" s="7">
        <f t="shared" si="7"/>
        <v>0.92227477759617082</v>
      </c>
      <c r="E52" s="38">
        <v>0.92979800000000001</v>
      </c>
      <c r="F52" s="38">
        <v>5.0144000000000001E-2</v>
      </c>
      <c r="G52" s="7">
        <v>8.7154050000000005</v>
      </c>
      <c r="H52" s="7">
        <v>4.9269E-2</v>
      </c>
      <c r="I52" s="7">
        <v>2.4764000000000001E-2</v>
      </c>
      <c r="J52">
        <v>43</v>
      </c>
      <c r="K52">
        <v>200</v>
      </c>
      <c r="L52">
        <v>100</v>
      </c>
      <c r="M52" t="s">
        <v>15</v>
      </c>
      <c r="N52" t="s">
        <v>20</v>
      </c>
      <c r="P52" s="9"/>
    </row>
    <row r="53" spans="1:16" x14ac:dyDescent="0.35">
      <c r="A53" t="s">
        <v>54</v>
      </c>
      <c r="B53">
        <v>5728</v>
      </c>
      <c r="C53" t="s">
        <v>6</v>
      </c>
      <c r="D53" s="7">
        <f t="shared" si="7"/>
        <v>0.92032712428085217</v>
      </c>
      <c r="E53" s="38">
        <v>0.92848600000000003</v>
      </c>
      <c r="F53" s="38">
        <v>5.0004E-2</v>
      </c>
      <c r="G53" s="7">
        <v>9.1929859999999994</v>
      </c>
      <c r="H53" s="7">
        <v>4.8971000000000001E-2</v>
      </c>
      <c r="I53" s="7">
        <v>2.4841999999999999E-2</v>
      </c>
      <c r="J53">
        <v>44</v>
      </c>
      <c r="K53">
        <v>200</v>
      </c>
      <c r="L53">
        <v>100</v>
      </c>
      <c r="M53" t="s">
        <v>15</v>
      </c>
      <c r="N53" t="s">
        <v>20</v>
      </c>
      <c r="P53" s="9"/>
    </row>
    <row r="54" spans="1:16" x14ac:dyDescent="0.35">
      <c r="A54" t="s">
        <v>54</v>
      </c>
      <c r="B54">
        <v>5728</v>
      </c>
      <c r="C54" t="s">
        <v>6</v>
      </c>
      <c r="D54" s="7">
        <f t="shared" si="7"/>
        <v>0.931820957065286</v>
      </c>
      <c r="E54" s="38">
        <v>0.94394999999999996</v>
      </c>
      <c r="F54" s="38">
        <v>5.0425999999999999E-2</v>
      </c>
      <c r="G54" s="7">
        <v>10.037125</v>
      </c>
      <c r="H54" s="7">
        <v>4.8864999999999999E-2</v>
      </c>
      <c r="I54" s="7">
        <v>2.4552000000000001E-2</v>
      </c>
      <c r="J54">
        <v>45</v>
      </c>
      <c r="K54">
        <v>200</v>
      </c>
      <c r="L54">
        <v>100</v>
      </c>
      <c r="M54" t="s">
        <v>15</v>
      </c>
      <c r="N54" t="s">
        <v>20</v>
      </c>
      <c r="P54" s="9"/>
    </row>
    <row r="55" spans="1:16" x14ac:dyDescent="0.35">
      <c r="A55" t="s">
        <v>54</v>
      </c>
      <c r="B55">
        <v>5728</v>
      </c>
      <c r="C55" t="s">
        <v>6</v>
      </c>
      <c r="D55" s="7">
        <f t="shared" si="7"/>
        <v>0.91086201269302292</v>
      </c>
      <c r="E55" s="38">
        <v>0.91081299999999998</v>
      </c>
      <c r="F55" s="38">
        <v>4.9915000000000001E-2</v>
      </c>
      <c r="G55" s="7">
        <v>9.1905040000000007</v>
      </c>
      <c r="H55" s="7">
        <v>4.9758999999999998E-2</v>
      </c>
      <c r="I55" s="7">
        <v>2.5486999999999999E-2</v>
      </c>
      <c r="J55">
        <v>46</v>
      </c>
      <c r="K55">
        <v>200</v>
      </c>
      <c r="L55">
        <v>100</v>
      </c>
      <c r="M55" t="s">
        <v>15</v>
      </c>
      <c r="N55" t="s">
        <v>20</v>
      </c>
      <c r="P55" s="9"/>
    </row>
    <row r="56" spans="1:16" x14ac:dyDescent="0.35">
      <c r="A56" t="s">
        <v>54</v>
      </c>
      <c r="B56">
        <v>5728</v>
      </c>
      <c r="C56" t="s">
        <v>6</v>
      </c>
      <c r="D56" s="7">
        <f t="shared" si="7"/>
        <v>0.89818298602078939</v>
      </c>
      <c r="E56" s="38">
        <v>0.90788100000000005</v>
      </c>
      <c r="F56" s="38">
        <v>4.8710000000000003E-2</v>
      </c>
      <c r="G56" s="7">
        <v>9.7260930000000005</v>
      </c>
      <c r="H56" s="7">
        <v>4.7648999999999997E-2</v>
      </c>
      <c r="I56" s="7">
        <v>2.4128E-2</v>
      </c>
      <c r="J56">
        <v>47</v>
      </c>
      <c r="K56">
        <v>200</v>
      </c>
      <c r="L56">
        <v>100</v>
      </c>
      <c r="M56" t="s">
        <v>15</v>
      </c>
      <c r="N56" t="s">
        <v>20</v>
      </c>
      <c r="P56" s="9"/>
    </row>
    <row r="57" spans="1:16" x14ac:dyDescent="0.35">
      <c r="A57" t="s">
        <v>54</v>
      </c>
      <c r="B57">
        <v>5728</v>
      </c>
      <c r="C57" t="s">
        <v>6</v>
      </c>
      <c r="D57" s="7">
        <f t="shared" si="7"/>
        <v>1.0240776188492202</v>
      </c>
      <c r="E57" s="38">
        <v>1.0763689999999999</v>
      </c>
      <c r="F57" s="38">
        <v>5.3379000000000003E-2</v>
      </c>
      <c r="G57" s="7">
        <v>11.633986</v>
      </c>
      <c r="H57" s="7">
        <v>5.2984999999999997E-2</v>
      </c>
      <c r="I57" s="7">
        <v>2.7612999999999999E-2</v>
      </c>
      <c r="J57">
        <v>48</v>
      </c>
      <c r="K57">
        <v>200</v>
      </c>
      <c r="L57">
        <v>100</v>
      </c>
      <c r="M57" t="s">
        <v>15</v>
      </c>
      <c r="N57" t="s">
        <v>20</v>
      </c>
      <c r="P57" s="9"/>
    </row>
    <row r="58" spans="1:16" x14ac:dyDescent="0.35">
      <c r="A58" t="s">
        <v>54</v>
      </c>
      <c r="B58">
        <v>5728</v>
      </c>
      <c r="C58" t="s">
        <v>6</v>
      </c>
      <c r="D58" s="7">
        <f t="shared" si="7"/>
        <v>0.9135858347652317</v>
      </c>
      <c r="E58" s="38">
        <v>0.92154599999999998</v>
      </c>
      <c r="F58" s="38">
        <v>4.9645000000000002E-2</v>
      </c>
      <c r="G58" s="7">
        <v>9.2563040000000001</v>
      </c>
      <c r="H58" s="7">
        <v>4.8682999999999997E-2</v>
      </c>
      <c r="I58" s="7">
        <v>2.4799000000000002E-2</v>
      </c>
      <c r="J58">
        <v>49</v>
      </c>
      <c r="K58">
        <v>200</v>
      </c>
      <c r="L58">
        <v>100</v>
      </c>
      <c r="M58" t="s">
        <v>15</v>
      </c>
      <c r="N58" t="s">
        <v>20</v>
      </c>
      <c r="P58" s="9"/>
    </row>
    <row r="59" spans="1:16" x14ac:dyDescent="0.35">
      <c r="A59" t="s">
        <v>54</v>
      </c>
      <c r="B59">
        <v>5728</v>
      </c>
      <c r="C59" t="s">
        <v>6</v>
      </c>
      <c r="D59" s="7">
        <f t="shared" si="7"/>
        <v>0.97824152927229702</v>
      </c>
      <c r="E59" s="38">
        <v>1.018313</v>
      </c>
      <c r="F59" s="38">
        <v>5.1506999999999997E-2</v>
      </c>
      <c r="G59" s="7">
        <v>11.180441</v>
      </c>
      <c r="H59" s="7">
        <v>5.0238999999999999E-2</v>
      </c>
      <c r="I59" s="7">
        <v>2.6386E-2</v>
      </c>
      <c r="J59">
        <v>50</v>
      </c>
      <c r="K59">
        <v>200</v>
      </c>
      <c r="L59">
        <v>100</v>
      </c>
      <c r="M59" t="s">
        <v>15</v>
      </c>
      <c r="N59" t="s">
        <v>20</v>
      </c>
      <c r="P59" s="9"/>
    </row>
    <row r="60" spans="1:16" x14ac:dyDescent="0.35">
      <c r="A60" t="s">
        <v>54</v>
      </c>
      <c r="B60">
        <v>5728</v>
      </c>
      <c r="C60" t="s">
        <v>6</v>
      </c>
      <c r="D60" s="7">
        <f t="shared" si="7"/>
        <v>0.88642839096538006</v>
      </c>
      <c r="E60" s="38">
        <v>0.89146300000000001</v>
      </c>
      <c r="F60" s="38">
        <v>4.8309999999999999E-2</v>
      </c>
      <c r="G60" s="7">
        <v>9.1003550000000004</v>
      </c>
      <c r="H60" s="7">
        <v>4.7482000000000003E-2</v>
      </c>
      <c r="I60" s="7">
        <v>2.4004000000000001E-2</v>
      </c>
      <c r="J60">
        <v>51</v>
      </c>
      <c r="K60">
        <v>200</v>
      </c>
      <c r="L60">
        <v>100</v>
      </c>
      <c r="M60" t="s">
        <v>15</v>
      </c>
      <c r="N60" t="s">
        <v>20</v>
      </c>
      <c r="P60" s="9"/>
    </row>
    <row r="61" spans="1:16" x14ac:dyDescent="0.35">
      <c r="D61" s="36">
        <f>AVERAGE(D51:D60)</f>
        <v>0.93270700007562879</v>
      </c>
      <c r="E61" s="36">
        <f>AVERAGE(E51:E60)</f>
        <v>0.94978669999999998</v>
      </c>
      <c r="F61" s="36">
        <f>AVERAGE(F51:F60)</f>
        <v>5.02154E-2</v>
      </c>
      <c r="P61" s="9"/>
    </row>
    <row r="62" spans="1:16" x14ac:dyDescent="0.35">
      <c r="D62" s="36">
        <f>MEDIAN(D51:D60)</f>
        <v>0.9213009509385115</v>
      </c>
      <c r="E62" s="36">
        <f>MEDIAN(E51:E60)</f>
        <v>0.92914200000000002</v>
      </c>
      <c r="F62" s="36">
        <f>MEDIAN(F51:F60)</f>
        <v>5.0058999999999999E-2</v>
      </c>
      <c r="P62" s="9"/>
    </row>
    <row r="63" spans="1:16" x14ac:dyDescent="0.35">
      <c r="P63" s="9"/>
    </row>
    <row r="64" spans="1:16" ht="18.5" x14ac:dyDescent="0.45">
      <c r="A64" s="51" t="s">
        <v>3</v>
      </c>
      <c r="B64" s="51"/>
      <c r="C64" s="51"/>
      <c r="D64" s="51"/>
      <c r="E64" s="51"/>
      <c r="F64" s="51"/>
      <c r="G64" s="51"/>
      <c r="H64" s="51"/>
      <c r="I64" s="51"/>
      <c r="J64" s="51"/>
      <c r="K64" s="51"/>
      <c r="L64" s="51"/>
      <c r="M64" s="51"/>
      <c r="N64" s="51"/>
      <c r="O64" s="51"/>
      <c r="P64" s="51"/>
    </row>
    <row r="65" spans="1:16" x14ac:dyDescent="0.35">
      <c r="A65" t="s">
        <v>54</v>
      </c>
      <c r="B65">
        <v>5728</v>
      </c>
      <c r="C65" t="s">
        <v>3</v>
      </c>
      <c r="D65" s="7">
        <f>((E65/$E$6)+(F65/$F$6))/2</f>
        <v>1.0264748382583599</v>
      </c>
      <c r="E65" s="7">
        <v>1.046565</v>
      </c>
      <c r="F65" s="7">
        <v>5.5196000000000002E-2</v>
      </c>
      <c r="G65" s="7">
        <v>14.441508000000001</v>
      </c>
      <c r="H65" s="7">
        <v>5.4916E-2</v>
      </c>
      <c r="I65" s="7">
        <v>3.1238999999999999E-2</v>
      </c>
      <c r="J65">
        <v>42</v>
      </c>
      <c r="K65">
        <v>100</v>
      </c>
      <c r="L65">
        <v>50</v>
      </c>
      <c r="M65" t="s">
        <v>15</v>
      </c>
      <c r="N65" t="s">
        <v>20</v>
      </c>
      <c r="O65">
        <v>32</v>
      </c>
      <c r="P65" s="9"/>
    </row>
    <row r="66" spans="1:16" x14ac:dyDescent="0.35">
      <c r="A66" t="s">
        <v>54</v>
      </c>
      <c r="B66">
        <v>5728</v>
      </c>
      <c r="C66" t="s">
        <v>3</v>
      </c>
      <c r="D66" s="7">
        <f>((E66/$E$6)+(F66/$F$6))/2</f>
        <v>0.98684391649206815</v>
      </c>
      <c r="E66" s="7">
        <v>1.0167980000000001</v>
      </c>
      <c r="F66" s="7">
        <v>5.2507999999999999E-2</v>
      </c>
      <c r="G66" s="7">
        <v>13.598958</v>
      </c>
      <c r="H66" s="7">
        <v>5.2236999999999999E-2</v>
      </c>
      <c r="I66" s="7">
        <v>3.0720999999999998E-2</v>
      </c>
      <c r="J66">
        <v>43</v>
      </c>
      <c r="K66">
        <v>100</v>
      </c>
      <c r="L66">
        <v>50</v>
      </c>
      <c r="M66" t="s">
        <v>15</v>
      </c>
      <c r="N66" t="s">
        <v>20</v>
      </c>
      <c r="O66">
        <v>32</v>
      </c>
      <c r="P66" s="9"/>
    </row>
    <row r="67" spans="1:16" x14ac:dyDescent="0.35">
      <c r="A67" t="s">
        <v>54</v>
      </c>
      <c r="B67">
        <v>5728</v>
      </c>
      <c r="C67" t="s">
        <v>3</v>
      </c>
      <c r="D67" s="7">
        <f>((E67/$E$6)+(F67/$F$6))/2</f>
        <v>0.99809186024405161</v>
      </c>
      <c r="E67" s="7">
        <v>1.0094270000000001</v>
      </c>
      <c r="F67" s="7">
        <v>5.4099000000000001E-2</v>
      </c>
      <c r="G67" s="7">
        <v>14.465218</v>
      </c>
      <c r="H67" s="7">
        <v>5.3664000000000003E-2</v>
      </c>
      <c r="I67" s="7">
        <v>3.1007E-2</v>
      </c>
      <c r="J67">
        <v>44</v>
      </c>
      <c r="K67">
        <v>100</v>
      </c>
      <c r="L67">
        <v>50</v>
      </c>
      <c r="M67" t="s">
        <v>15</v>
      </c>
      <c r="N67" t="s">
        <v>20</v>
      </c>
      <c r="O67">
        <v>32</v>
      </c>
      <c r="P67" s="9"/>
    </row>
    <row r="68" spans="1:16" x14ac:dyDescent="0.35">
      <c r="D68" s="36">
        <f>AVERAGE(D65:D67)</f>
        <v>1.0038035383314934</v>
      </c>
      <c r="E68" s="36">
        <f t="shared" ref="E68:F68" si="8">AVERAGE(E65:E67)</f>
        <v>1.0242633333333333</v>
      </c>
      <c r="F68" s="36">
        <f t="shared" si="8"/>
        <v>5.3934333333333334E-2</v>
      </c>
    </row>
    <row r="70" spans="1:16" x14ac:dyDescent="0.35">
      <c r="A70" t="s">
        <v>54</v>
      </c>
      <c r="B70">
        <v>5728</v>
      </c>
      <c r="C70" t="s">
        <v>3</v>
      </c>
      <c r="D70" s="7">
        <f t="shared" ref="D70:D72" si="9">((E70/$E$6)+(F70/$F$6))/2</f>
        <v>0.93084259489740995</v>
      </c>
      <c r="E70" s="7">
        <v>0.949627</v>
      </c>
      <c r="F70" s="7">
        <v>5.0023999999999999E-2</v>
      </c>
      <c r="G70" s="7">
        <v>14.214729</v>
      </c>
      <c r="H70" s="7">
        <v>4.9217999999999998E-2</v>
      </c>
      <c r="I70" s="7">
        <v>2.7799000000000001E-2</v>
      </c>
      <c r="J70">
        <v>42</v>
      </c>
      <c r="K70">
        <v>100</v>
      </c>
      <c r="L70">
        <v>100</v>
      </c>
      <c r="M70" t="s">
        <v>15</v>
      </c>
      <c r="N70" t="s">
        <v>20</v>
      </c>
      <c r="O70">
        <v>32</v>
      </c>
      <c r="P70" s="9"/>
    </row>
    <row r="71" spans="1:16" x14ac:dyDescent="0.35">
      <c r="A71" t="s">
        <v>54</v>
      </c>
      <c r="B71">
        <v>5728</v>
      </c>
      <c r="C71" t="s">
        <v>3</v>
      </c>
      <c r="D71" s="7">
        <f t="shared" si="9"/>
        <v>0.92965207812977124</v>
      </c>
      <c r="E71" s="7">
        <v>0.944554</v>
      </c>
      <c r="F71" s="7">
        <v>5.0161999999999998E-2</v>
      </c>
      <c r="G71" s="7">
        <v>13.504451</v>
      </c>
      <c r="H71" s="7">
        <v>4.9356999999999998E-2</v>
      </c>
      <c r="I71" s="7">
        <v>2.8638E-2</v>
      </c>
      <c r="J71">
        <v>43</v>
      </c>
      <c r="K71">
        <v>100</v>
      </c>
      <c r="L71">
        <v>100</v>
      </c>
      <c r="M71" t="s">
        <v>15</v>
      </c>
      <c r="N71" t="s">
        <v>20</v>
      </c>
      <c r="O71">
        <v>32</v>
      </c>
      <c r="P71" s="9"/>
    </row>
    <row r="72" spans="1:16" x14ac:dyDescent="0.35">
      <c r="A72" t="s">
        <v>54</v>
      </c>
      <c r="B72">
        <v>5728</v>
      </c>
      <c r="C72" t="s">
        <v>3</v>
      </c>
      <c r="D72" s="7">
        <f t="shared" si="9"/>
        <v>0.95310550741266331</v>
      </c>
      <c r="E72" s="7">
        <v>0.98507</v>
      </c>
      <c r="F72" s="7">
        <v>5.0554000000000002E-2</v>
      </c>
      <c r="G72" s="7">
        <v>14.790940000000001</v>
      </c>
      <c r="H72" s="7">
        <v>4.9703999999999998E-2</v>
      </c>
      <c r="I72" s="7">
        <v>2.93E-2</v>
      </c>
      <c r="J72">
        <v>44</v>
      </c>
      <c r="K72">
        <v>100</v>
      </c>
      <c r="L72">
        <v>100</v>
      </c>
      <c r="M72" t="s">
        <v>15</v>
      </c>
      <c r="N72" t="s">
        <v>20</v>
      </c>
      <c r="O72">
        <v>32</v>
      </c>
      <c r="P72" s="9"/>
    </row>
    <row r="73" spans="1:16" x14ac:dyDescent="0.35">
      <c r="D73" s="36">
        <f>AVERAGE(D70:D72)</f>
        <v>0.93786672681328154</v>
      </c>
      <c r="E73" s="36">
        <f t="shared" ref="E73:F73" si="10">AVERAGE(E70:E72)</f>
        <v>0.95975033333333337</v>
      </c>
      <c r="F73" s="36">
        <f t="shared" si="10"/>
        <v>5.0246666666666662E-2</v>
      </c>
    </row>
    <row r="75" spans="1:16" x14ac:dyDescent="0.35">
      <c r="A75" t="s">
        <v>54</v>
      </c>
      <c r="B75">
        <v>5728</v>
      </c>
      <c r="C75" t="s">
        <v>3</v>
      </c>
      <c r="D75" s="7">
        <f t="shared" ref="D75:D77" si="11">((E75/$E$6)+(F75/$F$6))/2</f>
        <v>0.93343082680624678</v>
      </c>
      <c r="E75" s="7">
        <v>0.94852499999999995</v>
      </c>
      <c r="F75" s="7">
        <v>5.0359000000000001E-2</v>
      </c>
      <c r="G75" s="7">
        <v>13.586245</v>
      </c>
      <c r="H75" s="7">
        <v>5.0152000000000002E-2</v>
      </c>
      <c r="I75" s="7">
        <v>2.8164999999999999E-2</v>
      </c>
      <c r="J75">
        <v>42</v>
      </c>
      <c r="K75">
        <v>179</v>
      </c>
      <c r="L75">
        <v>100</v>
      </c>
      <c r="M75" t="s">
        <v>15</v>
      </c>
      <c r="N75" t="s">
        <v>20</v>
      </c>
      <c r="O75">
        <v>32</v>
      </c>
      <c r="P75" s="9"/>
    </row>
    <row r="76" spans="1:16" x14ac:dyDescent="0.35">
      <c r="A76" t="s">
        <v>54</v>
      </c>
      <c r="B76">
        <v>5728</v>
      </c>
      <c r="C76" t="s">
        <v>3</v>
      </c>
      <c r="D76" s="7">
        <f t="shared" si="11"/>
        <v>0.94705603847931963</v>
      </c>
      <c r="E76" s="7">
        <v>0.96011800000000003</v>
      </c>
      <c r="F76" s="7">
        <v>5.1212000000000001E-2</v>
      </c>
      <c r="G76" s="7">
        <v>14.171642</v>
      </c>
      <c r="H76" s="7">
        <v>5.0687000000000003E-2</v>
      </c>
      <c r="I76" s="7">
        <v>2.9760999999999999E-2</v>
      </c>
      <c r="J76">
        <v>43</v>
      </c>
      <c r="K76">
        <v>179</v>
      </c>
      <c r="L76">
        <v>100</v>
      </c>
      <c r="M76" t="s">
        <v>15</v>
      </c>
      <c r="N76" t="s">
        <v>20</v>
      </c>
      <c r="O76">
        <v>32</v>
      </c>
      <c r="P76" s="9"/>
    </row>
    <row r="77" spans="1:16" x14ac:dyDescent="0.35">
      <c r="A77" t="s">
        <v>54</v>
      </c>
      <c r="B77">
        <v>5728</v>
      </c>
      <c r="C77" t="s">
        <v>3</v>
      </c>
      <c r="D77" s="7">
        <f t="shared" si="11"/>
        <v>0.95937143685515225</v>
      </c>
      <c r="E77" s="7">
        <v>0.98733099999999996</v>
      </c>
      <c r="F77" s="7">
        <v>5.1107E-2</v>
      </c>
      <c r="G77" s="7">
        <v>15.097863</v>
      </c>
      <c r="H77" s="7">
        <v>5.0362999999999998E-2</v>
      </c>
      <c r="I77" s="7">
        <v>2.9975999999999999E-2</v>
      </c>
      <c r="J77">
        <v>44</v>
      </c>
      <c r="K77">
        <v>179</v>
      </c>
      <c r="L77">
        <v>100</v>
      </c>
      <c r="M77" t="s">
        <v>15</v>
      </c>
      <c r="N77" t="s">
        <v>20</v>
      </c>
      <c r="O77">
        <v>32</v>
      </c>
      <c r="P77" s="9"/>
    </row>
    <row r="78" spans="1:16" x14ac:dyDescent="0.35">
      <c r="D78" s="36">
        <f>AVERAGE(D75:D77)</f>
        <v>0.94661943404690618</v>
      </c>
      <c r="E78" s="36">
        <f t="shared" ref="E78:F78" si="12">AVERAGE(E75:E77)</f>
        <v>0.96532466666666661</v>
      </c>
      <c r="F78" s="36">
        <f t="shared" si="12"/>
        <v>5.0892666666666662E-2</v>
      </c>
    </row>
    <row r="80" spans="1:16" x14ac:dyDescent="0.35">
      <c r="A80" t="s">
        <v>54</v>
      </c>
      <c r="B80">
        <v>5728</v>
      </c>
      <c r="C80" t="s">
        <v>3</v>
      </c>
      <c r="D80" s="7">
        <f>((E80/$E$6)+(F80/$F$6))/2</f>
        <v>0.97493482776311402</v>
      </c>
      <c r="E80" s="7">
        <v>1.0025090000000001</v>
      </c>
      <c r="F80" s="7">
        <v>5.1979999999999998E-2</v>
      </c>
      <c r="G80" s="7">
        <v>14.3985</v>
      </c>
      <c r="H80" s="7">
        <v>5.1258999999999999E-2</v>
      </c>
      <c r="I80" s="7">
        <v>2.9846000000000001E-2</v>
      </c>
      <c r="J80">
        <v>42</v>
      </c>
      <c r="K80">
        <v>100</v>
      </c>
      <c r="L80">
        <v>100</v>
      </c>
      <c r="M80" t="s">
        <v>15</v>
      </c>
      <c r="N80" t="s">
        <v>20</v>
      </c>
      <c r="O80">
        <v>64</v>
      </c>
      <c r="P80" s="9"/>
    </row>
    <row r="81" spans="1:16" x14ac:dyDescent="0.35">
      <c r="A81" t="s">
        <v>54</v>
      </c>
      <c r="B81">
        <v>5728</v>
      </c>
      <c r="C81" t="s">
        <v>3</v>
      </c>
      <c r="D81" s="7">
        <f>((E81/$E$6)+(F81/$F$6))/2</f>
        <v>1.0007583797993524</v>
      </c>
      <c r="E81" s="7">
        <v>1.008256</v>
      </c>
      <c r="F81" s="7">
        <v>5.4446000000000001E-2</v>
      </c>
      <c r="G81" s="7">
        <v>14.431642999999999</v>
      </c>
      <c r="H81" s="7">
        <v>5.4231000000000001E-2</v>
      </c>
      <c r="I81" s="7">
        <v>2.8705999999999999E-2</v>
      </c>
      <c r="J81">
        <v>43</v>
      </c>
      <c r="K81">
        <v>100</v>
      </c>
      <c r="L81">
        <v>100</v>
      </c>
      <c r="M81" t="s">
        <v>15</v>
      </c>
      <c r="N81" t="s">
        <v>20</v>
      </c>
      <c r="O81">
        <v>64</v>
      </c>
      <c r="P81" s="9"/>
    </row>
    <row r="82" spans="1:16" x14ac:dyDescent="0.35">
      <c r="A82" t="s">
        <v>54</v>
      </c>
      <c r="B82">
        <v>5728</v>
      </c>
      <c r="C82" t="s">
        <v>3</v>
      </c>
      <c r="D82" s="7">
        <f>((E82/$E$6)+(F82/$F$6))/2</f>
        <v>0.98111594337248187</v>
      </c>
      <c r="E82" s="7">
        <v>0.99638199999999999</v>
      </c>
      <c r="F82" s="7">
        <v>5.2963000000000003E-2</v>
      </c>
      <c r="G82" s="7">
        <v>14.555837</v>
      </c>
      <c r="H82" s="7">
        <v>5.2306999999999999E-2</v>
      </c>
      <c r="I82" s="7">
        <v>2.9583000000000002E-2</v>
      </c>
      <c r="J82">
        <v>44</v>
      </c>
      <c r="K82">
        <v>100</v>
      </c>
      <c r="L82">
        <v>100</v>
      </c>
      <c r="M82" t="s">
        <v>15</v>
      </c>
      <c r="N82" t="s">
        <v>20</v>
      </c>
      <c r="O82">
        <v>64</v>
      </c>
      <c r="P82" s="9"/>
    </row>
    <row r="83" spans="1:16" x14ac:dyDescent="0.35">
      <c r="D83" s="36">
        <f>AVERAGE(D80:D82)</f>
        <v>0.98560305031164941</v>
      </c>
      <c r="E83" s="36">
        <f t="shared" ref="E83:F83" si="13">AVERAGE(E80:E82)</f>
        <v>1.0023823333333335</v>
      </c>
      <c r="F83" s="36">
        <f t="shared" si="13"/>
        <v>5.3129666666666665E-2</v>
      </c>
    </row>
    <row r="85" spans="1:16" x14ac:dyDescent="0.35">
      <c r="A85" t="s">
        <v>54</v>
      </c>
      <c r="B85">
        <v>5728</v>
      </c>
      <c r="C85" t="s">
        <v>3</v>
      </c>
      <c r="D85" s="7">
        <f t="shared" ref="D85:D94" si="14">((E85/$E$6)+(F85/$F$6))/2</f>
        <v>1.0264748382583599</v>
      </c>
      <c r="E85" s="7">
        <v>1.046565</v>
      </c>
      <c r="F85" s="7">
        <v>5.5196000000000002E-2</v>
      </c>
      <c r="G85" s="7">
        <v>14.441508000000001</v>
      </c>
      <c r="H85" s="7">
        <v>5.4916E-2</v>
      </c>
      <c r="I85" s="7">
        <v>3.1238999999999999E-2</v>
      </c>
      <c r="J85">
        <v>42</v>
      </c>
      <c r="K85">
        <v>100</v>
      </c>
      <c r="L85">
        <v>50</v>
      </c>
      <c r="M85" t="s">
        <v>15</v>
      </c>
      <c r="N85" t="s">
        <v>20</v>
      </c>
    </row>
    <row r="86" spans="1:16" x14ac:dyDescent="0.35">
      <c r="A86" t="s">
        <v>54</v>
      </c>
      <c r="B86">
        <v>5728</v>
      </c>
      <c r="C86" t="s">
        <v>3</v>
      </c>
      <c r="D86" s="7">
        <f t="shared" si="14"/>
        <v>0.98684391649206815</v>
      </c>
      <c r="E86" s="7">
        <v>1.0167980000000001</v>
      </c>
      <c r="F86" s="7">
        <v>5.2507999999999999E-2</v>
      </c>
      <c r="G86" s="7">
        <v>13.598958</v>
      </c>
      <c r="H86" s="7">
        <v>5.2236999999999999E-2</v>
      </c>
      <c r="I86" s="7">
        <v>3.0720999999999998E-2</v>
      </c>
      <c r="J86">
        <v>43</v>
      </c>
      <c r="K86">
        <v>100</v>
      </c>
      <c r="L86">
        <v>50</v>
      </c>
      <c r="M86" t="s">
        <v>15</v>
      </c>
      <c r="N86" t="s">
        <v>20</v>
      </c>
    </row>
    <row r="87" spans="1:16" x14ac:dyDescent="0.35">
      <c r="A87" t="s">
        <v>54</v>
      </c>
      <c r="B87">
        <v>5728</v>
      </c>
      <c r="C87" t="s">
        <v>3</v>
      </c>
      <c r="D87" s="7">
        <f t="shared" si="14"/>
        <v>0.99809186024405161</v>
      </c>
      <c r="E87" s="7">
        <v>1.0094270000000001</v>
      </c>
      <c r="F87" s="7">
        <v>5.4099000000000001E-2</v>
      </c>
      <c r="G87" s="7">
        <v>14.465218</v>
      </c>
      <c r="H87" s="7">
        <v>5.3664000000000003E-2</v>
      </c>
      <c r="I87" s="7">
        <v>3.1007E-2</v>
      </c>
      <c r="J87">
        <v>44</v>
      </c>
      <c r="K87">
        <v>100</v>
      </c>
      <c r="L87">
        <v>50</v>
      </c>
      <c r="M87" t="s">
        <v>15</v>
      </c>
      <c r="N87" t="s">
        <v>20</v>
      </c>
    </row>
    <row r="88" spans="1:16" x14ac:dyDescent="0.35">
      <c r="A88" t="s">
        <v>54</v>
      </c>
      <c r="B88">
        <v>5728</v>
      </c>
      <c r="C88" t="s">
        <v>3</v>
      </c>
      <c r="D88" s="7">
        <f t="shared" si="14"/>
        <v>1.0191046348127599</v>
      </c>
      <c r="E88" s="7">
        <v>1.039866</v>
      </c>
      <c r="F88" s="7">
        <v>5.4757E-2</v>
      </c>
      <c r="G88" s="7">
        <v>13.711828000000001</v>
      </c>
      <c r="H88" s="7">
        <v>5.4550000000000001E-2</v>
      </c>
      <c r="I88" s="7">
        <v>3.0464000000000001E-2</v>
      </c>
      <c r="J88">
        <v>45</v>
      </c>
      <c r="K88">
        <v>100</v>
      </c>
      <c r="L88">
        <v>50</v>
      </c>
      <c r="M88" t="s">
        <v>15</v>
      </c>
      <c r="N88" t="s">
        <v>20</v>
      </c>
    </row>
    <row r="89" spans="1:16" x14ac:dyDescent="0.35">
      <c r="A89" t="s">
        <v>54</v>
      </c>
      <c r="B89">
        <v>5728</v>
      </c>
      <c r="C89" t="s">
        <v>3</v>
      </c>
      <c r="D89" s="7">
        <f t="shared" si="14"/>
        <v>0.98766543571825238</v>
      </c>
      <c r="E89" s="7">
        <v>1.0009999999999999</v>
      </c>
      <c r="F89" s="7">
        <v>5.3422999999999998E-2</v>
      </c>
      <c r="G89" s="7">
        <v>12.204344000000001</v>
      </c>
      <c r="H89" s="7">
        <v>5.3057E-2</v>
      </c>
      <c r="I89" s="7">
        <v>2.9097000000000001E-2</v>
      </c>
      <c r="J89">
        <v>46</v>
      </c>
      <c r="K89">
        <v>100</v>
      </c>
      <c r="L89">
        <v>50</v>
      </c>
      <c r="M89" t="s">
        <v>15</v>
      </c>
      <c r="N89" t="s">
        <v>20</v>
      </c>
    </row>
    <row r="90" spans="1:16" x14ac:dyDescent="0.35">
      <c r="A90" t="s">
        <v>54</v>
      </c>
      <c r="B90">
        <v>5728</v>
      </c>
      <c r="C90" t="s">
        <v>3</v>
      </c>
      <c r="D90" s="7">
        <f t="shared" si="14"/>
        <v>1.0129309547829939</v>
      </c>
      <c r="E90" s="7">
        <v>1.0295030000000001</v>
      </c>
      <c r="F90" s="7">
        <v>5.4637999999999999E-2</v>
      </c>
      <c r="G90" s="7">
        <v>15.204542999999999</v>
      </c>
      <c r="H90" s="7">
        <v>5.4274000000000003E-2</v>
      </c>
      <c r="I90" s="7">
        <v>3.1666E-2</v>
      </c>
      <c r="J90">
        <v>47</v>
      </c>
      <c r="K90">
        <v>100</v>
      </c>
      <c r="L90">
        <v>50</v>
      </c>
      <c r="M90" t="s">
        <v>15</v>
      </c>
      <c r="N90" t="s">
        <v>20</v>
      </c>
    </row>
    <row r="91" spans="1:16" x14ac:dyDescent="0.35">
      <c r="A91" t="s">
        <v>54</v>
      </c>
      <c r="B91">
        <v>5728</v>
      </c>
      <c r="C91" t="s">
        <v>3</v>
      </c>
      <c r="D91" s="7">
        <f t="shared" si="14"/>
        <v>0.99777749901903467</v>
      </c>
      <c r="E91" s="7">
        <v>1.0066440000000001</v>
      </c>
      <c r="F91" s="7">
        <v>5.4211000000000002E-2</v>
      </c>
      <c r="G91" s="7">
        <v>13.706065000000001</v>
      </c>
      <c r="H91" s="7">
        <v>5.3772E-2</v>
      </c>
      <c r="I91" s="7">
        <v>3.0197000000000002E-2</v>
      </c>
      <c r="J91">
        <v>48</v>
      </c>
      <c r="K91">
        <v>100</v>
      </c>
      <c r="L91">
        <v>50</v>
      </c>
      <c r="M91" t="s">
        <v>15</v>
      </c>
      <c r="N91" t="s">
        <v>20</v>
      </c>
    </row>
    <row r="92" spans="1:16" x14ac:dyDescent="0.35">
      <c r="A92" t="s">
        <v>54</v>
      </c>
      <c r="B92">
        <v>5728</v>
      </c>
      <c r="C92" t="s">
        <v>3</v>
      </c>
      <c r="D92" s="7">
        <f t="shared" si="14"/>
        <v>0.94474545114200037</v>
      </c>
      <c r="E92" s="7">
        <v>0.95896099999999995</v>
      </c>
      <c r="F92" s="7">
        <v>5.1025000000000001E-2</v>
      </c>
      <c r="G92" s="7">
        <v>16.197112000000001</v>
      </c>
      <c r="H92" s="7">
        <v>5.0541999999999997E-2</v>
      </c>
      <c r="I92" s="7">
        <v>3.1653000000000001E-2</v>
      </c>
      <c r="J92">
        <v>49</v>
      </c>
      <c r="K92">
        <v>100</v>
      </c>
      <c r="L92">
        <v>50</v>
      </c>
      <c r="M92" t="s">
        <v>15</v>
      </c>
      <c r="N92" t="s">
        <v>20</v>
      </c>
    </row>
    <row r="93" spans="1:16" x14ac:dyDescent="0.35">
      <c r="A93" t="s">
        <v>54</v>
      </c>
      <c r="B93">
        <v>5728</v>
      </c>
      <c r="C93" t="s">
        <v>3</v>
      </c>
      <c r="D93" s="7">
        <f t="shared" si="14"/>
        <v>1.0277444980760151</v>
      </c>
      <c r="E93" s="7">
        <v>1.0436620000000001</v>
      </c>
      <c r="F93" s="7">
        <v>5.5483999999999999E-2</v>
      </c>
      <c r="G93" s="7">
        <v>14.735352000000001</v>
      </c>
      <c r="H93" s="7">
        <v>5.5112000000000001E-2</v>
      </c>
      <c r="I93" s="7">
        <v>3.1803999999999999E-2</v>
      </c>
      <c r="J93">
        <v>50</v>
      </c>
      <c r="K93">
        <v>100</v>
      </c>
      <c r="L93">
        <v>50</v>
      </c>
      <c r="M93" t="s">
        <v>15</v>
      </c>
      <c r="N93" t="s">
        <v>20</v>
      </c>
    </row>
    <row r="94" spans="1:16" x14ac:dyDescent="0.35">
      <c r="A94" t="s">
        <v>54</v>
      </c>
      <c r="B94">
        <v>5728</v>
      </c>
      <c r="C94" t="s">
        <v>3</v>
      </c>
      <c r="D94" s="7">
        <f t="shared" si="14"/>
        <v>1.0792261307169859</v>
      </c>
      <c r="E94" s="7">
        <v>1.1261680000000001</v>
      </c>
      <c r="F94" s="7">
        <v>5.6681000000000002E-2</v>
      </c>
      <c r="G94" s="7">
        <v>14.667415</v>
      </c>
      <c r="H94" s="7">
        <v>5.6438000000000002E-2</v>
      </c>
      <c r="I94" s="7">
        <v>3.1787000000000003E-2</v>
      </c>
      <c r="J94">
        <v>51</v>
      </c>
      <c r="K94">
        <v>100</v>
      </c>
      <c r="L94">
        <v>50</v>
      </c>
      <c r="M94" t="s">
        <v>15</v>
      </c>
      <c r="N94" t="s">
        <v>20</v>
      </c>
    </row>
    <row r="95" spans="1:16" x14ac:dyDescent="0.35">
      <c r="D95" s="36">
        <f>AVERAGE(D85:D94)</f>
        <v>1.0080605219262524</v>
      </c>
      <c r="E95" s="36">
        <f>AVERAGE(E85:E94)</f>
        <v>1.0278593999999999</v>
      </c>
      <c r="F95" s="36">
        <f>AVERAGE(F85:F94)</f>
        <v>5.4202199999999999E-2</v>
      </c>
    </row>
    <row r="96" spans="1:16" x14ac:dyDescent="0.35">
      <c r="D96" s="36">
        <f>MEDIAN(D85:D94)</f>
        <v>1.0055114075135227</v>
      </c>
      <c r="E96" s="36">
        <f>MEDIAN(E85:E94)</f>
        <v>1.0231505000000001</v>
      </c>
      <c r="F96" s="36">
        <f>MEDIAN(F85:F94)</f>
        <v>5.4424500000000001E-2</v>
      </c>
    </row>
    <row r="98" spans="1:14" x14ac:dyDescent="0.35">
      <c r="A98" t="s">
        <v>54</v>
      </c>
      <c r="B98">
        <v>5728</v>
      </c>
      <c r="C98" t="s">
        <v>3</v>
      </c>
      <c r="D98" s="7">
        <f t="shared" ref="D98:D107" si="15">((E98/$E$6)+(F98/$F$6))/2</f>
        <v>0.93084259489740995</v>
      </c>
      <c r="E98" s="7">
        <v>0.949627</v>
      </c>
      <c r="F98" s="7">
        <v>5.0023999999999999E-2</v>
      </c>
      <c r="G98" s="7">
        <v>14.214729</v>
      </c>
      <c r="H98" s="7">
        <v>4.9217999999999998E-2</v>
      </c>
      <c r="I98" s="7">
        <v>2.7799000000000001E-2</v>
      </c>
      <c r="J98">
        <v>42</v>
      </c>
      <c r="K98">
        <v>100</v>
      </c>
      <c r="L98">
        <v>100</v>
      </c>
      <c r="M98" t="s">
        <v>15</v>
      </c>
      <c r="N98" t="s">
        <v>20</v>
      </c>
    </row>
    <row r="99" spans="1:14" x14ac:dyDescent="0.35">
      <c r="A99" t="s">
        <v>54</v>
      </c>
      <c r="B99">
        <v>5728</v>
      </c>
      <c r="C99" t="s">
        <v>3</v>
      </c>
      <c r="D99" s="7">
        <f t="shared" si="15"/>
        <v>0.92965207812977124</v>
      </c>
      <c r="E99" s="7">
        <v>0.944554</v>
      </c>
      <c r="F99" s="7">
        <v>5.0161999999999998E-2</v>
      </c>
      <c r="G99" s="7">
        <v>13.504451</v>
      </c>
      <c r="H99" s="7">
        <v>4.9356999999999998E-2</v>
      </c>
      <c r="I99" s="7">
        <v>2.8638E-2</v>
      </c>
      <c r="J99">
        <v>43</v>
      </c>
      <c r="K99">
        <v>100</v>
      </c>
      <c r="L99">
        <v>100</v>
      </c>
      <c r="M99" t="s">
        <v>15</v>
      </c>
      <c r="N99" t="s">
        <v>20</v>
      </c>
    </row>
    <row r="100" spans="1:14" x14ac:dyDescent="0.35">
      <c r="A100" t="s">
        <v>54</v>
      </c>
      <c r="B100">
        <v>5728</v>
      </c>
      <c r="C100" t="s">
        <v>3</v>
      </c>
      <c r="D100" s="7">
        <f t="shared" si="15"/>
        <v>0.95310550741266331</v>
      </c>
      <c r="E100" s="7">
        <v>0.98507</v>
      </c>
      <c r="F100" s="7">
        <v>5.0554000000000002E-2</v>
      </c>
      <c r="G100" s="7">
        <v>14.790940000000001</v>
      </c>
      <c r="H100" s="7">
        <v>4.9703999999999998E-2</v>
      </c>
      <c r="I100" s="7">
        <v>2.93E-2</v>
      </c>
      <c r="J100">
        <v>44</v>
      </c>
      <c r="K100">
        <v>100</v>
      </c>
      <c r="L100">
        <v>100</v>
      </c>
      <c r="M100" t="s">
        <v>15</v>
      </c>
      <c r="N100" t="s">
        <v>20</v>
      </c>
    </row>
    <row r="101" spans="1:14" x14ac:dyDescent="0.35">
      <c r="A101" t="s">
        <v>54</v>
      </c>
      <c r="B101">
        <v>5728</v>
      </c>
      <c r="C101" t="s">
        <v>3</v>
      </c>
      <c r="D101" s="7">
        <f t="shared" si="15"/>
        <v>0.94557103423728561</v>
      </c>
      <c r="E101" s="7">
        <v>0.96882699999999999</v>
      </c>
      <c r="F101" s="7">
        <v>5.0597000000000003E-2</v>
      </c>
      <c r="G101" s="7">
        <v>13.322487000000001</v>
      </c>
      <c r="H101" s="7">
        <v>4.9938000000000003E-2</v>
      </c>
      <c r="I101" s="7">
        <v>2.7878E-2</v>
      </c>
      <c r="J101">
        <v>45</v>
      </c>
      <c r="K101">
        <v>100</v>
      </c>
      <c r="L101">
        <v>100</v>
      </c>
      <c r="M101" t="s">
        <v>15</v>
      </c>
      <c r="N101" t="s">
        <v>20</v>
      </c>
    </row>
    <row r="102" spans="1:14" x14ac:dyDescent="0.35">
      <c r="A102" t="s">
        <v>54</v>
      </c>
      <c r="B102">
        <v>5728</v>
      </c>
      <c r="C102" t="s">
        <v>3</v>
      </c>
      <c r="D102" s="7">
        <f t="shared" si="15"/>
        <v>0.99576383411417813</v>
      </c>
      <c r="E102" s="7">
        <v>0.99004800000000004</v>
      </c>
      <c r="F102" s="7">
        <v>5.4864000000000003E-2</v>
      </c>
      <c r="G102" s="7">
        <v>14.304396000000001</v>
      </c>
      <c r="H102" s="7">
        <v>5.3575999999999999E-2</v>
      </c>
      <c r="I102" s="7">
        <v>2.9666000000000001E-2</v>
      </c>
      <c r="J102">
        <v>46</v>
      </c>
      <c r="K102">
        <v>100</v>
      </c>
      <c r="L102">
        <v>100</v>
      </c>
      <c r="M102" t="s">
        <v>15</v>
      </c>
      <c r="N102" t="s">
        <v>20</v>
      </c>
    </row>
    <row r="103" spans="1:14" x14ac:dyDescent="0.35">
      <c r="A103" t="s">
        <v>54</v>
      </c>
      <c r="B103">
        <v>5728</v>
      </c>
      <c r="C103" t="s">
        <v>3</v>
      </c>
      <c r="D103" s="7">
        <f t="shared" si="15"/>
        <v>0.90298318291718438</v>
      </c>
      <c r="E103" s="7">
        <v>0.92213800000000001</v>
      </c>
      <c r="F103" s="7">
        <v>4.8478E-2</v>
      </c>
      <c r="G103" s="7">
        <v>14.589055</v>
      </c>
      <c r="H103" s="7">
        <v>4.8085000000000003E-2</v>
      </c>
      <c r="I103" s="7">
        <v>2.7945000000000001E-2</v>
      </c>
      <c r="J103">
        <v>47</v>
      </c>
      <c r="K103">
        <v>100</v>
      </c>
      <c r="L103">
        <v>100</v>
      </c>
      <c r="M103" t="s">
        <v>15</v>
      </c>
      <c r="N103" t="s">
        <v>20</v>
      </c>
    </row>
    <row r="104" spans="1:14" x14ac:dyDescent="0.35">
      <c r="A104" t="s">
        <v>54</v>
      </c>
      <c r="B104">
        <v>5728</v>
      </c>
      <c r="C104" t="s">
        <v>3</v>
      </c>
      <c r="D104" s="7">
        <f t="shared" si="15"/>
        <v>0.9667921712711034</v>
      </c>
      <c r="E104" s="7">
        <v>0.96704500000000004</v>
      </c>
      <c r="F104" s="7">
        <v>5.2963999999999997E-2</v>
      </c>
      <c r="G104" s="7">
        <v>14.601637999999999</v>
      </c>
      <c r="H104" s="7">
        <v>5.2207999999999997E-2</v>
      </c>
      <c r="I104" s="7">
        <v>3.2183000000000003E-2</v>
      </c>
      <c r="J104">
        <v>48</v>
      </c>
      <c r="K104">
        <v>100</v>
      </c>
      <c r="L104">
        <v>100</v>
      </c>
      <c r="M104" t="s">
        <v>15</v>
      </c>
      <c r="N104" t="s">
        <v>20</v>
      </c>
    </row>
    <row r="105" spans="1:14" x14ac:dyDescent="0.35">
      <c r="A105" t="s">
        <v>54</v>
      </c>
      <c r="B105">
        <v>5728</v>
      </c>
      <c r="C105" t="s">
        <v>3</v>
      </c>
      <c r="D105" s="7">
        <f t="shared" si="15"/>
        <v>0.95620827573917644</v>
      </c>
      <c r="E105" s="7">
        <v>0.97592800000000002</v>
      </c>
      <c r="F105" s="7">
        <v>5.1365000000000001E-2</v>
      </c>
      <c r="G105" s="7">
        <v>14.805868</v>
      </c>
      <c r="H105" s="7">
        <v>5.0616000000000001E-2</v>
      </c>
      <c r="I105" s="7">
        <v>2.9964999999999999E-2</v>
      </c>
      <c r="J105">
        <v>49</v>
      </c>
      <c r="K105">
        <v>100</v>
      </c>
      <c r="L105">
        <v>100</v>
      </c>
      <c r="M105" t="s">
        <v>15</v>
      </c>
      <c r="N105" t="s">
        <v>20</v>
      </c>
    </row>
    <row r="106" spans="1:14" x14ac:dyDescent="0.35">
      <c r="A106" t="s">
        <v>54</v>
      </c>
      <c r="B106">
        <v>5728</v>
      </c>
      <c r="C106" t="s">
        <v>3</v>
      </c>
      <c r="D106" s="7">
        <f t="shared" si="15"/>
        <v>0.94813133582845066</v>
      </c>
      <c r="E106" s="7">
        <v>0.96103899999999998</v>
      </c>
      <c r="F106" s="7">
        <v>5.1278999999999998E-2</v>
      </c>
      <c r="G106" s="7">
        <v>13.825601000000001</v>
      </c>
      <c r="H106" s="7">
        <v>5.0312999999999997E-2</v>
      </c>
      <c r="I106" s="7">
        <v>2.8101000000000001E-2</v>
      </c>
      <c r="J106">
        <v>50</v>
      </c>
      <c r="K106">
        <v>100</v>
      </c>
      <c r="L106">
        <v>100</v>
      </c>
      <c r="M106" t="s">
        <v>15</v>
      </c>
      <c r="N106" t="s">
        <v>20</v>
      </c>
    </row>
    <row r="107" spans="1:14" x14ac:dyDescent="0.35">
      <c r="A107" t="s">
        <v>54</v>
      </c>
      <c r="B107">
        <v>5728</v>
      </c>
      <c r="C107" t="s">
        <v>3</v>
      </c>
      <c r="D107" s="7">
        <f t="shared" si="15"/>
        <v>0.95079829313558006</v>
      </c>
      <c r="E107" s="7">
        <v>0.96691800000000006</v>
      </c>
      <c r="F107" s="7">
        <v>5.1256999999999997E-2</v>
      </c>
      <c r="G107" s="7">
        <v>14.42665</v>
      </c>
      <c r="H107" s="7">
        <v>5.0437000000000003E-2</v>
      </c>
      <c r="I107" s="7">
        <v>2.9412000000000001E-2</v>
      </c>
      <c r="J107">
        <v>51</v>
      </c>
      <c r="K107">
        <v>100</v>
      </c>
      <c r="L107">
        <v>100</v>
      </c>
      <c r="M107" t="s">
        <v>15</v>
      </c>
      <c r="N107" t="s">
        <v>20</v>
      </c>
    </row>
    <row r="108" spans="1:14" x14ac:dyDescent="0.35">
      <c r="D108" s="36">
        <f>AVERAGE(D98:D107)</f>
        <v>0.94798483076828044</v>
      </c>
      <c r="E108" s="36">
        <f>AVERAGE(E98:E107)</f>
        <v>0.96311939999999985</v>
      </c>
      <c r="F108" s="36">
        <f>AVERAGE(F98:F107)</f>
        <v>5.1154400000000003E-2</v>
      </c>
    </row>
    <row r="109" spans="1:14" x14ac:dyDescent="0.35">
      <c r="D109" s="36">
        <f>MEDIAN(D98:D107)</f>
        <v>0.94946481448201536</v>
      </c>
      <c r="E109" s="36">
        <f>MEDIAN(E98:E107)</f>
        <v>0.96698150000000005</v>
      </c>
      <c r="F109" s="36">
        <f>MEDIAN(F98:F107)</f>
        <v>5.0927E-2</v>
      </c>
    </row>
    <row r="111" spans="1:14" x14ac:dyDescent="0.35">
      <c r="A111" t="s">
        <v>54</v>
      </c>
      <c r="B111">
        <v>5728</v>
      </c>
      <c r="C111" t="s">
        <v>3</v>
      </c>
      <c r="D111" s="7">
        <f t="shared" ref="D111:D120" si="16">((E111/$E$6)+(F111/$F$6))/2</f>
        <v>0.93335811520609624</v>
      </c>
      <c r="E111" s="7">
        <v>0.94852899999999996</v>
      </c>
      <c r="F111" s="7">
        <v>5.0351E-2</v>
      </c>
      <c r="G111" s="7">
        <v>13.585741000000001</v>
      </c>
      <c r="H111" s="7">
        <v>5.0138000000000002E-2</v>
      </c>
      <c r="I111" s="7">
        <v>2.8162E-2</v>
      </c>
      <c r="J111">
        <v>42</v>
      </c>
      <c r="K111">
        <v>200</v>
      </c>
      <c r="L111">
        <v>100</v>
      </c>
      <c r="M111" t="s">
        <v>15</v>
      </c>
      <c r="N111" t="s">
        <v>20</v>
      </c>
    </row>
    <row r="112" spans="1:14" x14ac:dyDescent="0.35">
      <c r="A112" t="s">
        <v>54</v>
      </c>
      <c r="B112">
        <v>5728</v>
      </c>
      <c r="C112" t="s">
        <v>3</v>
      </c>
      <c r="D112" s="7">
        <f t="shared" si="16"/>
        <v>0.94717946019975696</v>
      </c>
      <c r="E112" s="7">
        <v>0.960256</v>
      </c>
      <c r="F112" s="7">
        <v>5.1218E-2</v>
      </c>
      <c r="G112" s="7">
        <v>14.176114999999999</v>
      </c>
      <c r="H112" s="7">
        <v>5.0695999999999998E-2</v>
      </c>
      <c r="I112" s="7">
        <v>2.9758E-2</v>
      </c>
      <c r="J112">
        <v>43</v>
      </c>
      <c r="K112">
        <v>200</v>
      </c>
      <c r="L112">
        <v>100</v>
      </c>
      <c r="M112" t="s">
        <v>15</v>
      </c>
      <c r="N112" t="s">
        <v>20</v>
      </c>
    </row>
    <row r="113" spans="1:14" x14ac:dyDescent="0.35">
      <c r="A113" t="s">
        <v>54</v>
      </c>
      <c r="B113">
        <v>5728</v>
      </c>
      <c r="C113" t="s">
        <v>3</v>
      </c>
      <c r="D113" s="7">
        <f t="shared" si="16"/>
        <v>0.96910350847730498</v>
      </c>
      <c r="E113" s="7">
        <v>0.998444</v>
      </c>
      <c r="F113" s="7">
        <v>5.1568000000000003E-2</v>
      </c>
      <c r="G113" s="7">
        <v>15.067114999999999</v>
      </c>
      <c r="H113" s="7">
        <v>5.0899E-2</v>
      </c>
      <c r="I113" s="7">
        <v>3.0144000000000001E-2</v>
      </c>
      <c r="J113">
        <v>44</v>
      </c>
      <c r="K113">
        <v>200</v>
      </c>
      <c r="L113">
        <v>100</v>
      </c>
      <c r="M113" t="s">
        <v>15</v>
      </c>
      <c r="N113" t="s">
        <v>20</v>
      </c>
    </row>
    <row r="114" spans="1:14" x14ac:dyDescent="0.35">
      <c r="A114" t="s">
        <v>54</v>
      </c>
      <c r="B114">
        <v>5728</v>
      </c>
      <c r="C114" t="s">
        <v>3</v>
      </c>
      <c r="D114" s="7">
        <f t="shared" si="16"/>
        <v>0.96454304669815394</v>
      </c>
      <c r="E114" s="7">
        <v>0.98824999999999996</v>
      </c>
      <c r="F114" s="7">
        <v>5.1612999999999999E-2</v>
      </c>
      <c r="G114" s="7">
        <v>14.949938</v>
      </c>
      <c r="H114" s="7">
        <v>5.0861000000000003E-2</v>
      </c>
      <c r="I114" s="7">
        <v>2.9725000000000001E-2</v>
      </c>
      <c r="J114">
        <v>45</v>
      </c>
      <c r="K114">
        <v>200</v>
      </c>
      <c r="L114">
        <v>100</v>
      </c>
      <c r="M114" t="s">
        <v>15</v>
      </c>
      <c r="N114" t="s">
        <v>20</v>
      </c>
    </row>
    <row r="115" spans="1:14" x14ac:dyDescent="0.35">
      <c r="A115" t="s">
        <v>54</v>
      </c>
      <c r="B115">
        <v>5728</v>
      </c>
      <c r="C115" t="s">
        <v>3</v>
      </c>
      <c r="D115" s="7">
        <f t="shared" si="16"/>
        <v>1.0441413440609577</v>
      </c>
      <c r="E115" s="7">
        <v>1.0341070000000001</v>
      </c>
      <c r="F115" s="7">
        <v>5.7741000000000001E-2</v>
      </c>
      <c r="G115" s="7">
        <v>16.525355999999999</v>
      </c>
      <c r="H115" s="7">
        <v>5.6417000000000002E-2</v>
      </c>
      <c r="I115" s="7">
        <v>3.4376999999999998E-2</v>
      </c>
      <c r="J115">
        <v>46</v>
      </c>
      <c r="K115">
        <v>200</v>
      </c>
      <c r="L115">
        <v>100</v>
      </c>
      <c r="M115" t="s">
        <v>15</v>
      </c>
      <c r="N115" t="s">
        <v>20</v>
      </c>
    </row>
    <row r="116" spans="1:14" x14ac:dyDescent="0.35">
      <c r="A116" t="s">
        <v>54</v>
      </c>
      <c r="B116">
        <v>5728</v>
      </c>
      <c r="C116" t="s">
        <v>3</v>
      </c>
      <c r="D116" s="7">
        <f t="shared" si="16"/>
        <v>0.92605671708220427</v>
      </c>
      <c r="E116" s="7">
        <v>0.94940199999999997</v>
      </c>
      <c r="F116" s="7">
        <v>4.9522999999999998E-2</v>
      </c>
      <c r="G116" s="7">
        <v>13.013000999999999</v>
      </c>
      <c r="H116" s="7">
        <v>4.9251999999999997E-2</v>
      </c>
      <c r="I116" s="7">
        <v>2.7363999999999999E-2</v>
      </c>
      <c r="J116">
        <v>47</v>
      </c>
      <c r="K116">
        <v>200</v>
      </c>
      <c r="L116">
        <v>100</v>
      </c>
      <c r="M116" t="s">
        <v>15</v>
      </c>
      <c r="N116" t="s">
        <v>20</v>
      </c>
    </row>
    <row r="117" spans="1:14" x14ac:dyDescent="0.35">
      <c r="A117" t="s">
        <v>54</v>
      </c>
      <c r="B117">
        <v>5728</v>
      </c>
      <c r="C117" t="s">
        <v>3</v>
      </c>
      <c r="D117" s="7">
        <f t="shared" si="16"/>
        <v>1.0241195138514967</v>
      </c>
      <c r="E117" s="7">
        <v>1.0187820000000001</v>
      </c>
      <c r="F117" s="7">
        <v>5.6397999999999997E-2</v>
      </c>
      <c r="G117" s="7">
        <v>15.03116</v>
      </c>
      <c r="H117" s="7">
        <v>5.5539999999999999E-2</v>
      </c>
      <c r="I117" s="7">
        <v>3.4526000000000001E-2</v>
      </c>
      <c r="J117">
        <v>48</v>
      </c>
      <c r="K117">
        <v>200</v>
      </c>
      <c r="L117">
        <v>100</v>
      </c>
      <c r="M117" t="s">
        <v>15</v>
      </c>
      <c r="N117" t="s">
        <v>20</v>
      </c>
    </row>
    <row r="118" spans="1:14" x14ac:dyDescent="0.35">
      <c r="A118" t="s">
        <v>54</v>
      </c>
      <c r="B118">
        <v>5728</v>
      </c>
      <c r="C118" t="s">
        <v>3</v>
      </c>
      <c r="D118" s="7">
        <f t="shared" si="16"/>
        <v>0.97290094798952331</v>
      </c>
      <c r="E118" s="7">
        <v>0.99334100000000003</v>
      </c>
      <c r="F118" s="7">
        <v>5.2241999999999997E-2</v>
      </c>
      <c r="G118" s="7">
        <v>14.583679999999999</v>
      </c>
      <c r="H118" s="7">
        <v>5.1505000000000002E-2</v>
      </c>
      <c r="I118" s="7">
        <v>2.9912999999999999E-2</v>
      </c>
      <c r="J118">
        <v>49</v>
      </c>
      <c r="K118">
        <v>200</v>
      </c>
      <c r="L118">
        <v>100</v>
      </c>
      <c r="M118" t="s">
        <v>15</v>
      </c>
      <c r="N118" t="s">
        <v>20</v>
      </c>
    </row>
    <row r="119" spans="1:14" x14ac:dyDescent="0.35">
      <c r="A119" t="s">
        <v>54</v>
      </c>
      <c r="B119">
        <v>5728</v>
      </c>
      <c r="C119" t="s">
        <v>3</v>
      </c>
      <c r="D119" s="7">
        <f t="shared" si="16"/>
        <v>0.96195120705762172</v>
      </c>
      <c r="E119" s="7">
        <v>0.97461600000000004</v>
      </c>
      <c r="F119" s="7">
        <v>5.2048999999999998E-2</v>
      </c>
      <c r="G119" s="7">
        <v>14.588120999999999</v>
      </c>
      <c r="H119" s="7">
        <v>5.1631999999999997E-2</v>
      </c>
      <c r="I119" s="7">
        <v>2.9849000000000001E-2</v>
      </c>
      <c r="J119">
        <v>50</v>
      </c>
      <c r="K119">
        <v>200</v>
      </c>
      <c r="L119">
        <v>100</v>
      </c>
      <c r="M119" t="s">
        <v>15</v>
      </c>
      <c r="N119" t="s">
        <v>20</v>
      </c>
    </row>
    <row r="120" spans="1:14" x14ac:dyDescent="0.35">
      <c r="A120" t="s">
        <v>54</v>
      </c>
      <c r="B120">
        <v>5728</v>
      </c>
      <c r="C120" t="s">
        <v>3</v>
      </c>
      <c r="D120" s="7">
        <f t="shared" si="16"/>
        <v>0.97505541427439546</v>
      </c>
      <c r="E120" s="7">
        <v>0.99095</v>
      </c>
      <c r="F120" s="7">
        <v>5.2597999999999999E-2</v>
      </c>
      <c r="G120" s="7">
        <v>14.265757000000001</v>
      </c>
      <c r="H120" s="7">
        <v>5.2170000000000001E-2</v>
      </c>
      <c r="I120" s="7">
        <v>3.1205E-2</v>
      </c>
      <c r="J120">
        <v>51</v>
      </c>
      <c r="K120">
        <v>200</v>
      </c>
      <c r="L120">
        <v>100</v>
      </c>
      <c r="M120" t="s">
        <v>15</v>
      </c>
      <c r="N120" t="s">
        <v>20</v>
      </c>
    </row>
    <row r="121" spans="1:14" x14ac:dyDescent="0.35">
      <c r="D121" s="36">
        <f>AVERAGE(D111:D120)</f>
        <v>0.97184092748975126</v>
      </c>
      <c r="E121" s="36">
        <f>AVERAGE(E111:E120)</f>
        <v>0.98566769999999992</v>
      </c>
      <c r="F121" s="36">
        <f>AVERAGE(F111:F120)</f>
        <v>5.2530100000000003E-2</v>
      </c>
    </row>
    <row r="122" spans="1:14" x14ac:dyDescent="0.35">
      <c r="D122" s="36">
        <f>MEDIAN(D111:D120)</f>
        <v>0.96682327758772946</v>
      </c>
      <c r="E122" s="36">
        <f>MEDIAN(E111:E120)</f>
        <v>0.98960000000000004</v>
      </c>
      <c r="F122" s="36">
        <f>MEDIAN(F111:F120)</f>
        <v>5.1831000000000002E-2</v>
      </c>
    </row>
  </sheetData>
  <mergeCells count="2">
    <mergeCell ref="A14:P14"/>
    <mergeCell ref="A64:P64"/>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73"/>
  <sheetViews>
    <sheetView zoomScale="55" zoomScaleNormal="55" workbookViewId="0">
      <pane ySplit="1" topLeftCell="A20" activePane="bottomLeft" state="frozen"/>
      <selection pane="bottomLeft" activeCell="M60" sqref="M60"/>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155</v>
      </c>
      <c r="N1" s="3" t="s">
        <v>36</v>
      </c>
      <c r="O1" s="3" t="s">
        <v>37</v>
      </c>
      <c r="P1" s="2" t="s">
        <v>33</v>
      </c>
    </row>
    <row r="2" spans="1:16" s="2" customFormat="1" x14ac:dyDescent="0.35">
      <c r="H2" s="8"/>
      <c r="I2" s="8"/>
      <c r="L2" s="3"/>
      <c r="M2" s="3"/>
      <c r="N2" s="3"/>
      <c r="O2" s="3"/>
    </row>
    <row r="3" spans="1:16" s="2" customFormat="1" x14ac:dyDescent="0.35">
      <c r="C3" s="4" t="s">
        <v>185</v>
      </c>
      <c r="D3" s="4"/>
      <c r="E3" s="5">
        <v>0.80720000000000003</v>
      </c>
      <c r="F3" s="5">
        <v>0.1187</v>
      </c>
      <c r="H3" s="8"/>
      <c r="I3" s="8"/>
      <c r="L3" s="3"/>
      <c r="M3" s="3"/>
      <c r="N3" s="3"/>
      <c r="O3" s="3"/>
    </row>
    <row r="5" spans="1:16" x14ac:dyDescent="0.35">
      <c r="A5" t="s">
        <v>57</v>
      </c>
      <c r="B5">
        <v>277</v>
      </c>
      <c r="C5" t="s">
        <v>51</v>
      </c>
      <c r="D5" s="7">
        <v>1.129</v>
      </c>
      <c r="E5" s="7">
        <v>1.1692</v>
      </c>
      <c r="F5" s="7">
        <v>0.157864</v>
      </c>
    </row>
    <row r="6" spans="1:16" x14ac:dyDescent="0.35">
      <c r="A6" t="s">
        <v>57</v>
      </c>
      <c r="B6">
        <v>277</v>
      </c>
      <c r="C6" t="s">
        <v>52</v>
      </c>
      <c r="D6" s="7">
        <v>1.0891999999999999</v>
      </c>
      <c r="E6" s="7">
        <v>1.1696</v>
      </c>
      <c r="F6" s="7">
        <v>0.14632999999999999</v>
      </c>
    </row>
    <row r="7" spans="1:16" x14ac:dyDescent="0.35">
      <c r="A7" t="s">
        <v>57</v>
      </c>
      <c r="B7">
        <v>277</v>
      </c>
      <c r="C7" t="s">
        <v>30</v>
      </c>
      <c r="D7" s="7">
        <v>1</v>
      </c>
      <c r="E7" s="7">
        <v>1.0055000000000001</v>
      </c>
      <c r="F7" s="7">
        <v>0.14412800000000001</v>
      </c>
    </row>
    <row r="8" spans="1:16" x14ac:dyDescent="0.35">
      <c r="A8" t="s">
        <v>57</v>
      </c>
      <c r="B8">
        <v>277</v>
      </c>
      <c r="C8" t="s">
        <v>48</v>
      </c>
      <c r="D8" s="7">
        <v>0.94040000000000001</v>
      </c>
      <c r="E8" s="7">
        <v>0.96940000000000004</v>
      </c>
      <c r="F8" s="7">
        <v>0.13214000000000001</v>
      </c>
    </row>
    <row r="9" spans="1:16" x14ac:dyDescent="0.35">
      <c r="A9" t="s">
        <v>57</v>
      </c>
      <c r="B9">
        <v>277</v>
      </c>
      <c r="C9" t="s">
        <v>49</v>
      </c>
      <c r="D9" s="7">
        <v>0.95409999999999995</v>
      </c>
      <c r="E9" s="7">
        <v>0.90920000000000001</v>
      </c>
      <c r="F9" s="7">
        <v>0.144701</v>
      </c>
    </row>
    <row r="10" spans="1:16" x14ac:dyDescent="0.35">
      <c r="A10" t="s">
        <v>57</v>
      </c>
      <c r="B10">
        <v>277</v>
      </c>
      <c r="C10" t="s">
        <v>50</v>
      </c>
      <c r="D10" s="7">
        <v>0.9052</v>
      </c>
      <c r="E10" s="7">
        <v>0.90810000000000002</v>
      </c>
      <c r="F10" s="7">
        <v>0.130769</v>
      </c>
    </row>
    <row r="11" spans="1:16" x14ac:dyDescent="0.35">
      <c r="A11" t="s">
        <v>57</v>
      </c>
      <c r="B11">
        <v>277</v>
      </c>
      <c r="C11" t="s">
        <v>34</v>
      </c>
      <c r="D11" s="7">
        <v>0.91149999999999998</v>
      </c>
      <c r="E11" s="7">
        <v>0.92410000000000003</v>
      </c>
      <c r="F11" s="7">
        <v>0.13028600000000001</v>
      </c>
    </row>
    <row r="12" spans="1:16" x14ac:dyDescent="0.35">
      <c r="A12" t="s">
        <v>57</v>
      </c>
      <c r="B12">
        <v>277</v>
      </c>
      <c r="C12" t="s">
        <v>29</v>
      </c>
      <c r="D12" s="7">
        <v>0.90720000000000001</v>
      </c>
      <c r="E12" s="7">
        <v>0.90339999999999998</v>
      </c>
      <c r="F12" s="7">
        <v>0.13200699999999999</v>
      </c>
    </row>
    <row r="13" spans="1:16" x14ac:dyDescent="0.35">
      <c r="D13" s="7"/>
      <c r="E13" s="7"/>
      <c r="F13" s="7"/>
    </row>
    <row r="14" spans="1:16" x14ac:dyDescent="0.35">
      <c r="A14" t="s">
        <v>57</v>
      </c>
      <c r="B14">
        <v>277</v>
      </c>
      <c r="C14" t="s">
        <v>27</v>
      </c>
      <c r="D14">
        <v>0.88490000000000002</v>
      </c>
      <c r="E14">
        <v>0.86360000000000003</v>
      </c>
      <c r="F14">
        <v>0.131277</v>
      </c>
    </row>
    <row r="15" spans="1:16" x14ac:dyDescent="0.35">
      <c r="A15" t="s">
        <v>57</v>
      </c>
      <c r="B15">
        <v>277</v>
      </c>
      <c r="C15" t="s">
        <v>28</v>
      </c>
      <c r="D15">
        <v>0.86140000000000005</v>
      </c>
      <c r="E15">
        <v>0.83209999999999995</v>
      </c>
      <c r="F15">
        <v>0.12905700000000001</v>
      </c>
    </row>
    <row r="16" spans="1:16" x14ac:dyDescent="0.35">
      <c r="A16" t="s">
        <v>57</v>
      </c>
      <c r="B16">
        <v>277</v>
      </c>
      <c r="C16" t="s">
        <v>31</v>
      </c>
      <c r="D16">
        <v>0.84399999999999997</v>
      </c>
      <c r="E16">
        <v>0.81610000000000005</v>
      </c>
      <c r="F16">
        <v>0.126307</v>
      </c>
    </row>
    <row r="17" spans="1:16" x14ac:dyDescent="0.35">
      <c r="A17" t="s">
        <v>57</v>
      </c>
      <c r="B17">
        <v>277</v>
      </c>
      <c r="C17" t="s">
        <v>26</v>
      </c>
      <c r="D17">
        <v>0.89680000000000004</v>
      </c>
      <c r="E17">
        <v>0.91459999999999997</v>
      </c>
      <c r="F17">
        <v>0.12740600000000002</v>
      </c>
    </row>
    <row r="19" spans="1:16" ht="18.5" x14ac:dyDescent="0.45">
      <c r="A19" s="51" t="s">
        <v>6</v>
      </c>
      <c r="B19" s="51"/>
      <c r="C19" s="51"/>
      <c r="D19" s="51"/>
      <c r="E19" s="51"/>
      <c r="F19" s="51"/>
      <c r="G19" s="51"/>
      <c r="H19" s="51"/>
      <c r="I19" s="51"/>
      <c r="J19" s="51"/>
      <c r="K19" s="51"/>
      <c r="L19" s="51"/>
      <c r="M19" s="51"/>
      <c r="N19" s="51"/>
      <c r="O19" s="51"/>
      <c r="P19" s="51"/>
    </row>
    <row r="20" spans="1:16" x14ac:dyDescent="0.35">
      <c r="A20" t="s">
        <v>57</v>
      </c>
      <c r="B20">
        <v>277</v>
      </c>
      <c r="C20" t="s">
        <v>6</v>
      </c>
      <c r="D20" s="7">
        <f>((E20/$E$7)+(F20/$F$7))/2</f>
        <v>0.98894499458131246</v>
      </c>
      <c r="E20" s="7">
        <v>1.0396380000000001</v>
      </c>
      <c r="F20" s="7">
        <v>0.136048</v>
      </c>
      <c r="G20" s="7">
        <v>13.448067</v>
      </c>
      <c r="H20" s="7">
        <v>0.117726</v>
      </c>
      <c r="I20" s="7">
        <v>6.4357999999999999E-2</v>
      </c>
      <c r="J20">
        <v>42</v>
      </c>
      <c r="K20">
        <v>100</v>
      </c>
      <c r="L20">
        <v>50</v>
      </c>
      <c r="M20" s="1">
        <v>32</v>
      </c>
      <c r="N20" t="s">
        <v>15</v>
      </c>
      <c r="O20" t="s">
        <v>20</v>
      </c>
      <c r="P20" s="9">
        <f>(M20*L20*K20)/B20</f>
        <v>577.61732851985562</v>
      </c>
    </row>
    <row r="21" spans="1:16" x14ac:dyDescent="0.35">
      <c r="A21" t="s">
        <v>57</v>
      </c>
      <c r="B21">
        <v>277</v>
      </c>
      <c r="C21" t="s">
        <v>6</v>
      </c>
      <c r="D21" s="7">
        <f t="shared" ref="D21:D35" si="0">((E21/$E$7)+(F21/$F$7))/2</f>
        <v>0.98889965417225678</v>
      </c>
      <c r="E21" s="7">
        <v>1.051337</v>
      </c>
      <c r="F21" s="7">
        <v>0.13435800000000001</v>
      </c>
      <c r="G21" s="7">
        <v>14.182729</v>
      </c>
      <c r="H21" s="7">
        <v>0.116683</v>
      </c>
      <c r="I21" s="7">
        <v>7.1858000000000005E-2</v>
      </c>
      <c r="J21">
        <v>43</v>
      </c>
      <c r="K21">
        <v>100</v>
      </c>
      <c r="L21">
        <v>50</v>
      </c>
      <c r="M21" s="1">
        <v>32</v>
      </c>
      <c r="N21" t="s">
        <v>15</v>
      </c>
      <c r="O21" t="s">
        <v>20</v>
      </c>
      <c r="P21" s="9">
        <f t="shared" ref="P21:P62" si="1">(M21*L21*K21)/B21</f>
        <v>577.61732851985562</v>
      </c>
    </row>
    <row r="22" spans="1:16" x14ac:dyDescent="0.35">
      <c r="A22" t="s">
        <v>57</v>
      </c>
      <c r="B22">
        <v>277</v>
      </c>
      <c r="C22" t="s">
        <v>6</v>
      </c>
      <c r="D22" s="7">
        <f t="shared" si="0"/>
        <v>0.979005997914556</v>
      </c>
      <c r="E22" s="7">
        <v>1.018667</v>
      </c>
      <c r="F22" s="7">
        <v>0.136189</v>
      </c>
      <c r="G22" s="7">
        <v>12.559945000000001</v>
      </c>
      <c r="H22" s="7">
        <v>0.116344</v>
      </c>
      <c r="I22" s="7">
        <v>6.8287E-2</v>
      </c>
      <c r="J22">
        <v>44</v>
      </c>
      <c r="K22">
        <v>100</v>
      </c>
      <c r="L22">
        <v>50</v>
      </c>
      <c r="M22" s="1">
        <v>32</v>
      </c>
      <c r="N22" t="s">
        <v>15</v>
      </c>
      <c r="O22" t="s">
        <v>20</v>
      </c>
      <c r="P22" s="9">
        <f t="shared" si="1"/>
        <v>577.61732851985562</v>
      </c>
    </row>
    <row r="23" spans="1:16" x14ac:dyDescent="0.35">
      <c r="A23" t="s">
        <v>57</v>
      </c>
      <c r="B23">
        <v>277</v>
      </c>
      <c r="C23" t="s">
        <v>6</v>
      </c>
      <c r="D23" s="7">
        <f t="shared" ref="D23:D29" si="2">((E23/$E$7)+(F23/$F$7))/2</f>
        <v>0.95937364397567371</v>
      </c>
      <c r="E23" s="7">
        <v>1.008006</v>
      </c>
      <c r="F23" s="7">
        <v>0.13205800000000001</v>
      </c>
      <c r="G23" s="7">
        <v>12.120419999999999</v>
      </c>
      <c r="H23" s="7">
        <v>0.11429400000000001</v>
      </c>
      <c r="I23" s="7">
        <v>5.6335999999999997E-2</v>
      </c>
      <c r="J23">
        <v>45</v>
      </c>
      <c r="K23">
        <v>100</v>
      </c>
      <c r="L23">
        <v>50</v>
      </c>
      <c r="M23" s="1">
        <v>32</v>
      </c>
      <c r="N23" t="s">
        <v>15</v>
      </c>
      <c r="O23" t="s">
        <v>20</v>
      </c>
      <c r="P23" s="9">
        <f t="shared" ref="P23:P29" si="3">(M23*L23*K23)/B23</f>
        <v>577.61732851985562</v>
      </c>
    </row>
    <row r="24" spans="1:16" x14ac:dyDescent="0.35">
      <c r="A24" t="s">
        <v>57</v>
      </c>
      <c r="B24">
        <v>277</v>
      </c>
      <c r="C24" t="s">
        <v>6</v>
      </c>
      <c r="D24" s="7">
        <f t="shared" si="2"/>
        <v>0.98125123103183376</v>
      </c>
      <c r="E24" s="7">
        <v>1.027968</v>
      </c>
      <c r="F24" s="7">
        <v>0.13550300000000001</v>
      </c>
      <c r="G24" s="7">
        <v>13.256869</v>
      </c>
      <c r="H24" s="7">
        <v>0.117219</v>
      </c>
      <c r="I24" s="7">
        <v>6.6292000000000004E-2</v>
      </c>
      <c r="J24">
        <v>46</v>
      </c>
      <c r="K24">
        <v>100</v>
      </c>
      <c r="L24">
        <v>50</v>
      </c>
      <c r="M24" s="1">
        <v>32</v>
      </c>
      <c r="N24" t="s">
        <v>15</v>
      </c>
      <c r="O24" t="s">
        <v>20</v>
      </c>
      <c r="P24" s="9">
        <f t="shared" si="3"/>
        <v>577.61732851985562</v>
      </c>
    </row>
    <row r="25" spans="1:16" x14ac:dyDescent="0.35">
      <c r="A25" t="s">
        <v>57</v>
      </c>
      <c r="B25">
        <v>277</v>
      </c>
      <c r="C25" t="s">
        <v>6</v>
      </c>
      <c r="D25" s="7">
        <f t="shared" si="2"/>
        <v>0.99724462835896788</v>
      </c>
      <c r="E25" s="7">
        <v>1.058568</v>
      </c>
      <c r="F25" s="7">
        <v>0.13572699999999999</v>
      </c>
      <c r="G25" s="7">
        <v>13.767984999999999</v>
      </c>
      <c r="H25" s="7">
        <v>0.11668100000000001</v>
      </c>
      <c r="I25" s="7">
        <v>6.4967999999999998E-2</v>
      </c>
      <c r="J25">
        <v>47</v>
      </c>
      <c r="K25">
        <v>100</v>
      </c>
      <c r="L25">
        <v>50</v>
      </c>
      <c r="M25" s="1">
        <v>32</v>
      </c>
      <c r="N25" t="s">
        <v>15</v>
      </c>
      <c r="O25" t="s">
        <v>20</v>
      </c>
      <c r="P25" s="9">
        <f t="shared" si="3"/>
        <v>577.61732851985562</v>
      </c>
    </row>
    <row r="26" spans="1:16" x14ac:dyDescent="0.35">
      <c r="A26" t="s">
        <v>57</v>
      </c>
      <c r="B26">
        <v>277</v>
      </c>
      <c r="C26" t="s">
        <v>6</v>
      </c>
      <c r="D26" s="7">
        <f t="shared" si="2"/>
        <v>0.99754165028069408</v>
      </c>
      <c r="E26" s="7">
        <v>1.057777</v>
      </c>
      <c r="F26" s="7">
        <v>0.13592599999999999</v>
      </c>
      <c r="G26" s="7">
        <v>14.280782</v>
      </c>
      <c r="H26" s="7">
        <v>0.11687</v>
      </c>
      <c r="I26" s="7">
        <v>6.2747999999999998E-2</v>
      </c>
      <c r="J26">
        <v>48</v>
      </c>
      <c r="K26">
        <v>100</v>
      </c>
      <c r="L26">
        <v>50</v>
      </c>
      <c r="M26" s="1">
        <v>32</v>
      </c>
      <c r="N26" t="s">
        <v>15</v>
      </c>
      <c r="O26" t="s">
        <v>20</v>
      </c>
      <c r="P26" s="9">
        <f t="shared" si="3"/>
        <v>577.61732851985562</v>
      </c>
    </row>
    <row r="27" spans="1:16" x14ac:dyDescent="0.35">
      <c r="A27" t="s">
        <v>57</v>
      </c>
      <c r="B27">
        <v>277</v>
      </c>
      <c r="C27" t="s">
        <v>6</v>
      </c>
      <c r="D27" s="7">
        <f t="shared" si="2"/>
        <v>0.98809710885754454</v>
      </c>
      <c r="E27" s="7">
        <v>1.042049</v>
      </c>
      <c r="F27" s="7">
        <v>0.135458</v>
      </c>
      <c r="G27" s="7">
        <v>14.642459000000001</v>
      </c>
      <c r="H27" s="7">
        <v>0.116354</v>
      </c>
      <c r="I27" s="7">
        <v>6.5532999999999994E-2</v>
      </c>
      <c r="J27">
        <v>49</v>
      </c>
      <c r="K27">
        <v>100</v>
      </c>
      <c r="L27">
        <v>50</v>
      </c>
      <c r="M27" s="1">
        <v>32</v>
      </c>
      <c r="N27" t="s">
        <v>15</v>
      </c>
      <c r="O27" t="s">
        <v>20</v>
      </c>
      <c r="P27" s="9">
        <f t="shared" si="3"/>
        <v>577.61732851985562</v>
      </c>
    </row>
    <row r="28" spans="1:16" x14ac:dyDescent="0.35">
      <c r="A28" t="s">
        <v>57</v>
      </c>
      <c r="B28">
        <v>277</v>
      </c>
      <c r="C28" t="s">
        <v>6</v>
      </c>
      <c r="D28" s="7">
        <f t="shared" si="2"/>
        <v>1.0499657069013408</v>
      </c>
      <c r="E28" s="7">
        <v>1.1560299999999999</v>
      </c>
      <c r="F28" s="7">
        <v>0.13695399999999999</v>
      </c>
      <c r="G28" s="7">
        <v>15.724818000000001</v>
      </c>
      <c r="H28" s="7">
        <v>0.11799900000000001</v>
      </c>
      <c r="I28" s="7">
        <v>6.5106999999999998E-2</v>
      </c>
      <c r="J28">
        <v>50</v>
      </c>
      <c r="K28">
        <v>100</v>
      </c>
      <c r="L28">
        <v>50</v>
      </c>
      <c r="M28" s="1">
        <v>32</v>
      </c>
      <c r="N28" t="s">
        <v>15</v>
      </c>
      <c r="O28" t="s">
        <v>20</v>
      </c>
      <c r="P28" s="9">
        <f t="shared" si="3"/>
        <v>577.61732851985562</v>
      </c>
    </row>
    <row r="29" spans="1:16" x14ac:dyDescent="0.35">
      <c r="A29" t="s">
        <v>57</v>
      </c>
      <c r="B29">
        <v>277</v>
      </c>
      <c r="C29" t="s">
        <v>6</v>
      </c>
      <c r="D29" s="7">
        <f t="shared" si="2"/>
        <v>1.0062577021844994</v>
      </c>
      <c r="E29" s="7">
        <v>1.0711539999999999</v>
      </c>
      <c r="F29" s="7">
        <v>0.136521</v>
      </c>
      <c r="G29" s="7">
        <v>13.379038</v>
      </c>
      <c r="H29" s="7">
        <v>0.116742</v>
      </c>
      <c r="I29" s="7">
        <v>6.5147999999999998E-2</v>
      </c>
      <c r="J29">
        <v>51</v>
      </c>
      <c r="K29">
        <v>100</v>
      </c>
      <c r="L29">
        <v>50</v>
      </c>
      <c r="M29" s="1">
        <v>32</v>
      </c>
      <c r="N29" t="s">
        <v>15</v>
      </c>
      <c r="O29" t="s">
        <v>20</v>
      </c>
      <c r="P29" s="9">
        <f t="shared" si="3"/>
        <v>577.61732851985562</v>
      </c>
    </row>
    <row r="30" spans="1:16" x14ac:dyDescent="0.35">
      <c r="D30" s="36">
        <f>AVERAGE(D20:D29)</f>
        <v>0.99365823182586799</v>
      </c>
      <c r="E30" s="36">
        <f>AVERAGE(E20:E29)</f>
        <v>1.0531193999999999</v>
      </c>
      <c r="F30" s="36">
        <f>AVERAGE(F20:F29)</f>
        <v>0.13547420000000004</v>
      </c>
      <c r="G30" s="7"/>
      <c r="H30" s="7"/>
      <c r="I30" s="7"/>
      <c r="P30" s="9"/>
    </row>
    <row r="31" spans="1:16" x14ac:dyDescent="0.35">
      <c r="D31" s="36">
        <f>MEDIAN(D20:D29)</f>
        <v>0.98892232437678462</v>
      </c>
      <c r="E31" s="36">
        <f>MEDIAN(E20:E29)</f>
        <v>1.0466929999999999</v>
      </c>
      <c r="F31" s="36">
        <f>MEDIAN(F20:F29)</f>
        <v>0.13582649999999999</v>
      </c>
      <c r="G31" s="7"/>
      <c r="H31" s="7"/>
      <c r="I31" s="7"/>
      <c r="P31" s="9"/>
    </row>
    <row r="32" spans="1:16" x14ac:dyDescent="0.35">
      <c r="D32" s="7"/>
      <c r="E32" s="7"/>
      <c r="F32" s="7"/>
      <c r="G32" s="7"/>
      <c r="H32" s="7"/>
      <c r="I32" s="7"/>
      <c r="P32" s="9"/>
    </row>
    <row r="33" spans="1:16" x14ac:dyDescent="0.35">
      <c r="A33" t="s">
        <v>57</v>
      </c>
      <c r="B33">
        <v>277</v>
      </c>
      <c r="C33" t="s">
        <v>6</v>
      </c>
      <c r="D33" s="7">
        <f t="shared" si="0"/>
        <v>1.0183502863883409</v>
      </c>
      <c r="E33" s="7">
        <v>1.090198</v>
      </c>
      <c r="F33" s="7">
        <v>0.13727700000000001</v>
      </c>
      <c r="G33" s="7">
        <v>14.205</v>
      </c>
      <c r="H33" s="7">
        <v>0.12031</v>
      </c>
      <c r="I33" s="7">
        <v>6.1123999999999998E-2</v>
      </c>
      <c r="J33">
        <v>42</v>
      </c>
      <c r="K33">
        <v>100</v>
      </c>
      <c r="L33">
        <v>100</v>
      </c>
      <c r="M33" s="1">
        <v>32</v>
      </c>
      <c r="N33" t="s">
        <v>15</v>
      </c>
      <c r="O33" t="s">
        <v>20</v>
      </c>
      <c r="P33" s="9">
        <f t="shared" si="1"/>
        <v>1155.2346570397112</v>
      </c>
    </row>
    <row r="34" spans="1:16" x14ac:dyDescent="0.35">
      <c r="A34" t="s">
        <v>57</v>
      </c>
      <c r="B34">
        <v>277</v>
      </c>
      <c r="C34" t="s">
        <v>6</v>
      </c>
      <c r="D34" s="7">
        <f t="shared" si="0"/>
        <v>1.0113051489316529</v>
      </c>
      <c r="E34" s="7">
        <v>1.087053</v>
      </c>
      <c r="F34" s="7">
        <v>0.13569700000000001</v>
      </c>
      <c r="G34" s="7">
        <v>15.464643000000001</v>
      </c>
      <c r="H34" s="7">
        <v>0.11831999999999999</v>
      </c>
      <c r="I34" s="7">
        <v>6.7688999999999999E-2</v>
      </c>
      <c r="J34">
        <v>43</v>
      </c>
      <c r="K34">
        <v>100</v>
      </c>
      <c r="L34">
        <v>100</v>
      </c>
      <c r="M34" s="1">
        <v>32</v>
      </c>
      <c r="N34" t="s">
        <v>15</v>
      </c>
      <c r="O34" t="s">
        <v>20</v>
      </c>
      <c r="P34" s="9">
        <f t="shared" si="1"/>
        <v>1155.2346570397112</v>
      </c>
    </row>
    <row r="35" spans="1:16" x14ac:dyDescent="0.35">
      <c r="A35" t="s">
        <v>57</v>
      </c>
      <c r="B35">
        <v>277</v>
      </c>
      <c r="C35" t="s">
        <v>6</v>
      </c>
      <c r="D35" s="7">
        <f t="shared" si="0"/>
        <v>0.96522390571605277</v>
      </c>
      <c r="E35" s="7">
        <v>1.0010810000000001</v>
      </c>
      <c r="F35" s="7">
        <v>0.134737</v>
      </c>
      <c r="G35" s="7">
        <v>13.484724</v>
      </c>
      <c r="H35" s="7">
        <v>0.11590399999999999</v>
      </c>
      <c r="I35" s="7">
        <v>7.0889999999999995E-2</v>
      </c>
      <c r="J35">
        <v>44</v>
      </c>
      <c r="K35">
        <v>100</v>
      </c>
      <c r="L35">
        <v>100</v>
      </c>
      <c r="M35" s="1">
        <v>32</v>
      </c>
      <c r="N35" t="s">
        <v>15</v>
      </c>
      <c r="O35" t="s">
        <v>20</v>
      </c>
      <c r="P35" s="9">
        <f t="shared" si="1"/>
        <v>1155.2346570397112</v>
      </c>
    </row>
    <row r="36" spans="1:16" x14ac:dyDescent="0.35">
      <c r="A36" t="s">
        <v>57</v>
      </c>
      <c r="B36">
        <v>277</v>
      </c>
      <c r="C36" t="s">
        <v>6</v>
      </c>
      <c r="D36" s="7">
        <f t="shared" ref="D36:D42" si="4">((E36/$E$7)+(F36/$F$7))/2</f>
        <v>0.94252102999720455</v>
      </c>
      <c r="E36" s="7">
        <v>0.96771799999999997</v>
      </c>
      <c r="F36" s="7">
        <v>0.13297500000000001</v>
      </c>
      <c r="G36" s="7">
        <v>11.073032</v>
      </c>
      <c r="H36" s="7">
        <v>0.11681</v>
      </c>
      <c r="I36" s="7">
        <v>5.6163999999999999E-2</v>
      </c>
      <c r="J36">
        <v>45</v>
      </c>
      <c r="K36">
        <v>100</v>
      </c>
      <c r="L36">
        <v>100</v>
      </c>
      <c r="P36" s="9"/>
    </row>
    <row r="37" spans="1:16" x14ac:dyDescent="0.35">
      <c r="A37" t="s">
        <v>57</v>
      </c>
      <c r="B37">
        <v>277</v>
      </c>
      <c r="C37" t="s">
        <v>6</v>
      </c>
      <c r="D37" s="7">
        <f t="shared" si="4"/>
        <v>1.0222114310319663</v>
      </c>
      <c r="E37" s="7">
        <v>1.089898</v>
      </c>
      <c r="F37" s="7">
        <v>0.138433</v>
      </c>
      <c r="G37" s="7">
        <v>13.647982000000001</v>
      </c>
      <c r="H37" s="7">
        <v>0.12628500000000001</v>
      </c>
      <c r="I37" s="7">
        <v>6.5240000000000006E-2</v>
      </c>
      <c r="J37">
        <v>46</v>
      </c>
      <c r="K37">
        <v>100</v>
      </c>
      <c r="L37">
        <v>100</v>
      </c>
      <c r="P37" s="9"/>
    </row>
    <row r="38" spans="1:16" x14ac:dyDescent="0.35">
      <c r="A38" t="s">
        <v>57</v>
      </c>
      <c r="B38">
        <v>277</v>
      </c>
      <c r="C38" t="s">
        <v>6</v>
      </c>
      <c r="D38" s="7">
        <f t="shared" si="4"/>
        <v>0.97871013771779625</v>
      </c>
      <c r="E38" s="7">
        <v>1.0482800000000001</v>
      </c>
      <c r="F38" s="7">
        <v>0.131859</v>
      </c>
      <c r="G38" s="7">
        <v>14.188673</v>
      </c>
      <c r="H38" s="7">
        <v>0.11443200000000001</v>
      </c>
      <c r="I38" s="7">
        <v>6.3544000000000003E-2</v>
      </c>
      <c r="J38">
        <v>47</v>
      </c>
      <c r="K38">
        <v>100</v>
      </c>
      <c r="L38">
        <v>100</v>
      </c>
      <c r="P38" s="9"/>
    </row>
    <row r="39" spans="1:16" x14ac:dyDescent="0.35">
      <c r="A39" t="s">
        <v>57</v>
      </c>
      <c r="B39">
        <v>277</v>
      </c>
      <c r="C39" t="s">
        <v>6</v>
      </c>
      <c r="D39" s="7">
        <f t="shared" si="4"/>
        <v>1.003579677062568</v>
      </c>
      <c r="E39" s="7">
        <v>1.0552550000000001</v>
      </c>
      <c r="F39" s="7">
        <v>0.13802800000000001</v>
      </c>
      <c r="G39" s="7">
        <v>15.040861</v>
      </c>
      <c r="H39" s="7">
        <v>0.12128800000000001</v>
      </c>
      <c r="I39" s="7">
        <v>7.1647000000000002E-2</v>
      </c>
      <c r="J39">
        <v>48</v>
      </c>
      <c r="K39">
        <v>100</v>
      </c>
      <c r="L39">
        <v>100</v>
      </c>
      <c r="P39" s="9"/>
    </row>
    <row r="40" spans="1:16" x14ac:dyDescent="0.35">
      <c r="A40" t="s">
        <v>57</v>
      </c>
      <c r="B40">
        <v>277</v>
      </c>
      <c r="C40" t="s">
        <v>6</v>
      </c>
      <c r="D40" s="7">
        <f t="shared" si="4"/>
        <v>0.95082713168437272</v>
      </c>
      <c r="E40" s="7">
        <v>1.0005790000000001</v>
      </c>
      <c r="F40" s="7">
        <v>0.130659</v>
      </c>
      <c r="G40" s="7">
        <v>13.390243999999999</v>
      </c>
      <c r="H40" s="7">
        <v>0.111705</v>
      </c>
      <c r="I40" s="7">
        <v>6.2074999999999998E-2</v>
      </c>
      <c r="J40">
        <v>49</v>
      </c>
      <c r="K40">
        <v>100</v>
      </c>
      <c r="L40">
        <v>100</v>
      </c>
      <c r="P40" s="9"/>
    </row>
    <row r="41" spans="1:16" x14ac:dyDescent="0.35">
      <c r="A41" t="s">
        <v>57</v>
      </c>
      <c r="B41">
        <v>277</v>
      </c>
      <c r="C41" t="s">
        <v>6</v>
      </c>
      <c r="D41" s="7">
        <f t="shared" si="4"/>
        <v>0.99545334706626876</v>
      </c>
      <c r="E41" s="7">
        <v>1.030904</v>
      </c>
      <c r="F41" s="7">
        <v>0.13917599999999999</v>
      </c>
      <c r="G41" s="7">
        <v>15.273854</v>
      </c>
      <c r="H41" s="7">
        <v>0.11965000000000001</v>
      </c>
      <c r="I41" s="7">
        <v>5.9281E-2</v>
      </c>
      <c r="J41">
        <v>50</v>
      </c>
      <c r="K41">
        <v>100</v>
      </c>
      <c r="L41">
        <v>100</v>
      </c>
      <c r="P41" s="9"/>
    </row>
    <row r="42" spans="1:16" x14ac:dyDescent="0.35">
      <c r="A42" t="s">
        <v>57</v>
      </c>
      <c r="B42">
        <v>277</v>
      </c>
      <c r="C42" t="s">
        <v>6</v>
      </c>
      <c r="D42" s="7">
        <f t="shared" si="4"/>
        <v>1.0202140414940297</v>
      </c>
      <c r="E42" s="7">
        <v>1.088916</v>
      </c>
      <c r="F42" s="7">
        <v>0.13799800000000001</v>
      </c>
      <c r="G42" s="7">
        <v>14.586864</v>
      </c>
      <c r="H42" s="7">
        <v>0.115632</v>
      </c>
      <c r="I42" s="7">
        <v>6.1600000000000002E-2</v>
      </c>
      <c r="J42">
        <v>51</v>
      </c>
      <c r="K42">
        <v>100</v>
      </c>
      <c r="L42">
        <v>100</v>
      </c>
      <c r="P42" s="9"/>
    </row>
    <row r="43" spans="1:16" x14ac:dyDescent="0.35">
      <c r="D43" s="36">
        <f>AVERAGE(D33:D42)</f>
        <v>0.9908396137090254</v>
      </c>
      <c r="E43" s="36">
        <f>AVERAGE(E33:E42)</f>
        <v>1.0459881999999998</v>
      </c>
      <c r="F43" s="36">
        <f>AVERAGE(F33:F42)</f>
        <v>0.13568390000000002</v>
      </c>
      <c r="G43" s="7"/>
      <c r="H43" s="7"/>
      <c r="I43" s="7"/>
      <c r="P43" s="9"/>
    </row>
    <row r="44" spans="1:16" x14ac:dyDescent="0.35">
      <c r="D44" s="36">
        <f>MEDIAN(D33:D42)</f>
        <v>0.99951651206441838</v>
      </c>
      <c r="E44" s="36">
        <f>MEDIAN(E33:E42)</f>
        <v>1.0517675</v>
      </c>
      <c r="F44" s="36">
        <f>MEDIAN(F33:F42)</f>
        <v>0.13648700000000002</v>
      </c>
      <c r="G44" s="7"/>
      <c r="H44" s="7"/>
      <c r="I44" s="7"/>
      <c r="P44" s="9"/>
    </row>
    <row r="45" spans="1:16" x14ac:dyDescent="0.35">
      <c r="D45" s="38"/>
      <c r="E45" s="38"/>
      <c r="F45" s="38"/>
      <c r="G45" s="7"/>
      <c r="H45" s="7"/>
      <c r="I45" s="7"/>
      <c r="P45" s="9"/>
    </row>
    <row r="46" spans="1:16" x14ac:dyDescent="0.35">
      <c r="A46" t="s">
        <v>57</v>
      </c>
      <c r="B46">
        <v>277</v>
      </c>
      <c r="C46" t="s">
        <v>6</v>
      </c>
      <c r="D46" s="7">
        <f t="shared" ref="D46:D55" si="5">((E46/$E$7)+(F46/$F$7))/2</f>
        <v>0.97482248017508932</v>
      </c>
      <c r="E46" s="38">
        <v>1.021193</v>
      </c>
      <c r="F46" s="38">
        <v>0.13462099999999999</v>
      </c>
      <c r="G46" s="7">
        <v>13.647618</v>
      </c>
      <c r="H46" s="7">
        <v>0.114993</v>
      </c>
      <c r="I46" s="7">
        <v>6.3361000000000001E-2</v>
      </c>
      <c r="J46">
        <v>42</v>
      </c>
      <c r="K46">
        <v>200</v>
      </c>
      <c r="L46">
        <v>100</v>
      </c>
      <c r="P46" s="9"/>
    </row>
    <row r="47" spans="1:16" x14ac:dyDescent="0.35">
      <c r="A47" t="s">
        <v>57</v>
      </c>
      <c r="B47">
        <v>277</v>
      </c>
      <c r="C47" t="s">
        <v>6</v>
      </c>
      <c r="D47" s="7">
        <f t="shared" si="5"/>
        <v>0.93353433951024689</v>
      </c>
      <c r="E47" s="38">
        <v>0.96970999999999996</v>
      </c>
      <c r="F47" s="38">
        <v>0.13009899999999999</v>
      </c>
      <c r="G47" s="7">
        <v>13.247975</v>
      </c>
      <c r="H47" s="7">
        <v>0.113751</v>
      </c>
      <c r="I47" s="7">
        <v>6.5625000000000003E-2</v>
      </c>
      <c r="J47">
        <v>43</v>
      </c>
      <c r="K47">
        <v>200</v>
      </c>
      <c r="L47">
        <v>100</v>
      </c>
      <c r="P47" s="9"/>
    </row>
    <row r="48" spans="1:16" x14ac:dyDescent="0.35">
      <c r="A48" t="s">
        <v>57</v>
      </c>
      <c r="B48">
        <v>277</v>
      </c>
      <c r="C48" t="s">
        <v>6</v>
      </c>
      <c r="D48" s="7">
        <f t="shared" si="5"/>
        <v>0.96016730788169502</v>
      </c>
      <c r="E48" s="38">
        <v>0.99451900000000004</v>
      </c>
      <c r="F48" s="38">
        <v>0.13422000000000001</v>
      </c>
      <c r="G48" s="7">
        <v>13.084994</v>
      </c>
      <c r="H48" s="7">
        <v>0.114094</v>
      </c>
      <c r="I48" s="7">
        <v>6.4396999999999996E-2</v>
      </c>
      <c r="J48">
        <v>44</v>
      </c>
      <c r="K48">
        <v>200</v>
      </c>
      <c r="L48">
        <v>100</v>
      </c>
      <c r="P48" s="9"/>
    </row>
    <row r="49" spans="1:16" x14ac:dyDescent="0.35">
      <c r="A49" t="s">
        <v>57</v>
      </c>
      <c r="B49">
        <v>277</v>
      </c>
      <c r="C49" t="s">
        <v>6</v>
      </c>
      <c r="D49" s="7">
        <f t="shared" si="5"/>
        <v>0.92665829115762499</v>
      </c>
      <c r="E49" s="38">
        <v>0.95507299999999995</v>
      </c>
      <c r="F49" s="38">
        <v>0.130215</v>
      </c>
      <c r="G49" s="7">
        <v>10.403596</v>
      </c>
      <c r="H49" s="7">
        <v>0.11346299999999999</v>
      </c>
      <c r="I49" s="7">
        <v>5.5502000000000003E-2</v>
      </c>
      <c r="J49">
        <v>45</v>
      </c>
      <c r="K49">
        <v>200</v>
      </c>
      <c r="L49">
        <v>100</v>
      </c>
      <c r="P49" s="9"/>
    </row>
    <row r="50" spans="1:16" x14ac:dyDescent="0.35">
      <c r="A50" t="s">
        <v>57</v>
      </c>
      <c r="B50">
        <v>277</v>
      </c>
      <c r="C50" t="s">
        <v>6</v>
      </c>
      <c r="D50" s="7">
        <f t="shared" si="5"/>
        <v>0.99193836734328866</v>
      </c>
      <c r="E50" s="38">
        <v>1.053555</v>
      </c>
      <c r="F50" s="38">
        <v>0.13491600000000001</v>
      </c>
      <c r="G50" s="7">
        <v>13.022247</v>
      </c>
      <c r="H50" s="7">
        <v>0.12266100000000001</v>
      </c>
      <c r="I50" s="7">
        <v>6.3419000000000003E-2</v>
      </c>
      <c r="J50">
        <v>46</v>
      </c>
      <c r="K50">
        <v>200</v>
      </c>
      <c r="L50">
        <v>100</v>
      </c>
      <c r="P50" s="9"/>
    </row>
    <row r="51" spans="1:16" x14ac:dyDescent="0.35">
      <c r="A51" t="s">
        <v>57</v>
      </c>
      <c r="B51">
        <v>277</v>
      </c>
      <c r="C51" t="s">
        <v>6</v>
      </c>
      <c r="D51" s="7">
        <f t="shared" si="5"/>
        <v>0.95113699279296893</v>
      </c>
      <c r="E51" s="38">
        <v>1.008939</v>
      </c>
      <c r="F51" s="38">
        <v>0.12955</v>
      </c>
      <c r="G51" s="7">
        <v>10.570684</v>
      </c>
      <c r="H51" s="7">
        <v>0.116062</v>
      </c>
      <c r="I51" s="7">
        <v>5.7561000000000001E-2</v>
      </c>
      <c r="J51">
        <v>47</v>
      </c>
      <c r="K51">
        <v>200</v>
      </c>
      <c r="L51">
        <v>100</v>
      </c>
      <c r="P51" s="9"/>
    </row>
    <row r="52" spans="1:16" x14ac:dyDescent="0.35">
      <c r="A52" t="s">
        <v>57</v>
      </c>
      <c r="B52">
        <v>277</v>
      </c>
      <c r="C52" t="s">
        <v>6</v>
      </c>
      <c r="D52" s="7">
        <f t="shared" si="5"/>
        <v>1.0114430311627522</v>
      </c>
      <c r="E52" s="38">
        <v>1.057213</v>
      </c>
      <c r="F52" s="38">
        <v>0.140014</v>
      </c>
      <c r="G52" s="7">
        <v>14.504419</v>
      </c>
      <c r="H52" s="7">
        <v>0.120643</v>
      </c>
      <c r="I52" s="7">
        <v>6.8288000000000001E-2</v>
      </c>
      <c r="J52">
        <v>48</v>
      </c>
      <c r="K52">
        <v>200</v>
      </c>
      <c r="L52">
        <v>100</v>
      </c>
      <c r="P52" s="9"/>
    </row>
    <row r="53" spans="1:16" x14ac:dyDescent="0.35">
      <c r="A53" t="s">
        <v>57</v>
      </c>
      <c r="B53">
        <v>277</v>
      </c>
      <c r="C53" t="s">
        <v>6</v>
      </c>
      <c r="D53" s="7">
        <f t="shared" si="5"/>
        <v>0.97561029877414884</v>
      </c>
      <c r="E53" s="38">
        <v>1.029677</v>
      </c>
      <c r="F53" s="38">
        <v>0.133632</v>
      </c>
      <c r="G53" s="7">
        <v>14.309419999999999</v>
      </c>
      <c r="H53" s="7">
        <v>0.112331</v>
      </c>
      <c r="I53" s="7">
        <v>6.2715999999999994E-2</v>
      </c>
      <c r="J53">
        <v>49</v>
      </c>
      <c r="K53">
        <v>200</v>
      </c>
      <c r="L53">
        <v>100</v>
      </c>
      <c r="P53" s="9"/>
    </row>
    <row r="54" spans="1:16" x14ac:dyDescent="0.35">
      <c r="A54" t="s">
        <v>57</v>
      </c>
      <c r="B54">
        <v>277</v>
      </c>
      <c r="C54" t="s">
        <v>6</v>
      </c>
      <c r="D54" s="7">
        <f t="shared" si="5"/>
        <v>0.99987493589597798</v>
      </c>
      <c r="E54" s="38">
        <v>1.0429980000000001</v>
      </c>
      <c r="F54" s="38">
        <v>0.13871700000000001</v>
      </c>
      <c r="G54" s="7">
        <v>15.310528</v>
      </c>
      <c r="H54" s="7">
        <v>0.118737</v>
      </c>
      <c r="I54" s="7">
        <v>6.2056E-2</v>
      </c>
      <c r="J54">
        <v>50</v>
      </c>
      <c r="K54">
        <v>200</v>
      </c>
      <c r="L54">
        <v>100</v>
      </c>
      <c r="P54" s="9"/>
    </row>
    <row r="55" spans="1:16" x14ac:dyDescent="0.35">
      <c r="A55" t="s">
        <v>57</v>
      </c>
      <c r="B55">
        <v>277</v>
      </c>
      <c r="C55" t="s">
        <v>6</v>
      </c>
      <c r="D55" s="7">
        <f t="shared" si="5"/>
        <v>0.97717457758140602</v>
      </c>
      <c r="E55" s="38">
        <v>1.0253509999999999</v>
      </c>
      <c r="F55" s="38">
        <v>0.13470299999999999</v>
      </c>
      <c r="G55" s="7">
        <v>12.961238</v>
      </c>
      <c r="H55" s="7">
        <v>0.110613</v>
      </c>
      <c r="I55" s="7">
        <v>5.4995000000000002E-2</v>
      </c>
      <c r="J55">
        <v>51</v>
      </c>
      <c r="K55">
        <v>200</v>
      </c>
      <c r="L55">
        <v>100</v>
      </c>
      <c r="P55" s="9"/>
    </row>
    <row r="56" spans="1:16" x14ac:dyDescent="0.35">
      <c r="D56" s="36">
        <f>AVERAGE(D46:D55)</f>
        <v>0.9702360622275199</v>
      </c>
      <c r="E56" s="36">
        <f>AVERAGE(E46:E55)</f>
        <v>1.0158228</v>
      </c>
      <c r="F56" s="36">
        <f>AVERAGE(F46:F55)</f>
        <v>0.13406869999999999</v>
      </c>
      <c r="G56" s="7"/>
      <c r="H56" s="7"/>
      <c r="I56" s="7"/>
      <c r="P56" s="9"/>
    </row>
    <row r="57" spans="1:16" x14ac:dyDescent="0.35">
      <c r="D57" s="36">
        <f>MEDIAN(D46:D55)</f>
        <v>0.97521638947461908</v>
      </c>
      <c r="E57" s="36">
        <f>MEDIAN(E46:E55)</f>
        <v>1.023272</v>
      </c>
      <c r="F57" s="36">
        <f>MEDIAN(F46:F55)</f>
        <v>0.1344205</v>
      </c>
      <c r="G57" s="7"/>
      <c r="H57" s="7"/>
      <c r="I57" s="7"/>
      <c r="P57" s="9"/>
    </row>
    <row r="58" spans="1:16" x14ac:dyDescent="0.35">
      <c r="P58" s="9"/>
    </row>
    <row r="59" spans="1:16" ht="18.5" x14ac:dyDescent="0.45">
      <c r="A59" s="51" t="s">
        <v>3</v>
      </c>
      <c r="B59" s="51"/>
      <c r="C59" s="51"/>
      <c r="D59" s="51"/>
      <c r="E59" s="51"/>
      <c r="F59" s="51"/>
      <c r="G59" s="51"/>
      <c r="H59" s="51"/>
      <c r="I59" s="51"/>
      <c r="J59" s="51"/>
      <c r="K59" s="51"/>
      <c r="L59" s="51"/>
      <c r="M59" s="51"/>
      <c r="N59" s="51"/>
      <c r="O59" s="51"/>
      <c r="P59" s="51"/>
    </row>
    <row r="60" spans="1:16" x14ac:dyDescent="0.35">
      <c r="A60" t="s">
        <v>57</v>
      </c>
      <c r="B60">
        <v>277</v>
      </c>
      <c r="C60" t="s">
        <v>3</v>
      </c>
      <c r="D60" s="7">
        <f t="shared" ref="D60:D62" si="6">((E60/$E$7)+(F60/$F$7))/2</f>
        <v>1.07645531432141</v>
      </c>
      <c r="E60" s="7">
        <v>1.1372340000000001</v>
      </c>
      <c r="F60" s="7">
        <v>0.147284</v>
      </c>
      <c r="G60" s="7">
        <v>27.783618000000001</v>
      </c>
      <c r="H60" s="7">
        <v>0.12789400000000001</v>
      </c>
      <c r="I60" s="7">
        <v>0.10034</v>
      </c>
      <c r="J60">
        <v>42</v>
      </c>
      <c r="K60">
        <v>100</v>
      </c>
      <c r="L60">
        <v>50</v>
      </c>
      <c r="M60" s="1">
        <v>32</v>
      </c>
      <c r="N60" t="s">
        <v>15</v>
      </c>
      <c r="O60" t="s">
        <v>20</v>
      </c>
      <c r="P60" s="9">
        <f t="shared" si="1"/>
        <v>577.61732851985562</v>
      </c>
    </row>
    <row r="61" spans="1:16" x14ac:dyDescent="0.35">
      <c r="A61" t="s">
        <v>57</v>
      </c>
      <c r="B61">
        <v>277</v>
      </c>
      <c r="C61" t="s">
        <v>3</v>
      </c>
      <c r="D61" s="7">
        <f t="shared" si="6"/>
        <v>1.0431418348754362</v>
      </c>
      <c r="E61" s="7">
        <v>1.1160129999999999</v>
      </c>
      <c r="F61" s="7">
        <v>0.14072299999999999</v>
      </c>
      <c r="G61" s="7">
        <v>23.749433</v>
      </c>
      <c r="H61" s="7">
        <v>0.12551000000000001</v>
      </c>
      <c r="I61" s="7">
        <v>8.3919999999999995E-2</v>
      </c>
      <c r="J61">
        <v>43</v>
      </c>
      <c r="K61">
        <v>100</v>
      </c>
      <c r="L61">
        <v>50</v>
      </c>
      <c r="M61" s="1">
        <v>32</v>
      </c>
      <c r="N61" t="s">
        <v>15</v>
      </c>
      <c r="O61" t="s">
        <v>20</v>
      </c>
      <c r="P61" s="9">
        <f t="shared" si="1"/>
        <v>577.61732851985562</v>
      </c>
    </row>
    <row r="62" spans="1:16" x14ac:dyDescent="0.35">
      <c r="A62" t="s">
        <v>57</v>
      </c>
      <c r="B62">
        <v>277</v>
      </c>
      <c r="C62" t="s">
        <v>3</v>
      </c>
      <c r="D62" s="7">
        <f t="shared" si="6"/>
        <v>0.93908496117987394</v>
      </c>
      <c r="E62" s="7">
        <v>0.96970999999999996</v>
      </c>
      <c r="F62" s="7">
        <v>0.13169900000000001</v>
      </c>
      <c r="G62" s="7">
        <v>20.010037000000001</v>
      </c>
      <c r="H62" s="7">
        <v>0.108365</v>
      </c>
      <c r="I62" s="7">
        <v>6.9144999999999998E-2</v>
      </c>
      <c r="J62">
        <v>44</v>
      </c>
      <c r="K62">
        <v>100</v>
      </c>
      <c r="L62">
        <v>50</v>
      </c>
      <c r="M62" s="1">
        <v>32</v>
      </c>
      <c r="N62" t="s">
        <v>15</v>
      </c>
      <c r="O62" t="s">
        <v>20</v>
      </c>
      <c r="P62" s="9">
        <f t="shared" si="1"/>
        <v>577.61732851985562</v>
      </c>
    </row>
    <row r="63" spans="1:16" x14ac:dyDescent="0.35">
      <c r="D63" s="36">
        <f>AVERAGE(D60:D62)</f>
        <v>1.0195607034589067</v>
      </c>
      <c r="E63" s="36">
        <f>AVERAGE(E60:E62)</f>
        <v>1.074319</v>
      </c>
      <c r="F63" s="36">
        <f t="shared" ref="F63" si="7">AVERAGE(F60:F62)</f>
        <v>0.139902</v>
      </c>
      <c r="G63" s="7"/>
      <c r="H63" s="7"/>
      <c r="I63" s="7"/>
    </row>
    <row r="64" spans="1:16" x14ac:dyDescent="0.35">
      <c r="D64" s="7"/>
      <c r="E64" s="7"/>
      <c r="F64" s="7"/>
      <c r="G64" s="7"/>
      <c r="H64" s="7"/>
      <c r="I64" s="7"/>
    </row>
    <row r="65" spans="1:16" x14ac:dyDescent="0.35">
      <c r="A65" t="s">
        <v>57</v>
      </c>
      <c r="B65">
        <v>277</v>
      </c>
      <c r="C65" t="s">
        <v>3</v>
      </c>
      <c r="D65" s="7">
        <f t="shared" ref="D65:D67" si="8">((E65/$E$7)+(F65/$F$7))/2</f>
        <v>1.0726854591597896</v>
      </c>
      <c r="E65" s="7">
        <v>1.1441079999999999</v>
      </c>
      <c r="F65" s="7">
        <v>0.14521200000000001</v>
      </c>
      <c r="G65" s="7">
        <v>31.557065999999999</v>
      </c>
      <c r="H65" s="7">
        <v>0.12953300000000001</v>
      </c>
      <c r="I65" s="7">
        <v>0.111709</v>
      </c>
      <c r="J65">
        <v>42</v>
      </c>
      <c r="K65">
        <v>100</v>
      </c>
      <c r="L65">
        <v>100</v>
      </c>
      <c r="M65" s="1">
        <v>32</v>
      </c>
      <c r="N65" t="s">
        <v>15</v>
      </c>
      <c r="O65" t="s">
        <v>20</v>
      </c>
      <c r="P65" s="9">
        <f t="shared" ref="P65:P67" si="9">(M65*L65*K65)/B65</f>
        <v>1155.2346570397112</v>
      </c>
    </row>
    <row r="66" spans="1:16" x14ac:dyDescent="0.35">
      <c r="A66" t="s">
        <v>57</v>
      </c>
      <c r="B66">
        <v>277</v>
      </c>
      <c r="C66" t="s">
        <v>3</v>
      </c>
      <c r="D66" s="7">
        <f t="shared" si="8"/>
        <v>1.0351040032899648</v>
      </c>
      <c r="E66" s="7">
        <v>1.0805800000000001</v>
      </c>
      <c r="F66" s="7">
        <v>0.143485</v>
      </c>
      <c r="G66" s="7">
        <v>26.358661000000001</v>
      </c>
      <c r="H66" s="7">
        <v>0.118878</v>
      </c>
      <c r="I66" s="7">
        <v>8.6308999999999997E-2</v>
      </c>
      <c r="J66">
        <v>43</v>
      </c>
      <c r="K66">
        <v>100</v>
      </c>
      <c r="L66">
        <v>100</v>
      </c>
      <c r="M66" s="1">
        <v>32</v>
      </c>
      <c r="N66" t="s">
        <v>15</v>
      </c>
      <c r="O66" t="s">
        <v>20</v>
      </c>
      <c r="P66" s="9">
        <f t="shared" si="9"/>
        <v>1155.2346570397112</v>
      </c>
    </row>
    <row r="67" spans="1:16" x14ac:dyDescent="0.35">
      <c r="A67" t="s">
        <v>57</v>
      </c>
      <c r="B67">
        <v>277</v>
      </c>
      <c r="C67" t="s">
        <v>3</v>
      </c>
      <c r="D67" s="7">
        <f t="shared" si="8"/>
        <v>1.0067012139273073</v>
      </c>
      <c r="E67" s="7">
        <v>1.0687599999999999</v>
      </c>
      <c r="F67" s="7">
        <v>0.136992</v>
      </c>
      <c r="G67" s="7">
        <v>25.671219000000001</v>
      </c>
      <c r="H67" s="7">
        <v>0.11576500000000001</v>
      </c>
      <c r="I67" s="7">
        <v>7.9544000000000004E-2</v>
      </c>
      <c r="J67">
        <v>44</v>
      </c>
      <c r="K67">
        <v>100</v>
      </c>
      <c r="L67">
        <v>100</v>
      </c>
      <c r="M67" s="1">
        <v>32</v>
      </c>
      <c r="N67" t="s">
        <v>15</v>
      </c>
      <c r="O67" t="s">
        <v>20</v>
      </c>
      <c r="P67" s="9">
        <f t="shared" si="9"/>
        <v>1155.2346570397112</v>
      </c>
    </row>
    <row r="68" spans="1:16" x14ac:dyDescent="0.35">
      <c r="D68" s="36">
        <f>AVERAGE(D65:D67)</f>
        <v>1.0381635587923539</v>
      </c>
      <c r="E68" s="36">
        <f>AVERAGE(E65:E67)</f>
        <v>1.0978159999999999</v>
      </c>
      <c r="F68" s="36">
        <f t="shared" ref="F68" si="10">AVERAGE(F65:F67)</f>
        <v>0.14189633333333332</v>
      </c>
    </row>
    <row r="70" spans="1:16" x14ac:dyDescent="0.35">
      <c r="A70" t="s">
        <v>57</v>
      </c>
      <c r="B70">
        <v>277</v>
      </c>
      <c r="C70" t="s">
        <v>3</v>
      </c>
      <c r="D70" s="7">
        <f t="shared" ref="D70:D72" si="11">((E70/$E$7)+(F70/$F$7))/2</f>
        <v>1.0338731800806047</v>
      </c>
      <c r="E70">
        <v>1.0961110000000001</v>
      </c>
      <c r="F70">
        <v>0.140904</v>
      </c>
      <c r="G70">
        <v>28.650158999999999</v>
      </c>
      <c r="H70">
        <v>0.121949</v>
      </c>
      <c r="I70">
        <v>9.5982999999999999E-2</v>
      </c>
      <c r="J70">
        <v>42</v>
      </c>
      <c r="K70">
        <v>100</v>
      </c>
      <c r="L70">
        <v>100</v>
      </c>
      <c r="M70" s="1">
        <v>64</v>
      </c>
      <c r="N70" t="s">
        <v>15</v>
      </c>
      <c r="O70" t="s">
        <v>20</v>
      </c>
      <c r="P70" s="9">
        <f t="shared" ref="P70:P72" si="12">(M70*L70*K70)/B70</f>
        <v>2310.4693140794225</v>
      </c>
    </row>
    <row r="71" spans="1:16" x14ac:dyDescent="0.35">
      <c r="A71" t="s">
        <v>57</v>
      </c>
      <c r="B71">
        <v>277</v>
      </c>
      <c r="C71" t="s">
        <v>3</v>
      </c>
      <c r="D71" s="7">
        <f t="shared" si="11"/>
        <v>1.130126770871883</v>
      </c>
      <c r="E71">
        <v>1.2138709999999999</v>
      </c>
      <c r="F71">
        <v>0.15176999999999999</v>
      </c>
      <c r="G71">
        <v>32.522351</v>
      </c>
      <c r="H71">
        <v>0.13400000000000001</v>
      </c>
      <c r="I71">
        <v>0.121309</v>
      </c>
      <c r="J71">
        <v>43</v>
      </c>
      <c r="K71">
        <v>100</v>
      </c>
      <c r="L71">
        <v>100</v>
      </c>
      <c r="M71" s="1">
        <v>64</v>
      </c>
      <c r="N71" t="s">
        <v>15</v>
      </c>
      <c r="O71" t="s">
        <v>20</v>
      </c>
      <c r="P71" s="9">
        <f t="shared" si="12"/>
        <v>2310.4693140794225</v>
      </c>
    </row>
    <row r="72" spans="1:16" x14ac:dyDescent="0.35">
      <c r="A72" t="s">
        <v>57</v>
      </c>
      <c r="B72">
        <v>277</v>
      </c>
      <c r="C72" t="s">
        <v>3</v>
      </c>
      <c r="D72" s="7">
        <f t="shared" si="11"/>
        <v>1.0248172213957778</v>
      </c>
      <c r="E72">
        <v>1.0647139999999999</v>
      </c>
      <c r="F72">
        <v>0.142794</v>
      </c>
      <c r="G72">
        <v>25.879951999999999</v>
      </c>
      <c r="H72">
        <v>0.114981</v>
      </c>
      <c r="I72">
        <v>8.2635E-2</v>
      </c>
      <c r="J72">
        <v>44</v>
      </c>
      <c r="K72">
        <v>100</v>
      </c>
      <c r="L72">
        <v>100</v>
      </c>
      <c r="M72" s="1">
        <v>64</v>
      </c>
      <c r="N72" t="s">
        <v>15</v>
      </c>
      <c r="O72" t="s">
        <v>20</v>
      </c>
      <c r="P72" s="9">
        <f t="shared" si="12"/>
        <v>2310.4693140794225</v>
      </c>
    </row>
    <row r="73" spans="1:16" x14ac:dyDescent="0.35">
      <c r="D73" s="36">
        <f>AVERAGE(D70:D72)</f>
        <v>1.062939057449422</v>
      </c>
      <c r="E73" s="36">
        <f>AVERAGE(E70:E72)</f>
        <v>1.1248986666666665</v>
      </c>
      <c r="F73" s="36">
        <f t="shared" ref="F73" si="13">AVERAGE(F70:F72)</f>
        <v>0.14515599999999998</v>
      </c>
    </row>
  </sheetData>
  <mergeCells count="2">
    <mergeCell ref="A19:P19"/>
    <mergeCell ref="A59:P5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5" activePane="bottomLeft" state="frozen"/>
      <selection pane="bottomLeft" activeCell="H27" sqref="H27"/>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11</v>
      </c>
      <c r="C1" s="2" t="s">
        <v>16</v>
      </c>
      <c r="D1" s="2" t="s">
        <v>180</v>
      </c>
      <c r="E1" s="2" t="s">
        <v>1</v>
      </c>
      <c r="F1" s="8" t="s">
        <v>2</v>
      </c>
      <c r="G1" s="8" t="s">
        <v>4</v>
      </c>
      <c r="H1" s="8" t="s">
        <v>181</v>
      </c>
      <c r="I1" s="8" t="s">
        <v>182</v>
      </c>
      <c r="J1" s="2" t="s">
        <v>14</v>
      </c>
      <c r="K1" s="2" t="s">
        <v>23</v>
      </c>
      <c r="L1" s="3" t="s">
        <v>35</v>
      </c>
      <c r="M1" s="2" t="s">
        <v>36</v>
      </c>
      <c r="N1" s="2" t="s">
        <v>33</v>
      </c>
    </row>
    <row r="2" spans="1:14" s="2" customFormat="1" x14ac:dyDescent="0.35">
      <c r="A2" t="s">
        <v>62</v>
      </c>
      <c r="B2" s="4">
        <v>6538</v>
      </c>
      <c r="C2" s="4" t="s">
        <v>185</v>
      </c>
      <c r="D2" s="7">
        <f>((E2/$E$4)+(F2/$F$4))/2</f>
        <v>0.74433694203707468</v>
      </c>
      <c r="E2" s="4">
        <v>2.9359999999999999</v>
      </c>
      <c r="F2" s="5">
        <v>0.1066</v>
      </c>
      <c r="G2" s="8"/>
      <c r="H2" s="8"/>
      <c r="I2" s="8"/>
      <c r="L2" s="3"/>
    </row>
    <row r="3" spans="1:14" s="2" customFormat="1" x14ac:dyDescent="0.35">
      <c r="F3" s="8"/>
      <c r="G3" s="8"/>
      <c r="H3" s="8"/>
      <c r="I3" s="8"/>
      <c r="L3" s="3"/>
    </row>
    <row r="4" spans="1:14" x14ac:dyDescent="0.35">
      <c r="A4" t="s">
        <v>62</v>
      </c>
      <c r="B4" s="4">
        <v>6538</v>
      </c>
      <c r="C4" t="s">
        <v>30</v>
      </c>
      <c r="D4" s="7">
        <v>1</v>
      </c>
      <c r="E4" s="7">
        <v>4.0415999999999999</v>
      </c>
      <c r="F4" s="7">
        <v>0.13985300000000001</v>
      </c>
    </row>
    <row r="5" spans="1:14" x14ac:dyDescent="0.35">
      <c r="A5" t="s">
        <v>62</v>
      </c>
      <c r="B5" s="4">
        <v>6538</v>
      </c>
      <c r="C5" t="s">
        <v>27</v>
      </c>
      <c r="D5" s="7">
        <v>0.87619999999999998</v>
      </c>
      <c r="E5" s="7">
        <v>3.4765999999999999</v>
      </c>
      <c r="F5" s="7">
        <v>0.12477000000000001</v>
      </c>
    </row>
    <row r="6" spans="1:14" x14ac:dyDescent="0.35">
      <c r="A6" t="s">
        <v>62</v>
      </c>
      <c r="B6" s="4">
        <v>6538</v>
      </c>
      <c r="C6" t="s">
        <v>28</v>
      </c>
      <c r="D6" s="7">
        <v>0.89049999999999996</v>
      </c>
      <c r="E6" s="7">
        <v>3.5238</v>
      </c>
      <c r="F6" s="7">
        <v>0.12715299999999999</v>
      </c>
    </row>
    <row r="7" spans="1:14" x14ac:dyDescent="0.35">
      <c r="A7" t="s">
        <v>62</v>
      </c>
      <c r="B7" s="4">
        <v>6538</v>
      </c>
      <c r="C7" t="s">
        <v>31</v>
      </c>
      <c r="D7" s="7">
        <v>0.85880000000000001</v>
      </c>
      <c r="E7" s="7">
        <v>3.4129999999999998</v>
      </c>
      <c r="F7" s="7">
        <v>0.122112</v>
      </c>
    </row>
    <row r="8" spans="1:14" x14ac:dyDescent="0.35">
      <c r="A8" t="s">
        <v>62</v>
      </c>
      <c r="B8" s="4">
        <v>6538</v>
      </c>
      <c r="C8" t="s">
        <v>26</v>
      </c>
      <c r="D8" s="7">
        <v>0.71309999999999996</v>
      </c>
      <c r="E8" s="7">
        <v>2.7650000000000001</v>
      </c>
      <c r="F8" s="7">
        <v>0.103795</v>
      </c>
    </row>
    <row r="10" spans="1:14" ht="18.5" x14ac:dyDescent="0.45">
      <c r="A10" s="51" t="s">
        <v>6</v>
      </c>
      <c r="B10" s="51"/>
      <c r="C10" s="51"/>
      <c r="D10" s="51"/>
      <c r="E10" s="51"/>
      <c r="F10" s="51"/>
      <c r="G10" s="51"/>
      <c r="H10" s="51"/>
      <c r="I10" s="51"/>
      <c r="J10" s="51"/>
      <c r="K10" s="51"/>
      <c r="L10" s="51"/>
      <c r="M10" s="51"/>
      <c r="N10" s="51"/>
    </row>
    <row r="11" spans="1:14" x14ac:dyDescent="0.35">
      <c r="A11" t="s">
        <v>62</v>
      </c>
      <c r="B11" s="4">
        <v>6538</v>
      </c>
      <c r="C11" t="s">
        <v>6</v>
      </c>
      <c r="D11" s="7">
        <f t="shared" ref="D11:D20" si="0">((E11/$E$4)+(F11/$F$4))/2</f>
        <v>0.80108577162319916</v>
      </c>
      <c r="E11" s="7">
        <v>3.182623</v>
      </c>
      <c r="F11" s="7">
        <v>0.113939</v>
      </c>
      <c r="G11" s="7">
        <v>54.011453000000003</v>
      </c>
      <c r="H11" s="7">
        <v>0.11802799999999999</v>
      </c>
      <c r="I11" s="7">
        <v>7.2688000000000003E-2</v>
      </c>
      <c r="J11">
        <v>42</v>
      </c>
      <c r="K11">
        <v>100</v>
      </c>
      <c r="L11">
        <v>100</v>
      </c>
      <c r="M11" t="s">
        <v>15</v>
      </c>
    </row>
    <row r="12" spans="1:14" x14ac:dyDescent="0.35">
      <c r="A12" t="s">
        <v>62</v>
      </c>
      <c r="B12" s="4">
        <v>6538</v>
      </c>
      <c r="C12" t="s">
        <v>6</v>
      </c>
      <c r="D12" s="7">
        <f t="shared" si="0"/>
        <v>0.79022524578834863</v>
      </c>
      <c r="E12" s="7">
        <v>3.1400619999999999</v>
      </c>
      <c r="F12" s="7">
        <v>0.112374</v>
      </c>
      <c r="G12" s="7">
        <v>47.024402000000002</v>
      </c>
      <c r="H12" s="7">
        <v>0.11740299999999999</v>
      </c>
      <c r="I12" s="7">
        <v>6.6816E-2</v>
      </c>
      <c r="J12">
        <v>43</v>
      </c>
      <c r="K12">
        <v>100</v>
      </c>
      <c r="L12">
        <v>100</v>
      </c>
      <c r="M12" t="s">
        <v>15</v>
      </c>
    </row>
    <row r="13" spans="1:14" x14ac:dyDescent="0.35">
      <c r="A13" t="s">
        <v>62</v>
      </c>
      <c r="B13" s="4">
        <v>6538</v>
      </c>
      <c r="C13" t="s">
        <v>6</v>
      </c>
      <c r="D13" s="7">
        <f t="shared" si="0"/>
        <v>0.82024582460205409</v>
      </c>
      <c r="E13" s="7">
        <v>3.2533150000000002</v>
      </c>
      <c r="F13" s="7">
        <v>0.116852</v>
      </c>
      <c r="G13" s="7">
        <v>64.358208000000005</v>
      </c>
      <c r="H13" s="7">
        <v>0.12087100000000001</v>
      </c>
      <c r="I13" s="7">
        <v>7.2501999999999997E-2</v>
      </c>
      <c r="J13">
        <v>44</v>
      </c>
      <c r="K13">
        <v>100</v>
      </c>
      <c r="L13">
        <v>100</v>
      </c>
      <c r="M13" t="s">
        <v>15</v>
      </c>
    </row>
    <row r="14" spans="1:14" x14ac:dyDescent="0.35">
      <c r="A14" t="s">
        <v>62</v>
      </c>
      <c r="B14" s="4">
        <v>6538</v>
      </c>
      <c r="C14" t="s">
        <v>6</v>
      </c>
      <c r="D14" s="7">
        <f t="shared" si="0"/>
        <v>0.76871573857465658</v>
      </c>
      <c r="E14" s="7">
        <v>3.0474890000000001</v>
      </c>
      <c r="F14" s="7">
        <v>0.10956100000000001</v>
      </c>
      <c r="G14" s="7">
        <v>57.676986999999997</v>
      </c>
      <c r="H14" s="7">
        <v>0.114247</v>
      </c>
      <c r="I14" s="7">
        <v>8.0083000000000001E-2</v>
      </c>
      <c r="J14">
        <v>45</v>
      </c>
      <c r="K14">
        <v>100</v>
      </c>
      <c r="L14">
        <v>100</v>
      </c>
      <c r="M14" t="s">
        <v>15</v>
      </c>
    </row>
    <row r="15" spans="1:14" x14ac:dyDescent="0.35">
      <c r="A15" t="s">
        <v>62</v>
      </c>
      <c r="B15" s="4">
        <v>6538</v>
      </c>
      <c r="C15" t="s">
        <v>6</v>
      </c>
      <c r="D15" s="7">
        <f t="shared" si="0"/>
        <v>0.76983267545286727</v>
      </c>
      <c r="E15" s="7">
        <v>3.025191</v>
      </c>
      <c r="F15" s="7">
        <v>0.11064499999999999</v>
      </c>
      <c r="G15" s="7">
        <v>62.996316</v>
      </c>
      <c r="H15" s="7">
        <v>0.11682099999999999</v>
      </c>
      <c r="I15" s="7">
        <v>8.7973999999999997E-2</v>
      </c>
      <c r="J15">
        <v>46</v>
      </c>
      <c r="K15">
        <v>100</v>
      </c>
      <c r="L15">
        <v>100</v>
      </c>
      <c r="M15" t="s">
        <v>15</v>
      </c>
    </row>
    <row r="16" spans="1:14" x14ac:dyDescent="0.35">
      <c r="A16" t="s">
        <v>62</v>
      </c>
      <c r="B16" s="4">
        <v>6538</v>
      </c>
      <c r="C16" t="s">
        <v>6</v>
      </c>
      <c r="D16" s="7">
        <f t="shared" si="0"/>
        <v>0.76838660713185281</v>
      </c>
      <c r="E16" s="7">
        <v>3.0092539999999999</v>
      </c>
      <c r="F16" s="7">
        <v>0.110792</v>
      </c>
      <c r="G16" s="7">
        <v>57.652912000000001</v>
      </c>
      <c r="H16" s="7">
        <v>0.116409</v>
      </c>
      <c r="I16" s="7">
        <v>8.3490999999999996E-2</v>
      </c>
      <c r="J16">
        <v>47</v>
      </c>
      <c r="K16">
        <v>100</v>
      </c>
      <c r="L16">
        <v>100</v>
      </c>
      <c r="M16" t="s">
        <v>15</v>
      </c>
    </row>
    <row r="17" spans="1:13" x14ac:dyDescent="0.35">
      <c r="A17" t="s">
        <v>62</v>
      </c>
      <c r="B17" s="4">
        <v>6538</v>
      </c>
      <c r="C17" t="s">
        <v>6</v>
      </c>
      <c r="D17" s="7">
        <f t="shared" si="0"/>
        <v>0.82750920147561169</v>
      </c>
      <c r="E17" s="7">
        <v>3.302114</v>
      </c>
      <c r="F17" s="7">
        <v>0.11719499999999999</v>
      </c>
      <c r="G17" s="7">
        <v>66.270391000000004</v>
      </c>
      <c r="H17" s="7">
        <v>0.12062</v>
      </c>
      <c r="I17" s="7">
        <v>7.7821000000000001E-2</v>
      </c>
      <c r="J17">
        <v>48</v>
      </c>
      <c r="K17">
        <v>100</v>
      </c>
      <c r="L17">
        <v>100</v>
      </c>
      <c r="M17" t="s">
        <v>15</v>
      </c>
    </row>
    <row r="18" spans="1:13" x14ac:dyDescent="0.35">
      <c r="A18" t="s">
        <v>62</v>
      </c>
      <c r="B18" s="4">
        <v>6538</v>
      </c>
      <c r="C18" t="s">
        <v>6</v>
      </c>
      <c r="D18" s="7">
        <f t="shared" si="0"/>
        <v>0.78153619023312482</v>
      </c>
      <c r="E18" s="7">
        <v>3.0971649999999999</v>
      </c>
      <c r="F18" s="7">
        <v>0.111428</v>
      </c>
      <c r="G18" s="7">
        <v>58.222230000000003</v>
      </c>
      <c r="H18" s="7">
        <v>0.11630799999999999</v>
      </c>
      <c r="I18" s="7">
        <v>7.6832999999999999E-2</v>
      </c>
      <c r="J18">
        <v>49</v>
      </c>
      <c r="K18">
        <v>100</v>
      </c>
      <c r="L18">
        <v>100</v>
      </c>
      <c r="M18" t="s">
        <v>15</v>
      </c>
    </row>
    <row r="19" spans="1:13" x14ac:dyDescent="0.35">
      <c r="A19" t="s">
        <v>62</v>
      </c>
      <c r="B19" s="4">
        <v>6538</v>
      </c>
      <c r="C19" t="s">
        <v>6</v>
      </c>
      <c r="D19" s="7">
        <f t="shared" si="0"/>
        <v>0.82790527167911709</v>
      </c>
      <c r="E19" s="7">
        <v>3.340341</v>
      </c>
      <c r="F19" s="7">
        <v>0.115983</v>
      </c>
      <c r="G19" s="7">
        <v>54.351005999999998</v>
      </c>
      <c r="H19" s="7">
        <v>0.12133099999999999</v>
      </c>
      <c r="I19" s="7">
        <v>7.0166000000000006E-2</v>
      </c>
      <c r="J19">
        <v>50</v>
      </c>
      <c r="K19">
        <v>100</v>
      </c>
      <c r="L19">
        <v>100</v>
      </c>
      <c r="M19" t="s">
        <v>15</v>
      </c>
    </row>
    <row r="20" spans="1:13" x14ac:dyDescent="0.35">
      <c r="A20" t="s">
        <v>62</v>
      </c>
      <c r="B20" s="4">
        <v>6538</v>
      </c>
      <c r="C20" t="s">
        <v>6</v>
      </c>
      <c r="D20" s="7">
        <f t="shared" si="0"/>
        <v>0.79556805947745235</v>
      </c>
      <c r="E20" s="7">
        <v>3.1681059999999999</v>
      </c>
      <c r="F20" s="7">
        <v>0.112898</v>
      </c>
      <c r="G20" s="7">
        <v>52.862585000000003</v>
      </c>
      <c r="H20" s="7">
        <v>0.117301</v>
      </c>
      <c r="I20" s="7">
        <v>7.2451000000000002E-2</v>
      </c>
      <c r="J20">
        <v>51</v>
      </c>
      <c r="K20">
        <v>100</v>
      </c>
      <c r="L20">
        <v>100</v>
      </c>
      <c r="M20" t="s">
        <v>15</v>
      </c>
    </row>
    <row r="21" spans="1:13" x14ac:dyDescent="0.35">
      <c r="D21" s="36">
        <f>AVERAGE(D11:D20)</f>
        <v>0.79510105860382851</v>
      </c>
      <c r="E21" s="36">
        <f>AVERAGE(E11:E20)</f>
        <v>3.1565660000000002</v>
      </c>
      <c r="F21" s="36">
        <f>AVERAGE(F11:F20)</f>
        <v>0.1131667</v>
      </c>
    </row>
    <row r="22" spans="1:13" x14ac:dyDescent="0.35">
      <c r="D22" s="36">
        <f>MEDIAN(D11:D20)</f>
        <v>0.79289665263290043</v>
      </c>
      <c r="E22" s="36">
        <f>MEDIAN(E11:E20)</f>
        <v>3.1540840000000001</v>
      </c>
      <c r="F22" s="36">
        <f>MEDIAN(F11:F20)</f>
        <v>0.112636</v>
      </c>
    </row>
    <row r="24" spans="1:13" x14ac:dyDescent="0.35">
      <c r="A24" t="s">
        <v>62</v>
      </c>
      <c r="B24" s="4">
        <v>6538</v>
      </c>
      <c r="C24" t="s">
        <v>6</v>
      </c>
      <c r="D24" s="7">
        <f>((E24/$E$4)+(F24/$F$4))/2</f>
        <v>0.78708213886535117</v>
      </c>
      <c r="E24" s="7">
        <v>3.0996860000000002</v>
      </c>
      <c r="F24" s="7">
        <v>0.11289200000000001</v>
      </c>
      <c r="G24" s="7">
        <v>46.530996000000002</v>
      </c>
      <c r="H24" s="7">
        <v>0.117869</v>
      </c>
      <c r="I24" s="7">
        <v>6.9725999999999996E-2</v>
      </c>
      <c r="J24">
        <v>42</v>
      </c>
      <c r="K24">
        <v>200</v>
      </c>
      <c r="L24">
        <v>100</v>
      </c>
      <c r="M24" t="s">
        <v>15</v>
      </c>
    </row>
    <row r="25" spans="1:13" x14ac:dyDescent="0.35">
      <c r="A25" t="s">
        <v>62</v>
      </c>
      <c r="B25" s="4">
        <v>6538</v>
      </c>
      <c r="C25" t="s">
        <v>6</v>
      </c>
      <c r="D25" s="7">
        <f t="shared" ref="D25:D33" si="1">((E25/$E$4)+(F25/$F$4))/2</f>
        <v>0.78613787591614614</v>
      </c>
      <c r="E25" s="7">
        <v>3.1195940000000002</v>
      </c>
      <c r="F25" s="7">
        <v>0.111939</v>
      </c>
      <c r="G25" s="7">
        <v>44.487850000000002</v>
      </c>
      <c r="H25" s="7">
        <v>0.117423</v>
      </c>
      <c r="I25" s="7">
        <v>6.4453999999999997E-2</v>
      </c>
      <c r="J25">
        <v>43</v>
      </c>
      <c r="K25">
        <v>200</v>
      </c>
      <c r="L25">
        <v>100</v>
      </c>
      <c r="M25" t="s">
        <v>15</v>
      </c>
    </row>
    <row r="26" spans="1:13" x14ac:dyDescent="0.35">
      <c r="A26" t="s">
        <v>62</v>
      </c>
      <c r="B26" s="4">
        <v>6538</v>
      </c>
      <c r="C26" t="s">
        <v>6</v>
      </c>
      <c r="D26" s="7">
        <f t="shared" si="1"/>
        <v>0.82973307546529784</v>
      </c>
      <c r="E26" s="7">
        <v>3.3232400000000002</v>
      </c>
      <c r="F26" s="7">
        <v>0.117086</v>
      </c>
      <c r="G26" s="7">
        <v>51.285110000000003</v>
      </c>
      <c r="H26" s="7">
        <v>0.123336</v>
      </c>
      <c r="I26" s="7">
        <v>6.7052E-2</v>
      </c>
      <c r="J26">
        <v>44</v>
      </c>
      <c r="K26">
        <v>200</v>
      </c>
      <c r="L26">
        <v>100</v>
      </c>
      <c r="M26" t="s">
        <v>15</v>
      </c>
    </row>
    <row r="27" spans="1:13" x14ac:dyDescent="0.35">
      <c r="A27" t="s">
        <v>62</v>
      </c>
      <c r="B27" s="4">
        <v>6538</v>
      </c>
      <c r="C27" t="s">
        <v>6</v>
      </c>
      <c r="D27" s="7">
        <f t="shared" si="1"/>
        <v>0.76623298567050568</v>
      </c>
      <c r="E27" s="7">
        <v>3.0303969999999998</v>
      </c>
      <c r="F27" s="7">
        <v>0.109458</v>
      </c>
      <c r="G27" s="7">
        <v>45.797483999999997</v>
      </c>
      <c r="H27" s="7">
        <v>0.114616</v>
      </c>
      <c r="I27" s="7">
        <v>6.6974000000000006E-2</v>
      </c>
      <c r="J27">
        <v>45</v>
      </c>
      <c r="K27">
        <v>200</v>
      </c>
      <c r="L27">
        <v>100</v>
      </c>
      <c r="M27" t="s">
        <v>15</v>
      </c>
    </row>
    <row r="28" spans="1:13" x14ac:dyDescent="0.35">
      <c r="A28" t="s">
        <v>62</v>
      </c>
      <c r="B28" s="4">
        <v>6538</v>
      </c>
      <c r="C28" t="s">
        <v>6</v>
      </c>
      <c r="D28" s="7">
        <f t="shared" si="1"/>
        <v>0.75809202761566374</v>
      </c>
      <c r="E28" s="7">
        <v>2.9754580000000002</v>
      </c>
      <c r="F28" s="7">
        <v>0.109082</v>
      </c>
      <c r="G28" s="7">
        <v>46.850383000000001</v>
      </c>
      <c r="H28" s="7">
        <v>0.114041</v>
      </c>
      <c r="I28" s="7">
        <v>7.1339E-2</v>
      </c>
      <c r="J28">
        <v>46</v>
      </c>
      <c r="K28">
        <v>200</v>
      </c>
      <c r="L28">
        <v>100</v>
      </c>
      <c r="M28" t="s">
        <v>15</v>
      </c>
    </row>
    <row r="29" spans="1:13" x14ac:dyDescent="0.35">
      <c r="A29" t="s">
        <v>62</v>
      </c>
      <c r="B29" s="4">
        <v>6538</v>
      </c>
      <c r="C29" t="s">
        <v>6</v>
      </c>
      <c r="D29" s="7">
        <f t="shared" si="1"/>
        <v>0.77144867807775186</v>
      </c>
      <c r="E29" s="7">
        <v>3.0295260000000002</v>
      </c>
      <c r="F29" s="7">
        <v>0.110947</v>
      </c>
      <c r="G29" s="7">
        <v>44.645333000000001</v>
      </c>
      <c r="H29" s="7">
        <v>0.115652</v>
      </c>
      <c r="I29" s="7">
        <v>6.8219000000000002E-2</v>
      </c>
      <c r="J29">
        <v>47</v>
      </c>
      <c r="K29">
        <v>200</v>
      </c>
      <c r="L29">
        <v>100</v>
      </c>
      <c r="M29" t="s">
        <v>15</v>
      </c>
    </row>
    <row r="30" spans="1:13" x14ac:dyDescent="0.35">
      <c r="A30" t="s">
        <v>62</v>
      </c>
      <c r="B30" s="4">
        <v>6538</v>
      </c>
      <c r="C30" t="s">
        <v>6</v>
      </c>
      <c r="D30" s="7">
        <f t="shared" si="1"/>
        <v>0.82637338587161691</v>
      </c>
      <c r="E30" s="7">
        <v>3.3029320000000002</v>
      </c>
      <c r="F30" s="7">
        <v>0.11684899999999999</v>
      </c>
      <c r="G30" s="7">
        <v>52.569336999999997</v>
      </c>
      <c r="H30" s="7">
        <v>0.12199599999999999</v>
      </c>
      <c r="I30" s="7">
        <v>6.6326999999999997E-2</v>
      </c>
      <c r="J30">
        <v>48</v>
      </c>
      <c r="K30">
        <v>200</v>
      </c>
      <c r="L30">
        <v>100</v>
      </c>
      <c r="M30" t="s">
        <v>15</v>
      </c>
    </row>
    <row r="31" spans="1:13" x14ac:dyDescent="0.35">
      <c r="A31" t="s">
        <v>62</v>
      </c>
      <c r="B31" s="4">
        <v>6538</v>
      </c>
      <c r="C31" t="s">
        <v>6</v>
      </c>
      <c r="D31" s="7">
        <f t="shared" si="1"/>
        <v>0.79746213671980992</v>
      </c>
      <c r="E31" s="7">
        <v>3.1728969999999999</v>
      </c>
      <c r="F31" s="7">
        <v>0.113262</v>
      </c>
      <c r="G31" s="7">
        <v>48.036388000000002</v>
      </c>
      <c r="H31" s="7">
        <v>0.118438</v>
      </c>
      <c r="I31" s="7">
        <v>6.8780999999999995E-2</v>
      </c>
      <c r="J31">
        <v>49</v>
      </c>
      <c r="K31">
        <v>200</v>
      </c>
      <c r="L31">
        <v>100</v>
      </c>
      <c r="M31" t="s">
        <v>15</v>
      </c>
    </row>
    <row r="32" spans="1:13" x14ac:dyDescent="0.35">
      <c r="A32" t="s">
        <v>62</v>
      </c>
      <c r="B32" s="4">
        <v>6538</v>
      </c>
      <c r="C32" t="s">
        <v>6</v>
      </c>
      <c r="D32" s="7">
        <f t="shared" si="1"/>
        <v>0.83705733274154714</v>
      </c>
      <c r="E32" s="7">
        <v>3.3754209999999998</v>
      </c>
      <c r="F32" s="7">
        <v>0.117329</v>
      </c>
      <c r="G32" s="7">
        <v>52.376545999999998</v>
      </c>
      <c r="H32" s="7">
        <v>0.12325999999999999</v>
      </c>
      <c r="I32" s="7">
        <v>6.5471000000000001E-2</v>
      </c>
      <c r="J32">
        <v>50</v>
      </c>
      <c r="K32">
        <v>200</v>
      </c>
      <c r="L32">
        <v>100</v>
      </c>
      <c r="M32" t="s">
        <v>15</v>
      </c>
    </row>
    <row r="33" spans="1:13" x14ac:dyDescent="0.35">
      <c r="A33" t="s">
        <v>62</v>
      </c>
      <c r="B33" s="4">
        <v>6538</v>
      </c>
      <c r="C33" t="s">
        <v>6</v>
      </c>
      <c r="D33" s="7">
        <f t="shared" si="1"/>
        <v>0.78884680891433989</v>
      </c>
      <c r="E33" s="7">
        <v>3.121435</v>
      </c>
      <c r="F33" s="7">
        <v>0.112633</v>
      </c>
      <c r="G33" s="7">
        <v>46.393580999999998</v>
      </c>
      <c r="H33" s="7">
        <v>0.11765399999999999</v>
      </c>
      <c r="I33" s="7">
        <v>6.7157999999999995E-2</v>
      </c>
      <c r="J33">
        <v>51</v>
      </c>
      <c r="K33">
        <v>200</v>
      </c>
      <c r="L33">
        <v>100</v>
      </c>
      <c r="M33" t="s">
        <v>15</v>
      </c>
    </row>
    <row r="34" spans="1:13" x14ac:dyDescent="0.35">
      <c r="D34" s="36">
        <f>AVERAGE(D24:D33)</f>
        <v>0.7948466445858029</v>
      </c>
      <c r="E34" s="36">
        <f>AVERAGE(E24:E33)</f>
        <v>3.1550586000000003</v>
      </c>
      <c r="F34" s="36">
        <f>AVERAGE(F24:F33)</f>
        <v>0.11314769999999999</v>
      </c>
    </row>
    <row r="35" spans="1:13" x14ac:dyDescent="0.35">
      <c r="D35" s="36">
        <f>MEDIAN(D24:D33)</f>
        <v>0.78796447388984547</v>
      </c>
      <c r="E35" s="36">
        <f>MEDIAN(E24:E33)</f>
        <v>3.1205145000000001</v>
      </c>
      <c r="F35" s="36">
        <f>MEDIAN(F24:F33)</f>
        <v>0.1127625</v>
      </c>
    </row>
    <row r="37" spans="1:13" x14ac:dyDescent="0.35">
      <c r="A37" t="s">
        <v>62</v>
      </c>
      <c r="B37" s="4">
        <v>6538</v>
      </c>
      <c r="C37" t="s">
        <v>6</v>
      </c>
      <c r="D37" s="7">
        <f>((E37/$E$4)+(F37/$F$4))/2</f>
        <v>0.79781731004025636</v>
      </c>
      <c r="E37" s="7">
        <v>3.1474470000000001</v>
      </c>
      <c r="F37" s="7">
        <v>0.114242</v>
      </c>
      <c r="G37" s="7">
        <v>48.441108999999997</v>
      </c>
      <c r="H37" s="7">
        <v>0.118973</v>
      </c>
      <c r="I37" s="7">
        <v>6.6403000000000004E-2</v>
      </c>
      <c r="J37">
        <v>42</v>
      </c>
      <c r="K37">
        <v>500</v>
      </c>
      <c r="L37">
        <v>100</v>
      </c>
      <c r="M37" t="s">
        <v>15</v>
      </c>
    </row>
    <row r="38" spans="1:13" x14ac:dyDescent="0.35">
      <c r="A38" t="s">
        <v>62</v>
      </c>
      <c r="B38" s="4">
        <v>6538</v>
      </c>
      <c r="C38" t="s">
        <v>6</v>
      </c>
      <c r="D38" s="7">
        <f t="shared" ref="D38:D46" si="2">((E38/$E$4)+(F38/$F$4))/2</f>
        <v>0.81057174046824221</v>
      </c>
      <c r="E38" s="7">
        <v>3.2215579999999999</v>
      </c>
      <c r="F38" s="7">
        <v>0.115245</v>
      </c>
      <c r="G38" s="7">
        <v>47.959010999999997</v>
      </c>
      <c r="H38" s="7">
        <v>0.122479</v>
      </c>
      <c r="I38" s="7">
        <v>6.4906000000000005E-2</v>
      </c>
      <c r="J38">
        <v>43</v>
      </c>
      <c r="K38">
        <v>500</v>
      </c>
      <c r="L38">
        <v>100</v>
      </c>
      <c r="M38" t="s">
        <v>15</v>
      </c>
    </row>
    <row r="39" spans="1:13" x14ac:dyDescent="0.35">
      <c r="A39" t="s">
        <v>62</v>
      </c>
      <c r="B39" s="4">
        <v>6538</v>
      </c>
      <c r="C39" t="s">
        <v>6</v>
      </c>
      <c r="D39" s="7">
        <f t="shared" si="2"/>
        <v>0.79519967069246511</v>
      </c>
      <c r="E39" s="7">
        <v>3.128889</v>
      </c>
      <c r="F39" s="7">
        <v>0.114152</v>
      </c>
      <c r="G39" s="7">
        <v>47.954627000000002</v>
      </c>
      <c r="H39" s="7">
        <v>0.122032</v>
      </c>
      <c r="I39" s="7">
        <v>6.8515999999999994E-2</v>
      </c>
      <c r="J39">
        <v>44</v>
      </c>
      <c r="K39">
        <v>500</v>
      </c>
      <c r="L39">
        <v>100</v>
      </c>
      <c r="M39" t="s">
        <v>15</v>
      </c>
    </row>
    <row r="40" spans="1:13" x14ac:dyDescent="0.35">
      <c r="A40" t="s">
        <v>62</v>
      </c>
      <c r="B40" s="4">
        <v>6538</v>
      </c>
      <c r="C40" t="s">
        <v>6</v>
      </c>
      <c r="D40" s="7">
        <f t="shared" si="2"/>
        <v>0.77368865573471535</v>
      </c>
      <c r="E40" s="7">
        <v>3.0419679999999998</v>
      </c>
      <c r="F40" s="7">
        <v>0.11114300000000001</v>
      </c>
      <c r="G40" s="7">
        <v>45.395161000000002</v>
      </c>
      <c r="H40" s="7">
        <v>0.11657099999999999</v>
      </c>
      <c r="I40" s="7">
        <v>6.6156000000000006E-2</v>
      </c>
      <c r="J40">
        <v>45</v>
      </c>
      <c r="K40">
        <v>500</v>
      </c>
      <c r="L40">
        <v>100</v>
      </c>
      <c r="M40" t="s">
        <v>15</v>
      </c>
    </row>
    <row r="41" spans="1:13" x14ac:dyDescent="0.35">
      <c r="A41" t="s">
        <v>62</v>
      </c>
      <c r="B41" s="4">
        <v>6538</v>
      </c>
      <c r="C41" t="s">
        <v>6</v>
      </c>
      <c r="D41" s="7">
        <f t="shared" si="2"/>
        <v>0.7730719327669916</v>
      </c>
      <c r="E41" s="7">
        <v>3.0158</v>
      </c>
      <c r="F41" s="7">
        <v>0.111876</v>
      </c>
      <c r="G41" s="7">
        <v>45.982652000000002</v>
      </c>
      <c r="H41" s="7">
        <v>0.11797100000000001</v>
      </c>
      <c r="I41" s="7">
        <v>6.8969000000000003E-2</v>
      </c>
      <c r="J41">
        <v>46</v>
      </c>
      <c r="K41">
        <v>500</v>
      </c>
      <c r="L41">
        <v>100</v>
      </c>
      <c r="M41" t="s">
        <v>15</v>
      </c>
    </row>
    <row r="42" spans="1:13" x14ac:dyDescent="0.35">
      <c r="A42" t="s">
        <v>62</v>
      </c>
      <c r="B42" s="4">
        <v>6538</v>
      </c>
      <c r="C42" t="s">
        <v>6</v>
      </c>
      <c r="D42" s="7">
        <f t="shared" si="2"/>
        <v>0.80493837723917883</v>
      </c>
      <c r="E42" s="7">
        <v>3.197292</v>
      </c>
      <c r="F42" s="7">
        <v>0.114509</v>
      </c>
      <c r="G42" s="7">
        <v>49.642806999999998</v>
      </c>
      <c r="H42" s="7">
        <v>0.119931</v>
      </c>
      <c r="I42" s="7">
        <v>6.8189E-2</v>
      </c>
      <c r="J42">
        <v>47</v>
      </c>
      <c r="K42">
        <v>500</v>
      </c>
      <c r="L42">
        <v>100</v>
      </c>
      <c r="M42" t="s">
        <v>15</v>
      </c>
    </row>
    <row r="43" spans="1:13" x14ac:dyDescent="0.35">
      <c r="A43" t="s">
        <v>62</v>
      </c>
      <c r="B43" s="4">
        <v>6538</v>
      </c>
      <c r="C43" t="s">
        <v>6</v>
      </c>
      <c r="D43" s="7">
        <f t="shared" si="2"/>
        <v>0.79730956854123503</v>
      </c>
      <c r="E43" s="7">
        <v>3.1573009999999999</v>
      </c>
      <c r="F43" s="7">
        <v>0.113759</v>
      </c>
      <c r="G43" s="7">
        <v>49.308131000000003</v>
      </c>
      <c r="H43" s="7">
        <v>0.11951199999999999</v>
      </c>
      <c r="I43" s="7">
        <v>6.5701999999999997E-2</v>
      </c>
      <c r="J43">
        <v>48</v>
      </c>
      <c r="K43">
        <v>500</v>
      </c>
      <c r="L43">
        <v>100</v>
      </c>
      <c r="M43" t="s">
        <v>15</v>
      </c>
    </row>
    <row r="44" spans="1:13" x14ac:dyDescent="0.35">
      <c r="A44" t="s">
        <v>62</v>
      </c>
      <c r="B44" s="4">
        <v>6538</v>
      </c>
      <c r="C44" t="s">
        <v>6</v>
      </c>
      <c r="D44" s="7">
        <f t="shared" si="2"/>
        <v>0.8319278744397699</v>
      </c>
      <c r="E44" s="7">
        <v>3.3249710000000001</v>
      </c>
      <c r="F44" s="7">
        <v>0.11763999999999999</v>
      </c>
      <c r="G44" s="7">
        <v>52.260452000000001</v>
      </c>
      <c r="H44" s="7">
        <v>0.12278500000000001</v>
      </c>
      <c r="I44" s="7">
        <v>6.7337999999999995E-2</v>
      </c>
      <c r="J44">
        <v>49</v>
      </c>
      <c r="K44">
        <v>500</v>
      </c>
      <c r="L44">
        <v>100</v>
      </c>
      <c r="M44" t="s">
        <v>15</v>
      </c>
    </row>
    <row r="45" spans="1:13" x14ac:dyDescent="0.35">
      <c r="A45" t="s">
        <v>62</v>
      </c>
      <c r="B45" s="4">
        <v>6538</v>
      </c>
      <c r="C45" t="s">
        <v>6</v>
      </c>
      <c r="D45" s="7">
        <f t="shared" si="2"/>
        <v>0.78499323006514188</v>
      </c>
      <c r="E45" s="7">
        <v>3.0996489999999999</v>
      </c>
      <c r="F45" s="7">
        <v>0.11230900000000001</v>
      </c>
      <c r="G45" s="7">
        <v>46.601143999999998</v>
      </c>
      <c r="H45" s="7">
        <v>0.118436</v>
      </c>
      <c r="I45" s="7">
        <v>6.5712999999999994E-2</v>
      </c>
      <c r="J45">
        <v>50</v>
      </c>
      <c r="K45">
        <v>500</v>
      </c>
      <c r="L45">
        <v>100</v>
      </c>
      <c r="M45" t="s">
        <v>15</v>
      </c>
    </row>
    <row r="46" spans="1:13" x14ac:dyDescent="0.35">
      <c r="A46" t="s">
        <v>62</v>
      </c>
      <c r="B46" s="4">
        <v>6538</v>
      </c>
      <c r="C46" t="s">
        <v>6</v>
      </c>
      <c r="D46" s="7">
        <f t="shared" si="2"/>
        <v>0.81440654551799097</v>
      </c>
      <c r="E46" s="7">
        <v>3.217819</v>
      </c>
      <c r="F46" s="7">
        <v>0.11644699999999999</v>
      </c>
      <c r="G46" s="7">
        <v>49.422299000000002</v>
      </c>
      <c r="H46" s="7">
        <v>0.122492</v>
      </c>
      <c r="I46" s="7">
        <v>6.9142999999999996E-2</v>
      </c>
      <c r="J46">
        <v>51</v>
      </c>
      <c r="K46">
        <v>500</v>
      </c>
      <c r="L46">
        <v>100</v>
      </c>
      <c r="M46" t="s">
        <v>15</v>
      </c>
    </row>
    <row r="47" spans="1:13" x14ac:dyDescent="0.35">
      <c r="D47" s="36">
        <f>AVERAGE(D37:D46)</f>
        <v>0.79839249055059869</v>
      </c>
      <c r="E47" s="36">
        <f>AVERAGE(E37:E46)</f>
        <v>3.1552693999999999</v>
      </c>
      <c r="F47" s="36">
        <f>AVERAGE(F37:F46)</f>
        <v>0.11413219999999999</v>
      </c>
    </row>
    <row r="48" spans="1:13" x14ac:dyDescent="0.35">
      <c r="D48" s="36">
        <f>MEDIAN(D37:D46)</f>
        <v>0.79756343929074569</v>
      </c>
      <c r="E48" s="36">
        <f>MEDIAN(E37:E46)</f>
        <v>3.152374</v>
      </c>
      <c r="F48" s="36">
        <f>MEDIAN(F37:F46)</f>
        <v>0.11419699999999999</v>
      </c>
    </row>
    <row r="50" spans="1:13" x14ac:dyDescent="0.35">
      <c r="A50" t="s">
        <v>62</v>
      </c>
      <c r="B50" s="4">
        <v>6538</v>
      </c>
      <c r="C50" t="s">
        <v>6</v>
      </c>
      <c r="D50" s="7">
        <f>((E50/$E$4)+(F50/$F$4))/2</f>
        <v>0.80108577162319916</v>
      </c>
      <c r="E50">
        <v>3.182623</v>
      </c>
      <c r="F50">
        <v>0.113939</v>
      </c>
      <c r="G50">
        <v>54.011453000000003</v>
      </c>
      <c r="H50">
        <v>0.11802799999999999</v>
      </c>
      <c r="I50">
        <v>7.2688000000000003E-2</v>
      </c>
      <c r="J50">
        <v>42</v>
      </c>
      <c r="K50">
        <v>100</v>
      </c>
      <c r="L50">
        <v>100</v>
      </c>
      <c r="M50" t="s">
        <v>15</v>
      </c>
    </row>
    <row r="51" spans="1:13" x14ac:dyDescent="0.35">
      <c r="A51" t="s">
        <v>62</v>
      </c>
      <c r="B51" s="4">
        <v>6538</v>
      </c>
      <c r="C51" t="s">
        <v>6</v>
      </c>
      <c r="D51" s="7">
        <f t="shared" ref="D51:D58" si="3">((E51/$E$4)+(F51/$F$4))/2</f>
        <v>0.79661311485560005</v>
      </c>
      <c r="E51">
        <v>3.1443599999999998</v>
      </c>
      <c r="F51">
        <v>0.114012</v>
      </c>
      <c r="G51">
        <v>51.363596999999999</v>
      </c>
      <c r="H51">
        <v>0.118672</v>
      </c>
      <c r="I51">
        <v>7.0435999999999999E-2</v>
      </c>
      <c r="J51">
        <v>42</v>
      </c>
      <c r="K51">
        <v>150</v>
      </c>
      <c r="L51">
        <v>100</v>
      </c>
      <c r="M51" t="s">
        <v>15</v>
      </c>
    </row>
    <row r="52" spans="1:13" x14ac:dyDescent="0.35">
      <c r="A52" t="s">
        <v>62</v>
      </c>
      <c r="B52" s="4">
        <v>6538</v>
      </c>
      <c r="C52" t="s">
        <v>6</v>
      </c>
      <c r="D52" s="7">
        <f t="shared" si="3"/>
        <v>0.78708213886535117</v>
      </c>
      <c r="E52">
        <v>3.0996860000000002</v>
      </c>
      <c r="F52">
        <v>0.11289200000000001</v>
      </c>
      <c r="G52">
        <v>46.530996000000002</v>
      </c>
      <c r="H52">
        <v>0.117869</v>
      </c>
      <c r="I52">
        <v>6.9725999999999996E-2</v>
      </c>
      <c r="J52">
        <v>42</v>
      </c>
      <c r="K52">
        <v>200</v>
      </c>
      <c r="L52">
        <v>100</v>
      </c>
      <c r="M52" t="s">
        <v>15</v>
      </c>
    </row>
    <row r="53" spans="1:13" x14ac:dyDescent="0.35">
      <c r="A53" t="s">
        <v>62</v>
      </c>
      <c r="B53" s="4">
        <v>6538</v>
      </c>
      <c r="C53" t="s">
        <v>6</v>
      </c>
      <c r="D53" s="7">
        <f t="shared" si="3"/>
        <v>0.80287756913468145</v>
      </c>
      <c r="E53">
        <v>3.1826569999999998</v>
      </c>
      <c r="F53">
        <v>0.114439</v>
      </c>
      <c r="G53">
        <v>48.440944999999999</v>
      </c>
      <c r="H53">
        <v>0.119168</v>
      </c>
      <c r="I53">
        <v>6.7956000000000003E-2</v>
      </c>
      <c r="J53">
        <v>42</v>
      </c>
      <c r="K53">
        <v>250</v>
      </c>
      <c r="L53">
        <v>100</v>
      </c>
      <c r="M53" t="s">
        <v>15</v>
      </c>
    </row>
    <row r="54" spans="1:13" x14ac:dyDescent="0.35">
      <c r="A54" t="s">
        <v>62</v>
      </c>
      <c r="B54" s="4">
        <v>6538</v>
      </c>
      <c r="C54" t="s">
        <v>6</v>
      </c>
      <c r="D54" s="7">
        <f t="shared" si="3"/>
        <v>0.79422524035038422</v>
      </c>
      <c r="E54">
        <v>3.1365889999999998</v>
      </c>
      <c r="F54">
        <v>0.11361300000000001</v>
      </c>
      <c r="G54">
        <v>47.764682000000001</v>
      </c>
      <c r="H54">
        <v>0.11833399999999999</v>
      </c>
      <c r="I54">
        <v>6.7627999999999994E-2</v>
      </c>
      <c r="J54">
        <v>42</v>
      </c>
      <c r="K54">
        <v>300</v>
      </c>
      <c r="L54">
        <v>100</v>
      </c>
      <c r="M54" t="s">
        <v>15</v>
      </c>
    </row>
    <row r="55" spans="1:13" x14ac:dyDescent="0.35">
      <c r="A55" t="s">
        <v>62</v>
      </c>
      <c r="B55" s="4">
        <v>6538</v>
      </c>
      <c r="C55" t="s">
        <v>6</v>
      </c>
      <c r="D55" s="7">
        <f t="shared" si="3"/>
        <v>0.78367365666313749</v>
      </c>
      <c r="E55">
        <v>3.084301</v>
      </c>
      <c r="F55">
        <v>0.112471</v>
      </c>
      <c r="G55">
        <v>46.625548999999999</v>
      </c>
      <c r="H55">
        <v>0.116838</v>
      </c>
      <c r="I55">
        <v>6.6896999999999998E-2</v>
      </c>
      <c r="J55">
        <v>42</v>
      </c>
      <c r="K55">
        <v>350</v>
      </c>
      <c r="L55">
        <v>100</v>
      </c>
      <c r="M55" t="s">
        <v>15</v>
      </c>
    </row>
    <row r="56" spans="1:13" x14ac:dyDescent="0.35">
      <c r="A56" t="s">
        <v>62</v>
      </c>
      <c r="B56" s="4">
        <v>6538</v>
      </c>
      <c r="C56" t="s">
        <v>6</v>
      </c>
      <c r="D56" s="7">
        <f t="shared" si="3"/>
        <v>0.76853786211464659</v>
      </c>
      <c r="E56">
        <v>3.005795</v>
      </c>
      <c r="F56">
        <v>0.110954</v>
      </c>
      <c r="G56">
        <v>44.842785999999997</v>
      </c>
      <c r="H56">
        <v>0.11497400000000001</v>
      </c>
      <c r="I56">
        <v>6.7989999999999995E-2</v>
      </c>
      <c r="J56">
        <v>42</v>
      </c>
      <c r="K56">
        <v>400</v>
      </c>
      <c r="L56">
        <v>100</v>
      </c>
      <c r="M56" t="s">
        <v>15</v>
      </c>
    </row>
    <row r="57" spans="1:13" x14ac:dyDescent="0.35">
      <c r="A57" t="s">
        <v>62</v>
      </c>
      <c r="B57" s="4">
        <v>6538</v>
      </c>
      <c r="C57" t="s">
        <v>6</v>
      </c>
      <c r="D57" s="7">
        <f t="shared" si="3"/>
        <v>0.78837139840575532</v>
      </c>
      <c r="E57">
        <v>3.1059169999999998</v>
      </c>
      <c r="F57">
        <v>0.113037</v>
      </c>
      <c r="G57">
        <v>46.826402999999999</v>
      </c>
      <c r="H57">
        <v>0.117301</v>
      </c>
      <c r="I57">
        <v>6.5786999999999998E-2</v>
      </c>
      <c r="J57">
        <v>42</v>
      </c>
      <c r="K57">
        <v>450</v>
      </c>
      <c r="L57">
        <v>100</v>
      </c>
      <c r="M57" t="s">
        <v>15</v>
      </c>
    </row>
    <row r="58" spans="1:13" x14ac:dyDescent="0.35">
      <c r="A58" t="s">
        <v>62</v>
      </c>
      <c r="B58" s="4">
        <v>6538</v>
      </c>
      <c r="C58" t="s">
        <v>6</v>
      </c>
      <c r="D58" s="7">
        <f t="shared" si="3"/>
        <v>0.79781731004025636</v>
      </c>
      <c r="E58">
        <v>3.1474470000000001</v>
      </c>
      <c r="F58">
        <v>0.114242</v>
      </c>
      <c r="G58">
        <v>48.441108999999997</v>
      </c>
      <c r="H58">
        <v>0.118973</v>
      </c>
      <c r="I58">
        <v>6.6403000000000004E-2</v>
      </c>
      <c r="J58">
        <v>42</v>
      </c>
      <c r="K58">
        <v>500</v>
      </c>
      <c r="L58">
        <v>100</v>
      </c>
      <c r="M58" t="s">
        <v>15</v>
      </c>
    </row>
    <row r="59" spans="1:13" x14ac:dyDescent="0.35">
      <c r="D59" s="7"/>
    </row>
  </sheetData>
  <mergeCells count="1">
    <mergeCell ref="A10:N10"/>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70" zoomScaleNormal="70" workbookViewId="0">
      <pane ySplit="1" topLeftCell="A2"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2" t="s">
        <v>36</v>
      </c>
      <c r="N1" s="2" t="s">
        <v>33</v>
      </c>
    </row>
    <row r="2" spans="1:14" s="2" customFormat="1" x14ac:dyDescent="0.35">
      <c r="A2" t="s">
        <v>61</v>
      </c>
      <c r="B2">
        <v>3716</v>
      </c>
      <c r="C2" s="4" t="s">
        <v>185</v>
      </c>
      <c r="E2" s="4">
        <v>3.0017999999999998</v>
      </c>
      <c r="F2" s="5">
        <v>0.1638</v>
      </c>
      <c r="G2" s="8"/>
      <c r="H2" s="8"/>
      <c r="I2" s="8"/>
      <c r="L2" s="3"/>
    </row>
    <row r="3" spans="1:14" s="2" customFormat="1" x14ac:dyDescent="0.35">
      <c r="F3" s="8"/>
      <c r="G3" s="8"/>
      <c r="H3" s="8"/>
      <c r="I3" s="8"/>
    </row>
    <row r="4" spans="1:14" x14ac:dyDescent="0.35">
      <c r="A4" t="s">
        <v>61</v>
      </c>
      <c r="B4">
        <v>3716</v>
      </c>
      <c r="C4" t="s">
        <v>30</v>
      </c>
      <c r="D4" s="7">
        <v>1</v>
      </c>
      <c r="E4">
        <v>3.7349999999999999</v>
      </c>
      <c r="F4" s="7">
        <v>0.19010200000000002</v>
      </c>
    </row>
    <row r="5" spans="1:14" x14ac:dyDescent="0.35">
      <c r="A5" t="s">
        <v>61</v>
      </c>
      <c r="B5">
        <v>3716</v>
      </c>
      <c r="C5" t="s">
        <v>27</v>
      </c>
      <c r="D5" s="7">
        <v>0.97119999999999995</v>
      </c>
      <c r="E5">
        <v>3.4750000000000001</v>
      </c>
      <c r="F5" s="7">
        <v>0.19239799999999999</v>
      </c>
    </row>
    <row r="6" spans="1:14" x14ac:dyDescent="0.35">
      <c r="A6" t="s">
        <v>61</v>
      </c>
      <c r="B6">
        <v>3716</v>
      </c>
      <c r="C6" t="s">
        <v>28</v>
      </c>
      <c r="D6" s="7">
        <v>0.96050000000000002</v>
      </c>
      <c r="E6">
        <v>3.4350000000000001</v>
      </c>
      <c r="F6" s="7">
        <v>0.19036</v>
      </c>
    </row>
    <row r="7" spans="1:14" x14ac:dyDescent="0.35">
      <c r="A7" t="s">
        <v>61</v>
      </c>
      <c r="B7">
        <v>3716</v>
      </c>
      <c r="C7" t="s">
        <v>31</v>
      </c>
      <c r="D7" s="7">
        <v>0.9415</v>
      </c>
      <c r="E7">
        <v>3.3765999999999998</v>
      </c>
      <c r="F7" s="7">
        <v>0.18609400000000001</v>
      </c>
    </row>
    <row r="8" spans="1:14" x14ac:dyDescent="0.35">
      <c r="A8" t="s">
        <v>61</v>
      </c>
      <c r="B8">
        <v>3716</v>
      </c>
      <c r="C8" t="s">
        <v>26</v>
      </c>
      <c r="D8" s="7">
        <v>0.86580000000000001</v>
      </c>
      <c r="E8">
        <v>3.1431</v>
      </c>
      <c r="F8" s="7">
        <v>0.169215</v>
      </c>
    </row>
    <row r="11" spans="1:14" x14ac:dyDescent="0.35">
      <c r="A11" t="s">
        <v>61</v>
      </c>
      <c r="B11">
        <v>3716</v>
      </c>
      <c r="C11" t="s">
        <v>6</v>
      </c>
      <c r="D11" s="7">
        <f>((E11/$E$4)+(F11/$F$4))/2</f>
        <v>0.92140462998959038</v>
      </c>
      <c r="E11" s="7">
        <v>3.3884940000000001</v>
      </c>
      <c r="F11" s="7">
        <v>0.17785599999999999</v>
      </c>
      <c r="G11" s="7">
        <v>52.410034000000003</v>
      </c>
      <c r="H11" s="7">
        <v>0.16635900000000001</v>
      </c>
      <c r="I11" s="7">
        <v>0.10166</v>
      </c>
      <c r="J11">
        <v>42</v>
      </c>
      <c r="K11">
        <v>100</v>
      </c>
      <c r="L11">
        <v>100</v>
      </c>
      <c r="M11" t="s">
        <v>15</v>
      </c>
    </row>
    <row r="12" spans="1:14" x14ac:dyDescent="0.35">
      <c r="A12" t="s">
        <v>61</v>
      </c>
      <c r="B12">
        <v>3716</v>
      </c>
      <c r="C12" t="s">
        <v>6</v>
      </c>
      <c r="D12" s="7">
        <f t="shared" ref="D12:D20" si="0">((E12/$E$4)+(F12/$F$4))/2</f>
        <v>0.90872647371987159</v>
      </c>
      <c r="E12" s="7">
        <v>3.3220999999999998</v>
      </c>
      <c r="F12" s="7">
        <v>0.17641499999999999</v>
      </c>
      <c r="G12" s="7">
        <v>49.755460999999997</v>
      </c>
      <c r="H12" s="7">
        <v>0.16458500000000001</v>
      </c>
      <c r="I12" s="7">
        <v>0.10248699999999999</v>
      </c>
      <c r="J12">
        <v>43</v>
      </c>
      <c r="K12">
        <v>100</v>
      </c>
      <c r="L12">
        <v>100</v>
      </c>
      <c r="M12" t="s">
        <v>15</v>
      </c>
    </row>
    <row r="13" spans="1:14" x14ac:dyDescent="0.35">
      <c r="A13" t="s">
        <v>61</v>
      </c>
      <c r="B13">
        <v>3716</v>
      </c>
      <c r="C13" t="s">
        <v>6</v>
      </c>
      <c r="D13" s="7">
        <f t="shared" si="0"/>
        <v>0.87504220578575609</v>
      </c>
      <c r="E13" s="7">
        <v>3.1754150000000001</v>
      </c>
      <c r="F13" s="7">
        <v>0.171074</v>
      </c>
      <c r="G13" s="7">
        <v>45.706899999999997</v>
      </c>
      <c r="H13" s="7">
        <v>0.161297</v>
      </c>
      <c r="I13" s="7">
        <v>0.100393</v>
      </c>
      <c r="J13">
        <v>44</v>
      </c>
      <c r="K13">
        <v>100</v>
      </c>
      <c r="L13">
        <v>100</v>
      </c>
      <c r="M13" t="s">
        <v>15</v>
      </c>
    </row>
    <row r="14" spans="1:14" x14ac:dyDescent="0.35">
      <c r="A14" t="s">
        <v>61</v>
      </c>
      <c r="B14">
        <v>3716</v>
      </c>
      <c r="C14" t="s">
        <v>6</v>
      </c>
      <c r="D14" s="7">
        <f t="shared" si="0"/>
        <v>0.94032165380476285</v>
      </c>
      <c r="E14" s="7">
        <v>3.490313</v>
      </c>
      <c r="F14" s="7">
        <v>0.179866</v>
      </c>
      <c r="G14" s="7">
        <v>54.653457000000003</v>
      </c>
      <c r="H14" s="7">
        <v>0.17143600000000001</v>
      </c>
      <c r="I14" s="7">
        <v>0.102502</v>
      </c>
      <c r="J14">
        <v>45</v>
      </c>
      <c r="K14">
        <v>100</v>
      </c>
      <c r="L14">
        <v>100</v>
      </c>
      <c r="M14" t="s">
        <v>15</v>
      </c>
    </row>
    <row r="15" spans="1:14" x14ac:dyDescent="0.35">
      <c r="A15" t="s">
        <v>61</v>
      </c>
      <c r="B15">
        <v>3716</v>
      </c>
      <c r="C15" t="s">
        <v>6</v>
      </c>
      <c r="D15" s="7">
        <f t="shared" si="0"/>
        <v>0.89320701525455992</v>
      </c>
      <c r="E15" s="7">
        <v>3.2383519999999999</v>
      </c>
      <c r="F15" s="7">
        <v>0.17477699999999999</v>
      </c>
      <c r="G15" s="7">
        <v>51.278615000000002</v>
      </c>
      <c r="H15" s="7">
        <v>0.163161</v>
      </c>
      <c r="I15" s="7">
        <v>0.105296</v>
      </c>
      <c r="J15">
        <v>46</v>
      </c>
      <c r="K15">
        <v>100</v>
      </c>
      <c r="L15">
        <v>100</v>
      </c>
      <c r="M15" t="s">
        <v>15</v>
      </c>
    </row>
    <row r="16" spans="1:14" x14ac:dyDescent="0.35">
      <c r="A16" t="s">
        <v>61</v>
      </c>
      <c r="B16">
        <v>3716</v>
      </c>
      <c r="C16" t="s">
        <v>6</v>
      </c>
      <c r="D16" s="7">
        <f t="shared" si="0"/>
        <v>0.91902889873240312</v>
      </c>
      <c r="E16" s="7">
        <v>3.359175</v>
      </c>
      <c r="F16" s="7">
        <v>0.17844499999999999</v>
      </c>
      <c r="G16" s="7">
        <v>53.286994999999997</v>
      </c>
      <c r="H16" s="7">
        <v>0.167131</v>
      </c>
      <c r="I16" s="7">
        <v>0.114108</v>
      </c>
      <c r="J16">
        <v>47</v>
      </c>
      <c r="K16">
        <v>100</v>
      </c>
      <c r="L16">
        <v>100</v>
      </c>
      <c r="M16" t="s">
        <v>15</v>
      </c>
    </row>
    <row r="17" spans="1:13" x14ac:dyDescent="0.35">
      <c r="A17" t="s">
        <v>61</v>
      </c>
      <c r="B17">
        <v>3716</v>
      </c>
      <c r="C17" t="s">
        <v>6</v>
      </c>
      <c r="D17" s="7">
        <f t="shared" si="0"/>
        <v>0.87950286994241944</v>
      </c>
      <c r="E17" s="7">
        <v>3.1777129999999998</v>
      </c>
      <c r="F17" s="7">
        <v>0.172653</v>
      </c>
      <c r="G17" s="7">
        <v>46.989140999999996</v>
      </c>
      <c r="H17" s="7">
        <v>0.160746</v>
      </c>
      <c r="I17" s="7">
        <v>0.10337</v>
      </c>
      <c r="J17">
        <v>48</v>
      </c>
      <c r="K17">
        <v>100</v>
      </c>
      <c r="L17">
        <v>100</v>
      </c>
      <c r="M17" t="s">
        <v>15</v>
      </c>
    </row>
    <row r="18" spans="1:13" x14ac:dyDescent="0.35">
      <c r="A18" t="s">
        <v>61</v>
      </c>
      <c r="B18">
        <v>3716</v>
      </c>
      <c r="C18" t="s">
        <v>6</v>
      </c>
      <c r="D18" s="7">
        <f t="shared" si="0"/>
        <v>0.88440888485047342</v>
      </c>
      <c r="E18" s="7">
        <v>3.2190370000000001</v>
      </c>
      <c r="F18" s="7">
        <v>0.17241500000000001</v>
      </c>
      <c r="G18" s="7">
        <v>52.538130000000002</v>
      </c>
      <c r="H18" s="7">
        <v>0.16214600000000001</v>
      </c>
      <c r="I18" s="7">
        <v>0.106335</v>
      </c>
      <c r="J18">
        <v>49</v>
      </c>
      <c r="K18">
        <v>100</v>
      </c>
      <c r="L18">
        <v>100</v>
      </c>
      <c r="M18" t="s">
        <v>15</v>
      </c>
    </row>
    <row r="19" spans="1:13" x14ac:dyDescent="0.35">
      <c r="A19" t="s">
        <v>61</v>
      </c>
      <c r="B19">
        <v>3716</v>
      </c>
      <c r="C19" t="s">
        <v>6</v>
      </c>
      <c r="D19" s="7">
        <f t="shared" si="0"/>
        <v>0.89361653658149587</v>
      </c>
      <c r="E19" s="7">
        <v>3.2249270000000001</v>
      </c>
      <c r="F19" s="7">
        <v>0.17561599999999999</v>
      </c>
      <c r="G19" s="7">
        <v>49.456119000000001</v>
      </c>
      <c r="H19" s="7">
        <v>0.16451199999999999</v>
      </c>
      <c r="I19" s="7">
        <v>0.105471</v>
      </c>
      <c r="J19">
        <v>50</v>
      </c>
      <c r="K19">
        <v>100</v>
      </c>
      <c r="L19">
        <v>100</v>
      </c>
      <c r="M19" t="s">
        <v>15</v>
      </c>
    </row>
    <row r="20" spans="1:13" x14ac:dyDescent="0.35">
      <c r="A20" t="s">
        <v>61</v>
      </c>
      <c r="B20">
        <v>3716</v>
      </c>
      <c r="C20" t="s">
        <v>6</v>
      </c>
      <c r="D20" s="7">
        <f t="shared" si="0"/>
        <v>0.89640528916506268</v>
      </c>
      <c r="E20" s="7">
        <v>3.263029</v>
      </c>
      <c r="F20" s="7">
        <v>0.174737</v>
      </c>
      <c r="G20" s="7">
        <v>50.760032000000002</v>
      </c>
      <c r="H20" s="7">
        <v>0.16347300000000001</v>
      </c>
      <c r="I20" s="7">
        <v>0.10685799999999999</v>
      </c>
      <c r="J20">
        <v>51</v>
      </c>
      <c r="K20">
        <v>100</v>
      </c>
      <c r="L20">
        <v>100</v>
      </c>
      <c r="M20" t="s">
        <v>15</v>
      </c>
    </row>
    <row r="21" spans="1:13" x14ac:dyDescent="0.35">
      <c r="D21" s="36">
        <f>AVERAGE(D11:D20)</f>
        <v>0.90116644578263971</v>
      </c>
      <c r="E21" s="36">
        <f>AVERAGE(E11:E20)</f>
        <v>3.2858555000000003</v>
      </c>
      <c r="F21" s="36">
        <f>AVERAGE(F11:F20)</f>
        <v>0.17538539999999997</v>
      </c>
    </row>
    <row r="22" spans="1:13" x14ac:dyDescent="0.35">
      <c r="D22" s="36">
        <f>MEDIAN(D11:D20)</f>
        <v>0.89501091287327927</v>
      </c>
      <c r="E22" s="36">
        <f>MEDIAN(E11:E20)</f>
        <v>3.2506905000000001</v>
      </c>
      <c r="F22" s="36">
        <f>MEDIAN(F11:F20)</f>
        <v>0.17519649999999998</v>
      </c>
    </row>
    <row r="24" spans="1:13" x14ac:dyDescent="0.35">
      <c r="A24" t="s">
        <v>61</v>
      </c>
      <c r="B24">
        <v>3716</v>
      </c>
      <c r="C24" t="s">
        <v>6</v>
      </c>
      <c r="D24" s="7">
        <f>((E24/$E$4)+(F24/$F$4))/2</f>
        <v>0.90902381117826447</v>
      </c>
      <c r="E24" s="7">
        <v>3.2807040000000001</v>
      </c>
      <c r="F24" s="7">
        <v>0.17863499999999999</v>
      </c>
      <c r="G24" s="7">
        <v>53.932062999999999</v>
      </c>
      <c r="H24" s="7">
        <v>0.16799800000000001</v>
      </c>
      <c r="I24" s="7">
        <v>0.107846</v>
      </c>
      <c r="J24">
        <v>42</v>
      </c>
      <c r="K24">
        <v>200</v>
      </c>
      <c r="L24">
        <v>100</v>
      </c>
      <c r="M24" t="s">
        <v>15</v>
      </c>
    </row>
    <row r="25" spans="1:13" x14ac:dyDescent="0.35">
      <c r="A25" t="s">
        <v>61</v>
      </c>
      <c r="B25">
        <v>3716</v>
      </c>
      <c r="C25" t="s">
        <v>6</v>
      </c>
      <c r="D25" s="7">
        <f t="shared" ref="D25:D33" si="1">((E25/$E$4)+(F25/$F$4))/2</f>
        <v>0.88711545543569736</v>
      </c>
      <c r="E25" s="7">
        <v>3.1935750000000001</v>
      </c>
      <c r="F25" s="7">
        <v>0.17474000000000001</v>
      </c>
      <c r="G25" s="7">
        <v>48.861317999999997</v>
      </c>
      <c r="H25" s="7">
        <v>0.16219700000000001</v>
      </c>
      <c r="I25" s="7">
        <v>0.102904</v>
      </c>
      <c r="J25">
        <v>43</v>
      </c>
      <c r="K25">
        <v>200</v>
      </c>
      <c r="L25">
        <v>100</v>
      </c>
      <c r="M25" t="s">
        <v>15</v>
      </c>
    </row>
    <row r="26" spans="1:13" x14ac:dyDescent="0.35">
      <c r="A26" t="s">
        <v>61</v>
      </c>
      <c r="B26">
        <v>3716</v>
      </c>
      <c r="C26" t="s">
        <v>6</v>
      </c>
      <c r="D26" s="7">
        <f t="shared" si="1"/>
        <v>0.87288946517924426</v>
      </c>
      <c r="E26" s="7">
        <v>3.1654640000000001</v>
      </c>
      <c r="F26" s="7">
        <v>0.170762</v>
      </c>
      <c r="G26" s="7">
        <v>47.265796000000002</v>
      </c>
      <c r="H26" s="7">
        <v>0.16147600000000001</v>
      </c>
      <c r="I26" s="7">
        <v>0.100775</v>
      </c>
      <c r="J26">
        <v>44</v>
      </c>
      <c r="K26">
        <v>200</v>
      </c>
      <c r="L26">
        <v>100</v>
      </c>
      <c r="M26" t="s">
        <v>15</v>
      </c>
    </row>
    <row r="27" spans="1:13" x14ac:dyDescent="0.35">
      <c r="A27" t="s">
        <v>61</v>
      </c>
      <c r="B27">
        <v>3716</v>
      </c>
      <c r="C27" t="s">
        <v>6</v>
      </c>
      <c r="D27" s="7">
        <f t="shared" si="1"/>
        <v>0.89930927960649376</v>
      </c>
      <c r="E27" s="7">
        <v>3.253679</v>
      </c>
      <c r="F27" s="7">
        <v>0.176317</v>
      </c>
      <c r="G27" s="7">
        <v>49.973574999999997</v>
      </c>
      <c r="H27" s="7">
        <v>0.16613</v>
      </c>
      <c r="I27" s="7">
        <v>0.10335800000000001</v>
      </c>
      <c r="J27">
        <v>45</v>
      </c>
      <c r="K27">
        <v>200</v>
      </c>
      <c r="L27">
        <v>100</v>
      </c>
      <c r="M27" t="s">
        <v>15</v>
      </c>
    </row>
    <row r="28" spans="1:13" x14ac:dyDescent="0.35">
      <c r="A28" t="s">
        <v>61</v>
      </c>
      <c r="B28">
        <v>3716</v>
      </c>
      <c r="C28" t="s">
        <v>6</v>
      </c>
      <c r="D28" s="7">
        <f t="shared" si="1"/>
        <v>0.88179727764269211</v>
      </c>
      <c r="E28" s="7">
        <v>3.1794880000000001</v>
      </c>
      <c r="F28" s="7">
        <v>0.17343500000000001</v>
      </c>
      <c r="G28" s="7">
        <v>50.197673999999999</v>
      </c>
      <c r="H28" s="7">
        <v>0.16141</v>
      </c>
      <c r="I28" s="7">
        <v>0.103391</v>
      </c>
      <c r="J28">
        <v>46</v>
      </c>
      <c r="K28">
        <v>200</v>
      </c>
      <c r="L28">
        <v>100</v>
      </c>
      <c r="M28" t="s">
        <v>15</v>
      </c>
    </row>
    <row r="29" spans="1:13" x14ac:dyDescent="0.35">
      <c r="A29" t="s">
        <v>61</v>
      </c>
      <c r="B29">
        <v>3716</v>
      </c>
      <c r="C29" t="s">
        <v>6</v>
      </c>
      <c r="D29" s="7">
        <f t="shared" si="1"/>
        <v>0.88059988650213383</v>
      </c>
      <c r="E29" s="7">
        <v>3.1693449999999999</v>
      </c>
      <c r="F29" s="7">
        <v>0.17349600000000001</v>
      </c>
      <c r="G29" s="7">
        <v>47.443213999999998</v>
      </c>
      <c r="H29" s="7">
        <v>0.16467599999999999</v>
      </c>
      <c r="I29" s="7">
        <v>0.102619</v>
      </c>
      <c r="J29">
        <v>47</v>
      </c>
      <c r="K29">
        <v>200</v>
      </c>
      <c r="L29">
        <v>100</v>
      </c>
      <c r="M29" t="s">
        <v>15</v>
      </c>
    </row>
    <row r="30" spans="1:13" x14ac:dyDescent="0.35">
      <c r="A30" t="s">
        <v>61</v>
      </c>
      <c r="B30">
        <v>3716</v>
      </c>
      <c r="C30" t="s">
        <v>6</v>
      </c>
      <c r="D30" s="7">
        <f t="shared" si="1"/>
        <v>0.87731406079934782</v>
      </c>
      <c r="E30" s="7">
        <v>3.1768839999999998</v>
      </c>
      <c r="F30" s="7">
        <v>0.17186299999999999</v>
      </c>
      <c r="G30" s="7">
        <v>47.599356999999998</v>
      </c>
      <c r="H30" s="7">
        <v>0.16022500000000001</v>
      </c>
      <c r="I30" s="7">
        <v>0.102509</v>
      </c>
      <c r="J30">
        <v>48</v>
      </c>
      <c r="K30">
        <v>200</v>
      </c>
      <c r="L30">
        <v>100</v>
      </c>
      <c r="M30" t="s">
        <v>15</v>
      </c>
    </row>
    <row r="31" spans="1:13" x14ac:dyDescent="0.35">
      <c r="A31" t="s">
        <v>61</v>
      </c>
      <c r="B31">
        <v>3716</v>
      </c>
      <c r="C31" t="s">
        <v>6</v>
      </c>
      <c r="D31" s="7">
        <f t="shared" si="1"/>
        <v>0.8730936592737637</v>
      </c>
      <c r="E31" s="7">
        <v>3.1605449999999999</v>
      </c>
      <c r="F31" s="7">
        <v>0.17108999999999999</v>
      </c>
      <c r="G31" s="7">
        <v>50.520246</v>
      </c>
      <c r="H31" s="7">
        <v>0.160778</v>
      </c>
      <c r="I31" s="7">
        <v>0.10331799999999999</v>
      </c>
      <c r="J31">
        <v>49</v>
      </c>
      <c r="K31">
        <v>200</v>
      </c>
      <c r="L31">
        <v>100</v>
      </c>
      <c r="M31" t="s">
        <v>15</v>
      </c>
    </row>
    <row r="32" spans="1:13" x14ac:dyDescent="0.35">
      <c r="A32" t="s">
        <v>61</v>
      </c>
      <c r="B32">
        <v>3716</v>
      </c>
      <c r="C32" t="s">
        <v>6</v>
      </c>
      <c r="D32" s="7">
        <f t="shared" si="1"/>
        <v>0.89497983383598045</v>
      </c>
      <c r="E32" s="7">
        <v>3.2145990000000002</v>
      </c>
      <c r="F32" s="7">
        <v>0.17666000000000001</v>
      </c>
      <c r="G32" s="7">
        <v>49.646731000000003</v>
      </c>
      <c r="H32" s="7">
        <v>0.164826</v>
      </c>
      <c r="I32" s="7">
        <v>0.106158</v>
      </c>
      <c r="J32">
        <v>50</v>
      </c>
      <c r="K32">
        <v>200</v>
      </c>
      <c r="L32">
        <v>100</v>
      </c>
      <c r="M32" t="s">
        <v>15</v>
      </c>
    </row>
    <row r="33" spans="1:13" x14ac:dyDescent="0.35">
      <c r="A33" t="s">
        <v>61</v>
      </c>
      <c r="B33">
        <v>3716</v>
      </c>
      <c r="C33" t="s">
        <v>6</v>
      </c>
      <c r="D33" s="7">
        <f t="shared" si="1"/>
        <v>0.88056163464531689</v>
      </c>
      <c r="E33" s="7">
        <v>3.1794920000000002</v>
      </c>
      <c r="F33" s="7">
        <v>0.17296500000000001</v>
      </c>
      <c r="G33" s="7">
        <v>49.778475</v>
      </c>
      <c r="H33" s="7">
        <v>0.16101699999999999</v>
      </c>
      <c r="I33" s="7">
        <v>0.10455399999999999</v>
      </c>
      <c r="J33">
        <v>51</v>
      </c>
      <c r="K33">
        <v>200</v>
      </c>
      <c r="L33">
        <v>100</v>
      </c>
      <c r="M33" t="s">
        <v>15</v>
      </c>
    </row>
    <row r="34" spans="1:13" x14ac:dyDescent="0.35">
      <c r="D34" s="36">
        <f>AVERAGE(D24:D33)</f>
        <v>0.88566843640989357</v>
      </c>
      <c r="E34" s="36">
        <f>AVERAGE(E24:E33)</f>
        <v>3.1973775</v>
      </c>
      <c r="F34" s="36">
        <f>AVERAGE(F24:F33)</f>
        <v>0.17399629999999999</v>
      </c>
    </row>
    <row r="35" spans="1:13" x14ac:dyDescent="0.35">
      <c r="D35" s="36">
        <f>MEDIAN(D24:D33)</f>
        <v>0.88119858207241297</v>
      </c>
      <c r="E35" s="36">
        <f>MEDIAN(E24:E33)</f>
        <v>3.1794900000000004</v>
      </c>
      <c r="F35" s="36">
        <f>MEDIAN(F24:F33)</f>
        <v>0.17346549999999999</v>
      </c>
    </row>
    <row r="37" spans="1:13" x14ac:dyDescent="0.35">
      <c r="A37" t="s">
        <v>61</v>
      </c>
      <c r="B37">
        <v>3716</v>
      </c>
      <c r="C37" t="s">
        <v>6</v>
      </c>
      <c r="D37" s="7">
        <f>((E37/$E$4)+(F37/$F$4))/2</f>
        <v>0.92383922169901966</v>
      </c>
      <c r="E37" s="7">
        <v>3.3433570000000001</v>
      </c>
      <c r="F37" s="7">
        <v>0.18107899999999999</v>
      </c>
      <c r="G37" s="7">
        <v>55.818790999999997</v>
      </c>
      <c r="H37">
        <v>0.17299500000000001</v>
      </c>
      <c r="I37">
        <v>0.11056000000000001</v>
      </c>
      <c r="J37">
        <v>42</v>
      </c>
      <c r="K37">
        <v>500</v>
      </c>
      <c r="L37">
        <v>100</v>
      </c>
      <c r="M37" t="s">
        <v>15</v>
      </c>
    </row>
    <row r="38" spans="1:13" x14ac:dyDescent="0.35">
      <c r="A38" t="s">
        <v>61</v>
      </c>
      <c r="B38">
        <v>3716</v>
      </c>
      <c r="C38" t="s">
        <v>6</v>
      </c>
      <c r="D38" s="7">
        <f t="shared" ref="D38:D46" si="2">((E38/$E$4)+(F38/$F$4))/2</f>
        <v>0.89381900219507315</v>
      </c>
      <c r="E38" s="7">
        <v>3.2139829999999998</v>
      </c>
      <c r="F38" s="7">
        <v>0.17624999999999999</v>
      </c>
      <c r="G38" s="7">
        <v>49.848224000000002</v>
      </c>
      <c r="H38">
        <v>0.16463700000000001</v>
      </c>
      <c r="I38">
        <v>0.104905</v>
      </c>
      <c r="J38">
        <v>43</v>
      </c>
      <c r="K38">
        <v>500</v>
      </c>
      <c r="L38">
        <v>100</v>
      </c>
      <c r="M38" t="s">
        <v>15</v>
      </c>
    </row>
    <row r="39" spans="1:13" x14ac:dyDescent="0.35">
      <c r="A39" t="s">
        <v>61</v>
      </c>
      <c r="B39">
        <v>3716</v>
      </c>
      <c r="C39" t="s">
        <v>6</v>
      </c>
      <c r="D39" s="7">
        <f t="shared" si="2"/>
        <v>0.87373353593294667</v>
      </c>
      <c r="E39" s="7">
        <v>3.14554</v>
      </c>
      <c r="F39" s="7">
        <v>0.172097</v>
      </c>
      <c r="G39" s="7">
        <v>47.772716000000003</v>
      </c>
      <c r="H39">
        <v>0.16148199999999999</v>
      </c>
      <c r="I39">
        <v>0.10359400000000001</v>
      </c>
      <c r="J39">
        <v>44</v>
      </c>
      <c r="K39">
        <v>500</v>
      </c>
      <c r="L39">
        <v>100</v>
      </c>
      <c r="M39" t="s">
        <v>15</v>
      </c>
    </row>
    <row r="40" spans="1:13" x14ac:dyDescent="0.35">
      <c r="A40" t="s">
        <v>61</v>
      </c>
      <c r="B40">
        <v>3716</v>
      </c>
      <c r="C40" t="s">
        <v>6</v>
      </c>
      <c r="D40" s="7">
        <f t="shared" si="2"/>
        <v>0.911759182850855</v>
      </c>
      <c r="E40" s="7">
        <v>3.2817059999999998</v>
      </c>
      <c r="F40" s="7">
        <v>0.17962400000000001</v>
      </c>
      <c r="G40" s="7">
        <v>52.740583999999998</v>
      </c>
      <c r="H40">
        <v>0.17052100000000001</v>
      </c>
      <c r="I40">
        <v>0.10664</v>
      </c>
      <c r="J40">
        <v>45</v>
      </c>
      <c r="K40">
        <v>500</v>
      </c>
      <c r="L40">
        <v>100</v>
      </c>
      <c r="M40" t="s">
        <v>15</v>
      </c>
    </row>
    <row r="41" spans="1:13" x14ac:dyDescent="0.35">
      <c r="A41" t="s">
        <v>61</v>
      </c>
      <c r="B41">
        <v>3716</v>
      </c>
      <c r="C41" t="s">
        <v>6</v>
      </c>
      <c r="D41" s="7">
        <f t="shared" si="2"/>
        <v>0.87934392516850357</v>
      </c>
      <c r="E41" s="7">
        <v>3.1701009999999998</v>
      </c>
      <c r="F41" s="7">
        <v>0.17297999999999999</v>
      </c>
      <c r="G41" s="7">
        <v>50.965369000000003</v>
      </c>
      <c r="H41">
        <v>0.16134100000000001</v>
      </c>
      <c r="I41">
        <v>0.10270899999999999</v>
      </c>
      <c r="J41">
        <v>46</v>
      </c>
      <c r="K41">
        <v>500</v>
      </c>
      <c r="L41">
        <v>100</v>
      </c>
      <c r="M41" t="s">
        <v>15</v>
      </c>
    </row>
    <row r="42" spans="1:13" x14ac:dyDescent="0.35">
      <c r="A42" t="s">
        <v>61</v>
      </c>
      <c r="B42">
        <v>3716</v>
      </c>
      <c r="C42" t="s">
        <v>6</v>
      </c>
      <c r="D42" s="7">
        <f t="shared" si="2"/>
        <v>0.89160862925035511</v>
      </c>
      <c r="E42" s="7">
        <v>3.210537</v>
      </c>
      <c r="F42" s="7">
        <v>0.17558499999999999</v>
      </c>
      <c r="G42" s="7">
        <v>50.018014999999998</v>
      </c>
      <c r="H42">
        <v>0.16691300000000001</v>
      </c>
      <c r="I42">
        <v>0.105868</v>
      </c>
      <c r="J42">
        <v>47</v>
      </c>
      <c r="K42">
        <v>500</v>
      </c>
      <c r="L42">
        <v>100</v>
      </c>
      <c r="M42" t="s">
        <v>15</v>
      </c>
    </row>
    <row r="43" spans="1:13" x14ac:dyDescent="0.35">
      <c r="A43" t="s">
        <v>61</v>
      </c>
      <c r="B43">
        <v>3716</v>
      </c>
      <c r="C43" t="s">
        <v>6</v>
      </c>
      <c r="D43" s="7">
        <f t="shared" si="2"/>
        <v>0.87770168010136229</v>
      </c>
      <c r="E43" s="7">
        <v>3.1606429999999999</v>
      </c>
      <c r="F43" s="7">
        <v>0.17283699999999999</v>
      </c>
      <c r="G43" s="7">
        <v>50.000473999999997</v>
      </c>
      <c r="H43">
        <v>0.16148000000000001</v>
      </c>
      <c r="I43">
        <v>0.104868</v>
      </c>
      <c r="J43">
        <v>48</v>
      </c>
      <c r="K43">
        <v>500</v>
      </c>
      <c r="L43">
        <v>100</v>
      </c>
      <c r="M43" t="s">
        <v>15</v>
      </c>
    </row>
    <row r="44" spans="1:13" x14ac:dyDescent="0.35">
      <c r="A44" t="s">
        <v>61</v>
      </c>
      <c r="B44">
        <v>3716</v>
      </c>
      <c r="C44" t="s">
        <v>6</v>
      </c>
      <c r="D44" s="7">
        <f t="shared" si="2"/>
        <v>0.86860800400438876</v>
      </c>
      <c r="E44" s="7">
        <v>3.1244830000000001</v>
      </c>
      <c r="F44" s="7">
        <v>0.17122000000000001</v>
      </c>
      <c r="G44" s="7">
        <v>50.820174999999999</v>
      </c>
      <c r="H44">
        <v>0.16133600000000001</v>
      </c>
      <c r="I44">
        <v>0.106223</v>
      </c>
      <c r="J44">
        <v>49</v>
      </c>
      <c r="K44">
        <v>500</v>
      </c>
      <c r="L44">
        <v>100</v>
      </c>
      <c r="M44" t="s">
        <v>15</v>
      </c>
    </row>
    <row r="45" spans="1:13" x14ac:dyDescent="0.35">
      <c r="A45" t="s">
        <v>61</v>
      </c>
      <c r="B45">
        <v>3716</v>
      </c>
      <c r="C45" t="s">
        <v>6</v>
      </c>
      <c r="D45" s="7">
        <f t="shared" si="2"/>
        <v>0.90076833309397752</v>
      </c>
      <c r="E45" s="7">
        <v>3.2236919999999998</v>
      </c>
      <c r="F45" s="7">
        <v>0.178398</v>
      </c>
      <c r="G45" s="7">
        <v>51.232444000000001</v>
      </c>
      <c r="H45">
        <v>0.16536200000000001</v>
      </c>
      <c r="I45">
        <v>0.107934</v>
      </c>
      <c r="J45">
        <v>50</v>
      </c>
      <c r="K45">
        <v>500</v>
      </c>
      <c r="L45">
        <v>100</v>
      </c>
      <c r="M45" t="s">
        <v>15</v>
      </c>
    </row>
    <row r="46" spans="1:13" x14ac:dyDescent="0.35">
      <c r="A46" t="s">
        <v>61</v>
      </c>
      <c r="B46">
        <v>3716</v>
      </c>
      <c r="C46" t="s">
        <v>6</v>
      </c>
      <c r="D46" s="7">
        <f t="shared" si="2"/>
        <v>0.87706937683859054</v>
      </c>
      <c r="E46" s="7">
        <v>3.1606939999999999</v>
      </c>
      <c r="F46" s="7">
        <v>0.172594</v>
      </c>
      <c r="G46" s="7">
        <v>49.883229999999998</v>
      </c>
      <c r="H46">
        <v>0.161191</v>
      </c>
      <c r="I46">
        <v>0.105505</v>
      </c>
      <c r="J46">
        <v>51</v>
      </c>
      <c r="K46">
        <v>500</v>
      </c>
      <c r="L46">
        <v>100</v>
      </c>
      <c r="M46" t="s">
        <v>15</v>
      </c>
    </row>
    <row r="47" spans="1:13" x14ac:dyDescent="0.35">
      <c r="D47" s="36">
        <f>AVERAGE(D37:D46)</f>
        <v>0.88982508911350722</v>
      </c>
      <c r="E47" s="36">
        <f>AVERAGE(E37:E46)</f>
        <v>3.2034736000000001</v>
      </c>
      <c r="F47" s="36">
        <f>AVERAGE(F37:F46)</f>
        <v>0.17526639999999999</v>
      </c>
    </row>
    <row r="48" spans="1:13" x14ac:dyDescent="0.35">
      <c r="D48" s="36">
        <f>MEDIAN(D37:D46)</f>
        <v>0.88547627720942934</v>
      </c>
      <c r="E48" s="36">
        <f>MEDIAN(E37:E46)</f>
        <v>3.1903189999999997</v>
      </c>
      <c r="F48" s="36">
        <f>MEDIAN(F37:F46)</f>
        <v>0.17428250000000001</v>
      </c>
    </row>
    <row r="50" spans="1:13" x14ac:dyDescent="0.35">
      <c r="A50" t="s">
        <v>61</v>
      </c>
      <c r="B50">
        <v>3716</v>
      </c>
      <c r="C50" t="s">
        <v>6</v>
      </c>
      <c r="D50" s="7">
        <f>((E50/$E$4)+(F50/$F$4))/2</f>
        <v>0.92140462998959038</v>
      </c>
      <c r="E50">
        <v>3.3884940000000001</v>
      </c>
      <c r="F50">
        <v>0.17785599999999999</v>
      </c>
      <c r="G50">
        <v>52.410034000000003</v>
      </c>
      <c r="H50">
        <v>0.16635900000000001</v>
      </c>
      <c r="I50">
        <v>0.10166</v>
      </c>
      <c r="J50">
        <v>42</v>
      </c>
      <c r="K50">
        <v>100</v>
      </c>
      <c r="L50">
        <v>100</v>
      </c>
      <c r="M50" t="s">
        <v>15</v>
      </c>
    </row>
    <row r="51" spans="1:13" x14ac:dyDescent="0.35">
      <c r="A51" t="s">
        <v>61</v>
      </c>
      <c r="B51">
        <v>3716</v>
      </c>
      <c r="C51" t="s">
        <v>6</v>
      </c>
      <c r="D51" s="7">
        <f t="shared" ref="D51:D58" si="3">((E51/$E$4)+(F51/$F$4))/2</f>
        <v>0.90212672312589404</v>
      </c>
      <c r="E51">
        <v>3.2580840000000002</v>
      </c>
      <c r="F51">
        <v>0.17716399999999999</v>
      </c>
      <c r="G51">
        <v>54.264322</v>
      </c>
      <c r="H51">
        <v>0.166773</v>
      </c>
      <c r="I51">
        <v>0.10699699999999999</v>
      </c>
      <c r="J51">
        <v>42</v>
      </c>
      <c r="K51">
        <v>150</v>
      </c>
      <c r="L51">
        <v>100</v>
      </c>
      <c r="M51" t="s">
        <v>15</v>
      </c>
    </row>
    <row r="52" spans="1:13" x14ac:dyDescent="0.35">
      <c r="A52" t="s">
        <v>61</v>
      </c>
      <c r="B52">
        <v>3716</v>
      </c>
      <c r="C52" t="s">
        <v>6</v>
      </c>
      <c r="D52" s="7">
        <f t="shared" si="3"/>
        <v>0.90902381117826447</v>
      </c>
      <c r="E52">
        <v>3.2807040000000001</v>
      </c>
      <c r="F52">
        <v>0.17863499999999999</v>
      </c>
      <c r="G52">
        <v>53.932062999999999</v>
      </c>
      <c r="H52">
        <v>0.16799800000000001</v>
      </c>
      <c r="I52">
        <v>0.107846</v>
      </c>
      <c r="J52">
        <v>42</v>
      </c>
      <c r="K52">
        <v>200</v>
      </c>
      <c r="L52">
        <v>100</v>
      </c>
      <c r="M52" t="s">
        <v>15</v>
      </c>
    </row>
    <row r="53" spans="1:13" x14ac:dyDescent="0.35">
      <c r="A53" t="s">
        <v>61</v>
      </c>
      <c r="B53">
        <v>3716</v>
      </c>
      <c r="C53" t="s">
        <v>6</v>
      </c>
      <c r="D53" s="7">
        <f t="shared" si="3"/>
        <v>0.91693841569896584</v>
      </c>
      <c r="E53">
        <v>3.3212790000000001</v>
      </c>
      <c r="F53">
        <v>0.17957899999999999</v>
      </c>
      <c r="G53">
        <v>54.134982000000001</v>
      </c>
      <c r="H53">
        <v>0.17018900000000001</v>
      </c>
      <c r="I53">
        <v>0.107155</v>
      </c>
      <c r="J53">
        <v>42</v>
      </c>
      <c r="K53">
        <v>250</v>
      </c>
      <c r="L53">
        <v>100</v>
      </c>
      <c r="M53" t="s">
        <v>15</v>
      </c>
    </row>
    <row r="54" spans="1:13" x14ac:dyDescent="0.35">
      <c r="A54" t="s">
        <v>61</v>
      </c>
      <c r="B54">
        <v>3716</v>
      </c>
      <c r="C54" t="s">
        <v>6</v>
      </c>
      <c r="D54" s="7">
        <f t="shared" si="3"/>
        <v>0.91981947376605278</v>
      </c>
      <c r="E54">
        <v>3.3365330000000002</v>
      </c>
      <c r="F54">
        <v>0.179898</v>
      </c>
      <c r="G54">
        <v>54.913727000000002</v>
      </c>
      <c r="H54">
        <v>0.17081399999999999</v>
      </c>
      <c r="I54">
        <v>0.10739600000000001</v>
      </c>
      <c r="J54">
        <v>42</v>
      </c>
      <c r="K54">
        <v>300</v>
      </c>
      <c r="L54">
        <v>100</v>
      </c>
      <c r="M54" t="s">
        <v>15</v>
      </c>
    </row>
    <row r="55" spans="1:13" x14ac:dyDescent="0.35">
      <c r="A55" t="s">
        <v>61</v>
      </c>
      <c r="B55">
        <v>3716</v>
      </c>
      <c r="C55" t="s">
        <v>6</v>
      </c>
      <c r="D55" s="7">
        <f t="shared" si="3"/>
        <v>0.91821144402898369</v>
      </c>
      <c r="E55">
        <v>3.3313190000000001</v>
      </c>
      <c r="F55">
        <v>0.17955199999999999</v>
      </c>
      <c r="G55">
        <v>54.710360000000001</v>
      </c>
      <c r="H55">
        <v>0.171264</v>
      </c>
      <c r="I55">
        <v>0.107498</v>
      </c>
      <c r="J55">
        <v>42</v>
      </c>
      <c r="K55">
        <v>350</v>
      </c>
      <c r="L55">
        <v>100</v>
      </c>
      <c r="M55" t="s">
        <v>15</v>
      </c>
    </row>
    <row r="56" spans="1:13" x14ac:dyDescent="0.35">
      <c r="A56" t="s">
        <v>61</v>
      </c>
      <c r="B56">
        <v>3716</v>
      </c>
      <c r="C56" t="s">
        <v>6</v>
      </c>
      <c r="D56" s="7">
        <f t="shared" si="3"/>
        <v>0.91824563040961438</v>
      </c>
      <c r="E56">
        <v>3.3302580000000002</v>
      </c>
      <c r="F56">
        <v>0.179619</v>
      </c>
      <c r="G56">
        <v>54.666826999999998</v>
      </c>
      <c r="H56">
        <v>0.17138600000000001</v>
      </c>
      <c r="I56">
        <v>0.107324</v>
      </c>
      <c r="J56">
        <v>42</v>
      </c>
      <c r="K56">
        <v>400</v>
      </c>
      <c r="L56">
        <v>100</v>
      </c>
      <c r="M56" t="s">
        <v>15</v>
      </c>
    </row>
    <row r="57" spans="1:13" x14ac:dyDescent="0.35">
      <c r="A57" t="s">
        <v>61</v>
      </c>
      <c r="B57">
        <v>3716</v>
      </c>
      <c r="C57" t="s">
        <v>6</v>
      </c>
      <c r="D57" s="7">
        <f t="shared" si="3"/>
        <v>0.91807860618107973</v>
      </c>
      <c r="E57">
        <v>3.3266330000000002</v>
      </c>
      <c r="F57">
        <v>0.17974000000000001</v>
      </c>
      <c r="G57">
        <v>55.197101000000004</v>
      </c>
      <c r="H57">
        <v>0.17168700000000001</v>
      </c>
      <c r="I57">
        <v>0.11050699999999999</v>
      </c>
      <c r="J57">
        <v>42</v>
      </c>
      <c r="K57">
        <v>450</v>
      </c>
      <c r="L57">
        <v>100</v>
      </c>
      <c r="M57" t="s">
        <v>15</v>
      </c>
    </row>
    <row r="58" spans="1:13" x14ac:dyDescent="0.35">
      <c r="A58" t="s">
        <v>61</v>
      </c>
      <c r="B58">
        <v>3716</v>
      </c>
      <c r="C58" t="s">
        <v>6</v>
      </c>
      <c r="D58" s="7">
        <f t="shared" si="3"/>
        <v>0.92383922169901966</v>
      </c>
      <c r="E58">
        <v>3.3433570000000001</v>
      </c>
      <c r="F58">
        <v>0.18107899999999999</v>
      </c>
      <c r="G58">
        <v>55.818790999999997</v>
      </c>
      <c r="H58">
        <v>0.17299500000000001</v>
      </c>
      <c r="I58">
        <v>0.11056000000000001</v>
      </c>
      <c r="J58">
        <v>42</v>
      </c>
      <c r="K58">
        <v>500</v>
      </c>
      <c r="L58">
        <v>100</v>
      </c>
      <c r="M58" t="s">
        <v>15</v>
      </c>
    </row>
    <row r="59" spans="1:13" x14ac:dyDescent="0.35">
      <c r="D59" s="36">
        <f>AVERAGE(D49:D58)</f>
        <v>0.91640977289749614</v>
      </c>
      <c r="E59" s="36">
        <f>AVERAGE(E49:E58)</f>
        <v>3.3240734444444451</v>
      </c>
      <c r="F59" s="36">
        <f>AVERAGE(F49:F58)</f>
        <v>0.17923577777777777</v>
      </c>
    </row>
    <row r="60" spans="1:13" x14ac:dyDescent="0.35">
      <c r="D60" s="36">
        <f>MEDIAN(D49:D58)</f>
        <v>0.91821144402898369</v>
      </c>
      <c r="E60" s="36">
        <f>MEDIAN(E49:E58)</f>
        <v>3.3302580000000002</v>
      </c>
      <c r="F60" s="36">
        <f>MEDIAN(F49:F58)</f>
        <v>0.17957899999999999</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2"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11</v>
      </c>
      <c r="C1" s="2" t="s">
        <v>16</v>
      </c>
      <c r="D1" s="2" t="s">
        <v>165</v>
      </c>
      <c r="E1" s="2" t="s">
        <v>1</v>
      </c>
      <c r="F1" s="8" t="s">
        <v>2</v>
      </c>
      <c r="G1" s="8" t="s">
        <v>4</v>
      </c>
      <c r="H1" s="8" t="s">
        <v>181</v>
      </c>
      <c r="I1" s="8" t="s">
        <v>182</v>
      </c>
      <c r="J1" s="2" t="s">
        <v>14</v>
      </c>
      <c r="K1" s="2" t="s">
        <v>0</v>
      </c>
      <c r="L1" s="2" t="s">
        <v>24</v>
      </c>
      <c r="M1" s="2" t="s">
        <v>25</v>
      </c>
      <c r="N1" s="2" t="s">
        <v>33</v>
      </c>
    </row>
    <row r="2" spans="1:14" s="2" customFormat="1" x14ac:dyDescent="0.35">
      <c r="F2" s="8"/>
      <c r="G2" s="8"/>
      <c r="H2" s="8"/>
      <c r="I2" s="8"/>
    </row>
    <row r="3" spans="1:14" s="2" customFormat="1" x14ac:dyDescent="0.35">
      <c r="C3" s="2" t="s">
        <v>185</v>
      </c>
      <c r="E3" s="8">
        <v>3.0114000000000001</v>
      </c>
      <c r="F3" s="8">
        <v>0.1371</v>
      </c>
      <c r="G3" s="8"/>
      <c r="H3" s="8"/>
      <c r="I3" s="8"/>
    </row>
    <row r="4" spans="1:14" x14ac:dyDescent="0.35">
      <c r="A4" t="s">
        <v>60</v>
      </c>
      <c r="B4">
        <v>3903</v>
      </c>
      <c r="C4" t="s">
        <v>30</v>
      </c>
      <c r="D4">
        <v>1</v>
      </c>
      <c r="E4" s="7">
        <v>3.9237000000000002</v>
      </c>
      <c r="F4" s="7">
        <v>0.16622199999999998</v>
      </c>
      <c r="G4" s="7"/>
      <c r="H4" s="7"/>
      <c r="I4" s="7"/>
    </row>
    <row r="5" spans="1:14" x14ac:dyDescent="0.35">
      <c r="A5" t="s">
        <v>60</v>
      </c>
      <c r="B5">
        <v>3903</v>
      </c>
      <c r="C5" t="s">
        <v>27</v>
      </c>
      <c r="D5" s="7">
        <v>0.90620000000000001</v>
      </c>
      <c r="E5" s="7">
        <v>3.383</v>
      </c>
      <c r="F5" s="7">
        <v>0.15793499999999999</v>
      </c>
      <c r="G5" s="7"/>
      <c r="H5" s="7"/>
      <c r="I5" s="7"/>
    </row>
    <row r="6" spans="1:14" x14ac:dyDescent="0.35">
      <c r="A6" t="s">
        <v>60</v>
      </c>
      <c r="B6">
        <v>3903</v>
      </c>
      <c r="C6" t="s">
        <v>28</v>
      </c>
      <c r="D6" s="7">
        <v>0.89770000000000005</v>
      </c>
      <c r="E6" s="7">
        <v>3.3612000000000002</v>
      </c>
      <c r="F6" s="7">
        <v>0.15604100000000001</v>
      </c>
      <c r="G6" s="7"/>
      <c r="H6" s="7"/>
      <c r="I6" s="7"/>
    </row>
    <row r="7" spans="1:14" x14ac:dyDescent="0.35">
      <c r="A7" t="s">
        <v>60</v>
      </c>
      <c r="B7">
        <v>3903</v>
      </c>
      <c r="C7" t="s">
        <v>31</v>
      </c>
      <c r="D7" s="7">
        <v>0.87939999999999996</v>
      </c>
      <c r="E7" s="7">
        <v>3.2991000000000001</v>
      </c>
      <c r="F7" s="7">
        <v>0.152584</v>
      </c>
      <c r="G7" s="7"/>
      <c r="H7" s="7"/>
      <c r="I7" s="7"/>
    </row>
    <row r="8" spans="1:14" x14ac:dyDescent="0.35">
      <c r="A8" t="s">
        <v>60</v>
      </c>
      <c r="B8">
        <v>3903</v>
      </c>
      <c r="C8" t="s">
        <v>26</v>
      </c>
      <c r="D8" s="7">
        <v>0.81040000000000001</v>
      </c>
      <c r="E8" s="7">
        <v>3.0589</v>
      </c>
      <c r="F8" s="7">
        <v>0.13982</v>
      </c>
      <c r="G8" s="7"/>
      <c r="H8" s="7"/>
      <c r="I8" s="7"/>
    </row>
    <row r="9" spans="1:14" x14ac:dyDescent="0.35">
      <c r="D9" s="7"/>
      <c r="E9" s="7"/>
      <c r="F9" s="7"/>
      <c r="G9" s="7"/>
      <c r="H9" s="7"/>
      <c r="I9" s="7"/>
    </row>
    <row r="10" spans="1:14" ht="18.5" x14ac:dyDescent="0.45">
      <c r="A10" s="51" t="s">
        <v>6</v>
      </c>
      <c r="B10" s="51"/>
      <c r="C10" s="51"/>
      <c r="D10" s="51"/>
      <c r="E10" s="51"/>
      <c r="F10" s="51"/>
      <c r="G10" s="51"/>
      <c r="H10" s="51"/>
      <c r="I10" s="51"/>
      <c r="J10" s="51"/>
      <c r="K10" s="51"/>
      <c r="L10" s="51"/>
      <c r="M10" s="51"/>
      <c r="N10" s="51"/>
    </row>
    <row r="11" spans="1:14" x14ac:dyDescent="0.35">
      <c r="A11" t="s">
        <v>60</v>
      </c>
      <c r="B11">
        <v>3903</v>
      </c>
      <c r="C11" t="s">
        <v>6</v>
      </c>
      <c r="D11" s="7">
        <f>((E11/$E$4)+(F11/$F$4))/2</f>
        <v>0.83360122178707718</v>
      </c>
      <c r="E11" s="7">
        <v>3.1811690000000001</v>
      </c>
      <c r="F11" s="7">
        <v>0.14235999999999999</v>
      </c>
      <c r="G11" s="7">
        <v>45.482044999999999</v>
      </c>
      <c r="H11" s="7">
        <v>0.136264</v>
      </c>
      <c r="I11" s="7">
        <v>7.8781000000000004E-2</v>
      </c>
      <c r="J11">
        <v>42</v>
      </c>
      <c r="K11">
        <v>100</v>
      </c>
      <c r="L11">
        <v>50</v>
      </c>
      <c r="M11" t="s">
        <v>15</v>
      </c>
      <c r="N11" s="9">
        <f>(32*K11*L11)/B11</f>
        <v>40.994107097104788</v>
      </c>
    </row>
    <row r="12" spans="1:14" x14ac:dyDescent="0.35">
      <c r="A12" t="s">
        <v>60</v>
      </c>
      <c r="B12">
        <v>3903</v>
      </c>
      <c r="C12" t="s">
        <v>6</v>
      </c>
      <c r="D12" s="7">
        <f t="shared" ref="D12:D67" si="0">((E12/$E$4)+(F12/$F$4))/2</f>
        <v>0.85443453907254852</v>
      </c>
      <c r="E12" s="7">
        <v>3.2727550000000001</v>
      </c>
      <c r="F12" s="7">
        <v>0.14540600000000001</v>
      </c>
      <c r="G12" s="7">
        <v>44.428761999999999</v>
      </c>
      <c r="H12" s="7">
        <v>0.13916600000000001</v>
      </c>
      <c r="I12" s="7">
        <v>7.8996999999999998E-2</v>
      </c>
      <c r="J12">
        <v>43</v>
      </c>
      <c r="K12">
        <v>100</v>
      </c>
      <c r="L12">
        <v>50</v>
      </c>
      <c r="M12" t="s">
        <v>15</v>
      </c>
      <c r="N12" s="9">
        <f>(32*K12*L12)/B12</f>
        <v>40.994107097104788</v>
      </c>
    </row>
    <row r="13" spans="1:14" x14ac:dyDescent="0.35">
      <c r="A13" t="s">
        <v>60</v>
      </c>
      <c r="B13">
        <v>3903</v>
      </c>
      <c r="C13" t="s">
        <v>6</v>
      </c>
      <c r="D13" s="7">
        <f t="shared" si="0"/>
        <v>0.86300358491404228</v>
      </c>
      <c r="E13" s="7">
        <v>3.257358</v>
      </c>
      <c r="F13" s="7">
        <v>0.14890700000000001</v>
      </c>
      <c r="G13" s="7">
        <v>41.481808000000001</v>
      </c>
      <c r="H13" s="7">
        <v>0.14094300000000001</v>
      </c>
      <c r="I13" s="7">
        <v>7.7733999999999998E-2</v>
      </c>
      <c r="J13">
        <v>43</v>
      </c>
      <c r="K13">
        <v>100</v>
      </c>
      <c r="L13">
        <v>50</v>
      </c>
      <c r="M13" t="s">
        <v>15</v>
      </c>
      <c r="N13" s="9">
        <f>(32*K13*L13)/B13</f>
        <v>40.994107097104788</v>
      </c>
    </row>
    <row r="14" spans="1:14" x14ac:dyDescent="0.35">
      <c r="D14" s="36">
        <f>AVERAGE(D11:D13)</f>
        <v>0.85034644859122255</v>
      </c>
      <c r="E14" s="36">
        <f>AVERAGE(E11:E13)</f>
        <v>3.2370940000000004</v>
      </c>
      <c r="F14" s="36">
        <f>AVERAGE(F11:F13)</f>
        <v>0.14555766666666667</v>
      </c>
      <c r="G14" s="7"/>
      <c r="H14" s="7"/>
      <c r="I14" s="7"/>
      <c r="N14" s="9"/>
    </row>
    <row r="15" spans="1:14" x14ac:dyDescent="0.35">
      <c r="D15" s="7"/>
      <c r="E15" s="7"/>
      <c r="F15" s="7"/>
      <c r="G15" s="7"/>
      <c r="H15" s="7"/>
      <c r="I15" s="7"/>
      <c r="N15" s="9"/>
    </row>
    <row r="16" spans="1:14" x14ac:dyDescent="0.35">
      <c r="A16" t="s">
        <v>60</v>
      </c>
      <c r="B16">
        <v>3903</v>
      </c>
      <c r="C16" t="s">
        <v>6</v>
      </c>
      <c r="D16" s="7">
        <f t="shared" ref="D16:D25" si="1">((E16/$E$4)+(F16/$F$4))/2</f>
        <v>0.88565285764804469</v>
      </c>
      <c r="E16" s="7">
        <v>3.4373619999999998</v>
      </c>
      <c r="F16" s="7">
        <v>0.148811</v>
      </c>
      <c r="G16" s="7">
        <v>52.149867</v>
      </c>
      <c r="H16" s="7">
        <v>0.13966200000000001</v>
      </c>
      <c r="I16" s="7">
        <v>7.5971999999999998E-2</v>
      </c>
      <c r="J16">
        <v>42</v>
      </c>
      <c r="K16">
        <v>100</v>
      </c>
      <c r="L16">
        <v>50</v>
      </c>
      <c r="M16" t="s">
        <v>15</v>
      </c>
      <c r="N16" s="9"/>
    </row>
    <row r="17" spans="1:14" x14ac:dyDescent="0.35">
      <c r="A17" t="s">
        <v>60</v>
      </c>
      <c r="B17">
        <v>3903</v>
      </c>
      <c r="C17" t="s">
        <v>6</v>
      </c>
      <c r="D17" s="7">
        <f t="shared" si="1"/>
        <v>0.87275584592056465</v>
      </c>
      <c r="E17" s="7">
        <v>3.340757</v>
      </c>
      <c r="F17" s="7">
        <v>0.148616</v>
      </c>
      <c r="G17" s="7">
        <v>50.252645999999999</v>
      </c>
      <c r="H17" s="7">
        <v>0.13967599999999999</v>
      </c>
      <c r="I17" s="7">
        <v>7.6893000000000003E-2</v>
      </c>
      <c r="J17">
        <v>43</v>
      </c>
      <c r="K17">
        <v>100</v>
      </c>
      <c r="L17">
        <v>50</v>
      </c>
      <c r="M17" t="s">
        <v>15</v>
      </c>
      <c r="N17" s="9"/>
    </row>
    <row r="18" spans="1:14" x14ac:dyDescent="0.35">
      <c r="A18" t="s">
        <v>60</v>
      </c>
      <c r="B18">
        <v>3903</v>
      </c>
      <c r="C18" t="s">
        <v>6</v>
      </c>
      <c r="D18" s="7">
        <f t="shared" si="1"/>
        <v>0.87953218361448815</v>
      </c>
      <c r="E18" s="7">
        <v>3.3427340000000001</v>
      </c>
      <c r="F18" s="7">
        <v>0.150785</v>
      </c>
      <c r="G18" s="7">
        <v>51.060721000000001</v>
      </c>
      <c r="H18" s="7">
        <v>0.14052100000000001</v>
      </c>
      <c r="I18" s="7">
        <v>7.5930999999999998E-2</v>
      </c>
      <c r="J18">
        <v>44</v>
      </c>
      <c r="K18">
        <v>100</v>
      </c>
      <c r="L18">
        <v>50</v>
      </c>
      <c r="M18" t="s">
        <v>15</v>
      </c>
      <c r="N18" s="9"/>
    </row>
    <row r="19" spans="1:14" x14ac:dyDescent="0.35">
      <c r="A19" t="s">
        <v>60</v>
      </c>
      <c r="B19">
        <v>3903</v>
      </c>
      <c r="C19" t="s">
        <v>6</v>
      </c>
      <c r="D19" s="7">
        <f t="shared" si="1"/>
        <v>0.94371282823110325</v>
      </c>
      <c r="E19" s="7">
        <v>3.737943</v>
      </c>
      <c r="F19" s="7">
        <v>0.15537899999999999</v>
      </c>
      <c r="G19" s="7">
        <v>59.399251999999997</v>
      </c>
      <c r="H19" s="7">
        <v>0.14643999999999999</v>
      </c>
      <c r="I19" s="7">
        <v>7.7844999999999998E-2</v>
      </c>
      <c r="J19">
        <v>45</v>
      </c>
      <c r="K19">
        <v>100</v>
      </c>
      <c r="L19">
        <v>50</v>
      </c>
      <c r="M19" t="s">
        <v>15</v>
      </c>
      <c r="N19" s="9"/>
    </row>
    <row r="20" spans="1:14" x14ac:dyDescent="0.35">
      <c r="A20" t="s">
        <v>60</v>
      </c>
      <c r="B20">
        <v>3903</v>
      </c>
      <c r="C20" t="s">
        <v>6</v>
      </c>
      <c r="D20" s="7">
        <f t="shared" si="1"/>
        <v>0.99095161683404354</v>
      </c>
      <c r="E20" s="7">
        <v>3.9943719999999998</v>
      </c>
      <c r="F20" s="7">
        <v>0.16022</v>
      </c>
      <c r="G20" s="7">
        <v>73.299026999999995</v>
      </c>
      <c r="H20" s="7">
        <v>0.150425</v>
      </c>
      <c r="I20" s="7">
        <v>7.7823000000000003E-2</v>
      </c>
      <c r="J20">
        <v>46</v>
      </c>
      <c r="K20">
        <v>100</v>
      </c>
      <c r="L20">
        <v>50</v>
      </c>
      <c r="M20" t="s">
        <v>15</v>
      </c>
      <c r="N20" s="9"/>
    </row>
    <row r="21" spans="1:14" x14ac:dyDescent="0.35">
      <c r="A21" t="s">
        <v>60</v>
      </c>
      <c r="B21">
        <v>3903</v>
      </c>
      <c r="C21" t="s">
        <v>6</v>
      </c>
      <c r="D21" s="7">
        <f t="shared" si="1"/>
        <v>0.86725139770698578</v>
      </c>
      <c r="E21" s="7">
        <v>3.3632309999999999</v>
      </c>
      <c r="F21" s="7">
        <v>0.14583399999999999</v>
      </c>
      <c r="G21" s="7">
        <v>44.888052000000002</v>
      </c>
      <c r="H21" s="7">
        <v>0.14092399999999999</v>
      </c>
      <c r="I21" s="7">
        <v>7.9771999999999996E-2</v>
      </c>
      <c r="J21">
        <v>47</v>
      </c>
      <c r="K21">
        <v>100</v>
      </c>
      <c r="L21">
        <v>50</v>
      </c>
      <c r="M21" t="s">
        <v>15</v>
      </c>
      <c r="N21" s="9"/>
    </row>
    <row r="22" spans="1:14" x14ac:dyDescent="0.35">
      <c r="A22" t="s">
        <v>60</v>
      </c>
      <c r="B22">
        <v>3903</v>
      </c>
      <c r="C22" t="s">
        <v>6</v>
      </c>
      <c r="D22" s="7">
        <f t="shared" si="1"/>
        <v>0.98151678549307708</v>
      </c>
      <c r="E22" s="7">
        <v>3.883391</v>
      </c>
      <c r="F22" s="7">
        <v>0.16178500000000001</v>
      </c>
      <c r="G22" s="7">
        <v>65.685671999999997</v>
      </c>
      <c r="H22" s="7">
        <v>0.15157899999999999</v>
      </c>
      <c r="I22" s="7">
        <v>7.7575000000000005E-2</v>
      </c>
      <c r="J22">
        <v>48</v>
      </c>
      <c r="K22">
        <v>100</v>
      </c>
      <c r="L22">
        <v>50</v>
      </c>
      <c r="M22" t="s">
        <v>15</v>
      </c>
      <c r="N22" s="9"/>
    </row>
    <row r="23" spans="1:14" x14ac:dyDescent="0.35">
      <c r="A23" t="s">
        <v>60</v>
      </c>
      <c r="B23">
        <v>3903</v>
      </c>
      <c r="C23" t="s">
        <v>6</v>
      </c>
      <c r="D23" s="7">
        <f t="shared" si="1"/>
        <v>1.0582954316366391</v>
      </c>
      <c r="E23" s="7">
        <v>4.3566890000000003</v>
      </c>
      <c r="F23" s="7">
        <v>0.16725899999999999</v>
      </c>
      <c r="G23" s="7">
        <v>82.256186999999997</v>
      </c>
      <c r="H23" s="7">
        <v>0.15949099999999999</v>
      </c>
      <c r="I23" s="7">
        <v>7.8328999999999996E-2</v>
      </c>
      <c r="J23">
        <v>49</v>
      </c>
      <c r="K23">
        <v>100</v>
      </c>
      <c r="L23">
        <v>50</v>
      </c>
      <c r="M23" t="s">
        <v>15</v>
      </c>
      <c r="N23" s="9"/>
    </row>
    <row r="24" spans="1:14" x14ac:dyDescent="0.35">
      <c r="A24" t="s">
        <v>60</v>
      </c>
      <c r="B24">
        <v>3903</v>
      </c>
      <c r="C24" t="s">
        <v>6</v>
      </c>
      <c r="D24" s="7">
        <f t="shared" si="1"/>
        <v>0.89075599136526695</v>
      </c>
      <c r="E24" s="7">
        <v>3.423022</v>
      </c>
      <c r="F24" s="7">
        <v>0.151115</v>
      </c>
      <c r="G24" s="7">
        <v>53.967326</v>
      </c>
      <c r="H24" s="7">
        <v>0.14227100000000001</v>
      </c>
      <c r="I24" s="7">
        <v>7.8492999999999993E-2</v>
      </c>
      <c r="J24">
        <v>50</v>
      </c>
      <c r="K24">
        <v>100</v>
      </c>
      <c r="L24">
        <v>50</v>
      </c>
      <c r="M24" t="s">
        <v>15</v>
      </c>
      <c r="N24" s="9"/>
    </row>
    <row r="25" spans="1:14" x14ac:dyDescent="0.35">
      <c r="A25" t="s">
        <v>60</v>
      </c>
      <c r="B25">
        <v>3903</v>
      </c>
      <c r="C25" t="s">
        <v>6</v>
      </c>
      <c r="D25" s="7">
        <f t="shared" si="1"/>
        <v>0.85551790837024977</v>
      </c>
      <c r="E25" s="7">
        <v>3.2373509999999999</v>
      </c>
      <c r="F25" s="7">
        <v>0.14726600000000001</v>
      </c>
      <c r="G25" s="7">
        <v>48.879860999999998</v>
      </c>
      <c r="H25" s="7">
        <v>0.138575</v>
      </c>
      <c r="I25" s="7">
        <v>7.8337000000000004E-2</v>
      </c>
      <c r="J25">
        <v>51</v>
      </c>
      <c r="K25">
        <v>100</v>
      </c>
      <c r="L25">
        <v>50</v>
      </c>
      <c r="M25" t="s">
        <v>15</v>
      </c>
      <c r="N25" s="9"/>
    </row>
    <row r="26" spans="1:14" x14ac:dyDescent="0.35">
      <c r="D26" s="36">
        <f>AVERAGE(D16:D25)</f>
        <v>0.9225942846820463</v>
      </c>
      <c r="E26" s="36">
        <f>AVERAGE(E16:E25)</f>
        <v>3.6116851999999993</v>
      </c>
      <c r="F26" s="36">
        <f>AVERAGE(F16:F25)</f>
        <v>0.15370700000000004</v>
      </c>
      <c r="G26" s="7"/>
      <c r="H26" s="7"/>
      <c r="I26" s="7"/>
      <c r="N26" s="9"/>
    </row>
    <row r="27" spans="1:14" x14ac:dyDescent="0.35">
      <c r="D27" s="36">
        <f>MEDIAN(D16:D25)</f>
        <v>0.88820442450665582</v>
      </c>
      <c r="E27" s="36">
        <f>MEDIAN(E16:E25)</f>
        <v>3.4301919999999999</v>
      </c>
      <c r="F27" s="36">
        <f>MEDIAN(F16:F25)</f>
        <v>0.15095</v>
      </c>
      <c r="G27" s="7"/>
      <c r="H27" s="7"/>
      <c r="I27" s="7"/>
      <c r="N27" s="9"/>
    </row>
    <row r="28" spans="1:14" x14ac:dyDescent="0.35">
      <c r="D28" s="7"/>
      <c r="E28" s="7"/>
      <c r="F28" s="7"/>
      <c r="G28" s="7"/>
      <c r="H28" s="7"/>
      <c r="I28" s="7"/>
      <c r="N28" s="9"/>
    </row>
    <row r="29" spans="1:14" x14ac:dyDescent="0.35">
      <c r="A29" t="s">
        <v>60</v>
      </c>
      <c r="B29">
        <v>3903</v>
      </c>
      <c r="C29" t="s">
        <v>6</v>
      </c>
      <c r="D29" s="7">
        <f t="shared" ref="D29:D38" si="2">((E29/$E$4)+(F29/$F$4))/2</f>
        <v>0.84763726044820298</v>
      </c>
      <c r="E29" s="7">
        <v>3.214693</v>
      </c>
      <c r="F29" s="7">
        <v>0.14560600000000001</v>
      </c>
      <c r="G29" s="7">
        <v>47.607290999999996</v>
      </c>
      <c r="H29" s="7">
        <v>0.13993</v>
      </c>
      <c r="I29" s="7">
        <v>8.1768999999999994E-2</v>
      </c>
      <c r="J29">
        <v>42</v>
      </c>
      <c r="K29">
        <v>100</v>
      </c>
      <c r="L29">
        <v>100</v>
      </c>
      <c r="M29" t="s">
        <v>15</v>
      </c>
      <c r="N29" s="9"/>
    </row>
    <row r="30" spans="1:14" x14ac:dyDescent="0.35">
      <c r="A30" t="s">
        <v>60</v>
      </c>
      <c r="B30">
        <v>3903</v>
      </c>
      <c r="C30" t="s">
        <v>6</v>
      </c>
      <c r="D30" s="7">
        <f t="shared" si="2"/>
        <v>0.85007298122664299</v>
      </c>
      <c r="E30" s="7">
        <v>3.2033800000000001</v>
      </c>
      <c r="F30" s="7">
        <v>0.146895</v>
      </c>
      <c r="G30" s="7">
        <v>50.530560000000001</v>
      </c>
      <c r="H30" s="7">
        <v>0.140183</v>
      </c>
      <c r="I30" s="7">
        <v>8.4792000000000006E-2</v>
      </c>
      <c r="J30">
        <v>43</v>
      </c>
      <c r="K30">
        <v>100</v>
      </c>
      <c r="L30">
        <v>100</v>
      </c>
      <c r="M30" t="s">
        <v>15</v>
      </c>
      <c r="N30" s="9"/>
    </row>
    <row r="31" spans="1:14" x14ac:dyDescent="0.35">
      <c r="A31" t="s">
        <v>60</v>
      </c>
      <c r="B31">
        <v>3903</v>
      </c>
      <c r="C31" t="s">
        <v>6</v>
      </c>
      <c r="D31" s="7">
        <f t="shared" si="2"/>
        <v>0.86086826969593044</v>
      </c>
      <c r="E31" s="7">
        <v>3.2217880000000001</v>
      </c>
      <c r="F31" s="7">
        <v>0.149704</v>
      </c>
      <c r="G31" s="7">
        <v>46.251629000000001</v>
      </c>
      <c r="H31" s="7">
        <v>0.14099900000000001</v>
      </c>
      <c r="I31" s="7">
        <v>8.0137E-2</v>
      </c>
      <c r="J31">
        <v>44</v>
      </c>
      <c r="K31">
        <v>100</v>
      </c>
      <c r="L31">
        <v>100</v>
      </c>
      <c r="M31" t="s">
        <v>15</v>
      </c>
      <c r="N31" s="9"/>
    </row>
    <row r="32" spans="1:14" x14ac:dyDescent="0.35">
      <c r="A32" t="s">
        <v>60</v>
      </c>
      <c r="B32">
        <v>3903</v>
      </c>
      <c r="C32" t="s">
        <v>6</v>
      </c>
      <c r="D32" s="7">
        <f t="shared" si="2"/>
        <v>0.86654512312249188</v>
      </c>
      <c r="E32" s="7">
        <v>3.2994309999999998</v>
      </c>
      <c r="F32" s="7">
        <v>0.14830199999999999</v>
      </c>
      <c r="G32" s="7">
        <v>47.480758999999999</v>
      </c>
      <c r="H32" s="7">
        <v>0.14197599999999999</v>
      </c>
      <c r="I32" s="7">
        <v>7.9069E-2</v>
      </c>
      <c r="J32">
        <v>45</v>
      </c>
      <c r="K32">
        <v>100</v>
      </c>
      <c r="L32">
        <v>100</v>
      </c>
      <c r="M32" t="s">
        <v>15</v>
      </c>
      <c r="N32" s="9"/>
    </row>
    <row r="33" spans="1:14" x14ac:dyDescent="0.35">
      <c r="A33" t="s">
        <v>60</v>
      </c>
      <c r="B33">
        <v>3903</v>
      </c>
      <c r="C33" t="s">
        <v>6</v>
      </c>
      <c r="D33" s="7">
        <f t="shared" si="2"/>
        <v>0.85768429195471674</v>
      </c>
      <c r="E33" s="7">
        <v>3.2704029999999999</v>
      </c>
      <c r="F33" s="7">
        <v>0.14658599999999999</v>
      </c>
      <c r="G33" s="7">
        <v>49.014288999999998</v>
      </c>
      <c r="H33" s="7">
        <v>0.13941600000000001</v>
      </c>
      <c r="I33" s="7">
        <v>7.6633000000000007E-2</v>
      </c>
      <c r="J33">
        <v>46</v>
      </c>
      <c r="K33">
        <v>100</v>
      </c>
      <c r="L33">
        <v>100</v>
      </c>
      <c r="M33" t="s">
        <v>15</v>
      </c>
      <c r="N33" s="9"/>
    </row>
    <row r="34" spans="1:14" x14ac:dyDescent="0.35">
      <c r="A34" t="s">
        <v>60</v>
      </c>
      <c r="B34">
        <v>3903</v>
      </c>
      <c r="C34" t="s">
        <v>6</v>
      </c>
      <c r="D34" s="7">
        <f t="shared" si="2"/>
        <v>0.87299017985352301</v>
      </c>
      <c r="E34" s="7">
        <v>3.3621409999999998</v>
      </c>
      <c r="F34" s="7">
        <v>0.147788</v>
      </c>
      <c r="G34" s="7">
        <v>48.797330000000002</v>
      </c>
      <c r="H34" s="7">
        <v>0.14075599999999999</v>
      </c>
      <c r="I34" s="7">
        <v>7.7490000000000003E-2</v>
      </c>
      <c r="J34">
        <v>47</v>
      </c>
      <c r="K34">
        <v>100</v>
      </c>
      <c r="L34">
        <v>100</v>
      </c>
      <c r="M34" t="s">
        <v>15</v>
      </c>
      <c r="N34" s="9"/>
    </row>
    <row r="35" spans="1:14" x14ac:dyDescent="0.35">
      <c r="A35" t="s">
        <v>60</v>
      </c>
      <c r="B35">
        <v>3903</v>
      </c>
      <c r="C35" t="s">
        <v>6</v>
      </c>
      <c r="D35" s="7">
        <f t="shared" si="2"/>
        <v>0.87659123853397358</v>
      </c>
      <c r="E35" s="7">
        <v>3.2803290000000001</v>
      </c>
      <c r="F35" s="7">
        <v>0.152451</v>
      </c>
      <c r="G35" s="7">
        <v>48.741951999999998</v>
      </c>
      <c r="H35" s="7">
        <v>0.14514199999999999</v>
      </c>
      <c r="I35" s="7">
        <v>8.6041999999999993E-2</v>
      </c>
      <c r="J35">
        <v>48</v>
      </c>
      <c r="K35">
        <v>100</v>
      </c>
      <c r="L35">
        <v>100</v>
      </c>
      <c r="M35" t="s">
        <v>15</v>
      </c>
      <c r="N35" s="9"/>
    </row>
    <row r="36" spans="1:14" x14ac:dyDescent="0.35">
      <c r="A36" t="s">
        <v>60</v>
      </c>
      <c r="B36">
        <v>3903</v>
      </c>
      <c r="C36" t="s">
        <v>6</v>
      </c>
      <c r="D36" s="7">
        <f t="shared" si="2"/>
        <v>0.82476417990147788</v>
      </c>
      <c r="E36" s="7">
        <v>3.1081859999999999</v>
      </c>
      <c r="F36" s="7">
        <v>0.142514</v>
      </c>
      <c r="G36" s="7">
        <v>45.017885</v>
      </c>
      <c r="H36" s="7">
        <v>0.135601</v>
      </c>
      <c r="I36" s="7">
        <v>7.8398999999999996E-2</v>
      </c>
      <c r="J36">
        <v>49</v>
      </c>
      <c r="K36">
        <v>100</v>
      </c>
      <c r="L36">
        <v>100</v>
      </c>
      <c r="M36" t="s">
        <v>15</v>
      </c>
      <c r="N36" s="9"/>
    </row>
    <row r="37" spans="1:14" x14ac:dyDescent="0.35">
      <c r="A37" t="s">
        <v>60</v>
      </c>
      <c r="B37">
        <v>3903</v>
      </c>
      <c r="C37" t="s">
        <v>6</v>
      </c>
      <c r="D37" s="7">
        <f t="shared" si="2"/>
        <v>0.85207188380096688</v>
      </c>
      <c r="E37" s="7">
        <v>3.2054459999999998</v>
      </c>
      <c r="F37" s="7">
        <v>0.14747199999999999</v>
      </c>
      <c r="G37" s="7">
        <v>46.991627999999999</v>
      </c>
      <c r="H37" s="7">
        <v>0.13889099999999999</v>
      </c>
      <c r="I37" s="7">
        <v>8.1129999999999994E-2</v>
      </c>
      <c r="J37">
        <v>50</v>
      </c>
      <c r="K37">
        <v>100</v>
      </c>
      <c r="L37">
        <v>100</v>
      </c>
      <c r="M37" t="s">
        <v>15</v>
      </c>
      <c r="N37" s="9"/>
    </row>
    <row r="38" spans="1:14" x14ac:dyDescent="0.35">
      <c r="A38" t="s">
        <v>60</v>
      </c>
      <c r="B38">
        <v>3903</v>
      </c>
      <c r="C38" t="s">
        <v>6</v>
      </c>
      <c r="D38" s="7">
        <f t="shared" si="2"/>
        <v>0.85069061943633062</v>
      </c>
      <c r="E38" s="7">
        <v>3.2189199999999998</v>
      </c>
      <c r="F38" s="7">
        <v>0.14644199999999999</v>
      </c>
      <c r="G38" s="7">
        <v>43.064096999999997</v>
      </c>
      <c r="H38" s="7">
        <v>0.14029</v>
      </c>
      <c r="I38" s="7">
        <v>8.0898999999999999E-2</v>
      </c>
      <c r="J38">
        <v>51</v>
      </c>
      <c r="K38">
        <v>100</v>
      </c>
      <c r="L38">
        <v>100</v>
      </c>
      <c r="M38" t="s">
        <v>15</v>
      </c>
      <c r="N38" s="9"/>
    </row>
    <row r="39" spans="1:14" x14ac:dyDescent="0.35">
      <c r="D39" s="36">
        <f>AVERAGE(D29:D38)</f>
        <v>0.8559916027974257</v>
      </c>
      <c r="E39" s="36">
        <f>AVERAGE(E29:E38)</f>
        <v>3.2384716999999994</v>
      </c>
      <c r="F39" s="36">
        <f>AVERAGE(F29:F38)</f>
        <v>0.14737600000000001</v>
      </c>
      <c r="G39" s="7"/>
      <c r="H39" s="7"/>
      <c r="I39" s="7"/>
      <c r="N39" s="9"/>
    </row>
    <row r="40" spans="1:14" x14ac:dyDescent="0.35">
      <c r="D40" s="36">
        <f>MEDIAN(D29:D38)</f>
        <v>0.85487808787784181</v>
      </c>
      <c r="E40" s="36">
        <f>MEDIAN(E29:E38)</f>
        <v>3.2203539999999999</v>
      </c>
      <c r="F40" s="36">
        <f>MEDIAN(F29:F38)</f>
        <v>0.14718349999999999</v>
      </c>
      <c r="G40" s="7"/>
      <c r="H40" s="7"/>
      <c r="I40" s="7"/>
      <c r="N40" s="9"/>
    </row>
    <row r="41" spans="1:14" x14ac:dyDescent="0.35">
      <c r="D41" s="7"/>
      <c r="E41" s="7"/>
      <c r="F41" s="7"/>
      <c r="G41" s="7"/>
      <c r="H41" s="7"/>
      <c r="I41" s="7"/>
      <c r="N41" s="9"/>
    </row>
    <row r="42" spans="1:14" x14ac:dyDescent="0.35">
      <c r="A42" t="s">
        <v>60</v>
      </c>
      <c r="B42">
        <v>3903</v>
      </c>
      <c r="C42" t="s">
        <v>6</v>
      </c>
      <c r="D42" s="7">
        <f t="shared" ref="D42:D51" si="3">((E42/$E$4)+(F42/$F$4))/2</f>
        <v>0.95022047222172268</v>
      </c>
      <c r="E42" s="7">
        <v>3.7393930000000002</v>
      </c>
      <c r="F42" s="7">
        <v>0.15748100000000001</v>
      </c>
      <c r="G42" s="7">
        <v>58.937855999999996</v>
      </c>
      <c r="H42" s="7">
        <v>0.15284700000000001</v>
      </c>
      <c r="I42" s="7">
        <v>7.8245999999999996E-2</v>
      </c>
      <c r="J42">
        <v>42</v>
      </c>
      <c r="K42">
        <v>200</v>
      </c>
      <c r="L42">
        <v>100</v>
      </c>
      <c r="M42" t="s">
        <v>15</v>
      </c>
      <c r="N42" s="9"/>
    </row>
    <row r="43" spans="1:14" x14ac:dyDescent="0.35">
      <c r="A43" t="s">
        <v>60</v>
      </c>
      <c r="B43">
        <v>3903</v>
      </c>
      <c r="C43" t="s">
        <v>6</v>
      </c>
      <c r="D43" s="7">
        <f t="shared" si="3"/>
        <v>0.86322263298748669</v>
      </c>
      <c r="E43" s="7">
        <v>3.2620040000000001</v>
      </c>
      <c r="F43" s="7">
        <v>0.148783</v>
      </c>
      <c r="G43" s="7">
        <v>47.174872999999998</v>
      </c>
      <c r="H43" s="7">
        <v>0.14364199999999999</v>
      </c>
      <c r="I43" s="7">
        <v>7.8672000000000006E-2</v>
      </c>
      <c r="J43">
        <v>43</v>
      </c>
      <c r="K43">
        <v>200</v>
      </c>
      <c r="L43">
        <v>100</v>
      </c>
      <c r="M43" t="s">
        <v>15</v>
      </c>
      <c r="N43" s="9"/>
    </row>
    <row r="44" spans="1:14" x14ac:dyDescent="0.35">
      <c r="A44" t="s">
        <v>60</v>
      </c>
      <c r="B44">
        <v>3903</v>
      </c>
      <c r="C44" t="s">
        <v>6</v>
      </c>
      <c r="D44" s="7">
        <f t="shared" si="3"/>
        <v>0.87556608333886721</v>
      </c>
      <c r="E44" s="7">
        <v>3.2832370000000002</v>
      </c>
      <c r="F44" s="7">
        <v>0.15198700000000001</v>
      </c>
      <c r="G44" s="7">
        <v>46.587431000000002</v>
      </c>
      <c r="H44" s="7">
        <v>0.14485700000000001</v>
      </c>
      <c r="I44" s="7">
        <v>7.9194000000000001E-2</v>
      </c>
      <c r="J44">
        <v>44</v>
      </c>
      <c r="K44">
        <v>200</v>
      </c>
      <c r="L44">
        <v>100</v>
      </c>
      <c r="M44" t="s">
        <v>15</v>
      </c>
      <c r="N44" s="9"/>
    </row>
    <row r="45" spans="1:14" x14ac:dyDescent="0.35">
      <c r="A45" t="s">
        <v>60</v>
      </c>
      <c r="B45">
        <v>3903</v>
      </c>
      <c r="C45" t="s">
        <v>6</v>
      </c>
      <c r="D45" s="7">
        <f t="shared" si="3"/>
        <v>0.905633103385449</v>
      </c>
      <c r="E45" s="7">
        <v>3.4784660000000001</v>
      </c>
      <c r="F45" s="7">
        <v>0.15371199999999999</v>
      </c>
      <c r="G45" s="7">
        <v>51.457318000000001</v>
      </c>
      <c r="H45" s="7">
        <v>0.14956800000000001</v>
      </c>
      <c r="I45" s="7">
        <v>7.9996999999999999E-2</v>
      </c>
      <c r="J45">
        <v>45</v>
      </c>
      <c r="K45">
        <v>200</v>
      </c>
      <c r="L45">
        <v>100</v>
      </c>
      <c r="M45" t="s">
        <v>15</v>
      </c>
      <c r="N45" s="9"/>
    </row>
    <row r="46" spans="1:14" x14ac:dyDescent="0.35">
      <c r="A46" t="s">
        <v>60</v>
      </c>
      <c r="B46">
        <v>3903</v>
      </c>
      <c r="C46" t="s">
        <v>6</v>
      </c>
      <c r="D46" s="7">
        <f t="shared" si="3"/>
        <v>0.84586113865103507</v>
      </c>
      <c r="E46" s="7">
        <v>3.1886220000000001</v>
      </c>
      <c r="F46" s="7">
        <v>0.14612</v>
      </c>
      <c r="G46" s="7">
        <v>47.415934999999998</v>
      </c>
      <c r="H46" s="7">
        <v>0.13827700000000001</v>
      </c>
      <c r="I46" s="7">
        <v>7.8063999999999995E-2</v>
      </c>
      <c r="J46">
        <v>46</v>
      </c>
      <c r="K46">
        <v>200</v>
      </c>
      <c r="L46">
        <v>100</v>
      </c>
      <c r="M46" t="s">
        <v>15</v>
      </c>
      <c r="N46" s="9"/>
    </row>
    <row r="47" spans="1:14" x14ac:dyDescent="0.35">
      <c r="A47" t="s">
        <v>60</v>
      </c>
      <c r="B47">
        <v>3903</v>
      </c>
      <c r="C47" t="s">
        <v>6</v>
      </c>
      <c r="D47" s="7">
        <f t="shared" si="3"/>
        <v>0.83353888676863108</v>
      </c>
      <c r="E47" s="7">
        <v>3.1632120000000001</v>
      </c>
      <c r="F47" s="7">
        <v>0.1431</v>
      </c>
      <c r="G47" s="7">
        <v>45.918092999999999</v>
      </c>
      <c r="H47" s="7">
        <v>0.13631299999999999</v>
      </c>
      <c r="I47" s="7">
        <v>7.6924000000000006E-2</v>
      </c>
      <c r="J47">
        <v>47</v>
      </c>
      <c r="K47">
        <v>200</v>
      </c>
      <c r="L47">
        <v>100</v>
      </c>
      <c r="M47" t="s">
        <v>15</v>
      </c>
      <c r="N47" s="9"/>
    </row>
    <row r="48" spans="1:14" x14ac:dyDescent="0.35">
      <c r="A48" t="s">
        <v>60</v>
      </c>
      <c r="B48">
        <v>3903</v>
      </c>
      <c r="C48" t="s">
        <v>6</v>
      </c>
      <c r="D48" s="7">
        <f t="shared" si="3"/>
        <v>0.90399808251071567</v>
      </c>
      <c r="E48" s="7">
        <v>3.4422190000000001</v>
      </c>
      <c r="F48" s="7">
        <v>0.15470400000000001</v>
      </c>
      <c r="G48" s="7">
        <v>49.037919000000002</v>
      </c>
      <c r="H48" s="7">
        <v>0.15060599999999999</v>
      </c>
      <c r="I48" s="7">
        <v>8.2255999999999996E-2</v>
      </c>
      <c r="J48">
        <v>48</v>
      </c>
      <c r="K48">
        <v>200</v>
      </c>
      <c r="L48">
        <v>100</v>
      </c>
      <c r="M48" t="s">
        <v>15</v>
      </c>
      <c r="N48" s="9"/>
    </row>
    <row r="49" spans="1:14" x14ac:dyDescent="0.35">
      <c r="A49" t="s">
        <v>60</v>
      </c>
      <c r="B49">
        <v>3903</v>
      </c>
      <c r="C49" t="s">
        <v>6</v>
      </c>
      <c r="D49" s="7">
        <f t="shared" si="3"/>
        <v>0.85327098841003002</v>
      </c>
      <c r="E49" s="7">
        <v>3.2474310000000002</v>
      </c>
      <c r="F49" s="7">
        <v>0.146092</v>
      </c>
      <c r="G49" s="7">
        <v>47.768501000000001</v>
      </c>
      <c r="H49" s="7">
        <v>0.13963400000000001</v>
      </c>
      <c r="I49" s="7">
        <v>7.7671000000000004E-2</v>
      </c>
      <c r="J49">
        <v>49</v>
      </c>
      <c r="K49">
        <v>200</v>
      </c>
      <c r="L49">
        <v>100</v>
      </c>
      <c r="M49" t="s">
        <v>15</v>
      </c>
      <c r="N49" s="9"/>
    </row>
    <row r="50" spans="1:14" x14ac:dyDescent="0.35">
      <c r="A50" t="s">
        <v>60</v>
      </c>
      <c r="B50">
        <v>3903</v>
      </c>
      <c r="C50" t="s">
        <v>6</v>
      </c>
      <c r="D50" s="7">
        <f t="shared" si="3"/>
        <v>0.85843670880573497</v>
      </c>
      <c r="E50" s="7">
        <v>3.2219920000000002</v>
      </c>
      <c r="F50" s="7">
        <v>0.14888699999999999</v>
      </c>
      <c r="G50" s="7">
        <v>48.566315000000003</v>
      </c>
      <c r="H50" s="7">
        <v>0.13992399999999999</v>
      </c>
      <c r="I50" s="7">
        <v>8.0301999999999998E-2</v>
      </c>
      <c r="J50">
        <v>50</v>
      </c>
      <c r="K50">
        <v>200</v>
      </c>
      <c r="L50">
        <v>100</v>
      </c>
      <c r="M50" t="s">
        <v>15</v>
      </c>
      <c r="N50" s="9"/>
    </row>
    <row r="51" spans="1:14" x14ac:dyDescent="0.35">
      <c r="A51" t="s">
        <v>60</v>
      </c>
      <c r="B51">
        <v>3903</v>
      </c>
      <c r="C51" t="s">
        <v>6</v>
      </c>
      <c r="D51" s="7">
        <f t="shared" si="3"/>
        <v>0.87644073083369944</v>
      </c>
      <c r="E51" s="7">
        <v>3.2896049999999999</v>
      </c>
      <c r="F51" s="7">
        <v>0.152008</v>
      </c>
      <c r="G51" s="7">
        <v>48.525593999999998</v>
      </c>
      <c r="H51" s="7">
        <v>0.146698</v>
      </c>
      <c r="I51" s="7">
        <v>7.9417000000000001E-2</v>
      </c>
      <c r="J51">
        <v>51</v>
      </c>
      <c r="K51">
        <v>200</v>
      </c>
      <c r="L51">
        <v>100</v>
      </c>
      <c r="M51" t="s">
        <v>15</v>
      </c>
      <c r="N51" s="9"/>
    </row>
    <row r="52" spans="1:14" x14ac:dyDescent="0.35">
      <c r="D52" s="36">
        <f>AVERAGE(D42:D51)</f>
        <v>0.87661888279133715</v>
      </c>
      <c r="E52" s="36">
        <f>AVERAGE(E42:E51)</f>
        <v>3.3316181</v>
      </c>
      <c r="F52" s="36">
        <f>AVERAGE(F42:F51)</f>
        <v>0.15028740000000002</v>
      </c>
      <c r="G52" s="7"/>
      <c r="H52" s="7"/>
      <c r="I52" s="7"/>
      <c r="N52" s="9"/>
    </row>
    <row r="53" spans="1:14" x14ac:dyDescent="0.35">
      <c r="D53" s="36">
        <f>MEDIAN(D42:D51)</f>
        <v>0.86939435816317689</v>
      </c>
      <c r="E53" s="36">
        <f>MEDIAN(E42:E51)</f>
        <v>3.2726205000000004</v>
      </c>
      <c r="F53" s="36">
        <f>MEDIAN(F42:F51)</f>
        <v>0.15043699999999999</v>
      </c>
      <c r="G53" s="7"/>
      <c r="H53" s="7"/>
      <c r="I53" s="7"/>
      <c r="N53" s="9"/>
    </row>
    <row r="54" spans="1:14" x14ac:dyDescent="0.35">
      <c r="D54" s="7"/>
      <c r="E54" s="7"/>
      <c r="F54" s="7"/>
      <c r="G54" s="7"/>
      <c r="H54" s="7"/>
      <c r="I54" s="7"/>
      <c r="N54" s="9"/>
    </row>
    <row r="55" spans="1:14" x14ac:dyDescent="0.35">
      <c r="A55" t="s">
        <v>60</v>
      </c>
      <c r="B55">
        <v>3903</v>
      </c>
      <c r="C55" t="s">
        <v>6</v>
      </c>
      <c r="D55" s="7">
        <f t="shared" si="0"/>
        <v>0.8300169703644773</v>
      </c>
      <c r="E55" s="7">
        <v>3.1377929999999998</v>
      </c>
      <c r="F55" s="7">
        <v>0.14300599999999999</v>
      </c>
      <c r="G55" s="7">
        <v>47.701864</v>
      </c>
      <c r="H55" s="7">
        <v>0.138096</v>
      </c>
      <c r="I55" s="7">
        <v>8.1174999999999997E-2</v>
      </c>
      <c r="J55">
        <v>42</v>
      </c>
      <c r="K55">
        <v>100</v>
      </c>
      <c r="L55">
        <v>100</v>
      </c>
      <c r="M55" t="s">
        <v>15</v>
      </c>
      <c r="N55" s="9">
        <f>(32*K55*L55)/B55</f>
        <v>81.988214194209576</v>
      </c>
    </row>
    <row r="56" spans="1:14" x14ac:dyDescent="0.35">
      <c r="A56" t="s">
        <v>60</v>
      </c>
      <c r="B56">
        <v>3903</v>
      </c>
      <c r="C56" t="s">
        <v>6</v>
      </c>
      <c r="D56" s="7">
        <f t="shared" si="0"/>
        <v>0.84080743746664899</v>
      </c>
      <c r="E56" s="7">
        <v>3.1654399999999998</v>
      </c>
      <c r="F56" s="7">
        <v>0.145422</v>
      </c>
      <c r="G56" s="7">
        <v>48.284962999999998</v>
      </c>
      <c r="H56" s="7">
        <v>0.13839499999999999</v>
      </c>
      <c r="I56" s="7">
        <v>8.2589999999999997E-2</v>
      </c>
      <c r="J56">
        <v>43</v>
      </c>
      <c r="K56">
        <v>100</v>
      </c>
      <c r="L56">
        <v>100</v>
      </c>
      <c r="M56" t="s">
        <v>15</v>
      </c>
      <c r="N56" s="9">
        <f>(32*K56*L56)/B56</f>
        <v>81.988214194209576</v>
      </c>
    </row>
    <row r="57" spans="1:14" x14ac:dyDescent="0.35">
      <c r="A57" t="s">
        <v>60</v>
      </c>
      <c r="B57">
        <v>3903</v>
      </c>
      <c r="C57" t="s">
        <v>6</v>
      </c>
      <c r="D57" s="7">
        <f t="shared" si="0"/>
        <v>0.90926881344382848</v>
      </c>
      <c r="E57" s="7">
        <v>3.4857049999999998</v>
      </c>
      <c r="F57" s="7">
        <v>0.154614</v>
      </c>
      <c r="G57" s="7">
        <v>55.278523999999997</v>
      </c>
      <c r="H57" s="7">
        <v>0.14880599999999999</v>
      </c>
      <c r="I57" s="7">
        <v>7.9686000000000007E-2</v>
      </c>
      <c r="J57">
        <v>44</v>
      </c>
      <c r="K57">
        <v>100</v>
      </c>
      <c r="L57">
        <v>100</v>
      </c>
      <c r="M57" t="s">
        <v>15</v>
      </c>
      <c r="N57" s="9">
        <f>(32*K57*L57)/B57</f>
        <v>81.988214194209576</v>
      </c>
    </row>
    <row r="58" spans="1:14" x14ac:dyDescent="0.35">
      <c r="D58" s="36">
        <f>AVERAGE(D55:D57)</f>
        <v>0.86003107375831822</v>
      </c>
      <c r="E58" s="36">
        <f>AVERAGE(E55:E57)</f>
        <v>3.2629793333333335</v>
      </c>
      <c r="F58" s="36">
        <f>AVERAGE(F55:F57)</f>
        <v>0.14768066666666668</v>
      </c>
      <c r="G58" s="7"/>
      <c r="H58" s="7"/>
      <c r="I58" s="7"/>
      <c r="N58" s="9"/>
    </row>
    <row r="59" spans="1:14" x14ac:dyDescent="0.35">
      <c r="D59" s="7"/>
      <c r="N59" s="9"/>
    </row>
    <row r="60" spans="1:14" x14ac:dyDescent="0.35">
      <c r="A60" t="s">
        <v>60</v>
      </c>
      <c r="B60">
        <v>3903</v>
      </c>
      <c r="C60" t="s">
        <v>6</v>
      </c>
      <c r="D60" s="7">
        <f t="shared" si="0"/>
        <v>0.83419803785103297</v>
      </c>
      <c r="E60" s="7">
        <v>3.1363759999999998</v>
      </c>
      <c r="F60" s="7">
        <v>0.144456</v>
      </c>
      <c r="G60" s="7">
        <v>47.090949999999999</v>
      </c>
      <c r="H60" s="7">
        <v>0.139042</v>
      </c>
      <c r="I60" s="7">
        <v>8.1096000000000001E-2</v>
      </c>
      <c r="J60">
        <v>42</v>
      </c>
      <c r="K60">
        <v>200</v>
      </c>
      <c r="L60">
        <v>100</v>
      </c>
      <c r="M60" t="s">
        <v>15</v>
      </c>
      <c r="N60" s="9">
        <f>(32*K60*L60)/B60</f>
        <v>163.97642838841915</v>
      </c>
    </row>
    <row r="61" spans="1:14" x14ac:dyDescent="0.35">
      <c r="A61" t="s">
        <v>60</v>
      </c>
      <c r="B61">
        <v>3903</v>
      </c>
      <c r="C61" t="s">
        <v>6</v>
      </c>
      <c r="D61" s="7">
        <f t="shared" si="0"/>
        <v>0.84935792492519746</v>
      </c>
      <c r="E61" s="7">
        <v>3.178318</v>
      </c>
      <c r="F61" s="7">
        <v>0.14771899999999999</v>
      </c>
      <c r="G61" s="7">
        <v>49.625715999999997</v>
      </c>
      <c r="H61" s="7">
        <v>0.14020299999999999</v>
      </c>
      <c r="I61" s="7">
        <v>8.2832000000000003E-2</v>
      </c>
      <c r="J61">
        <v>43</v>
      </c>
      <c r="K61">
        <v>200</v>
      </c>
      <c r="L61">
        <v>100</v>
      </c>
      <c r="M61" t="s">
        <v>15</v>
      </c>
      <c r="N61" s="9">
        <f>(32*K61*L61)/B61</f>
        <v>163.97642838841915</v>
      </c>
    </row>
    <row r="62" spans="1:14" x14ac:dyDescent="0.35">
      <c r="A62" t="s">
        <v>60</v>
      </c>
      <c r="B62">
        <v>3903</v>
      </c>
      <c r="C62" t="s">
        <v>6</v>
      </c>
      <c r="D62" s="7">
        <f t="shared" si="0"/>
        <v>0.87524280180699576</v>
      </c>
      <c r="E62" s="7">
        <v>3.2958310000000002</v>
      </c>
      <c r="F62" s="7">
        <v>0.15134600000000001</v>
      </c>
      <c r="G62" s="7">
        <v>49.869959000000001</v>
      </c>
      <c r="H62" s="7">
        <v>0.145647</v>
      </c>
      <c r="I62" s="7">
        <v>7.9214999999999994E-2</v>
      </c>
      <c r="J62">
        <v>44</v>
      </c>
      <c r="K62">
        <v>200</v>
      </c>
      <c r="L62">
        <v>100</v>
      </c>
      <c r="M62" t="s">
        <v>15</v>
      </c>
      <c r="N62" s="9">
        <f>(32*K62*L62)/B62</f>
        <v>163.97642838841915</v>
      </c>
    </row>
    <row r="63" spans="1:14" x14ac:dyDescent="0.35">
      <c r="D63" s="36">
        <f>AVERAGE(D60:D62)</f>
        <v>0.85293292152774214</v>
      </c>
      <c r="E63" s="36">
        <f>AVERAGE(E60:E62)</f>
        <v>3.2035083333333332</v>
      </c>
      <c r="F63" s="36">
        <f>AVERAGE(F60:F62)</f>
        <v>0.14784033333333332</v>
      </c>
      <c r="G63" s="7"/>
      <c r="H63" s="7"/>
      <c r="I63" s="7"/>
      <c r="N63" s="9"/>
    </row>
    <row r="64" spans="1:14" x14ac:dyDescent="0.35">
      <c r="D64" s="7"/>
      <c r="E64" s="7"/>
      <c r="F64" s="7"/>
      <c r="G64" s="7"/>
      <c r="H64" s="7"/>
      <c r="I64" s="7"/>
      <c r="N64" s="9"/>
    </row>
    <row r="65" spans="1:14" x14ac:dyDescent="0.35">
      <c r="A65" t="s">
        <v>60</v>
      </c>
      <c r="B65">
        <v>3903</v>
      </c>
      <c r="C65" t="s">
        <v>6</v>
      </c>
      <c r="D65" s="7">
        <f t="shared" si="0"/>
        <v>0.88147649313642895</v>
      </c>
      <c r="E65" s="7">
        <v>3.3170839999999999</v>
      </c>
      <c r="F65" s="7">
        <v>0.15251799999999999</v>
      </c>
      <c r="G65" s="7">
        <v>48.598466000000002</v>
      </c>
      <c r="H65" s="7">
        <v>0.14973</v>
      </c>
      <c r="I65" s="7">
        <v>8.2732E-2</v>
      </c>
      <c r="J65">
        <v>42</v>
      </c>
      <c r="K65">
        <v>500</v>
      </c>
      <c r="L65">
        <v>100</v>
      </c>
      <c r="M65" t="s">
        <v>15</v>
      </c>
      <c r="N65" s="9">
        <f>(32*K65*L65)/B65</f>
        <v>409.94107097104791</v>
      </c>
    </row>
    <row r="66" spans="1:14" x14ac:dyDescent="0.35">
      <c r="A66" t="s">
        <v>60</v>
      </c>
      <c r="B66">
        <v>3903</v>
      </c>
      <c r="C66" t="s">
        <v>6</v>
      </c>
      <c r="D66" s="7">
        <f t="shared" si="0"/>
        <v>0.8862744565264864</v>
      </c>
      <c r="E66" s="7">
        <v>3.3285809999999998</v>
      </c>
      <c r="F66" s="7">
        <v>0.15362600000000001</v>
      </c>
      <c r="G66" s="7">
        <v>52.210903000000002</v>
      </c>
      <c r="H66" s="7">
        <v>0.14905599999999999</v>
      </c>
      <c r="I66" s="7">
        <v>8.2207000000000002E-2</v>
      </c>
      <c r="J66">
        <v>43</v>
      </c>
      <c r="K66">
        <v>500</v>
      </c>
      <c r="L66">
        <v>100</v>
      </c>
      <c r="M66" t="s">
        <v>15</v>
      </c>
      <c r="N66" s="9">
        <f>(32*K66*L66)/B66</f>
        <v>409.94107097104791</v>
      </c>
    </row>
    <row r="67" spans="1:14" x14ac:dyDescent="0.35">
      <c r="A67" t="s">
        <v>60</v>
      </c>
      <c r="B67">
        <v>3903</v>
      </c>
      <c r="C67" t="s">
        <v>6</v>
      </c>
      <c r="D67" s="7">
        <f t="shared" si="0"/>
        <v>0.92556805591111724</v>
      </c>
      <c r="E67" s="7">
        <v>3.5303089999999999</v>
      </c>
      <c r="F67" s="7">
        <v>0.15814300000000001</v>
      </c>
      <c r="G67" s="7">
        <v>56.999707000000001</v>
      </c>
      <c r="H67" s="7">
        <v>0.15517400000000001</v>
      </c>
      <c r="I67" s="7">
        <v>8.1014000000000003E-2</v>
      </c>
      <c r="J67">
        <v>44</v>
      </c>
      <c r="K67">
        <v>500</v>
      </c>
      <c r="L67">
        <v>100</v>
      </c>
      <c r="M67" t="s">
        <v>15</v>
      </c>
      <c r="N67" s="9">
        <f>(32*K67*L67)/B67</f>
        <v>409.94107097104791</v>
      </c>
    </row>
    <row r="68" spans="1:14" x14ac:dyDescent="0.35">
      <c r="D68" s="36">
        <f>AVERAGE(D65:D67)</f>
        <v>0.8977730018580109</v>
      </c>
      <c r="E68" s="36">
        <f>AVERAGE(E65:E67)</f>
        <v>3.3919913333333334</v>
      </c>
      <c r="F68" s="36">
        <f>AVERAGE(F65:F67)</f>
        <v>0.15476233333333334</v>
      </c>
    </row>
    <row r="70" spans="1:14" ht="18.5" x14ac:dyDescent="0.45">
      <c r="A70" s="51" t="s">
        <v>3</v>
      </c>
      <c r="B70" s="51"/>
      <c r="C70" s="51"/>
      <c r="D70" s="51"/>
      <c r="E70" s="51"/>
      <c r="F70" s="51"/>
      <c r="G70" s="51"/>
      <c r="H70" s="51"/>
      <c r="I70" s="51"/>
      <c r="J70" s="51"/>
      <c r="K70" s="51"/>
      <c r="L70" s="51"/>
      <c r="M70" s="51"/>
      <c r="N70" s="51"/>
    </row>
    <row r="72" spans="1:14" x14ac:dyDescent="0.35">
      <c r="A72" t="s">
        <v>60</v>
      </c>
      <c r="B72">
        <v>3903</v>
      </c>
      <c r="C72" t="s">
        <v>3</v>
      </c>
      <c r="D72" s="7">
        <f t="shared" ref="D72:D81" si="4">((E72/$E$4)+(F72/$F$4))/2</f>
        <v>1.2639812380743851</v>
      </c>
      <c r="E72" s="7">
        <v>4.6945030000000001</v>
      </c>
      <c r="F72" s="7">
        <v>0.221327</v>
      </c>
      <c r="G72" s="7">
        <v>168.381281</v>
      </c>
      <c r="H72" s="7">
        <v>0.20163800000000001</v>
      </c>
      <c r="I72" s="7">
        <v>0.26591799999999999</v>
      </c>
      <c r="J72">
        <v>42</v>
      </c>
      <c r="K72">
        <v>100</v>
      </c>
      <c r="L72">
        <v>50</v>
      </c>
      <c r="M72" t="s">
        <v>15</v>
      </c>
      <c r="N72" s="9">
        <f t="shared" ref="N72:N81" si="5">(32*K72*L72)/B72</f>
        <v>40.994107097104788</v>
      </c>
    </row>
    <row r="73" spans="1:14" x14ac:dyDescent="0.35">
      <c r="A73" t="s">
        <v>60</v>
      </c>
      <c r="B73">
        <v>3903</v>
      </c>
      <c r="C73" t="s">
        <v>3</v>
      </c>
      <c r="D73" s="7">
        <f t="shared" si="4"/>
        <v>1.2366732752349427</v>
      </c>
      <c r="E73" s="7">
        <v>4.3384809999999998</v>
      </c>
      <c r="F73" s="7">
        <v>0.22733100000000001</v>
      </c>
      <c r="G73" s="7">
        <v>152.57959199999999</v>
      </c>
      <c r="H73" s="7">
        <v>0.196357</v>
      </c>
      <c r="I73" s="7">
        <v>0.24621899999999999</v>
      </c>
      <c r="J73">
        <v>43</v>
      </c>
      <c r="K73">
        <v>100</v>
      </c>
      <c r="L73">
        <v>50</v>
      </c>
      <c r="M73" t="s">
        <v>15</v>
      </c>
      <c r="N73" s="9">
        <f t="shared" si="5"/>
        <v>40.994107097104788</v>
      </c>
    </row>
    <row r="74" spans="1:14" x14ac:dyDescent="0.35">
      <c r="A74" t="s">
        <v>60</v>
      </c>
      <c r="B74">
        <v>3903</v>
      </c>
      <c r="C74" t="s">
        <v>3</v>
      </c>
      <c r="D74" s="7">
        <f t="shared" si="4"/>
        <v>1.3085402771744645</v>
      </c>
      <c r="E74" s="7">
        <v>4.742407</v>
      </c>
      <c r="F74" s="7">
        <v>0.23411100000000001</v>
      </c>
      <c r="G74" s="7">
        <v>168.738032</v>
      </c>
      <c r="H74" s="7">
        <v>0.20651900000000001</v>
      </c>
      <c r="I74" s="7">
        <v>0.25424999999999998</v>
      </c>
      <c r="J74">
        <v>44</v>
      </c>
      <c r="K74">
        <v>100</v>
      </c>
      <c r="L74">
        <v>50</v>
      </c>
      <c r="M74" t="s">
        <v>15</v>
      </c>
      <c r="N74" s="9">
        <f t="shared" si="5"/>
        <v>40.994107097104788</v>
      </c>
    </row>
    <row r="75" spans="1:14" x14ac:dyDescent="0.35">
      <c r="A75" t="s">
        <v>60</v>
      </c>
      <c r="B75">
        <v>3903</v>
      </c>
      <c r="C75" t="s">
        <v>3</v>
      </c>
      <c r="D75" s="7">
        <f t="shared" si="4"/>
        <v>0.98498237625532903</v>
      </c>
      <c r="E75" s="7">
        <v>3.5455800000000002</v>
      </c>
      <c r="F75" s="7">
        <v>0.17724799999999999</v>
      </c>
      <c r="G75" s="7">
        <v>115.277316</v>
      </c>
      <c r="H75" s="7">
        <v>0.15920799999999999</v>
      </c>
      <c r="I75" s="7">
        <v>0.181674</v>
      </c>
      <c r="J75">
        <v>45</v>
      </c>
      <c r="K75">
        <v>100</v>
      </c>
      <c r="L75">
        <v>50</v>
      </c>
      <c r="M75" t="s">
        <v>15</v>
      </c>
      <c r="N75" s="9">
        <f t="shared" si="5"/>
        <v>40.994107097104788</v>
      </c>
    </row>
    <row r="76" spans="1:14" x14ac:dyDescent="0.35">
      <c r="A76" t="s">
        <v>60</v>
      </c>
      <c r="B76">
        <v>3903</v>
      </c>
      <c r="C76" t="s">
        <v>3</v>
      </c>
      <c r="D76" s="7">
        <f t="shared" si="4"/>
        <v>1.2647705668401406</v>
      </c>
      <c r="E76" s="7">
        <v>4.8019869999999996</v>
      </c>
      <c r="F76" s="7">
        <v>0.21703600000000001</v>
      </c>
      <c r="G76" s="7">
        <v>169.54904999999999</v>
      </c>
      <c r="H76" s="7">
        <v>0.19887099999999999</v>
      </c>
      <c r="I76" s="7">
        <v>0.22272900000000001</v>
      </c>
      <c r="J76">
        <v>46</v>
      </c>
      <c r="K76">
        <v>100</v>
      </c>
      <c r="L76">
        <v>50</v>
      </c>
      <c r="M76" t="s">
        <v>15</v>
      </c>
      <c r="N76" s="9">
        <f t="shared" si="5"/>
        <v>40.994107097104788</v>
      </c>
    </row>
    <row r="77" spans="1:14" x14ac:dyDescent="0.35">
      <c r="A77" t="s">
        <v>60</v>
      </c>
      <c r="B77">
        <v>3903</v>
      </c>
      <c r="C77" t="s">
        <v>3</v>
      </c>
      <c r="D77" s="7">
        <f t="shared" si="4"/>
        <v>0.96640582121191709</v>
      </c>
      <c r="E77" s="7">
        <v>3.6863220000000001</v>
      </c>
      <c r="F77" s="7">
        <v>0.16511000000000001</v>
      </c>
      <c r="G77" s="7">
        <v>129.95697899999999</v>
      </c>
      <c r="H77" s="7">
        <v>0.15981100000000001</v>
      </c>
      <c r="I77" s="7">
        <v>0.19425000000000001</v>
      </c>
      <c r="J77">
        <v>47</v>
      </c>
      <c r="K77">
        <v>100</v>
      </c>
      <c r="L77">
        <v>50</v>
      </c>
      <c r="M77" t="s">
        <v>15</v>
      </c>
      <c r="N77" s="9">
        <f t="shared" si="5"/>
        <v>40.994107097104788</v>
      </c>
    </row>
    <row r="78" spans="1:14" x14ac:dyDescent="0.35">
      <c r="A78" t="s">
        <v>60</v>
      </c>
      <c r="B78">
        <v>3903</v>
      </c>
      <c r="C78" t="s">
        <v>3</v>
      </c>
      <c r="D78" s="7">
        <f t="shared" si="4"/>
        <v>1.088167856440724</v>
      </c>
      <c r="E78" s="7">
        <v>4.1349869999999997</v>
      </c>
      <c r="F78" s="7">
        <v>0.186582</v>
      </c>
      <c r="G78" s="7">
        <v>144.722623</v>
      </c>
      <c r="H78" s="7">
        <v>0.17578199999999999</v>
      </c>
      <c r="I78" s="7">
        <v>0.22045000000000001</v>
      </c>
      <c r="J78">
        <v>48</v>
      </c>
      <c r="K78">
        <v>100</v>
      </c>
      <c r="L78">
        <v>50</v>
      </c>
      <c r="M78" t="s">
        <v>15</v>
      </c>
      <c r="N78" s="9">
        <f t="shared" si="5"/>
        <v>40.994107097104788</v>
      </c>
    </row>
    <row r="79" spans="1:14" x14ac:dyDescent="0.35">
      <c r="A79" t="s">
        <v>60</v>
      </c>
      <c r="B79">
        <v>3903</v>
      </c>
      <c r="C79" t="s">
        <v>3</v>
      </c>
      <c r="D79" s="7">
        <f t="shared" si="4"/>
        <v>1.207903313108722</v>
      </c>
      <c r="E79" s="7">
        <v>4.3388020000000003</v>
      </c>
      <c r="F79" s="7">
        <v>0.217753</v>
      </c>
      <c r="G79" s="7">
        <v>153.0378</v>
      </c>
      <c r="H79" s="7">
        <v>0.18945400000000001</v>
      </c>
      <c r="I79" s="7">
        <v>0.24155299999999999</v>
      </c>
      <c r="J79">
        <v>49</v>
      </c>
      <c r="K79">
        <v>100</v>
      </c>
      <c r="L79">
        <v>50</v>
      </c>
      <c r="M79" t="s">
        <v>15</v>
      </c>
      <c r="N79" s="9">
        <f t="shared" si="5"/>
        <v>40.994107097104788</v>
      </c>
    </row>
    <row r="80" spans="1:14" x14ac:dyDescent="0.35">
      <c r="A80" t="s">
        <v>60</v>
      </c>
      <c r="B80">
        <v>3903</v>
      </c>
      <c r="C80" t="s">
        <v>3</v>
      </c>
      <c r="D80" s="7">
        <f t="shared" si="4"/>
        <v>1.3221666002355865</v>
      </c>
      <c r="E80" s="7">
        <v>4.7089109999999996</v>
      </c>
      <c r="F80" s="7">
        <v>0.24006</v>
      </c>
      <c r="G80" s="7">
        <v>164.00781000000001</v>
      </c>
      <c r="H80" s="7">
        <v>0.20627400000000001</v>
      </c>
      <c r="I80" s="7">
        <v>0.26327</v>
      </c>
      <c r="J80">
        <v>50</v>
      </c>
      <c r="K80">
        <v>100</v>
      </c>
      <c r="L80">
        <v>50</v>
      </c>
      <c r="M80" t="s">
        <v>15</v>
      </c>
      <c r="N80" s="9">
        <f t="shared" si="5"/>
        <v>40.994107097104788</v>
      </c>
    </row>
    <row r="81" spans="1:14" x14ac:dyDescent="0.35">
      <c r="A81" t="s">
        <v>60</v>
      </c>
      <c r="B81">
        <v>3903</v>
      </c>
      <c r="C81" t="s">
        <v>3</v>
      </c>
      <c r="D81" s="7">
        <f t="shared" si="4"/>
        <v>1.0222924869538625</v>
      </c>
      <c r="E81" s="7">
        <v>3.829421</v>
      </c>
      <c r="F81" s="7">
        <v>0.17762700000000001</v>
      </c>
      <c r="G81" s="7">
        <v>126.22985799999999</v>
      </c>
      <c r="H81" s="7">
        <v>0.16964699999999999</v>
      </c>
      <c r="I81" s="7">
        <v>0.193635</v>
      </c>
      <c r="J81">
        <v>51</v>
      </c>
      <c r="K81">
        <v>100</v>
      </c>
      <c r="L81">
        <v>50</v>
      </c>
      <c r="M81" t="s">
        <v>15</v>
      </c>
      <c r="N81" s="9">
        <f t="shared" si="5"/>
        <v>40.994107097104788</v>
      </c>
    </row>
    <row r="82" spans="1:14" x14ac:dyDescent="0.35">
      <c r="D82" s="36">
        <f>AVERAGE(D72:D81)</f>
        <v>1.1665883811530076</v>
      </c>
      <c r="E82" s="36">
        <f>AVERAGE(E72:E81)</f>
        <v>4.2821400999999994</v>
      </c>
      <c r="F82" s="36">
        <f>AVERAGE(F72:F81)</f>
        <v>0.2064185</v>
      </c>
      <c r="G82" s="7"/>
      <c r="H82" s="7"/>
      <c r="I82" s="7"/>
    </row>
    <row r="83" spans="1:14" x14ac:dyDescent="0.35">
      <c r="D83" s="36">
        <f>MEDIAN(D72:D81)</f>
        <v>1.2222882941718325</v>
      </c>
      <c r="E83" s="36">
        <f>MEDIAN(E72:E81)</f>
        <v>4.3386414999999996</v>
      </c>
      <c r="F83" s="36">
        <f>MEDIAN(F72:F81)</f>
        <v>0.21739449999999999</v>
      </c>
      <c r="G83" s="7"/>
      <c r="H83" s="7"/>
      <c r="I83" s="7"/>
    </row>
    <row r="84" spans="1:14" x14ac:dyDescent="0.35">
      <c r="E84" s="7"/>
      <c r="F84" s="7"/>
      <c r="G84" s="7"/>
      <c r="H84" s="7"/>
      <c r="I84" s="7"/>
    </row>
    <row r="85" spans="1:14" x14ac:dyDescent="0.35">
      <c r="A85" t="s">
        <v>60</v>
      </c>
      <c r="B85">
        <v>3903</v>
      </c>
      <c r="C85" t="s">
        <v>3</v>
      </c>
      <c r="D85" s="7">
        <f t="shared" ref="D85:D94" si="6">((E85/$E$4)+(F85/$F$4))/2</f>
        <v>0.91000062360429168</v>
      </c>
      <c r="E85" s="7">
        <v>3.444922</v>
      </c>
      <c r="F85" s="7">
        <v>0.156585</v>
      </c>
      <c r="G85" s="7">
        <v>117.33286099999999</v>
      </c>
      <c r="H85" s="7">
        <v>0.150449</v>
      </c>
      <c r="I85" s="7">
        <v>0.17263800000000001</v>
      </c>
      <c r="J85">
        <v>42</v>
      </c>
      <c r="K85">
        <v>100</v>
      </c>
      <c r="L85">
        <v>100</v>
      </c>
      <c r="M85" t="s">
        <v>15</v>
      </c>
      <c r="N85" s="9">
        <f t="shared" ref="N85:N94" si="7">(32*K85*L85)/B85</f>
        <v>81.988214194209576</v>
      </c>
    </row>
    <row r="86" spans="1:14" x14ac:dyDescent="0.35">
      <c r="A86" t="s">
        <v>60</v>
      </c>
      <c r="B86">
        <v>3903</v>
      </c>
      <c r="C86" t="s">
        <v>3</v>
      </c>
      <c r="D86" s="7">
        <f t="shared" si="6"/>
        <v>0.90753247597612841</v>
      </c>
      <c r="E86" s="7">
        <v>3.472693</v>
      </c>
      <c r="F86" s="7">
        <v>0.154588</v>
      </c>
      <c r="G86" s="7">
        <v>119.70325200000001</v>
      </c>
      <c r="H86" s="7">
        <v>0.15054899999999999</v>
      </c>
      <c r="I86" s="7">
        <v>0.18047099999999999</v>
      </c>
      <c r="J86">
        <v>43</v>
      </c>
      <c r="K86">
        <v>100</v>
      </c>
      <c r="L86">
        <v>100</v>
      </c>
      <c r="M86" t="s">
        <v>15</v>
      </c>
      <c r="N86" s="9">
        <f t="shared" si="7"/>
        <v>81.988214194209576</v>
      </c>
    </row>
    <row r="87" spans="1:14" x14ac:dyDescent="0.35">
      <c r="A87" t="s">
        <v>60</v>
      </c>
      <c r="B87">
        <v>3903</v>
      </c>
      <c r="C87" t="s">
        <v>3</v>
      </c>
      <c r="D87" s="7">
        <f t="shared" si="6"/>
        <v>1.0322233268172161</v>
      </c>
      <c r="E87" s="7">
        <v>3.8732899999999999</v>
      </c>
      <c r="F87" s="7">
        <v>0.17907000000000001</v>
      </c>
      <c r="G87" s="7">
        <v>135.90173300000001</v>
      </c>
      <c r="H87" s="7">
        <v>0.165773</v>
      </c>
      <c r="I87" s="7">
        <v>0.21043100000000001</v>
      </c>
      <c r="J87">
        <v>44</v>
      </c>
      <c r="K87">
        <v>100</v>
      </c>
      <c r="L87">
        <v>100</v>
      </c>
      <c r="M87" t="s">
        <v>15</v>
      </c>
      <c r="N87" s="9">
        <f t="shared" si="7"/>
        <v>81.988214194209576</v>
      </c>
    </row>
    <row r="88" spans="1:14" x14ac:dyDescent="0.35">
      <c r="A88" t="s">
        <v>60</v>
      </c>
      <c r="B88">
        <v>3903</v>
      </c>
      <c r="C88" t="s">
        <v>3</v>
      </c>
      <c r="D88" s="7">
        <f t="shared" si="6"/>
        <v>0.94918919446331229</v>
      </c>
      <c r="E88" s="7">
        <v>3.5309629999999999</v>
      </c>
      <c r="F88" s="7">
        <v>0.165968</v>
      </c>
      <c r="G88" s="7">
        <v>123.983132</v>
      </c>
      <c r="H88" s="7">
        <v>0.15273200000000001</v>
      </c>
      <c r="I88" s="7">
        <v>0.191413</v>
      </c>
      <c r="J88">
        <v>45</v>
      </c>
      <c r="K88">
        <v>100</v>
      </c>
      <c r="L88">
        <v>100</v>
      </c>
      <c r="M88" t="s">
        <v>15</v>
      </c>
      <c r="N88" s="9">
        <f t="shared" si="7"/>
        <v>81.988214194209576</v>
      </c>
    </row>
    <row r="89" spans="1:14" x14ac:dyDescent="0.35">
      <c r="A89" t="s">
        <v>60</v>
      </c>
      <c r="B89">
        <v>3903</v>
      </c>
      <c r="C89" t="s">
        <v>3</v>
      </c>
      <c r="D89" s="7">
        <f t="shared" si="6"/>
        <v>0.98839098788355773</v>
      </c>
      <c r="E89" s="7">
        <v>3.7786379999999999</v>
      </c>
      <c r="F89" s="7">
        <v>0.16850799999999999</v>
      </c>
      <c r="G89" s="7">
        <v>133.97150400000001</v>
      </c>
      <c r="H89" s="7">
        <v>0.162103</v>
      </c>
      <c r="I89" s="7">
        <v>0.20353199999999999</v>
      </c>
      <c r="J89">
        <v>46</v>
      </c>
      <c r="K89">
        <v>100</v>
      </c>
      <c r="L89">
        <v>100</v>
      </c>
      <c r="M89" t="s">
        <v>15</v>
      </c>
      <c r="N89" s="9">
        <f t="shared" si="7"/>
        <v>81.988214194209576</v>
      </c>
    </row>
    <row r="90" spans="1:14" x14ac:dyDescent="0.35">
      <c r="A90" t="s">
        <v>60</v>
      </c>
      <c r="B90">
        <v>3903</v>
      </c>
      <c r="C90" t="s">
        <v>3</v>
      </c>
      <c r="D90" s="7">
        <f t="shared" si="6"/>
        <v>0.95472816469217148</v>
      </c>
      <c r="E90" s="7">
        <v>3.6814789999999999</v>
      </c>
      <c r="F90" s="7">
        <v>0.16143299999999999</v>
      </c>
      <c r="G90" s="7">
        <v>133.60413299999999</v>
      </c>
      <c r="H90" s="7">
        <v>0.15481300000000001</v>
      </c>
      <c r="I90" s="7">
        <v>0.20977100000000001</v>
      </c>
      <c r="J90">
        <v>47</v>
      </c>
      <c r="K90">
        <v>100</v>
      </c>
      <c r="L90">
        <v>100</v>
      </c>
      <c r="M90" t="s">
        <v>15</v>
      </c>
      <c r="N90" s="9">
        <f t="shared" si="7"/>
        <v>81.988214194209576</v>
      </c>
    </row>
    <row r="91" spans="1:14" x14ac:dyDescent="0.35">
      <c r="A91" t="s">
        <v>60</v>
      </c>
      <c r="B91">
        <v>3903</v>
      </c>
      <c r="C91" t="s">
        <v>3</v>
      </c>
      <c r="D91" s="7">
        <f t="shared" si="6"/>
        <v>0.91664011903047804</v>
      </c>
      <c r="E91" s="7">
        <v>3.5080719999999999</v>
      </c>
      <c r="F91" s="7">
        <v>0.15611700000000001</v>
      </c>
      <c r="G91" s="7">
        <v>122.67583</v>
      </c>
      <c r="H91" s="7">
        <v>0.152004</v>
      </c>
      <c r="I91" s="7">
        <v>0.17591499999999999</v>
      </c>
      <c r="J91">
        <v>48</v>
      </c>
      <c r="K91">
        <v>100</v>
      </c>
      <c r="L91">
        <v>100</v>
      </c>
      <c r="M91" t="s">
        <v>15</v>
      </c>
      <c r="N91" s="9">
        <f t="shared" si="7"/>
        <v>81.988214194209576</v>
      </c>
    </row>
    <row r="92" spans="1:14" x14ac:dyDescent="0.35">
      <c r="A92" t="s">
        <v>60</v>
      </c>
      <c r="B92">
        <v>3903</v>
      </c>
      <c r="C92" t="s">
        <v>3</v>
      </c>
      <c r="D92" s="7">
        <f t="shared" si="6"/>
        <v>1.0055997241024404</v>
      </c>
      <c r="E92" s="7">
        <v>3.7284519999999999</v>
      </c>
      <c r="F92" s="7">
        <v>0.17635500000000001</v>
      </c>
      <c r="G92" s="7">
        <v>129.804092</v>
      </c>
      <c r="H92" s="7">
        <v>0.16222600000000001</v>
      </c>
      <c r="I92" s="7">
        <v>0.19733700000000001</v>
      </c>
      <c r="J92">
        <v>49</v>
      </c>
      <c r="K92">
        <v>100</v>
      </c>
      <c r="L92">
        <v>100</v>
      </c>
      <c r="M92" t="s">
        <v>15</v>
      </c>
      <c r="N92" s="9">
        <f t="shared" si="7"/>
        <v>81.988214194209576</v>
      </c>
    </row>
    <row r="93" spans="1:14" x14ac:dyDescent="0.35">
      <c r="A93" t="s">
        <v>60</v>
      </c>
      <c r="B93">
        <v>3903</v>
      </c>
      <c r="C93" t="s">
        <v>3</v>
      </c>
      <c r="D93" s="7">
        <f t="shared" si="6"/>
        <v>0.94447483462144299</v>
      </c>
      <c r="E93" s="7">
        <v>3.5471499999999998</v>
      </c>
      <c r="F93" s="7">
        <v>0.163715</v>
      </c>
      <c r="G93" s="7">
        <v>123.50900300000001</v>
      </c>
      <c r="H93" s="7">
        <v>0.15362400000000001</v>
      </c>
      <c r="I93" s="7">
        <v>0.18989300000000001</v>
      </c>
      <c r="J93">
        <v>50</v>
      </c>
      <c r="K93">
        <v>100</v>
      </c>
      <c r="L93">
        <v>100</v>
      </c>
      <c r="M93" t="s">
        <v>15</v>
      </c>
      <c r="N93" s="9">
        <f t="shared" si="7"/>
        <v>81.988214194209576</v>
      </c>
    </row>
    <row r="94" spans="1:14" x14ac:dyDescent="0.35">
      <c r="A94" t="s">
        <v>60</v>
      </c>
      <c r="B94">
        <v>3903</v>
      </c>
      <c r="C94" t="s">
        <v>3</v>
      </c>
      <c r="D94" s="7">
        <f t="shared" si="6"/>
        <v>0.91801212369827101</v>
      </c>
      <c r="E94" s="7">
        <v>3.5367549999999999</v>
      </c>
      <c r="F94" s="7">
        <v>0.155358</v>
      </c>
      <c r="G94" s="7">
        <v>124.454767</v>
      </c>
      <c r="H94" s="7">
        <v>0.15035899999999999</v>
      </c>
      <c r="I94" s="7">
        <v>0.18154300000000001</v>
      </c>
      <c r="J94">
        <v>51</v>
      </c>
      <c r="K94">
        <v>100</v>
      </c>
      <c r="L94">
        <v>100</v>
      </c>
      <c r="M94" t="s">
        <v>15</v>
      </c>
      <c r="N94" s="9">
        <f t="shared" si="7"/>
        <v>81.988214194209576</v>
      </c>
    </row>
    <row r="95" spans="1:14" x14ac:dyDescent="0.35">
      <c r="D95" s="36">
        <f>AVERAGE(D85:D94)</f>
        <v>0.95267915748893084</v>
      </c>
      <c r="E95" s="36">
        <f>AVERAGE(E85:E94)</f>
        <v>3.6102413999999996</v>
      </c>
      <c r="F95" s="36">
        <f>AVERAGE(F85:F94)</f>
        <v>0.16376970000000002</v>
      </c>
    </row>
    <row r="96" spans="1:14" x14ac:dyDescent="0.35">
      <c r="D96" s="36">
        <f>MEDIAN(D85:D94)</f>
        <v>0.94683201454237764</v>
      </c>
      <c r="E96" s="36">
        <f>MEDIAN(E85:E94)</f>
        <v>3.5419524999999998</v>
      </c>
      <c r="F96" s="36">
        <f>MEDIAN(F85:F94)</f>
        <v>0.162574</v>
      </c>
    </row>
    <row r="98" spans="1:13" x14ac:dyDescent="0.35">
      <c r="A98" t="s">
        <v>60</v>
      </c>
      <c r="B98">
        <v>3903</v>
      </c>
      <c r="C98" t="s">
        <v>3</v>
      </c>
      <c r="D98" s="7">
        <f t="shared" ref="D98:D107" si="8">((E98/$E$4)+(F98/$F$4))/2</f>
        <v>0.91162440231887409</v>
      </c>
      <c r="E98" s="7">
        <v>3.5440830000000001</v>
      </c>
      <c r="F98" s="7">
        <v>0.152924</v>
      </c>
      <c r="G98" s="7">
        <v>133.668397</v>
      </c>
      <c r="H98" s="7">
        <v>0.149508</v>
      </c>
      <c r="I98" s="7">
        <v>0.198435</v>
      </c>
      <c r="J98">
        <v>42</v>
      </c>
      <c r="K98">
        <v>200</v>
      </c>
      <c r="L98">
        <v>100</v>
      </c>
      <c r="M98" t="s">
        <v>15</v>
      </c>
    </row>
    <row r="99" spans="1:13" x14ac:dyDescent="0.35">
      <c r="A99" t="s">
        <v>60</v>
      </c>
      <c r="B99">
        <v>3903</v>
      </c>
      <c r="C99" t="s">
        <v>3</v>
      </c>
      <c r="D99" s="7">
        <f t="shared" si="8"/>
        <v>0.8980527998957355</v>
      </c>
      <c r="E99" s="7">
        <v>3.4366370000000002</v>
      </c>
      <c r="F99" s="7">
        <v>0.15296399999999999</v>
      </c>
      <c r="G99" s="7">
        <v>123.858379</v>
      </c>
      <c r="H99" s="7">
        <v>0.147171</v>
      </c>
      <c r="I99" s="7">
        <v>0.185724</v>
      </c>
      <c r="J99">
        <v>43</v>
      </c>
      <c r="K99">
        <v>200</v>
      </c>
      <c r="L99">
        <v>100</v>
      </c>
      <c r="M99" t="s">
        <v>15</v>
      </c>
    </row>
    <row r="100" spans="1:13" x14ac:dyDescent="0.35">
      <c r="A100" t="s">
        <v>60</v>
      </c>
      <c r="B100">
        <v>3903</v>
      </c>
      <c r="C100" t="s">
        <v>3</v>
      </c>
      <c r="D100" s="7">
        <f t="shared" si="8"/>
        <v>0.94111157776839116</v>
      </c>
      <c r="E100" s="7">
        <v>3.6366350000000001</v>
      </c>
      <c r="F100" s="7">
        <v>0.158806</v>
      </c>
      <c r="G100" s="7">
        <v>138.27808200000001</v>
      </c>
      <c r="H100" s="7">
        <v>0.15382599999999999</v>
      </c>
      <c r="I100" s="7">
        <v>0.21315700000000001</v>
      </c>
      <c r="J100">
        <v>44</v>
      </c>
      <c r="K100">
        <v>200</v>
      </c>
      <c r="L100">
        <v>100</v>
      </c>
      <c r="M100" t="s">
        <v>15</v>
      </c>
    </row>
    <row r="101" spans="1:13" x14ac:dyDescent="0.35">
      <c r="A101" t="s">
        <v>60</v>
      </c>
      <c r="B101">
        <v>3903</v>
      </c>
      <c r="C101" t="s">
        <v>3</v>
      </c>
      <c r="D101" s="7">
        <f t="shared" si="8"/>
        <v>0.95177435968473478</v>
      </c>
      <c r="E101" s="7">
        <v>3.539282</v>
      </c>
      <c r="F101" s="7">
        <v>0.16647500000000001</v>
      </c>
      <c r="G101" s="7">
        <v>132.74596500000001</v>
      </c>
      <c r="H101" s="7">
        <v>0.15356300000000001</v>
      </c>
      <c r="I101" s="7">
        <v>0.20382900000000001</v>
      </c>
      <c r="J101">
        <v>45</v>
      </c>
      <c r="K101">
        <v>200</v>
      </c>
      <c r="L101">
        <v>100</v>
      </c>
      <c r="M101" t="s">
        <v>15</v>
      </c>
    </row>
    <row r="102" spans="1:13" x14ac:dyDescent="0.35">
      <c r="A102" t="s">
        <v>60</v>
      </c>
      <c r="B102">
        <v>3903</v>
      </c>
      <c r="C102" t="s">
        <v>3</v>
      </c>
      <c r="D102" s="7">
        <f t="shared" si="8"/>
        <v>0.97455455178577322</v>
      </c>
      <c r="E102" s="7">
        <v>3.7960859999999998</v>
      </c>
      <c r="F102" s="7">
        <v>0.16316900000000001</v>
      </c>
      <c r="G102" s="7">
        <v>145.745588</v>
      </c>
      <c r="H102" s="7">
        <v>0.158083</v>
      </c>
      <c r="I102" s="7">
        <v>0.22955999999999999</v>
      </c>
      <c r="J102">
        <v>46</v>
      </c>
      <c r="K102">
        <v>200</v>
      </c>
      <c r="L102">
        <v>100</v>
      </c>
      <c r="M102" t="s">
        <v>15</v>
      </c>
    </row>
    <row r="103" spans="1:13" x14ac:dyDescent="0.35">
      <c r="A103" t="s">
        <v>60</v>
      </c>
      <c r="B103">
        <v>3903</v>
      </c>
      <c r="C103" t="s">
        <v>3</v>
      </c>
      <c r="D103" s="7">
        <f t="shared" si="8"/>
        <v>0.93714424176523514</v>
      </c>
      <c r="E103" s="7">
        <v>3.6322700000000001</v>
      </c>
      <c r="F103" s="7">
        <v>0.15767200000000001</v>
      </c>
      <c r="G103" s="7">
        <v>137.10019800000001</v>
      </c>
      <c r="H103" s="7">
        <v>0.152945</v>
      </c>
      <c r="I103" s="7">
        <v>0.20721600000000001</v>
      </c>
      <c r="J103">
        <v>47</v>
      </c>
      <c r="K103">
        <v>200</v>
      </c>
      <c r="L103">
        <v>100</v>
      </c>
      <c r="M103" t="s">
        <v>15</v>
      </c>
    </row>
    <row r="104" spans="1:13" x14ac:dyDescent="0.35">
      <c r="A104" t="s">
        <v>60</v>
      </c>
      <c r="B104">
        <v>3903</v>
      </c>
      <c r="C104" t="s">
        <v>3</v>
      </c>
      <c r="D104" s="7">
        <f t="shared" si="8"/>
        <v>0.92724892885385723</v>
      </c>
      <c r="E104" s="7">
        <v>3.5385659999999999</v>
      </c>
      <c r="F104" s="7">
        <v>0.15835199999999999</v>
      </c>
      <c r="G104" s="7">
        <v>131.89420999999999</v>
      </c>
      <c r="H104" s="7">
        <v>0.15195500000000001</v>
      </c>
      <c r="I104" s="7">
        <v>0.19135199999999999</v>
      </c>
      <c r="J104">
        <v>48</v>
      </c>
      <c r="K104">
        <v>200</v>
      </c>
      <c r="L104">
        <v>100</v>
      </c>
      <c r="M104" t="s">
        <v>15</v>
      </c>
    </row>
    <row r="105" spans="1:13" x14ac:dyDescent="0.35">
      <c r="A105" t="s">
        <v>60</v>
      </c>
      <c r="B105">
        <v>3903</v>
      </c>
      <c r="C105" t="s">
        <v>3</v>
      </c>
      <c r="D105" s="7">
        <f t="shared" si="8"/>
        <v>0.9051277910758051</v>
      </c>
      <c r="E105" s="7">
        <v>3.4543889999999999</v>
      </c>
      <c r="F105" s="7">
        <v>0.15456400000000001</v>
      </c>
      <c r="G105" s="7">
        <v>124.334047</v>
      </c>
      <c r="H105" s="7">
        <v>0.148453</v>
      </c>
      <c r="I105" s="7">
        <v>0.18404699999999999</v>
      </c>
      <c r="J105">
        <v>49</v>
      </c>
      <c r="K105">
        <v>200</v>
      </c>
      <c r="L105">
        <v>100</v>
      </c>
      <c r="M105" t="s">
        <v>15</v>
      </c>
    </row>
    <row r="106" spans="1:13" x14ac:dyDescent="0.35">
      <c r="A106" t="s">
        <v>60</v>
      </c>
      <c r="B106">
        <v>3903</v>
      </c>
      <c r="C106" t="s">
        <v>3</v>
      </c>
      <c r="D106" s="7">
        <f t="shared" si="8"/>
        <v>0.94316547982389531</v>
      </c>
      <c r="E106" s="7">
        <v>3.6017420000000002</v>
      </c>
      <c r="F106" s="7">
        <v>0.160967</v>
      </c>
      <c r="G106" s="7">
        <v>133.52588700000001</v>
      </c>
      <c r="H106" s="7">
        <v>0.154556</v>
      </c>
      <c r="I106" s="7">
        <v>0.20549899999999999</v>
      </c>
      <c r="J106">
        <v>50</v>
      </c>
      <c r="K106">
        <v>200</v>
      </c>
      <c r="L106">
        <v>100</v>
      </c>
      <c r="M106" t="s">
        <v>15</v>
      </c>
    </row>
    <row r="107" spans="1:13" x14ac:dyDescent="0.35">
      <c r="A107" t="s">
        <v>60</v>
      </c>
      <c r="B107">
        <v>3903</v>
      </c>
      <c r="C107" t="s">
        <v>3</v>
      </c>
      <c r="D107" s="7">
        <f t="shared" si="8"/>
        <v>0.92336248355048922</v>
      </c>
      <c r="E107" s="7">
        <v>3.5914410000000001</v>
      </c>
      <c r="F107" s="7">
        <v>0.15482000000000001</v>
      </c>
      <c r="G107" s="7">
        <v>133.39154400000001</v>
      </c>
      <c r="H107" s="7">
        <v>0.151007</v>
      </c>
      <c r="I107" s="7">
        <v>0.19365199999999999</v>
      </c>
      <c r="J107">
        <v>51</v>
      </c>
      <c r="K107">
        <v>200</v>
      </c>
      <c r="L107">
        <v>100</v>
      </c>
      <c r="M107" t="s">
        <v>15</v>
      </c>
    </row>
    <row r="108" spans="1:13" x14ac:dyDescent="0.35">
      <c r="D108" s="36">
        <f>AVERAGE(D98:D107)</f>
        <v>0.93131666165227911</v>
      </c>
      <c r="E108" s="36">
        <f>AVERAGE(E98:E107)</f>
        <v>3.5771130999999996</v>
      </c>
      <c r="F108" s="36">
        <f>AVERAGE(F98:F107)</f>
        <v>0.1580713</v>
      </c>
    </row>
    <row r="109" spans="1:13" x14ac:dyDescent="0.35">
      <c r="D109" s="36">
        <f>MEDIAN(D98:D107)</f>
        <v>0.93219658530954619</v>
      </c>
      <c r="E109" s="36">
        <f>MEDIAN(E98:E107)</f>
        <v>3.5677620000000001</v>
      </c>
      <c r="F109" s="36">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2" activePane="bottomLeft" state="frozen"/>
      <selection pane="bottomLeft" activeCell="B76" sqref="B76"/>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row>
    <row r="2" spans="1:14" s="2" customFormat="1" ht="18.5" x14ac:dyDescent="0.45">
      <c r="A2" s="51" t="s">
        <v>179</v>
      </c>
      <c r="B2" s="51"/>
      <c r="C2" s="51"/>
      <c r="D2" s="51"/>
      <c r="E2" s="51"/>
      <c r="F2" s="51"/>
      <c r="G2" s="51"/>
      <c r="H2" s="51"/>
      <c r="I2" s="51"/>
      <c r="J2" s="51"/>
      <c r="K2" s="51"/>
      <c r="L2" s="51"/>
      <c r="M2" s="51"/>
      <c r="N2" s="51"/>
    </row>
    <row r="3" spans="1:14" s="2" customFormat="1" x14ac:dyDescent="0.35">
      <c r="F3" s="8"/>
      <c r="G3" s="8"/>
      <c r="H3" s="8"/>
      <c r="I3" s="8"/>
      <c r="L3" s="3"/>
      <c r="M3" s="3"/>
      <c r="N3" s="3"/>
    </row>
    <row r="4" spans="1:14" s="2" customFormat="1" x14ac:dyDescent="0.35">
      <c r="B4">
        <v>6519</v>
      </c>
      <c r="C4" s="4" t="s">
        <v>185</v>
      </c>
      <c r="D4" s="4"/>
      <c r="E4" s="5">
        <v>3.1280000000000001</v>
      </c>
      <c r="F4" s="5">
        <v>0.14080000000000001</v>
      </c>
      <c r="G4" s="8"/>
      <c r="H4" s="8"/>
      <c r="I4" s="8"/>
      <c r="L4" s="3"/>
      <c r="M4" s="3"/>
      <c r="N4" s="3"/>
    </row>
    <row r="5" spans="1:14" x14ac:dyDescent="0.35">
      <c r="A5" t="s">
        <v>59</v>
      </c>
      <c r="B5">
        <v>6519</v>
      </c>
      <c r="C5" t="s">
        <v>30</v>
      </c>
      <c r="D5" s="7">
        <v>1</v>
      </c>
      <c r="E5" s="7">
        <v>4.3239000000000001</v>
      </c>
      <c r="F5" s="7">
        <v>0.17861399999999999</v>
      </c>
    </row>
    <row r="6" spans="1:14" x14ac:dyDescent="0.35">
      <c r="A6" t="s">
        <v>59</v>
      </c>
      <c r="B6">
        <v>6519</v>
      </c>
      <c r="C6" t="s">
        <v>27</v>
      </c>
      <c r="D6" s="7">
        <v>0.84899999999999998</v>
      </c>
      <c r="E6" s="7">
        <v>3.5085999999999999</v>
      </c>
      <c r="F6" s="7">
        <v>0.158361</v>
      </c>
    </row>
    <row r="7" spans="1:14" x14ac:dyDescent="0.35">
      <c r="A7" t="s">
        <v>59</v>
      </c>
      <c r="B7">
        <v>6519</v>
      </c>
      <c r="C7" t="s">
        <v>28</v>
      </c>
      <c r="D7" s="7">
        <v>0.88170000000000004</v>
      </c>
      <c r="E7" s="7">
        <v>3.6242000000000001</v>
      </c>
      <c r="F7" s="7">
        <v>0.16525500000000001</v>
      </c>
    </row>
    <row r="8" spans="1:14" x14ac:dyDescent="0.35">
      <c r="A8" t="s">
        <v>59</v>
      </c>
      <c r="B8">
        <v>6519</v>
      </c>
      <c r="C8" t="s">
        <v>31</v>
      </c>
      <c r="D8" s="7">
        <v>0.84160000000000001</v>
      </c>
      <c r="E8" s="7">
        <v>3.4742000000000002</v>
      </c>
      <c r="F8" s="7">
        <v>0.157136</v>
      </c>
    </row>
    <row r="9" spans="1:14" x14ac:dyDescent="0.35">
      <c r="A9" t="s">
        <v>59</v>
      </c>
      <c r="B9">
        <v>6519</v>
      </c>
      <c r="C9" t="s">
        <v>26</v>
      </c>
      <c r="D9" s="7">
        <v>0.78110000000000002</v>
      </c>
      <c r="E9" s="7">
        <v>3.2612999999999999</v>
      </c>
      <c r="F9" s="7">
        <v>0.14429900000000001</v>
      </c>
    </row>
    <row r="11" spans="1:14" ht="18.5" x14ac:dyDescent="0.45">
      <c r="A11" s="51" t="s">
        <v>6</v>
      </c>
      <c r="B11" s="51"/>
      <c r="C11" s="51"/>
      <c r="D11" s="51"/>
      <c r="E11" s="51"/>
      <c r="F11" s="51"/>
      <c r="G11" s="51"/>
      <c r="H11" s="51"/>
      <c r="I11" s="51"/>
      <c r="J11" s="51"/>
      <c r="K11" s="51"/>
      <c r="L11" s="51"/>
      <c r="M11" s="51"/>
      <c r="N11" s="51"/>
    </row>
    <row r="12" spans="1:14" x14ac:dyDescent="0.35">
      <c r="A12" t="s">
        <v>59</v>
      </c>
      <c r="B12">
        <v>6519</v>
      </c>
      <c r="C12" t="s">
        <v>6</v>
      </c>
      <c r="D12" s="7">
        <f>((E12/$E$5)+(F12/$F$5))/2</f>
        <v>0.80301114252633177</v>
      </c>
      <c r="E12" s="7">
        <v>3.3303539999999998</v>
      </c>
      <c r="F12" s="7">
        <v>0.149286</v>
      </c>
      <c r="G12" s="7">
        <v>50.36983</v>
      </c>
      <c r="H12" s="7">
        <v>0.1452</v>
      </c>
      <c r="I12" s="7">
        <v>8.3815000000000001E-2</v>
      </c>
      <c r="J12">
        <v>42</v>
      </c>
      <c r="K12">
        <v>100</v>
      </c>
      <c r="L12" s="1">
        <v>100</v>
      </c>
      <c r="M12" s="1" t="s">
        <v>15</v>
      </c>
    </row>
    <row r="13" spans="1:14" x14ac:dyDescent="0.35">
      <c r="A13" t="s">
        <v>59</v>
      </c>
      <c r="B13">
        <v>6519</v>
      </c>
      <c r="C13" t="s">
        <v>6</v>
      </c>
      <c r="D13" s="7">
        <f t="shared" ref="D13:D21" si="0">((E13/$E$5)+(F13/$F$5))/2</f>
        <v>0.78999069387083953</v>
      </c>
      <c r="E13" s="7">
        <v>3.283868</v>
      </c>
      <c r="F13" s="7">
        <v>0.14655499999999999</v>
      </c>
      <c r="G13" s="7">
        <v>45.393828999999997</v>
      </c>
      <c r="H13" s="7">
        <v>0.14282600000000001</v>
      </c>
      <c r="I13" s="7">
        <v>8.3530999999999994E-2</v>
      </c>
      <c r="J13">
        <v>43</v>
      </c>
      <c r="K13">
        <v>100</v>
      </c>
      <c r="L13" s="1">
        <v>100</v>
      </c>
      <c r="M13" s="1" t="s">
        <v>15</v>
      </c>
    </row>
    <row r="14" spans="1:14" x14ac:dyDescent="0.35">
      <c r="A14" t="s">
        <v>59</v>
      </c>
      <c r="B14">
        <v>6519</v>
      </c>
      <c r="C14" t="s">
        <v>6</v>
      </c>
      <c r="D14" s="7">
        <f t="shared" si="0"/>
        <v>0.79781217737098953</v>
      </c>
      <c r="E14" s="7">
        <v>3.32863</v>
      </c>
      <c r="F14" s="7">
        <v>0.14749999999999999</v>
      </c>
      <c r="G14" s="7">
        <v>53.159469000000001</v>
      </c>
      <c r="H14" s="7">
        <v>0.14388799999999999</v>
      </c>
      <c r="I14" s="7">
        <v>9.0764999999999998E-2</v>
      </c>
      <c r="J14">
        <v>44</v>
      </c>
      <c r="K14">
        <v>100</v>
      </c>
      <c r="L14" s="1">
        <v>100</v>
      </c>
      <c r="M14" s="1" t="s">
        <v>15</v>
      </c>
    </row>
    <row r="15" spans="1:14" x14ac:dyDescent="0.35">
      <c r="A15" t="s">
        <v>59</v>
      </c>
      <c r="B15">
        <v>6519</v>
      </c>
      <c r="C15" t="s">
        <v>6</v>
      </c>
      <c r="D15" s="7">
        <f>((E15/$E$5)+(F15/$F$5))/2</f>
        <v>0.82702992490126048</v>
      </c>
      <c r="E15" s="7">
        <v>3.4809809999999999</v>
      </c>
      <c r="F15" s="7">
        <v>0.151644</v>
      </c>
      <c r="G15" s="7">
        <v>50.691009999999999</v>
      </c>
      <c r="H15" s="7">
        <v>0.14618800000000001</v>
      </c>
      <c r="I15" s="7">
        <v>8.3944000000000005E-2</v>
      </c>
      <c r="J15">
        <v>45</v>
      </c>
      <c r="K15">
        <v>100</v>
      </c>
      <c r="L15" s="1">
        <v>100</v>
      </c>
      <c r="M15" s="1" t="s">
        <v>15</v>
      </c>
    </row>
    <row r="16" spans="1:14" x14ac:dyDescent="0.35">
      <c r="A16" t="s">
        <v>59</v>
      </c>
      <c r="B16">
        <v>6519</v>
      </c>
      <c r="C16" t="s">
        <v>6</v>
      </c>
      <c r="D16" s="7">
        <f t="shared" si="0"/>
        <v>0.80488540490082183</v>
      </c>
      <c r="E16" s="7">
        <v>3.3500239999999999</v>
      </c>
      <c r="F16" s="7">
        <v>0.149143</v>
      </c>
      <c r="G16" s="7">
        <v>45.948135000000001</v>
      </c>
      <c r="H16" s="7">
        <v>0.143622</v>
      </c>
      <c r="I16" s="7">
        <v>8.8485999999999995E-2</v>
      </c>
      <c r="J16">
        <v>46</v>
      </c>
      <c r="K16">
        <v>100</v>
      </c>
      <c r="L16" s="1">
        <v>100</v>
      </c>
      <c r="M16" s="1" t="s">
        <v>15</v>
      </c>
    </row>
    <row r="17" spans="1:13" x14ac:dyDescent="0.35">
      <c r="A17" t="s">
        <v>59</v>
      </c>
      <c r="B17">
        <v>6519</v>
      </c>
      <c r="C17" t="s">
        <v>6</v>
      </c>
      <c r="D17" s="7">
        <f t="shared" si="0"/>
        <v>0.80391671593340619</v>
      </c>
      <c r="E17" s="7">
        <v>3.3657339999999998</v>
      </c>
      <c r="F17" s="7">
        <v>0.148148</v>
      </c>
      <c r="G17" s="7">
        <v>40.557806999999997</v>
      </c>
      <c r="H17" s="7">
        <v>0.14366100000000001</v>
      </c>
      <c r="I17" s="7">
        <v>8.4648000000000001E-2</v>
      </c>
      <c r="J17">
        <v>47</v>
      </c>
      <c r="K17">
        <v>100</v>
      </c>
      <c r="L17" s="1">
        <v>100</v>
      </c>
      <c r="M17" s="1" t="s">
        <v>15</v>
      </c>
    </row>
    <row r="18" spans="1:13" x14ac:dyDescent="0.35">
      <c r="A18" t="s">
        <v>59</v>
      </c>
      <c r="B18">
        <v>6519</v>
      </c>
      <c r="C18" t="s">
        <v>6</v>
      </c>
      <c r="D18" s="7">
        <f t="shared" si="0"/>
        <v>0.79278509457255053</v>
      </c>
      <c r="E18" s="7">
        <v>3.3043779999999998</v>
      </c>
      <c r="F18" s="7">
        <v>0.146706</v>
      </c>
      <c r="G18" s="7">
        <v>42.653176999999999</v>
      </c>
      <c r="H18" s="7">
        <v>0.14271300000000001</v>
      </c>
      <c r="I18" s="7">
        <v>8.2475000000000007E-2</v>
      </c>
      <c r="J18">
        <v>48</v>
      </c>
      <c r="K18">
        <v>100</v>
      </c>
      <c r="L18" s="1">
        <v>100</v>
      </c>
      <c r="M18" s="1" t="s">
        <v>15</v>
      </c>
    </row>
    <row r="19" spans="1:13" x14ac:dyDescent="0.35">
      <c r="A19" t="s">
        <v>59</v>
      </c>
      <c r="B19">
        <v>6519</v>
      </c>
      <c r="C19" t="s">
        <v>6</v>
      </c>
      <c r="D19" s="7">
        <f t="shared" si="0"/>
        <v>0.90062443488217425</v>
      </c>
      <c r="E19" s="7">
        <v>3.9247879999999999</v>
      </c>
      <c r="F19" s="7">
        <v>0.15960099999999999</v>
      </c>
      <c r="G19" s="7">
        <v>65.412651999999994</v>
      </c>
      <c r="H19" s="7">
        <v>0.15601300000000001</v>
      </c>
      <c r="I19" s="7">
        <v>8.3895999999999998E-2</v>
      </c>
      <c r="J19">
        <v>49</v>
      </c>
      <c r="K19">
        <v>100</v>
      </c>
      <c r="L19" s="1">
        <v>100</v>
      </c>
      <c r="M19" s="1" t="s">
        <v>15</v>
      </c>
    </row>
    <row r="20" spans="1:13" x14ac:dyDescent="0.35">
      <c r="A20" t="s">
        <v>59</v>
      </c>
      <c r="B20">
        <v>6519</v>
      </c>
      <c r="C20" t="s">
        <v>6</v>
      </c>
      <c r="D20" s="7">
        <f t="shared" si="0"/>
        <v>0.8001348596182869</v>
      </c>
      <c r="E20" s="7">
        <v>3.3418410000000001</v>
      </c>
      <c r="F20" s="7">
        <v>0.147784</v>
      </c>
      <c r="G20" s="7">
        <v>46.079720999999999</v>
      </c>
      <c r="H20" s="7">
        <v>0.143899</v>
      </c>
      <c r="I20" s="7">
        <v>8.4931000000000006E-2</v>
      </c>
      <c r="J20">
        <v>50</v>
      </c>
      <c r="K20">
        <v>100</v>
      </c>
      <c r="L20" s="1">
        <v>100</v>
      </c>
      <c r="M20" s="1" t="s">
        <v>15</v>
      </c>
    </row>
    <row r="21" spans="1:13" x14ac:dyDescent="0.35">
      <c r="A21" t="s">
        <v>59</v>
      </c>
      <c r="B21">
        <v>6519</v>
      </c>
      <c r="C21" t="s">
        <v>6</v>
      </c>
      <c r="D21" s="7">
        <f t="shared" si="0"/>
        <v>0.80801026261954001</v>
      </c>
      <c r="E21" s="7">
        <v>3.371213</v>
      </c>
      <c r="F21" s="7">
        <v>0.14938399999999999</v>
      </c>
      <c r="G21" s="7">
        <v>52.240991999999999</v>
      </c>
      <c r="H21" s="7">
        <v>0.14540800000000001</v>
      </c>
      <c r="I21" s="7">
        <v>8.856E-2</v>
      </c>
      <c r="J21">
        <v>51</v>
      </c>
      <c r="K21">
        <v>100</v>
      </c>
      <c r="L21" s="1">
        <v>100</v>
      </c>
      <c r="M21" s="1" t="s">
        <v>15</v>
      </c>
    </row>
    <row r="22" spans="1:13" x14ac:dyDescent="0.35">
      <c r="D22" s="36">
        <f>AVERAGE(D12:D21)</f>
        <v>0.81282007111962007</v>
      </c>
      <c r="E22" s="36">
        <f>AVERAGE(E12:E21)</f>
        <v>3.4081810999999993</v>
      </c>
      <c r="F22" s="36">
        <f>AVERAGE(F12:F21)</f>
        <v>0.14957510000000002</v>
      </c>
    </row>
    <row r="23" spans="1:13" x14ac:dyDescent="0.35">
      <c r="D23" s="36">
        <f>MEDIAN(D12:D21)</f>
        <v>0.80346392922986898</v>
      </c>
      <c r="E23" s="36">
        <f>MEDIAN(E12:E21)</f>
        <v>3.3459325</v>
      </c>
      <c r="F23" s="36">
        <f>MEDIAN(F12:F21)</f>
        <v>0.14864549999999999</v>
      </c>
    </row>
    <row r="25" spans="1:13" x14ac:dyDescent="0.35">
      <c r="A25" t="s">
        <v>59</v>
      </c>
      <c r="B25">
        <v>6519</v>
      </c>
      <c r="C25" t="s">
        <v>6</v>
      </c>
      <c r="D25" s="7">
        <f t="shared" ref="D25:D34" si="1">((E25/$E$5)+(F25/$F$5))/2</f>
        <v>0.81730606864217203</v>
      </c>
      <c r="E25" s="7">
        <v>3.4039839999999999</v>
      </c>
      <c r="F25" s="7">
        <v>0.15135100000000001</v>
      </c>
      <c r="G25" s="7">
        <v>46.374782000000003</v>
      </c>
      <c r="H25" s="7">
        <v>0.14713399999999999</v>
      </c>
      <c r="I25" s="7">
        <v>8.3084000000000005E-2</v>
      </c>
      <c r="J25">
        <v>42</v>
      </c>
      <c r="K25">
        <v>200</v>
      </c>
      <c r="L25" s="1">
        <v>100</v>
      </c>
      <c r="M25" s="1" t="s">
        <v>15</v>
      </c>
    </row>
    <row r="26" spans="1:13" x14ac:dyDescent="0.35">
      <c r="A26" t="s">
        <v>59</v>
      </c>
      <c r="B26">
        <v>6519</v>
      </c>
      <c r="C26" t="s">
        <v>6</v>
      </c>
      <c r="D26" s="7">
        <f t="shared" si="1"/>
        <v>0.79107236438135731</v>
      </c>
      <c r="E26" s="7">
        <v>3.288211</v>
      </c>
      <c r="F26" s="7">
        <v>0.146762</v>
      </c>
      <c r="G26" s="7">
        <v>43.027414999999998</v>
      </c>
      <c r="H26" s="7">
        <v>0.143099</v>
      </c>
      <c r="I26" s="7">
        <v>8.2965999999999998E-2</v>
      </c>
      <c r="J26">
        <v>43</v>
      </c>
      <c r="K26">
        <v>200</v>
      </c>
      <c r="L26" s="1">
        <v>100</v>
      </c>
      <c r="M26" s="1" t="s">
        <v>15</v>
      </c>
    </row>
    <row r="27" spans="1:13" x14ac:dyDescent="0.35">
      <c r="A27" t="s">
        <v>59</v>
      </c>
      <c r="B27">
        <v>6519</v>
      </c>
      <c r="C27" t="s">
        <v>6</v>
      </c>
      <c r="D27" s="7">
        <f t="shared" si="1"/>
        <v>0.81057846467779937</v>
      </c>
      <c r="E27" s="7">
        <v>3.3787280000000002</v>
      </c>
      <c r="F27" s="7">
        <v>0.14999100000000001</v>
      </c>
      <c r="G27" s="7">
        <v>45.937524000000003</v>
      </c>
      <c r="H27" s="7">
        <v>0.14582800000000001</v>
      </c>
      <c r="I27" s="7">
        <v>8.3572999999999995E-2</v>
      </c>
      <c r="J27">
        <v>44</v>
      </c>
      <c r="K27">
        <v>200</v>
      </c>
      <c r="L27" s="1">
        <v>100</v>
      </c>
      <c r="M27" s="1" t="s">
        <v>15</v>
      </c>
    </row>
    <row r="28" spans="1:13" x14ac:dyDescent="0.35">
      <c r="A28" t="s">
        <v>59</v>
      </c>
      <c r="B28">
        <v>6519</v>
      </c>
      <c r="C28" t="s">
        <v>6</v>
      </c>
      <c r="D28" s="7">
        <f t="shared" si="1"/>
        <v>0.8047903440082147</v>
      </c>
      <c r="E28" s="7">
        <v>3.3392040000000001</v>
      </c>
      <c r="F28" s="7">
        <v>0.14955599999999999</v>
      </c>
      <c r="G28" s="7">
        <v>46.320197999999998</v>
      </c>
      <c r="H28" s="7">
        <v>0.144534</v>
      </c>
      <c r="I28" s="7">
        <v>8.3653000000000005E-2</v>
      </c>
      <c r="J28">
        <v>45</v>
      </c>
      <c r="K28">
        <v>200</v>
      </c>
      <c r="L28" s="1">
        <v>100</v>
      </c>
      <c r="M28" s="1" t="s">
        <v>15</v>
      </c>
    </row>
    <row r="29" spans="1:13" x14ac:dyDescent="0.35">
      <c r="A29" t="s">
        <v>59</v>
      </c>
      <c r="B29">
        <v>6519</v>
      </c>
      <c r="C29" t="s">
        <v>6</v>
      </c>
      <c r="D29" s="7">
        <f t="shared" si="1"/>
        <v>0.81800056434297397</v>
      </c>
      <c r="E29" s="7">
        <v>3.4086099999999999</v>
      </c>
      <c r="F29" s="7">
        <v>0.15140799999999999</v>
      </c>
      <c r="G29" s="7">
        <v>47.813440999999997</v>
      </c>
      <c r="H29" s="7">
        <v>0.147202</v>
      </c>
      <c r="I29" s="7">
        <v>8.4433999999999995E-2</v>
      </c>
      <c r="J29">
        <v>46</v>
      </c>
      <c r="K29">
        <v>200</v>
      </c>
      <c r="L29" s="1">
        <v>100</v>
      </c>
      <c r="M29" s="1" t="s">
        <v>15</v>
      </c>
    </row>
    <row r="30" spans="1:13" x14ac:dyDescent="0.35">
      <c r="A30" t="s">
        <v>59</v>
      </c>
      <c r="B30">
        <v>6519</v>
      </c>
      <c r="C30" t="s">
        <v>6</v>
      </c>
      <c r="D30" s="7">
        <f t="shared" si="1"/>
        <v>0.80463616166086671</v>
      </c>
      <c r="E30" s="7">
        <v>3.3526859999999998</v>
      </c>
      <c r="F30" s="7">
        <v>0.14894399999999999</v>
      </c>
      <c r="G30" s="7">
        <v>44.014110000000002</v>
      </c>
      <c r="H30" s="7">
        <v>0.14503199999999999</v>
      </c>
      <c r="I30" s="7">
        <v>8.3944000000000005E-2</v>
      </c>
      <c r="J30">
        <v>47</v>
      </c>
      <c r="K30">
        <v>200</v>
      </c>
      <c r="L30" s="1">
        <v>100</v>
      </c>
      <c r="M30" s="1" t="s">
        <v>15</v>
      </c>
    </row>
    <row r="31" spans="1:13" x14ac:dyDescent="0.35">
      <c r="A31" t="s">
        <v>59</v>
      </c>
      <c r="B31">
        <v>6519</v>
      </c>
      <c r="C31" t="s">
        <v>6</v>
      </c>
      <c r="D31" s="7">
        <f t="shared" si="1"/>
        <v>0.86335035987935282</v>
      </c>
      <c r="E31" s="7">
        <v>3.6790919999999998</v>
      </c>
      <c r="F31" s="7">
        <v>0.15643499999999999</v>
      </c>
      <c r="G31" s="7">
        <v>48.356366000000001</v>
      </c>
      <c r="H31" s="7">
        <v>0.15415400000000001</v>
      </c>
      <c r="I31" s="7">
        <v>8.4270999999999999E-2</v>
      </c>
      <c r="J31">
        <v>48</v>
      </c>
      <c r="K31">
        <v>200</v>
      </c>
      <c r="L31" s="1">
        <v>100</v>
      </c>
      <c r="M31" s="1" t="s">
        <v>15</v>
      </c>
    </row>
    <row r="32" spans="1:13" x14ac:dyDescent="0.35">
      <c r="A32" t="s">
        <v>59</v>
      </c>
      <c r="B32">
        <v>6519</v>
      </c>
      <c r="C32" t="s">
        <v>6</v>
      </c>
      <c r="D32" s="7">
        <f t="shared" si="1"/>
        <v>0.80252586144220861</v>
      </c>
      <c r="E32" s="7">
        <v>3.3309989999999998</v>
      </c>
      <c r="F32" s="7">
        <v>0.149086</v>
      </c>
      <c r="G32" s="7">
        <v>43.356462999999998</v>
      </c>
      <c r="H32" s="7">
        <v>0.144368</v>
      </c>
      <c r="I32" s="7">
        <v>8.2294000000000006E-2</v>
      </c>
      <c r="J32">
        <v>49</v>
      </c>
      <c r="K32">
        <v>200</v>
      </c>
      <c r="L32" s="1">
        <v>100</v>
      </c>
      <c r="M32" s="1" t="s">
        <v>15</v>
      </c>
    </row>
    <row r="33" spans="1:13" x14ac:dyDescent="0.35">
      <c r="A33" t="s">
        <v>59</v>
      </c>
      <c r="B33">
        <v>6519</v>
      </c>
      <c r="C33" t="s">
        <v>6</v>
      </c>
      <c r="D33" s="7">
        <f t="shared" si="1"/>
        <v>0.80494444397015252</v>
      </c>
      <c r="E33" s="7">
        <v>3.359661</v>
      </c>
      <c r="F33" s="7">
        <v>0.14876600000000001</v>
      </c>
      <c r="G33" s="7">
        <v>43.592989000000003</v>
      </c>
      <c r="H33" s="7">
        <v>0.14466499999999999</v>
      </c>
      <c r="I33" s="7">
        <v>8.3113999999999993E-2</v>
      </c>
      <c r="J33">
        <v>50</v>
      </c>
      <c r="K33">
        <v>200</v>
      </c>
      <c r="L33" s="1">
        <v>100</v>
      </c>
      <c r="M33" s="1" t="s">
        <v>15</v>
      </c>
    </row>
    <row r="34" spans="1:13" x14ac:dyDescent="0.35">
      <c r="A34" t="s">
        <v>59</v>
      </c>
      <c r="B34">
        <v>6519</v>
      </c>
      <c r="C34" t="s">
        <v>6</v>
      </c>
      <c r="D34" s="7">
        <f t="shared" si="1"/>
        <v>0.84320520704522617</v>
      </c>
      <c r="E34" s="7">
        <v>3.5656430000000001</v>
      </c>
      <c r="F34" s="7">
        <v>0.15392500000000001</v>
      </c>
      <c r="G34" s="7">
        <v>52.505446999999997</v>
      </c>
      <c r="H34" s="7">
        <v>0.150037</v>
      </c>
      <c r="I34" s="7">
        <v>8.5158999999999999E-2</v>
      </c>
      <c r="J34">
        <v>51</v>
      </c>
      <c r="K34">
        <v>200</v>
      </c>
      <c r="L34" s="1">
        <v>100</v>
      </c>
      <c r="M34" s="1" t="s">
        <v>15</v>
      </c>
    </row>
    <row r="35" spans="1:13" x14ac:dyDescent="0.35">
      <c r="D35" s="36">
        <f>AVERAGE(D25:D34)</f>
        <v>0.81604098400503244</v>
      </c>
      <c r="E35" s="36">
        <f>AVERAGE(E25:E34)</f>
        <v>3.4106817999999999</v>
      </c>
      <c r="F35" s="36">
        <f>AVERAGE(F25:F34)</f>
        <v>0.15062240000000002</v>
      </c>
    </row>
    <row r="36" spans="1:13" x14ac:dyDescent="0.35">
      <c r="D36" s="36">
        <f>MEDIAN(D25:D34)</f>
        <v>0.80776145432397595</v>
      </c>
      <c r="E36" s="36">
        <f>MEDIAN(E25:E34)</f>
        <v>3.3691944999999999</v>
      </c>
      <c r="F36" s="36">
        <f>MEDIAN(F25:F34)</f>
        <v>0.1497735</v>
      </c>
    </row>
    <row r="38" spans="1:13" x14ac:dyDescent="0.35">
      <c r="A38" t="s">
        <v>59</v>
      </c>
      <c r="B38">
        <v>6519</v>
      </c>
      <c r="C38" t="s">
        <v>6</v>
      </c>
      <c r="D38" s="7">
        <f t="shared" ref="D38:D47" si="2">((E38/$E$5)+(F38/$F$5))/2</f>
        <v>0.85004997776572799</v>
      </c>
      <c r="E38" s="7">
        <v>3.560006</v>
      </c>
      <c r="F38" s="7">
        <v>0.15660299999999999</v>
      </c>
      <c r="G38" s="7">
        <v>47.588040999999997</v>
      </c>
      <c r="H38" s="7">
        <v>0.153612</v>
      </c>
      <c r="I38" s="7">
        <v>8.2167000000000004E-2</v>
      </c>
      <c r="J38">
        <v>42</v>
      </c>
      <c r="K38">
        <v>500</v>
      </c>
      <c r="L38" s="1">
        <v>100</v>
      </c>
    </row>
    <row r="39" spans="1:13" x14ac:dyDescent="0.35">
      <c r="A39" t="s">
        <v>59</v>
      </c>
      <c r="B39">
        <v>6519</v>
      </c>
      <c r="C39" t="s">
        <v>6</v>
      </c>
      <c r="D39" s="7">
        <f t="shared" si="2"/>
        <v>0.8402076466369155</v>
      </c>
      <c r="E39" s="7">
        <v>3.519628</v>
      </c>
      <c r="F39" s="7">
        <v>0.154755</v>
      </c>
      <c r="G39" s="7">
        <v>45.140461999999999</v>
      </c>
      <c r="H39" s="7">
        <v>0.15429300000000001</v>
      </c>
      <c r="I39" s="7">
        <v>8.3815000000000001E-2</v>
      </c>
      <c r="J39">
        <v>43</v>
      </c>
      <c r="K39">
        <v>500</v>
      </c>
      <c r="L39" s="1">
        <v>100</v>
      </c>
    </row>
    <row r="40" spans="1:13" x14ac:dyDescent="0.35">
      <c r="A40" t="s">
        <v>59</v>
      </c>
      <c r="B40">
        <v>6519</v>
      </c>
      <c r="C40" t="s">
        <v>6</v>
      </c>
      <c r="D40" s="7">
        <f t="shared" si="2"/>
        <v>0.89700301976614893</v>
      </c>
      <c r="E40" s="7">
        <v>3.8264870000000002</v>
      </c>
      <c r="F40" s="7">
        <v>0.16236800000000001</v>
      </c>
      <c r="G40" s="7">
        <v>53.607512999999997</v>
      </c>
      <c r="H40" s="7">
        <v>0.16087000000000001</v>
      </c>
      <c r="I40" s="7">
        <v>8.5455000000000003E-2</v>
      </c>
      <c r="J40">
        <v>44</v>
      </c>
      <c r="K40">
        <v>500</v>
      </c>
      <c r="L40" s="1">
        <v>100</v>
      </c>
    </row>
    <row r="41" spans="1:13" x14ac:dyDescent="0.35">
      <c r="A41" t="s">
        <v>59</v>
      </c>
      <c r="B41">
        <v>6519</v>
      </c>
      <c r="C41" t="s">
        <v>6</v>
      </c>
      <c r="D41" s="7">
        <f t="shared" si="2"/>
        <v>0.8468335038310062</v>
      </c>
      <c r="E41" s="7">
        <v>3.554462</v>
      </c>
      <c r="F41" s="7">
        <v>0.15568299999999999</v>
      </c>
      <c r="G41" s="7">
        <v>49.824792000000002</v>
      </c>
      <c r="H41" s="7">
        <v>0.15188199999999999</v>
      </c>
      <c r="I41" s="7">
        <v>8.4206000000000003E-2</v>
      </c>
      <c r="J41">
        <v>45</v>
      </c>
      <c r="K41">
        <v>500</v>
      </c>
      <c r="L41" s="1">
        <v>100</v>
      </c>
    </row>
    <row r="42" spans="1:13" x14ac:dyDescent="0.35">
      <c r="A42" t="s">
        <v>59</v>
      </c>
      <c r="B42">
        <v>6519</v>
      </c>
      <c r="C42" t="s">
        <v>6</v>
      </c>
      <c r="D42" s="7">
        <f t="shared" si="2"/>
        <v>0.84495623664008157</v>
      </c>
      <c r="E42" s="7">
        <v>3.532321</v>
      </c>
      <c r="F42" s="7">
        <v>0.15592700000000001</v>
      </c>
      <c r="G42" s="7">
        <v>48.538742999999997</v>
      </c>
      <c r="H42" s="7">
        <v>0.152728</v>
      </c>
      <c r="I42" s="7">
        <v>8.6194000000000007E-2</v>
      </c>
      <c r="J42">
        <v>46</v>
      </c>
      <c r="K42">
        <v>500</v>
      </c>
      <c r="L42" s="1">
        <v>100</v>
      </c>
    </row>
    <row r="43" spans="1:13" x14ac:dyDescent="0.35">
      <c r="A43" t="s">
        <v>59</v>
      </c>
      <c r="B43">
        <v>6519</v>
      </c>
      <c r="C43" t="s">
        <v>6</v>
      </c>
      <c r="D43" s="7">
        <f t="shared" si="2"/>
        <v>0.86456358966625557</v>
      </c>
      <c r="E43" s="7">
        <v>3.630274</v>
      </c>
      <c r="F43" s="7">
        <v>0.158885</v>
      </c>
      <c r="G43" s="7">
        <v>45.807653999999999</v>
      </c>
      <c r="H43" s="7">
        <v>0.15834699999999999</v>
      </c>
      <c r="I43" s="7">
        <v>8.6564000000000002E-2</v>
      </c>
      <c r="J43">
        <v>47</v>
      </c>
      <c r="K43">
        <v>500</v>
      </c>
      <c r="L43" s="1">
        <v>100</v>
      </c>
    </row>
    <row r="44" spans="1:13" x14ac:dyDescent="0.35">
      <c r="A44" t="s">
        <v>59</v>
      </c>
      <c r="B44">
        <v>6519</v>
      </c>
      <c r="C44" t="s">
        <v>6</v>
      </c>
      <c r="D44" s="7">
        <f t="shared" si="2"/>
        <v>0.86215916391486613</v>
      </c>
      <c r="E44" s="7">
        <v>3.6520630000000001</v>
      </c>
      <c r="F44" s="7">
        <v>0.15712599999999999</v>
      </c>
      <c r="G44" s="7">
        <v>48.979064999999999</v>
      </c>
      <c r="H44" s="7">
        <v>0.156332</v>
      </c>
      <c r="I44" s="7">
        <v>8.4125000000000005E-2</v>
      </c>
      <c r="J44">
        <v>48</v>
      </c>
      <c r="K44">
        <v>500</v>
      </c>
      <c r="L44" s="1">
        <v>100</v>
      </c>
    </row>
    <row r="45" spans="1:13" x14ac:dyDescent="0.35">
      <c r="A45" t="s">
        <v>59</v>
      </c>
      <c r="B45">
        <v>6519</v>
      </c>
      <c r="C45" t="s">
        <v>6</v>
      </c>
      <c r="D45" s="7">
        <f t="shared" si="2"/>
        <v>0.8740395898010338</v>
      </c>
      <c r="E45" s="7">
        <v>3.7171590000000001</v>
      </c>
      <c r="F45" s="7">
        <v>0.15868099999999999</v>
      </c>
      <c r="G45" s="7">
        <v>53.070003</v>
      </c>
      <c r="H45" s="7">
        <v>0.155672</v>
      </c>
      <c r="I45" s="7">
        <v>8.2977999999999996E-2</v>
      </c>
      <c r="J45">
        <v>49</v>
      </c>
      <c r="K45">
        <v>500</v>
      </c>
      <c r="L45" s="1">
        <v>100</v>
      </c>
    </row>
    <row r="46" spans="1:13" x14ac:dyDescent="0.35">
      <c r="A46" t="s">
        <v>59</v>
      </c>
      <c r="B46">
        <v>6519</v>
      </c>
      <c r="C46" t="s">
        <v>6</v>
      </c>
      <c r="D46" s="7">
        <f t="shared" si="2"/>
        <v>0.83634231267260062</v>
      </c>
      <c r="E46" s="7">
        <v>3.4929070000000002</v>
      </c>
      <c r="F46" s="7">
        <v>0.154478</v>
      </c>
      <c r="G46" s="7">
        <v>44.882522999999999</v>
      </c>
      <c r="H46" s="7">
        <v>0.152475</v>
      </c>
      <c r="I46" s="7">
        <v>8.3282999999999996E-2</v>
      </c>
      <c r="J46">
        <v>50</v>
      </c>
      <c r="K46">
        <v>500</v>
      </c>
      <c r="L46" s="1">
        <v>100</v>
      </c>
    </row>
    <row r="47" spans="1:13" x14ac:dyDescent="0.35">
      <c r="A47" t="s">
        <v>59</v>
      </c>
      <c r="B47">
        <v>6519</v>
      </c>
      <c r="C47" t="s">
        <v>6</v>
      </c>
      <c r="D47" s="7">
        <f t="shared" si="2"/>
        <v>0.8824758041228381</v>
      </c>
      <c r="E47" s="7">
        <v>3.731627</v>
      </c>
      <c r="F47" s="7">
        <v>0.16109699999999999</v>
      </c>
      <c r="G47" s="7">
        <v>54.632292</v>
      </c>
      <c r="H47" s="7">
        <v>0.15773799999999999</v>
      </c>
      <c r="I47" s="7">
        <v>8.4346000000000004E-2</v>
      </c>
      <c r="J47">
        <v>51</v>
      </c>
      <c r="K47">
        <v>500</v>
      </c>
      <c r="L47" s="1">
        <v>100</v>
      </c>
    </row>
    <row r="48" spans="1:13" x14ac:dyDescent="0.35">
      <c r="D48" s="36">
        <f>AVERAGE(D38:D47)</f>
        <v>0.85986308448174742</v>
      </c>
      <c r="E48" s="36">
        <f>AVERAGE(E38:E47)</f>
        <v>3.6216934000000003</v>
      </c>
      <c r="F48" s="36">
        <f>AVERAGE(F38:F47)</f>
        <v>0.15756030000000004</v>
      </c>
    </row>
    <row r="49" spans="1:14" x14ac:dyDescent="0.35">
      <c r="D49" s="36">
        <f>MEDIAN(D38:D47)</f>
        <v>0.85610457084029701</v>
      </c>
      <c r="E49" s="36">
        <f>MEDIAN(E38:E47)</f>
        <v>3.5951399999999998</v>
      </c>
      <c r="F49" s="36">
        <f>MEDIAN(F38:F47)</f>
        <v>0.15686449999999999</v>
      </c>
    </row>
    <row r="51" spans="1:14" x14ac:dyDescent="0.35">
      <c r="A51" t="s">
        <v>59</v>
      </c>
      <c r="B51">
        <v>6519</v>
      </c>
      <c r="C51" t="s">
        <v>6</v>
      </c>
      <c r="D51" s="7">
        <f t="shared" ref="D51:D59" si="3">((E51/$E$5)+(F51/$F$5))/2</f>
        <v>0.80301114252633177</v>
      </c>
      <c r="E51" s="7">
        <v>3.3303539999999998</v>
      </c>
      <c r="F51" s="7">
        <v>0.149286</v>
      </c>
      <c r="G51" s="7">
        <v>50.36983</v>
      </c>
      <c r="H51" s="7">
        <v>0.1452</v>
      </c>
      <c r="I51" s="7">
        <v>8.3815000000000001E-2</v>
      </c>
      <c r="J51">
        <v>42</v>
      </c>
      <c r="K51">
        <v>100</v>
      </c>
      <c r="L51" s="1">
        <v>100</v>
      </c>
    </row>
    <row r="52" spans="1:14" x14ac:dyDescent="0.35">
      <c r="A52" t="s">
        <v>59</v>
      </c>
      <c r="B52">
        <v>6519</v>
      </c>
      <c r="C52" t="s">
        <v>6</v>
      </c>
      <c r="D52" s="7">
        <f t="shared" si="3"/>
        <v>0.80191325173896899</v>
      </c>
      <c r="E52" s="7">
        <v>3.3278799999999999</v>
      </c>
      <c r="F52" s="7">
        <v>0.14899599999999999</v>
      </c>
      <c r="G52" s="7">
        <v>50.254995000000001</v>
      </c>
      <c r="H52" s="7">
        <v>0.14505499999999999</v>
      </c>
      <c r="I52" s="7">
        <v>8.3775000000000002E-2</v>
      </c>
      <c r="J52">
        <v>42</v>
      </c>
      <c r="K52">
        <v>150</v>
      </c>
      <c r="L52" s="1">
        <v>100</v>
      </c>
    </row>
    <row r="53" spans="1:14" x14ac:dyDescent="0.35">
      <c r="A53" t="s">
        <v>59</v>
      </c>
      <c r="B53">
        <v>6519</v>
      </c>
      <c r="C53" t="s">
        <v>6</v>
      </c>
      <c r="D53" s="7">
        <f t="shared" si="3"/>
        <v>0.81730606864217203</v>
      </c>
      <c r="E53" s="7">
        <v>3.4039839999999999</v>
      </c>
      <c r="F53" s="7">
        <v>0.15135100000000001</v>
      </c>
      <c r="G53" s="7">
        <v>46.374782000000003</v>
      </c>
      <c r="H53" s="7">
        <v>0.14713399999999999</v>
      </c>
      <c r="I53" s="7">
        <v>8.3084000000000005E-2</v>
      </c>
      <c r="J53">
        <v>42</v>
      </c>
      <c r="K53">
        <v>200</v>
      </c>
      <c r="L53" s="1">
        <v>100</v>
      </c>
    </row>
    <row r="54" spans="1:14" x14ac:dyDescent="0.35">
      <c r="A54" t="s">
        <v>59</v>
      </c>
      <c r="B54">
        <v>6519</v>
      </c>
      <c r="C54" t="s">
        <v>6</v>
      </c>
      <c r="D54" s="7">
        <f t="shared" si="3"/>
        <v>0.82285838205273376</v>
      </c>
      <c r="E54" s="7">
        <v>3.4295100000000001</v>
      </c>
      <c r="F54" s="7">
        <v>0.15228</v>
      </c>
      <c r="G54" s="7">
        <v>45.655670000000001</v>
      </c>
      <c r="H54" s="7">
        <v>0.14815600000000001</v>
      </c>
      <c r="I54" s="7">
        <v>8.2407999999999995E-2</v>
      </c>
      <c r="J54">
        <v>42</v>
      </c>
      <c r="K54">
        <v>250</v>
      </c>
      <c r="L54" s="1">
        <v>100</v>
      </c>
    </row>
    <row r="55" spans="1:14" x14ac:dyDescent="0.35">
      <c r="A55" t="s">
        <v>59</v>
      </c>
      <c r="B55">
        <v>6519</v>
      </c>
      <c r="C55" t="s">
        <v>6</v>
      </c>
      <c r="D55" s="7">
        <f t="shared" si="3"/>
        <v>0.80934239347470682</v>
      </c>
      <c r="E55" s="7">
        <v>3.3485269999999998</v>
      </c>
      <c r="F55" s="7">
        <v>0.15079699999999999</v>
      </c>
      <c r="G55" s="7">
        <v>43.943415000000002</v>
      </c>
      <c r="H55" s="7">
        <v>0.14618500000000001</v>
      </c>
      <c r="I55" s="7">
        <v>8.226E-2</v>
      </c>
      <c r="J55">
        <v>42</v>
      </c>
      <c r="K55">
        <v>300</v>
      </c>
      <c r="L55" s="1">
        <v>100</v>
      </c>
    </row>
    <row r="56" spans="1:14" x14ac:dyDescent="0.35">
      <c r="A56" t="s">
        <v>59</v>
      </c>
      <c r="B56">
        <v>6519</v>
      </c>
      <c r="C56" t="s">
        <v>6</v>
      </c>
      <c r="D56" s="7">
        <f t="shared" si="3"/>
        <v>0.80966649342928754</v>
      </c>
      <c r="E56" s="7">
        <v>3.3514750000000002</v>
      </c>
      <c r="F56" s="7">
        <v>0.15079100000000001</v>
      </c>
      <c r="G56" s="7">
        <v>44.136330000000001</v>
      </c>
      <c r="H56" s="7">
        <v>0.14633499999999999</v>
      </c>
      <c r="I56" s="7">
        <v>8.2533999999999996E-2</v>
      </c>
      <c r="J56">
        <v>42</v>
      </c>
      <c r="K56">
        <v>350</v>
      </c>
      <c r="L56" s="1">
        <v>100</v>
      </c>
    </row>
    <row r="57" spans="1:14" x14ac:dyDescent="0.35">
      <c r="A57" t="s">
        <v>59</v>
      </c>
      <c r="B57">
        <v>6519</v>
      </c>
      <c r="C57" t="s">
        <v>6</v>
      </c>
      <c r="D57" s="7">
        <f t="shared" si="3"/>
        <v>0.85155417048624171</v>
      </c>
      <c r="E57" s="7">
        <v>3.56534</v>
      </c>
      <c r="F57" s="7">
        <v>0.15692</v>
      </c>
      <c r="G57" s="7">
        <v>47.746926000000002</v>
      </c>
      <c r="H57" s="7">
        <v>0.15387500000000001</v>
      </c>
      <c r="I57" s="7">
        <v>8.2291000000000003E-2</v>
      </c>
      <c r="J57">
        <v>42</v>
      </c>
      <c r="K57">
        <v>400</v>
      </c>
      <c r="L57" s="1">
        <v>100</v>
      </c>
    </row>
    <row r="58" spans="1:14" x14ac:dyDescent="0.35">
      <c r="A58" t="s">
        <v>59</v>
      </c>
      <c r="B58">
        <v>6519</v>
      </c>
      <c r="C58" t="s">
        <v>6</v>
      </c>
      <c r="D58" s="7">
        <f t="shared" si="3"/>
        <v>0.84941013827238021</v>
      </c>
      <c r="E58" s="7">
        <v>3.5586850000000001</v>
      </c>
      <c r="F58" s="7">
        <v>0.15642900000000001</v>
      </c>
      <c r="G58" s="7">
        <v>47.667442000000001</v>
      </c>
      <c r="H58" s="7">
        <v>0.15354200000000001</v>
      </c>
      <c r="I58" s="7">
        <v>8.2405000000000006E-2</v>
      </c>
      <c r="J58">
        <v>42</v>
      </c>
      <c r="K58">
        <v>450</v>
      </c>
      <c r="L58" s="1">
        <v>100</v>
      </c>
    </row>
    <row r="59" spans="1:14" x14ac:dyDescent="0.35">
      <c r="A59" t="s">
        <v>59</v>
      </c>
      <c r="B59">
        <v>6519</v>
      </c>
      <c r="C59" t="s">
        <v>6</v>
      </c>
      <c r="D59" s="7">
        <f t="shared" si="3"/>
        <v>0.85004997776572799</v>
      </c>
      <c r="E59" s="7">
        <v>3.560006</v>
      </c>
      <c r="F59" s="7">
        <v>0.15660299999999999</v>
      </c>
      <c r="G59" s="7">
        <v>47.588040999999997</v>
      </c>
      <c r="H59" s="7">
        <v>0.153612</v>
      </c>
      <c r="I59" s="7">
        <v>8.2167000000000004E-2</v>
      </c>
      <c r="J59">
        <v>42</v>
      </c>
      <c r="K59">
        <v>500</v>
      </c>
      <c r="L59" s="1">
        <v>100</v>
      </c>
    </row>
    <row r="62" spans="1:14" ht="18.5" x14ac:dyDescent="0.45">
      <c r="A62" s="51" t="s">
        <v>3</v>
      </c>
      <c r="B62" s="51"/>
      <c r="C62" s="51"/>
      <c r="D62" s="51"/>
      <c r="E62" s="51"/>
      <c r="F62" s="51"/>
      <c r="G62" s="51"/>
      <c r="H62" s="51"/>
      <c r="I62" s="51"/>
      <c r="J62" s="51"/>
      <c r="K62" s="51"/>
      <c r="L62" s="51"/>
      <c r="M62" s="51"/>
      <c r="N62" s="51"/>
    </row>
    <row r="64" spans="1:14" x14ac:dyDescent="0.35">
      <c r="A64" t="s">
        <v>59</v>
      </c>
      <c r="B64">
        <v>6519</v>
      </c>
      <c r="C64" t="s">
        <v>187</v>
      </c>
      <c r="D64" s="7">
        <f t="shared" ref="D64:D73" si="4">((E64/$E$5)+(F64/$F$5))/2</f>
        <v>1.0121150065546569</v>
      </c>
      <c r="E64" s="7">
        <v>4.2253930000000004</v>
      </c>
      <c r="F64" s="7">
        <v>0.18701100000000001</v>
      </c>
      <c r="G64" s="7">
        <v>141.55874600000001</v>
      </c>
      <c r="H64" s="7">
        <v>0.17852799999999999</v>
      </c>
      <c r="I64" s="7">
        <v>0.204682</v>
      </c>
      <c r="J64">
        <v>42</v>
      </c>
      <c r="K64">
        <v>100</v>
      </c>
      <c r="L64" s="1">
        <v>50</v>
      </c>
    </row>
    <row r="65" spans="1:12" x14ac:dyDescent="0.35">
      <c r="A65" t="s">
        <v>59</v>
      </c>
      <c r="B65">
        <v>6519</v>
      </c>
      <c r="C65" t="s">
        <v>187</v>
      </c>
      <c r="D65" s="7">
        <f t="shared" si="4"/>
        <v>1.0273235193512771</v>
      </c>
      <c r="E65" s="7">
        <v>4.3959849999999996</v>
      </c>
      <c r="F65" s="7">
        <v>0.18539700000000001</v>
      </c>
      <c r="G65" s="7">
        <v>147.459068</v>
      </c>
      <c r="H65" s="7">
        <v>0.17750099999999999</v>
      </c>
      <c r="I65" s="7">
        <v>0.22181699999999999</v>
      </c>
      <c r="J65">
        <v>43</v>
      </c>
      <c r="K65">
        <v>100</v>
      </c>
      <c r="L65" s="1">
        <v>50</v>
      </c>
    </row>
    <row r="66" spans="1:12" x14ac:dyDescent="0.35">
      <c r="A66" t="s">
        <v>59</v>
      </c>
      <c r="B66">
        <v>6519</v>
      </c>
      <c r="C66" t="s">
        <v>187</v>
      </c>
      <c r="D66" s="7">
        <f t="shared" si="4"/>
        <v>1.1843909057170621</v>
      </c>
      <c r="E66" s="7">
        <v>4.9773870000000002</v>
      </c>
      <c r="F66" s="7">
        <v>0.21748899999999999</v>
      </c>
      <c r="G66" s="7">
        <v>172.088616</v>
      </c>
      <c r="H66" s="7">
        <v>0.20444300000000001</v>
      </c>
      <c r="I66" s="7">
        <v>0.26388800000000001</v>
      </c>
      <c r="J66">
        <v>44</v>
      </c>
      <c r="K66">
        <v>100</v>
      </c>
      <c r="L66" s="1">
        <v>50</v>
      </c>
    </row>
    <row r="67" spans="1:12" x14ac:dyDescent="0.35">
      <c r="A67" t="s">
        <v>59</v>
      </c>
      <c r="B67">
        <v>6519</v>
      </c>
      <c r="C67" t="s">
        <v>187</v>
      </c>
      <c r="D67" s="7">
        <f t="shared" si="4"/>
        <v>1.0538354449227911</v>
      </c>
      <c r="E67" s="7">
        <v>4.5105570000000004</v>
      </c>
      <c r="F67" s="7">
        <v>0.190135</v>
      </c>
      <c r="G67" s="7">
        <v>158.02454900000001</v>
      </c>
      <c r="H67" s="7">
        <v>0.18198600000000001</v>
      </c>
      <c r="I67" s="7">
        <v>0.24967500000000001</v>
      </c>
      <c r="J67">
        <v>45</v>
      </c>
      <c r="K67">
        <v>100</v>
      </c>
      <c r="L67" s="1">
        <v>50</v>
      </c>
    </row>
    <row r="68" spans="1:12" x14ac:dyDescent="0.35">
      <c r="A68" t="s">
        <v>59</v>
      </c>
      <c r="B68">
        <v>6519</v>
      </c>
      <c r="C68" t="s">
        <v>187</v>
      </c>
      <c r="D68" s="7">
        <f t="shared" si="4"/>
        <v>1.0296287496930572</v>
      </c>
      <c r="E68" s="7">
        <v>4.3248009999999999</v>
      </c>
      <c r="F68" s="7">
        <v>0.189161</v>
      </c>
      <c r="G68" s="7">
        <v>142.70604599999999</v>
      </c>
      <c r="H68" s="7">
        <v>0.18673600000000001</v>
      </c>
      <c r="I68" s="7">
        <v>0.19731799999999999</v>
      </c>
      <c r="J68">
        <v>46</v>
      </c>
      <c r="K68">
        <v>100</v>
      </c>
      <c r="L68" s="1">
        <v>50</v>
      </c>
    </row>
    <row r="69" spans="1:12" x14ac:dyDescent="0.35">
      <c r="A69" t="s">
        <v>59</v>
      </c>
      <c r="B69">
        <v>6519</v>
      </c>
      <c r="C69" t="s">
        <v>187</v>
      </c>
      <c r="D69" s="7">
        <f t="shared" si="4"/>
        <v>0.98891624277568735</v>
      </c>
      <c r="E69" s="7">
        <v>4.1983949999999997</v>
      </c>
      <c r="F69" s="7">
        <v>0.179839</v>
      </c>
      <c r="G69" s="7">
        <v>134.57524799999999</v>
      </c>
      <c r="H69" s="7">
        <v>0.17478399999999999</v>
      </c>
      <c r="I69" s="7">
        <v>0.199517</v>
      </c>
      <c r="J69">
        <v>47</v>
      </c>
      <c r="K69">
        <v>100</v>
      </c>
      <c r="L69" s="1">
        <v>50</v>
      </c>
    </row>
    <row r="70" spans="1:12" x14ac:dyDescent="0.35">
      <c r="A70" t="s">
        <v>59</v>
      </c>
      <c r="B70">
        <v>6519</v>
      </c>
      <c r="C70" t="s">
        <v>187</v>
      </c>
      <c r="D70" s="7">
        <f t="shared" si="4"/>
        <v>0.98359985737243849</v>
      </c>
      <c r="E70" s="7">
        <v>4.1375320000000002</v>
      </c>
      <c r="F70" s="7">
        <v>0.180454</v>
      </c>
      <c r="G70" s="7">
        <v>138.38992500000001</v>
      </c>
      <c r="H70" s="7">
        <v>0.17360400000000001</v>
      </c>
      <c r="I70" s="7">
        <v>0.19650899999999999</v>
      </c>
      <c r="J70">
        <v>48</v>
      </c>
      <c r="K70">
        <v>100</v>
      </c>
      <c r="L70" s="1">
        <v>50</v>
      </c>
    </row>
    <row r="71" spans="1:12" x14ac:dyDescent="0.35">
      <c r="A71" t="s">
        <v>59</v>
      </c>
      <c r="B71">
        <v>6519</v>
      </c>
      <c r="C71" t="s">
        <v>187</v>
      </c>
      <c r="D71" s="7">
        <f t="shared" si="4"/>
        <v>1.0307538402631116</v>
      </c>
      <c r="E71" s="7">
        <v>4.2788519999999997</v>
      </c>
      <c r="F71" s="7">
        <v>0.19146099999999999</v>
      </c>
      <c r="G71" s="7">
        <v>142.00219200000001</v>
      </c>
      <c r="H71" s="7">
        <v>0.17987</v>
      </c>
      <c r="I71" s="7">
        <v>0.20763799999999999</v>
      </c>
      <c r="J71">
        <v>49</v>
      </c>
      <c r="K71">
        <v>100</v>
      </c>
      <c r="L71" s="1">
        <v>50</v>
      </c>
    </row>
    <row r="72" spans="1:12" x14ac:dyDescent="0.35">
      <c r="A72" t="s">
        <v>59</v>
      </c>
      <c r="B72">
        <v>6519</v>
      </c>
      <c r="C72" t="s">
        <v>187</v>
      </c>
      <c r="D72" s="7">
        <f t="shared" si="4"/>
        <v>1.0233616313796969</v>
      </c>
      <c r="E72" s="7">
        <v>4.335966</v>
      </c>
      <c r="F72" s="7">
        <v>0.18646099999999999</v>
      </c>
      <c r="G72" s="7">
        <v>141.668091</v>
      </c>
      <c r="H72" s="7">
        <v>0.182451</v>
      </c>
      <c r="I72" s="7">
        <v>0.205453</v>
      </c>
      <c r="J72">
        <v>50</v>
      </c>
      <c r="K72">
        <v>100</v>
      </c>
      <c r="L72" s="1">
        <v>50</v>
      </c>
    </row>
    <row r="73" spans="1:12" x14ac:dyDescent="0.35">
      <c r="A73" t="s">
        <v>59</v>
      </c>
      <c r="B73">
        <v>6519</v>
      </c>
      <c r="C73" t="s">
        <v>187</v>
      </c>
      <c r="D73" s="7">
        <f t="shared" si="4"/>
        <v>1.0165839637448695</v>
      </c>
      <c r="E73" s="7">
        <v>4.3118990000000004</v>
      </c>
      <c r="F73" s="7">
        <v>0.185034</v>
      </c>
      <c r="G73" s="7">
        <v>140.320097</v>
      </c>
      <c r="H73" s="7">
        <v>0.17727299999999999</v>
      </c>
      <c r="I73" s="7">
        <v>0.214083</v>
      </c>
      <c r="J73">
        <v>51</v>
      </c>
      <c r="K73">
        <v>100</v>
      </c>
      <c r="L73" s="1">
        <v>50</v>
      </c>
    </row>
    <row r="74" spans="1:12" x14ac:dyDescent="0.35">
      <c r="D74" s="36">
        <f>AVERAGE(D64:D73)</f>
        <v>1.035050916177465</v>
      </c>
      <c r="E74" s="36">
        <f>AVERAGE(E64:E73)</f>
        <v>4.3696766999999994</v>
      </c>
      <c r="F74" s="36">
        <f>AVERAGE(F64:F73)</f>
        <v>0.1892442</v>
      </c>
    </row>
    <row r="75" spans="1:12" x14ac:dyDescent="0.35">
      <c r="D75" s="36">
        <f>MEDIAN(D64:D73)</f>
        <v>1.025342575365487</v>
      </c>
      <c r="E75" s="36">
        <f>MEDIAN(E64:E73)</f>
        <v>4.3183500000000006</v>
      </c>
      <c r="F75" s="36">
        <f>MEDIAN(F64:F73)</f>
        <v>0.18673600000000001</v>
      </c>
    </row>
    <row r="77" spans="1:12" x14ac:dyDescent="0.35">
      <c r="A77" t="s">
        <v>59</v>
      </c>
      <c r="B77">
        <v>6519</v>
      </c>
      <c r="C77" t="s">
        <v>187</v>
      </c>
      <c r="D77" s="7">
        <f t="shared" ref="D77:D86" si="5">((E77/$E$5)+(F77/$F$5))/2</f>
        <v>0.98101821448156268</v>
      </c>
      <c r="E77" s="7">
        <v>4.1924060000000001</v>
      </c>
      <c r="F77" s="7">
        <v>0.17726500000000001</v>
      </c>
      <c r="G77" s="7">
        <v>150.90167700000001</v>
      </c>
      <c r="H77" s="7">
        <v>0.17156299999999999</v>
      </c>
      <c r="I77" s="7">
        <v>0.22634299999999999</v>
      </c>
      <c r="J77">
        <v>42</v>
      </c>
      <c r="K77">
        <v>100</v>
      </c>
      <c r="L77" s="1">
        <v>100</v>
      </c>
    </row>
    <row r="78" spans="1:12" x14ac:dyDescent="0.35">
      <c r="A78" t="s">
        <v>59</v>
      </c>
      <c r="B78">
        <v>6519</v>
      </c>
      <c r="C78" t="s">
        <v>187</v>
      </c>
      <c r="D78" s="7">
        <f t="shared" si="5"/>
        <v>1.1232142386094397</v>
      </c>
      <c r="E78" s="7">
        <v>4.8107139999999999</v>
      </c>
      <c r="F78" s="7">
        <v>0.20252000000000001</v>
      </c>
      <c r="G78" s="7">
        <v>177.929349</v>
      </c>
      <c r="H78" s="7">
        <v>0.190167</v>
      </c>
      <c r="I78" s="7">
        <v>0.280447</v>
      </c>
      <c r="J78">
        <v>43</v>
      </c>
      <c r="K78">
        <v>100</v>
      </c>
      <c r="L78" s="1">
        <v>100</v>
      </c>
    </row>
    <row r="79" spans="1:12" x14ac:dyDescent="0.35">
      <c r="A79" t="s">
        <v>59</v>
      </c>
      <c r="B79">
        <v>6519</v>
      </c>
      <c r="C79" t="s">
        <v>187</v>
      </c>
      <c r="D79" s="7">
        <f t="shared" si="5"/>
        <v>1.1703591538454261</v>
      </c>
      <c r="E79" s="7">
        <v>5.0474079999999999</v>
      </c>
      <c r="F79" s="7">
        <v>0.20958399999999999</v>
      </c>
      <c r="G79" s="7">
        <v>184.27596600000001</v>
      </c>
      <c r="H79" s="7">
        <v>0.20371800000000001</v>
      </c>
      <c r="I79" s="7">
        <v>0.26820899999999998</v>
      </c>
      <c r="J79">
        <v>44</v>
      </c>
      <c r="K79">
        <v>100</v>
      </c>
      <c r="L79" s="1">
        <v>100</v>
      </c>
    </row>
    <row r="80" spans="1:12" x14ac:dyDescent="0.35">
      <c r="A80" t="s">
        <v>59</v>
      </c>
      <c r="B80">
        <v>6519</v>
      </c>
      <c r="C80" t="s">
        <v>187</v>
      </c>
      <c r="D80" s="7">
        <f t="shared" si="5"/>
        <v>1.011758217802508</v>
      </c>
      <c r="E80" s="7">
        <v>4.3538300000000003</v>
      </c>
      <c r="F80" s="7">
        <v>0.18157799999999999</v>
      </c>
      <c r="G80" s="7">
        <v>163.69282200000001</v>
      </c>
      <c r="H80" s="7">
        <v>0.175536</v>
      </c>
      <c r="I80" s="7">
        <v>0.25792999999999999</v>
      </c>
      <c r="J80">
        <v>45</v>
      </c>
      <c r="K80">
        <v>100</v>
      </c>
      <c r="L80" s="1">
        <v>100</v>
      </c>
    </row>
    <row r="81" spans="1:12" x14ac:dyDescent="0.35">
      <c r="A81" t="s">
        <v>59</v>
      </c>
      <c r="B81">
        <v>6519</v>
      </c>
      <c r="C81" t="s">
        <v>187</v>
      </c>
      <c r="D81" s="7">
        <f t="shared" si="5"/>
        <v>0.99134500852335328</v>
      </c>
      <c r="E81" s="7">
        <v>4.202356</v>
      </c>
      <c r="F81" s="7">
        <v>0.18054300000000001</v>
      </c>
      <c r="G81" s="7">
        <v>153.68574799999999</v>
      </c>
      <c r="H81" s="7">
        <v>0.17879100000000001</v>
      </c>
      <c r="I81" s="7">
        <v>0.212309</v>
      </c>
      <c r="J81">
        <v>46</v>
      </c>
      <c r="K81">
        <v>100</v>
      </c>
      <c r="L81" s="1">
        <v>100</v>
      </c>
    </row>
    <row r="82" spans="1:12" x14ac:dyDescent="0.35">
      <c r="A82" t="s">
        <v>59</v>
      </c>
      <c r="B82">
        <v>6519</v>
      </c>
      <c r="C82" t="s">
        <v>187</v>
      </c>
      <c r="D82" s="7">
        <f t="shared" si="5"/>
        <v>0.95586227156704706</v>
      </c>
      <c r="E82" s="7">
        <v>4.0491570000000001</v>
      </c>
      <c r="F82" s="7">
        <v>0.17419599999999999</v>
      </c>
      <c r="G82" s="7">
        <v>142.86463900000001</v>
      </c>
      <c r="H82" s="7">
        <v>0.170872</v>
      </c>
      <c r="I82" s="7">
        <v>0.20389199999999999</v>
      </c>
      <c r="J82">
        <v>47</v>
      </c>
      <c r="K82">
        <v>100</v>
      </c>
      <c r="L82" s="1">
        <v>100</v>
      </c>
    </row>
    <row r="83" spans="1:12" x14ac:dyDescent="0.35">
      <c r="A83" t="s">
        <v>59</v>
      </c>
      <c r="B83">
        <v>6519</v>
      </c>
      <c r="C83" t="s">
        <v>187</v>
      </c>
      <c r="D83" s="7">
        <f t="shared" si="5"/>
        <v>0.93876274204146193</v>
      </c>
      <c r="E83" s="7">
        <v>4.0024249999999997</v>
      </c>
      <c r="F83" s="7">
        <v>0.170018</v>
      </c>
      <c r="G83" s="7">
        <v>142.09528299999999</v>
      </c>
      <c r="H83" s="7">
        <v>0.172342</v>
      </c>
      <c r="I83" s="7">
        <v>0.17652300000000001</v>
      </c>
      <c r="J83">
        <v>48</v>
      </c>
      <c r="K83">
        <v>100</v>
      </c>
      <c r="L83" s="1">
        <v>100</v>
      </c>
    </row>
    <row r="84" spans="1:12" x14ac:dyDescent="0.35">
      <c r="A84" t="s">
        <v>59</v>
      </c>
      <c r="B84">
        <v>6519</v>
      </c>
      <c r="C84" t="s">
        <v>187</v>
      </c>
      <c r="D84" s="7">
        <f t="shared" si="5"/>
        <v>1.0085617330839014</v>
      </c>
      <c r="E84" s="7">
        <v>4.2672650000000001</v>
      </c>
      <c r="F84" s="7">
        <v>0.18401200000000001</v>
      </c>
      <c r="G84" s="7">
        <v>151.87737000000001</v>
      </c>
      <c r="H84" s="7">
        <v>0.17665500000000001</v>
      </c>
      <c r="I84" s="7">
        <v>0.23253399999999999</v>
      </c>
      <c r="J84">
        <v>49</v>
      </c>
      <c r="K84">
        <v>100</v>
      </c>
      <c r="L84" s="1">
        <v>100</v>
      </c>
    </row>
    <row r="85" spans="1:12" x14ac:dyDescent="0.35">
      <c r="A85" t="s">
        <v>59</v>
      </c>
      <c r="B85">
        <v>6519</v>
      </c>
      <c r="C85" t="s">
        <v>187</v>
      </c>
      <c r="D85" s="7">
        <f t="shared" si="5"/>
        <v>1.0798264289189281</v>
      </c>
      <c r="E85" s="7">
        <v>4.6398210000000004</v>
      </c>
      <c r="F85" s="7">
        <v>0.19408</v>
      </c>
      <c r="G85" s="7">
        <v>172.13315600000001</v>
      </c>
      <c r="H85" s="7">
        <v>0.18543999999999999</v>
      </c>
      <c r="I85" s="7">
        <v>0.26604899999999998</v>
      </c>
      <c r="J85">
        <v>50</v>
      </c>
      <c r="K85">
        <v>100</v>
      </c>
      <c r="L85" s="1">
        <v>100</v>
      </c>
    </row>
    <row r="86" spans="1:12" x14ac:dyDescent="0.35">
      <c r="A86" t="s">
        <v>59</v>
      </c>
      <c r="B86">
        <v>6519</v>
      </c>
      <c r="C86" t="s">
        <v>187</v>
      </c>
      <c r="D86" s="7">
        <f t="shared" si="5"/>
        <v>0.90174894991969323</v>
      </c>
      <c r="E86" s="7">
        <v>3.8313619999999999</v>
      </c>
      <c r="F86" s="7">
        <v>0.16386200000000001</v>
      </c>
      <c r="G86" s="7">
        <v>137.27588299999999</v>
      </c>
      <c r="H86" s="7">
        <v>0.16065499999999999</v>
      </c>
      <c r="I86" s="7">
        <v>0.193187</v>
      </c>
      <c r="J86">
        <v>51</v>
      </c>
      <c r="K86">
        <v>100</v>
      </c>
      <c r="L86" s="1">
        <v>100</v>
      </c>
    </row>
    <row r="87" spans="1:12" x14ac:dyDescent="0.35">
      <c r="D87" s="36">
        <f>AVERAGE(D77:D86)</f>
        <v>1.016245695879332</v>
      </c>
      <c r="E87" s="36">
        <f>AVERAGE(E77:E86)</f>
        <v>4.3396743999999998</v>
      </c>
      <c r="F87" s="36">
        <f>AVERAGE(F77:F86)</f>
        <v>0.18376580000000001</v>
      </c>
    </row>
    <row r="88" spans="1:12" x14ac:dyDescent="0.35">
      <c r="D88" s="36">
        <f>MEDIAN(D77:D86)</f>
        <v>0.99995337080362734</v>
      </c>
      <c r="E88" s="36">
        <f>MEDIAN(E77:E86)</f>
        <v>4.2348105</v>
      </c>
      <c r="F88" s="36">
        <f>MEDIAN(F77:F86)</f>
        <v>0.18106050000000001</v>
      </c>
    </row>
    <row r="90" spans="1:12" x14ac:dyDescent="0.35">
      <c r="A90" t="s">
        <v>59</v>
      </c>
      <c r="B90">
        <v>6519</v>
      </c>
      <c r="C90" t="s">
        <v>187</v>
      </c>
      <c r="D90" s="7">
        <f t="shared" ref="D90:D99" si="6">((E90/$E$5)+(F90/$F$5))/2</f>
        <v>0.96883137761851701</v>
      </c>
      <c r="E90" s="7">
        <v>4.1714060000000002</v>
      </c>
      <c r="F90" s="7">
        <v>0.17377899999999999</v>
      </c>
      <c r="G90" s="7">
        <v>156.566103</v>
      </c>
      <c r="H90" s="7">
        <v>0.16955799999999999</v>
      </c>
      <c r="I90" s="7">
        <v>0.23400099999999999</v>
      </c>
      <c r="J90">
        <v>42</v>
      </c>
      <c r="K90">
        <v>200</v>
      </c>
      <c r="L90" s="1">
        <v>100</v>
      </c>
    </row>
    <row r="91" spans="1:12" x14ac:dyDescent="0.35">
      <c r="A91" t="s">
        <v>59</v>
      </c>
      <c r="B91">
        <v>6519</v>
      </c>
      <c r="C91" t="s">
        <v>187</v>
      </c>
      <c r="D91" s="7">
        <f t="shared" si="6"/>
        <v>1.0098432586085271</v>
      </c>
      <c r="E91" s="7">
        <v>4.3204209999999996</v>
      </c>
      <c r="F91" s="7">
        <v>0.18227399999999999</v>
      </c>
      <c r="G91" s="7">
        <v>164.56723299999999</v>
      </c>
      <c r="H91" s="7">
        <v>0.17458899999999999</v>
      </c>
      <c r="I91" s="7">
        <v>0.25179400000000002</v>
      </c>
      <c r="J91">
        <v>43</v>
      </c>
      <c r="K91">
        <v>200</v>
      </c>
      <c r="L91" s="1">
        <v>100</v>
      </c>
    </row>
    <row r="92" spans="1:12" x14ac:dyDescent="0.35">
      <c r="A92" t="s">
        <v>59</v>
      </c>
      <c r="B92">
        <v>6519</v>
      </c>
      <c r="C92" t="s">
        <v>187</v>
      </c>
      <c r="D92" s="7">
        <f t="shared" si="6"/>
        <v>1.0041425974538201</v>
      </c>
      <c r="E92" s="7">
        <v>4.3082580000000004</v>
      </c>
      <c r="F92" s="7">
        <v>0.18074000000000001</v>
      </c>
      <c r="G92" s="7">
        <v>159.62981500000001</v>
      </c>
      <c r="H92" s="7">
        <v>0.17750299999999999</v>
      </c>
      <c r="I92" s="7">
        <v>0.22967099999999999</v>
      </c>
      <c r="J92">
        <v>44</v>
      </c>
      <c r="K92">
        <v>200</v>
      </c>
      <c r="L92" s="1">
        <v>100</v>
      </c>
    </row>
    <row r="93" spans="1:12" x14ac:dyDescent="0.35">
      <c r="A93" t="s">
        <v>59</v>
      </c>
      <c r="B93">
        <v>6519</v>
      </c>
      <c r="C93" t="s">
        <v>187</v>
      </c>
      <c r="D93" s="7">
        <f t="shared" si="6"/>
        <v>0.99203606258519561</v>
      </c>
      <c r="E93" s="7">
        <v>4.2782450000000001</v>
      </c>
      <c r="F93" s="7">
        <v>0.17765500000000001</v>
      </c>
      <c r="G93" s="7">
        <v>164.483124</v>
      </c>
      <c r="H93" s="7">
        <v>0.17202500000000001</v>
      </c>
      <c r="I93" s="7">
        <v>0.25245099999999998</v>
      </c>
      <c r="J93">
        <v>45</v>
      </c>
      <c r="K93">
        <v>200</v>
      </c>
      <c r="L93" s="1">
        <v>100</v>
      </c>
    </row>
    <row r="94" spans="1:12" x14ac:dyDescent="0.35">
      <c r="A94" t="s">
        <v>59</v>
      </c>
      <c r="B94">
        <v>6519</v>
      </c>
      <c r="C94" t="s">
        <v>187</v>
      </c>
      <c r="D94" s="7">
        <f t="shared" si="6"/>
        <v>0.917228133057858</v>
      </c>
      <c r="E94" s="7">
        <v>3.877977</v>
      </c>
      <c r="F94" s="7">
        <v>0.167466</v>
      </c>
      <c r="G94" s="7">
        <v>142.78516200000001</v>
      </c>
      <c r="H94" s="7">
        <v>0.16513600000000001</v>
      </c>
      <c r="I94" s="7">
        <v>0.19536800000000001</v>
      </c>
      <c r="J94">
        <v>46</v>
      </c>
      <c r="K94">
        <v>200</v>
      </c>
      <c r="L94" s="1">
        <v>100</v>
      </c>
    </row>
    <row r="95" spans="1:12" x14ac:dyDescent="0.35">
      <c r="A95" t="s">
        <v>59</v>
      </c>
      <c r="B95">
        <v>6519</v>
      </c>
      <c r="C95" t="s">
        <v>187</v>
      </c>
      <c r="D95" s="7">
        <f t="shared" si="6"/>
        <v>0.90333129855470429</v>
      </c>
      <c r="E95" s="7">
        <v>3.841342</v>
      </c>
      <c r="F95" s="7">
        <v>0.16401499999999999</v>
      </c>
      <c r="G95" s="7">
        <v>139.707886</v>
      </c>
      <c r="H95" s="7">
        <v>0.163937</v>
      </c>
      <c r="I95" s="7">
        <v>0.18704699999999999</v>
      </c>
      <c r="J95">
        <v>47</v>
      </c>
      <c r="K95">
        <v>200</v>
      </c>
      <c r="L95" s="1">
        <v>100</v>
      </c>
    </row>
    <row r="96" spans="1:12" x14ac:dyDescent="0.35">
      <c r="A96" t="s">
        <v>59</v>
      </c>
      <c r="B96">
        <v>6519</v>
      </c>
      <c r="C96" t="s">
        <v>187</v>
      </c>
      <c r="D96" s="7">
        <f t="shared" si="6"/>
        <v>0.89690484239844248</v>
      </c>
      <c r="E96" s="7">
        <v>3.801091</v>
      </c>
      <c r="F96" s="7">
        <v>0.163382</v>
      </c>
      <c r="G96" s="7">
        <v>142.04927599999999</v>
      </c>
      <c r="H96" s="7">
        <v>0.165383</v>
      </c>
      <c r="I96" s="7">
        <v>0.17524000000000001</v>
      </c>
      <c r="J96">
        <v>48</v>
      </c>
      <c r="K96">
        <v>200</v>
      </c>
      <c r="L96" s="1">
        <v>100</v>
      </c>
    </row>
    <row r="97" spans="1:12" x14ac:dyDescent="0.35">
      <c r="A97" t="s">
        <v>59</v>
      </c>
      <c r="B97">
        <v>6519</v>
      </c>
      <c r="C97" t="s">
        <v>187</v>
      </c>
      <c r="D97" s="7">
        <f t="shared" si="6"/>
        <v>0.94662827216377243</v>
      </c>
      <c r="E97" s="7">
        <v>3.9932449999999999</v>
      </c>
      <c r="F97" s="7">
        <v>0.173207</v>
      </c>
      <c r="G97" s="7">
        <v>145.55638200000001</v>
      </c>
      <c r="H97" s="7">
        <v>0.169017</v>
      </c>
      <c r="I97" s="7">
        <v>0.207178</v>
      </c>
      <c r="J97">
        <v>49</v>
      </c>
      <c r="K97">
        <v>200</v>
      </c>
      <c r="L97" s="1">
        <v>100</v>
      </c>
    </row>
    <row r="98" spans="1:12" x14ac:dyDescent="0.35">
      <c r="A98" t="s">
        <v>59</v>
      </c>
      <c r="B98">
        <v>6519</v>
      </c>
      <c r="C98" t="s">
        <v>187</v>
      </c>
      <c r="D98" s="7">
        <f t="shared" si="6"/>
        <v>1.0092827612801432</v>
      </c>
      <c r="E98" s="7">
        <v>4.3397819999999996</v>
      </c>
      <c r="F98" s="7">
        <v>0.18127399999999999</v>
      </c>
      <c r="G98" s="7">
        <v>164.572878</v>
      </c>
      <c r="H98" s="7">
        <v>0.17432600000000001</v>
      </c>
      <c r="I98" s="7">
        <v>0.25395699999999999</v>
      </c>
      <c r="J98">
        <v>50</v>
      </c>
      <c r="K98">
        <v>200</v>
      </c>
      <c r="L98" s="1">
        <v>100</v>
      </c>
    </row>
    <row r="99" spans="1:12" x14ac:dyDescent="0.35">
      <c r="A99" t="s">
        <v>59</v>
      </c>
      <c r="B99">
        <v>6519</v>
      </c>
      <c r="C99" t="s">
        <v>187</v>
      </c>
      <c r="D99" s="7">
        <f t="shared" si="6"/>
        <v>0.89647115032875724</v>
      </c>
      <c r="E99" s="7">
        <v>3.8065880000000001</v>
      </c>
      <c r="F99" s="7">
        <v>0.16300000000000001</v>
      </c>
      <c r="G99" s="7">
        <v>144.63214199999999</v>
      </c>
      <c r="H99" s="7">
        <v>0.16034899999999999</v>
      </c>
      <c r="I99" s="7">
        <v>0.198625</v>
      </c>
      <c r="J99">
        <v>51</v>
      </c>
      <c r="K99">
        <v>200</v>
      </c>
      <c r="L99" s="1">
        <v>100</v>
      </c>
    </row>
    <row r="100" spans="1:12" x14ac:dyDescent="0.35">
      <c r="D100" s="36">
        <f>AVERAGE(D90:D99)</f>
        <v>0.9544699754049738</v>
      </c>
      <c r="E100" s="36">
        <f>AVERAGE(E90:E99)</f>
        <v>4.0738354999999995</v>
      </c>
      <c r="F100" s="36">
        <f>AVERAGE(F90:F99)</f>
        <v>0.17267919999999998</v>
      </c>
    </row>
    <row r="101" spans="1:12" x14ac:dyDescent="0.35">
      <c r="D101" s="36">
        <f>MEDIAN(D90:D99)</f>
        <v>0.95772982489114478</v>
      </c>
      <c r="E101" s="36">
        <f>MEDIAN(E90:E99)</f>
        <v>4.0823254999999996</v>
      </c>
      <c r="F101" s="36">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c r="O1" s="2" t="s">
        <v>13</v>
      </c>
    </row>
    <row r="2" spans="1:15" s="2" customFormat="1" x14ac:dyDescent="0.35">
      <c r="C2" s="4" t="s">
        <v>185</v>
      </c>
      <c r="E2" s="4">
        <v>2.4298000000000002</v>
      </c>
      <c r="F2" s="5">
        <v>9.6799999999999997E-2</v>
      </c>
      <c r="G2" s="8"/>
      <c r="H2" s="8"/>
      <c r="I2" s="8"/>
      <c r="L2" s="3"/>
      <c r="M2" s="3"/>
      <c r="N2" s="3"/>
    </row>
    <row r="3" spans="1:15" s="2" customFormat="1" x14ac:dyDescent="0.35">
      <c r="F3" s="8"/>
      <c r="G3" s="8"/>
      <c r="H3" s="8"/>
      <c r="I3" s="8"/>
      <c r="L3" s="3"/>
      <c r="M3" s="3"/>
      <c r="N3" s="3"/>
    </row>
    <row r="4" spans="1:15" x14ac:dyDescent="0.35">
      <c r="A4" t="s">
        <v>58</v>
      </c>
      <c r="B4">
        <v>1088</v>
      </c>
      <c r="C4" t="s">
        <v>30</v>
      </c>
      <c r="D4" s="7">
        <v>1</v>
      </c>
      <c r="E4" s="7">
        <v>3.0699000000000001</v>
      </c>
      <c r="F4" s="7">
        <v>0.11654</v>
      </c>
    </row>
    <row r="5" spans="1:15" x14ac:dyDescent="0.35">
      <c r="A5" t="s">
        <v>58</v>
      </c>
      <c r="B5">
        <v>1088</v>
      </c>
      <c r="C5" t="s">
        <v>27</v>
      </c>
      <c r="D5" s="7">
        <v>0.89439999999999997</v>
      </c>
      <c r="E5" s="7">
        <v>2.5851999999999999</v>
      </c>
      <c r="F5" s="7">
        <v>0.11033</v>
      </c>
    </row>
    <row r="6" spans="1:15" x14ac:dyDescent="0.35">
      <c r="A6" t="s">
        <v>58</v>
      </c>
      <c r="B6">
        <v>1088</v>
      </c>
      <c r="C6" t="s">
        <v>28</v>
      </c>
      <c r="D6" s="7">
        <v>0.88370000000000004</v>
      </c>
      <c r="E6" s="7">
        <v>2.6211000000000002</v>
      </c>
      <c r="F6" s="7">
        <v>0.106472</v>
      </c>
    </row>
    <row r="7" spans="1:15" x14ac:dyDescent="0.35">
      <c r="A7" t="s">
        <v>58</v>
      </c>
      <c r="B7">
        <v>1088</v>
      </c>
      <c r="C7" t="s">
        <v>31</v>
      </c>
      <c r="D7" s="7">
        <v>0.86219999999999997</v>
      </c>
      <c r="E7" s="7">
        <v>2.5375000000000001</v>
      </c>
      <c r="F7" s="7">
        <v>0.104642</v>
      </c>
    </row>
    <row r="8" spans="1:15" x14ac:dyDescent="0.35">
      <c r="A8" t="s">
        <v>58</v>
      </c>
      <c r="B8">
        <v>1088</v>
      </c>
      <c r="C8" t="s">
        <v>26</v>
      </c>
      <c r="D8" s="7">
        <v>0.83460000000000001</v>
      </c>
      <c r="E8" s="7">
        <v>2.5165999999999999</v>
      </c>
      <c r="F8" s="7">
        <v>9.8986000000000005E-2</v>
      </c>
    </row>
    <row r="10" spans="1:15" ht="18.5" x14ac:dyDescent="0.45">
      <c r="A10" s="51" t="s">
        <v>6</v>
      </c>
      <c r="B10" s="51"/>
      <c r="C10" s="51"/>
      <c r="D10" s="51"/>
      <c r="E10" s="51"/>
      <c r="F10" s="51"/>
      <c r="G10" s="51"/>
      <c r="H10" s="51"/>
      <c r="I10" s="51"/>
      <c r="J10" s="51"/>
      <c r="K10" s="51"/>
      <c r="L10" s="51"/>
      <c r="M10" s="51"/>
      <c r="N10" s="51"/>
    </row>
    <row r="11" spans="1:15" x14ac:dyDescent="0.35">
      <c r="D11" s="7"/>
      <c r="E11" s="7"/>
      <c r="F11" s="7"/>
      <c r="G11" s="7"/>
      <c r="H11" s="7"/>
      <c r="I11" s="7"/>
    </row>
    <row r="12" spans="1:15" x14ac:dyDescent="0.35">
      <c r="A12" t="s">
        <v>58</v>
      </c>
      <c r="B12">
        <v>1088</v>
      </c>
      <c r="C12" t="s">
        <v>171</v>
      </c>
      <c r="D12" s="7">
        <f t="shared" ref="D12:D21" si="0">((E12/$E$4)+(F12/$F$4))/2</f>
        <v>0.88045109824337597</v>
      </c>
      <c r="E12" s="7">
        <v>2.6863480000000002</v>
      </c>
      <c r="F12" s="7">
        <v>0.10323599999999999</v>
      </c>
      <c r="G12" s="7">
        <v>48.994166999999997</v>
      </c>
      <c r="H12" s="7">
        <v>0.11027099999999999</v>
      </c>
      <c r="I12" s="7">
        <v>8.0036999999999997E-2</v>
      </c>
      <c r="J12">
        <v>42</v>
      </c>
      <c r="K12">
        <v>100</v>
      </c>
      <c r="L12" s="1">
        <v>50</v>
      </c>
    </row>
    <row r="13" spans="1:15" x14ac:dyDescent="0.35">
      <c r="A13" t="s">
        <v>58</v>
      </c>
      <c r="B13">
        <v>1088</v>
      </c>
      <c r="C13" t="s">
        <v>171</v>
      </c>
      <c r="D13" s="7">
        <f t="shared" si="0"/>
        <v>0.86138231779482</v>
      </c>
      <c r="E13" s="7">
        <v>2.5879460000000001</v>
      </c>
      <c r="F13" s="7">
        <v>0.10252699999999999</v>
      </c>
      <c r="G13" s="7">
        <v>44.422120999999997</v>
      </c>
      <c r="H13" s="7">
        <v>0.110448</v>
      </c>
      <c r="I13" s="7">
        <v>8.2974999999999993E-2</v>
      </c>
      <c r="J13">
        <v>43</v>
      </c>
      <c r="K13">
        <v>100</v>
      </c>
      <c r="L13" s="1">
        <v>50</v>
      </c>
    </row>
    <row r="14" spans="1:15" x14ac:dyDescent="0.35">
      <c r="A14" t="s">
        <v>58</v>
      </c>
      <c r="B14">
        <v>1088</v>
      </c>
      <c r="C14" t="s">
        <v>171</v>
      </c>
      <c r="D14" s="7">
        <f t="shared" si="0"/>
        <v>0.89643012209433581</v>
      </c>
      <c r="E14" s="7">
        <v>2.7339319999999998</v>
      </c>
      <c r="F14" s="7">
        <v>0.105154</v>
      </c>
      <c r="G14" s="7">
        <v>51.120880999999997</v>
      </c>
      <c r="H14" s="7">
        <v>0.111565</v>
      </c>
      <c r="I14" s="7">
        <v>8.8280999999999998E-2</v>
      </c>
      <c r="J14">
        <v>44</v>
      </c>
      <c r="K14">
        <v>100</v>
      </c>
      <c r="L14" s="1">
        <v>50</v>
      </c>
    </row>
    <row r="15" spans="1:15" x14ac:dyDescent="0.35">
      <c r="A15" t="s">
        <v>58</v>
      </c>
      <c r="B15">
        <v>1088</v>
      </c>
      <c r="C15" t="s">
        <v>171</v>
      </c>
      <c r="D15" s="7">
        <f t="shared" si="0"/>
        <v>0.87672196563841454</v>
      </c>
      <c r="E15" s="7">
        <v>2.619408</v>
      </c>
      <c r="F15" s="7">
        <v>0.104908</v>
      </c>
      <c r="G15" s="7">
        <v>45.483401999999998</v>
      </c>
      <c r="H15" s="7">
        <v>0.112401</v>
      </c>
      <c r="I15" s="7">
        <v>8.5693000000000005E-2</v>
      </c>
      <c r="J15">
        <v>45</v>
      </c>
      <c r="K15">
        <v>100</v>
      </c>
      <c r="L15" s="1">
        <v>50</v>
      </c>
    </row>
    <row r="16" spans="1:15" x14ac:dyDescent="0.35">
      <c r="A16" t="s">
        <v>58</v>
      </c>
      <c r="B16">
        <v>1088</v>
      </c>
      <c r="C16" t="s">
        <v>171</v>
      </c>
      <c r="D16" s="7">
        <f t="shared" si="0"/>
        <v>0.85587335454596092</v>
      </c>
      <c r="E16" s="7">
        <v>2.5953210000000002</v>
      </c>
      <c r="F16" s="7">
        <v>0.100963</v>
      </c>
      <c r="G16" s="7">
        <v>47.388347000000003</v>
      </c>
      <c r="H16" s="7">
        <v>0.10803599999999999</v>
      </c>
      <c r="I16" s="7">
        <v>8.2302E-2</v>
      </c>
      <c r="J16">
        <v>46</v>
      </c>
      <c r="K16">
        <v>100</v>
      </c>
      <c r="L16" s="1">
        <v>50</v>
      </c>
    </row>
    <row r="17" spans="1:12" x14ac:dyDescent="0.35">
      <c r="A17" t="s">
        <v>58</v>
      </c>
      <c r="B17">
        <v>1088</v>
      </c>
      <c r="C17" t="s">
        <v>171</v>
      </c>
      <c r="D17" s="7">
        <f t="shared" si="0"/>
        <v>0.86967544489242976</v>
      </c>
      <c r="E17" s="7">
        <v>2.6242969999999999</v>
      </c>
      <c r="F17" s="7">
        <v>0.10308</v>
      </c>
      <c r="G17" s="7">
        <v>46.084898000000003</v>
      </c>
      <c r="H17" s="7">
        <v>0.110496</v>
      </c>
      <c r="I17" s="7">
        <v>8.5981000000000002E-2</v>
      </c>
      <c r="J17">
        <v>47</v>
      </c>
      <c r="K17">
        <v>100</v>
      </c>
      <c r="L17" s="1">
        <v>50</v>
      </c>
    </row>
    <row r="18" spans="1:12" x14ac:dyDescent="0.35">
      <c r="A18" t="s">
        <v>58</v>
      </c>
      <c r="B18">
        <v>1088</v>
      </c>
      <c r="C18" t="s">
        <v>171</v>
      </c>
      <c r="D18" s="7">
        <f t="shared" si="0"/>
        <v>0.88242924740006001</v>
      </c>
      <c r="E18" s="7">
        <v>2.6779730000000002</v>
      </c>
      <c r="F18" s="7">
        <v>0.104015</v>
      </c>
      <c r="G18" s="7">
        <v>48.452869</v>
      </c>
      <c r="H18" s="7">
        <v>0.110989</v>
      </c>
      <c r="I18" s="7">
        <v>8.1435999999999995E-2</v>
      </c>
      <c r="J18">
        <v>48</v>
      </c>
      <c r="K18">
        <v>100</v>
      </c>
      <c r="L18" s="1">
        <v>50</v>
      </c>
    </row>
    <row r="19" spans="1:12" x14ac:dyDescent="0.35">
      <c r="A19" t="s">
        <v>58</v>
      </c>
      <c r="B19">
        <v>1088</v>
      </c>
      <c r="C19" t="s">
        <v>171</v>
      </c>
      <c r="D19" s="7">
        <f t="shared" si="0"/>
        <v>0.88026585542277669</v>
      </c>
      <c r="E19" s="7">
        <v>2.672145</v>
      </c>
      <c r="F19" s="7">
        <v>0.103732</v>
      </c>
      <c r="G19" s="7">
        <v>45.580511000000001</v>
      </c>
      <c r="H19" s="7">
        <v>0.11025500000000001</v>
      </c>
      <c r="I19" s="7">
        <v>7.9699999999999993E-2</v>
      </c>
      <c r="J19">
        <v>49</v>
      </c>
      <c r="K19">
        <v>100</v>
      </c>
      <c r="L19" s="1">
        <v>50</v>
      </c>
    </row>
    <row r="20" spans="1:12" x14ac:dyDescent="0.35">
      <c r="A20" t="s">
        <v>58</v>
      </c>
      <c r="B20">
        <v>1088</v>
      </c>
      <c r="C20" t="s">
        <v>171</v>
      </c>
      <c r="D20" s="7">
        <f t="shared" si="0"/>
        <v>0.90540811066567484</v>
      </c>
      <c r="E20" s="7">
        <v>2.7444579999999998</v>
      </c>
      <c r="F20" s="7">
        <v>0.106847</v>
      </c>
      <c r="G20" s="7">
        <v>46.888500000000001</v>
      </c>
      <c r="H20" s="7">
        <v>0.112164</v>
      </c>
      <c r="I20" s="7">
        <v>8.5484000000000004E-2</v>
      </c>
      <c r="J20">
        <v>50</v>
      </c>
      <c r="K20">
        <v>100</v>
      </c>
      <c r="L20" s="1">
        <v>50</v>
      </c>
    </row>
    <row r="21" spans="1:12" x14ac:dyDescent="0.35">
      <c r="A21" t="s">
        <v>58</v>
      </c>
      <c r="B21">
        <v>1088</v>
      </c>
      <c r="C21" t="s">
        <v>171</v>
      </c>
      <c r="D21" s="7">
        <f t="shared" si="0"/>
        <v>0.88125427876566054</v>
      </c>
      <c r="E21" s="7">
        <v>2.6729980000000002</v>
      </c>
      <c r="F21" s="7">
        <v>0.10392999999999999</v>
      </c>
      <c r="G21" s="7">
        <v>49.689031999999997</v>
      </c>
      <c r="H21" s="7">
        <v>0.111081</v>
      </c>
      <c r="I21" s="7">
        <v>8.7361999999999995E-2</v>
      </c>
      <c r="J21">
        <v>51</v>
      </c>
      <c r="K21">
        <v>100</v>
      </c>
      <c r="L21" s="1">
        <v>50</v>
      </c>
    </row>
    <row r="22" spans="1:12" x14ac:dyDescent="0.35">
      <c r="D22" s="36">
        <f>AVERAGE(D12:D21)</f>
        <v>0.8789891795463507</v>
      </c>
      <c r="E22" s="36">
        <f>AVERAGE(E12:E21)</f>
        <v>2.6614826000000003</v>
      </c>
      <c r="F22" s="36">
        <f>AVERAGE(F12:F21)</f>
        <v>0.10383920000000002</v>
      </c>
      <c r="G22" s="7"/>
      <c r="H22" s="7"/>
      <c r="I22" s="7"/>
    </row>
    <row r="23" spans="1:12" x14ac:dyDescent="0.35">
      <c r="D23" s="36">
        <f>MEDIAN(D12:D21)</f>
        <v>0.88035847683307633</v>
      </c>
      <c r="E23" s="36">
        <f t="shared" ref="E23:F23" si="1">MEDIAN(E12:E21)</f>
        <v>2.6725715000000001</v>
      </c>
      <c r="F23" s="36">
        <f t="shared" si="1"/>
        <v>0.10383100000000001</v>
      </c>
      <c r="G23" s="7"/>
      <c r="H23" s="7"/>
      <c r="I23" s="7"/>
    </row>
    <row r="24" spans="1:12" x14ac:dyDescent="0.35">
      <c r="D24" s="7"/>
      <c r="E24" s="7"/>
      <c r="F24" s="7"/>
      <c r="G24" s="7"/>
      <c r="H24" s="7"/>
      <c r="I24" s="7"/>
    </row>
    <row r="25" spans="1:12" x14ac:dyDescent="0.35">
      <c r="A25" t="s">
        <v>58</v>
      </c>
      <c r="B25">
        <v>1088</v>
      </c>
      <c r="C25" t="s">
        <v>171</v>
      </c>
      <c r="D25" s="7">
        <f>((E25/$E$4)+(F25/$F$4))/2</f>
        <v>0.9005182082543941</v>
      </c>
      <c r="E25" s="7">
        <v>2.7336909999999999</v>
      </c>
      <c r="F25" s="7">
        <v>0.106116</v>
      </c>
      <c r="G25" s="7">
        <v>50.217140999999998</v>
      </c>
      <c r="H25" s="7">
        <v>0.112867</v>
      </c>
      <c r="I25" s="7">
        <v>8.4208000000000005E-2</v>
      </c>
      <c r="J25">
        <v>42</v>
      </c>
      <c r="K25">
        <v>100</v>
      </c>
      <c r="L25" s="1">
        <v>100</v>
      </c>
    </row>
    <row r="26" spans="1:12" x14ac:dyDescent="0.35">
      <c r="A26" t="s">
        <v>58</v>
      </c>
      <c r="B26">
        <v>1088</v>
      </c>
      <c r="C26" t="s">
        <v>171</v>
      </c>
      <c r="D26" s="7">
        <f t="shared" ref="D26:D34" si="2">((E26/$E$4)+(F26/$F$4))/2</f>
        <v>0.89867533419442092</v>
      </c>
      <c r="E26" s="7">
        <v>2.7280660000000001</v>
      </c>
      <c r="F26" s="7">
        <v>0.10589999999999999</v>
      </c>
      <c r="G26" s="7">
        <v>47.949055999999999</v>
      </c>
      <c r="H26" s="7">
        <v>0.11412899999999999</v>
      </c>
      <c r="I26" s="7">
        <v>8.3914000000000002E-2</v>
      </c>
      <c r="J26">
        <v>43</v>
      </c>
      <c r="K26">
        <v>100</v>
      </c>
      <c r="L26" s="1">
        <v>100</v>
      </c>
    </row>
    <row r="27" spans="1:12" x14ac:dyDescent="0.35">
      <c r="A27" t="s">
        <v>58</v>
      </c>
      <c r="B27">
        <v>1088</v>
      </c>
      <c r="C27" t="s">
        <v>171</v>
      </c>
      <c r="D27" s="7">
        <f t="shared" si="2"/>
        <v>0.86532642018062833</v>
      </c>
      <c r="E27" s="7">
        <v>2.6030739999999999</v>
      </c>
      <c r="F27" s="7">
        <v>0.10287200000000001</v>
      </c>
      <c r="G27" s="7">
        <v>48.262349999999998</v>
      </c>
      <c r="H27" s="7">
        <v>0.10877199999999999</v>
      </c>
      <c r="I27" s="7">
        <v>8.473E-2</v>
      </c>
      <c r="J27">
        <v>44</v>
      </c>
      <c r="K27">
        <v>100</v>
      </c>
      <c r="L27" s="1">
        <v>100</v>
      </c>
    </row>
    <row r="28" spans="1:12" x14ac:dyDescent="0.35">
      <c r="A28" t="s">
        <v>58</v>
      </c>
      <c r="B28">
        <v>1088</v>
      </c>
      <c r="C28" t="s">
        <v>171</v>
      </c>
      <c r="D28" s="7">
        <f t="shared" si="2"/>
        <v>0.9039818880179904</v>
      </c>
      <c r="E28" s="7">
        <v>2.7318289999999998</v>
      </c>
      <c r="F28" s="7">
        <v>0.10699400000000001</v>
      </c>
      <c r="G28" s="7">
        <v>50.441892000000003</v>
      </c>
      <c r="H28" s="7">
        <v>0.11251700000000001</v>
      </c>
      <c r="I28" s="7">
        <v>8.9929999999999996E-2</v>
      </c>
      <c r="J28">
        <v>45</v>
      </c>
      <c r="K28">
        <v>100</v>
      </c>
      <c r="L28" s="1">
        <v>100</v>
      </c>
    </row>
    <row r="29" spans="1:12" x14ac:dyDescent="0.35">
      <c r="A29" t="s">
        <v>58</v>
      </c>
      <c r="B29">
        <v>1088</v>
      </c>
      <c r="C29" t="s">
        <v>171</v>
      </c>
      <c r="D29" s="7">
        <f t="shared" si="2"/>
        <v>0.88549494417507013</v>
      </c>
      <c r="E29" s="7">
        <v>2.6884190000000001</v>
      </c>
      <c r="F29" s="7">
        <v>0.104333</v>
      </c>
      <c r="G29" s="7">
        <v>48.930872000000001</v>
      </c>
      <c r="H29" s="7">
        <v>0.11182599999999999</v>
      </c>
      <c r="I29" s="7">
        <v>8.4540000000000004E-2</v>
      </c>
      <c r="J29">
        <v>46</v>
      </c>
      <c r="K29">
        <v>100</v>
      </c>
      <c r="L29" s="1">
        <v>100</v>
      </c>
    </row>
    <row r="30" spans="1:12" x14ac:dyDescent="0.35">
      <c r="A30" t="s">
        <v>58</v>
      </c>
      <c r="B30">
        <v>1088</v>
      </c>
      <c r="C30" t="s">
        <v>171</v>
      </c>
      <c r="D30" s="7">
        <f t="shared" si="2"/>
        <v>0.85998243646004435</v>
      </c>
      <c r="E30" s="7">
        <v>2.5732659999999998</v>
      </c>
      <c r="F30" s="7">
        <v>0.102758</v>
      </c>
      <c r="G30" s="7">
        <v>45.156089999999999</v>
      </c>
      <c r="H30" s="7">
        <v>0.109086</v>
      </c>
      <c r="I30" s="7">
        <v>8.1009999999999999E-2</v>
      </c>
      <c r="J30">
        <v>47</v>
      </c>
      <c r="K30">
        <v>100</v>
      </c>
      <c r="L30" s="1">
        <v>100</v>
      </c>
    </row>
    <row r="31" spans="1:12" x14ac:dyDescent="0.35">
      <c r="A31" t="s">
        <v>58</v>
      </c>
      <c r="B31">
        <v>1088</v>
      </c>
      <c r="C31" t="s">
        <v>171</v>
      </c>
      <c r="D31" s="7">
        <f t="shared" si="2"/>
        <v>0.90113785318860207</v>
      </c>
      <c r="E31" s="7">
        <v>2.7541699999999998</v>
      </c>
      <c r="F31" s="7">
        <v>0.10548299999999999</v>
      </c>
      <c r="G31" s="7">
        <v>50.016075000000001</v>
      </c>
      <c r="H31" s="7">
        <v>0.112165</v>
      </c>
      <c r="I31" s="7">
        <v>8.2488000000000006E-2</v>
      </c>
      <c r="J31">
        <v>48</v>
      </c>
      <c r="K31">
        <v>100</v>
      </c>
      <c r="L31" s="1">
        <v>100</v>
      </c>
    </row>
    <row r="32" spans="1:12" x14ac:dyDescent="0.35">
      <c r="A32" t="s">
        <v>58</v>
      </c>
      <c r="B32">
        <v>1088</v>
      </c>
      <c r="C32" t="s">
        <v>171</v>
      </c>
      <c r="D32" s="7">
        <f t="shared" si="2"/>
        <v>0.86300605194768765</v>
      </c>
      <c r="E32" s="7">
        <v>2.6007340000000001</v>
      </c>
      <c r="F32" s="7">
        <v>0.10242</v>
      </c>
      <c r="G32" s="7">
        <v>45.270493999999999</v>
      </c>
      <c r="H32" s="7">
        <v>0.109205</v>
      </c>
      <c r="I32" s="7">
        <v>8.1953999999999999E-2</v>
      </c>
      <c r="J32">
        <v>49</v>
      </c>
      <c r="K32">
        <v>100</v>
      </c>
      <c r="L32" s="1">
        <v>100</v>
      </c>
    </row>
    <row r="33" spans="1:15" x14ac:dyDescent="0.35">
      <c r="A33" t="s">
        <v>58</v>
      </c>
      <c r="B33">
        <v>1088</v>
      </c>
      <c r="C33" t="s">
        <v>171</v>
      </c>
      <c r="D33" s="7">
        <f t="shared" si="2"/>
        <v>0.97538921074997409</v>
      </c>
      <c r="E33" s="7">
        <v>2.961179</v>
      </c>
      <c r="F33" s="7">
        <v>0.11493100000000001</v>
      </c>
      <c r="G33" s="7">
        <v>58.707555999999997</v>
      </c>
      <c r="H33" s="7">
        <v>0.117961</v>
      </c>
      <c r="I33" s="7">
        <v>9.8258999999999999E-2</v>
      </c>
      <c r="J33">
        <v>50</v>
      </c>
      <c r="K33">
        <v>100</v>
      </c>
      <c r="L33" s="1">
        <v>100</v>
      </c>
    </row>
    <row r="34" spans="1:15" x14ac:dyDescent="0.35">
      <c r="A34" t="s">
        <v>58</v>
      </c>
      <c r="B34">
        <v>1088</v>
      </c>
      <c r="C34" t="s">
        <v>171</v>
      </c>
      <c r="D34" s="7">
        <f t="shared" si="2"/>
        <v>0.90728302459338905</v>
      </c>
      <c r="E34" s="7">
        <v>2.7258870000000002</v>
      </c>
      <c r="F34" s="7">
        <v>0.107989</v>
      </c>
      <c r="G34" s="7">
        <v>51.663122999999999</v>
      </c>
      <c r="H34" s="7">
        <v>0.113514</v>
      </c>
      <c r="I34" s="7">
        <v>9.1395000000000004E-2</v>
      </c>
      <c r="J34">
        <v>51</v>
      </c>
      <c r="K34">
        <v>100</v>
      </c>
      <c r="L34" s="1">
        <v>100</v>
      </c>
    </row>
    <row r="35" spans="1:15" x14ac:dyDescent="0.35">
      <c r="D35" s="36">
        <f>AVERAGE(D25:D34)</f>
        <v>0.89607953717622002</v>
      </c>
      <c r="E35" s="36">
        <f>AVERAGE(E25:E34)</f>
        <v>2.7100314999999999</v>
      </c>
      <c r="F35" s="36">
        <f>AVERAGE(F25:F34)</f>
        <v>0.10597959999999999</v>
      </c>
    </row>
    <row r="36" spans="1:15" x14ac:dyDescent="0.35">
      <c r="D36" s="36">
        <f>MEDIAN(D25:D34)</f>
        <v>0.89959677122440751</v>
      </c>
      <c r="E36" s="36">
        <f t="shared" ref="E36:F36" si="3">MEDIAN(E25:E34)</f>
        <v>2.7269765000000001</v>
      </c>
      <c r="F36" s="36">
        <f t="shared" si="3"/>
        <v>0.10569149999999999</v>
      </c>
    </row>
    <row r="38" spans="1:15" x14ac:dyDescent="0.35">
      <c r="A38" t="s">
        <v>58</v>
      </c>
      <c r="B38">
        <v>1088</v>
      </c>
      <c r="C38" t="s">
        <v>171</v>
      </c>
      <c r="D38" s="7">
        <f>((E38/$E$4)+(F38/$F$4))/2</f>
        <v>0.92433895344027317</v>
      </c>
      <c r="E38" s="7">
        <v>2.8639559999999999</v>
      </c>
      <c r="F38" s="7">
        <v>0.106723</v>
      </c>
      <c r="G38" s="7">
        <v>54.072234999999999</v>
      </c>
      <c r="H38" s="7">
        <v>0.11326700000000001</v>
      </c>
      <c r="I38" s="7">
        <v>8.5855000000000001E-2</v>
      </c>
      <c r="J38">
        <v>42</v>
      </c>
      <c r="K38">
        <v>100</v>
      </c>
      <c r="L38" s="1">
        <v>100</v>
      </c>
      <c r="O38" t="s">
        <v>186</v>
      </c>
    </row>
    <row r="39" spans="1:15" x14ac:dyDescent="0.35">
      <c r="A39" t="s">
        <v>58</v>
      </c>
      <c r="B39">
        <v>1088</v>
      </c>
      <c r="C39" t="s">
        <v>171</v>
      </c>
      <c r="D39" s="7">
        <f t="shared" ref="D39:D47" si="4">((E39/$E$4)+(F39/$F$4))/2</f>
        <v>0.87492480336582767</v>
      </c>
      <c r="E39" s="7">
        <v>2.633267</v>
      </c>
      <c r="F39" s="7">
        <v>0.103963</v>
      </c>
      <c r="G39" s="7">
        <v>45.281005</v>
      </c>
      <c r="H39" s="7">
        <v>0.112036</v>
      </c>
      <c r="I39" s="7">
        <v>8.1889000000000003E-2</v>
      </c>
      <c r="J39">
        <v>43</v>
      </c>
      <c r="K39">
        <v>100</v>
      </c>
      <c r="L39" s="1">
        <v>100</v>
      </c>
    </row>
    <row r="40" spans="1:15" x14ac:dyDescent="0.35">
      <c r="A40" t="s">
        <v>58</v>
      </c>
      <c r="B40">
        <v>1088</v>
      </c>
      <c r="C40" t="s">
        <v>171</v>
      </c>
      <c r="D40" s="7">
        <f t="shared" si="4"/>
        <v>0.87306920881776218</v>
      </c>
      <c r="E40" s="7">
        <v>2.637969</v>
      </c>
      <c r="F40" s="7">
        <v>0.103352</v>
      </c>
      <c r="G40" s="7">
        <v>47.738219000000001</v>
      </c>
      <c r="H40" s="7">
        <v>0.110274</v>
      </c>
      <c r="I40" s="7">
        <v>8.4504999999999997E-2</v>
      </c>
      <c r="J40">
        <v>44</v>
      </c>
      <c r="K40">
        <v>100</v>
      </c>
      <c r="L40" s="1">
        <v>100</v>
      </c>
    </row>
    <row r="41" spans="1:15" x14ac:dyDescent="0.35">
      <c r="A41" t="s">
        <v>58</v>
      </c>
      <c r="B41">
        <v>1088</v>
      </c>
      <c r="C41" t="s">
        <v>171</v>
      </c>
      <c r="D41" s="7">
        <f t="shared" si="4"/>
        <v>0.89813738715233282</v>
      </c>
      <c r="E41" s="7">
        <v>2.7092740000000002</v>
      </c>
      <c r="F41" s="7">
        <v>0.106488</v>
      </c>
      <c r="G41" s="7">
        <v>49.966475000000003</v>
      </c>
      <c r="H41" s="7">
        <v>0.112465</v>
      </c>
      <c r="I41" s="7">
        <v>9.0070999999999998E-2</v>
      </c>
      <c r="J41">
        <v>45</v>
      </c>
      <c r="K41">
        <v>100</v>
      </c>
      <c r="L41" s="1">
        <v>100</v>
      </c>
    </row>
    <row r="42" spans="1:15" x14ac:dyDescent="0.35">
      <c r="A42" t="s">
        <v>58</v>
      </c>
      <c r="B42">
        <v>1088</v>
      </c>
      <c r="C42" t="s">
        <v>171</v>
      </c>
      <c r="D42" s="7">
        <f t="shared" si="4"/>
        <v>0.89184230665022168</v>
      </c>
      <c r="E42" s="7">
        <v>2.721727</v>
      </c>
      <c r="F42" s="7">
        <v>0.104548</v>
      </c>
      <c r="G42" s="7">
        <v>49.103465</v>
      </c>
      <c r="H42" s="7">
        <v>0.113021</v>
      </c>
      <c r="I42" s="7">
        <v>8.2324999999999995E-2</v>
      </c>
      <c r="J42">
        <v>46</v>
      </c>
      <c r="K42">
        <v>100</v>
      </c>
      <c r="L42" s="1">
        <v>100</v>
      </c>
    </row>
    <row r="43" spans="1:15" x14ac:dyDescent="0.35">
      <c r="A43" t="s">
        <v>58</v>
      </c>
      <c r="B43">
        <v>1088</v>
      </c>
      <c r="C43" t="s">
        <v>171</v>
      </c>
      <c r="D43" s="7">
        <f t="shared" si="4"/>
        <v>0.88487165328381845</v>
      </c>
      <c r="E43" s="7">
        <v>2.6711049999999998</v>
      </c>
      <c r="F43" s="7">
        <v>0.10484499999999999</v>
      </c>
      <c r="G43" s="7">
        <v>46.850639999999999</v>
      </c>
      <c r="H43" s="7">
        <v>0.111002</v>
      </c>
      <c r="I43" s="7">
        <v>8.4223999999999993E-2</v>
      </c>
      <c r="J43">
        <v>47</v>
      </c>
      <c r="K43">
        <v>100</v>
      </c>
      <c r="L43" s="1">
        <v>100</v>
      </c>
    </row>
    <row r="44" spans="1:15" x14ac:dyDescent="0.35">
      <c r="A44" t="s">
        <v>58</v>
      </c>
      <c r="B44">
        <v>1088</v>
      </c>
      <c r="C44" t="s">
        <v>171</v>
      </c>
      <c r="D44" s="7">
        <f t="shared" si="4"/>
        <v>0.91134926908372149</v>
      </c>
      <c r="E44" s="7">
        <v>2.7712680000000001</v>
      </c>
      <c r="F44" s="7">
        <v>0.107214</v>
      </c>
      <c r="G44" s="7">
        <v>50.141767000000002</v>
      </c>
      <c r="H44" s="7">
        <v>0.11377900000000001</v>
      </c>
      <c r="I44" s="7">
        <v>8.5642999999999997E-2</v>
      </c>
      <c r="J44">
        <v>48</v>
      </c>
      <c r="K44">
        <v>100</v>
      </c>
      <c r="L44" s="1">
        <v>100</v>
      </c>
    </row>
    <row r="45" spans="1:15" x14ac:dyDescent="0.35">
      <c r="A45" t="s">
        <v>58</v>
      </c>
      <c r="B45">
        <v>1088</v>
      </c>
      <c r="C45" t="s">
        <v>171</v>
      </c>
      <c r="D45" s="7">
        <f t="shared" si="4"/>
        <v>0.93181352821460073</v>
      </c>
      <c r="E45" s="7">
        <v>2.9096639999999998</v>
      </c>
      <c r="F45" s="7">
        <v>0.10673000000000001</v>
      </c>
      <c r="G45" s="7">
        <v>52.539298000000002</v>
      </c>
      <c r="H45" s="7">
        <v>0.114412</v>
      </c>
      <c r="I45" s="7">
        <v>7.9844999999999999E-2</v>
      </c>
      <c r="J45">
        <v>49</v>
      </c>
      <c r="K45">
        <v>100</v>
      </c>
      <c r="L45" s="1">
        <v>100</v>
      </c>
    </row>
    <row r="46" spans="1:15" x14ac:dyDescent="0.35">
      <c r="A46" t="s">
        <v>58</v>
      </c>
      <c r="B46">
        <v>1088</v>
      </c>
      <c r="C46" t="s">
        <v>171</v>
      </c>
      <c r="D46" s="7">
        <f t="shared" si="4"/>
        <v>0.95579836329734791</v>
      </c>
      <c r="E46" s="7">
        <v>2.9344619999999999</v>
      </c>
      <c r="F46" s="7">
        <v>0.11137900000000001</v>
      </c>
      <c r="G46" s="7">
        <v>57.261833000000003</v>
      </c>
      <c r="H46" s="7">
        <v>0.115384</v>
      </c>
      <c r="I46" s="7">
        <v>9.1017000000000001E-2</v>
      </c>
      <c r="J46">
        <v>50</v>
      </c>
      <c r="K46">
        <v>100</v>
      </c>
      <c r="L46" s="1">
        <v>100</v>
      </c>
    </row>
    <row r="47" spans="1:15" x14ac:dyDescent="0.35">
      <c r="A47" t="s">
        <v>58</v>
      </c>
      <c r="B47">
        <v>1088</v>
      </c>
      <c r="C47" t="s">
        <v>171</v>
      </c>
      <c r="D47" s="7">
        <f t="shared" si="4"/>
        <v>0.85552850067596953</v>
      </c>
      <c r="E47" s="7">
        <v>2.5689690000000001</v>
      </c>
      <c r="F47" s="7">
        <v>0.101883</v>
      </c>
      <c r="G47" s="7">
        <v>45.512433000000001</v>
      </c>
      <c r="H47" s="7">
        <v>0.109435</v>
      </c>
      <c r="I47" s="7">
        <v>8.1241999999999995E-2</v>
      </c>
      <c r="J47">
        <v>51</v>
      </c>
      <c r="K47">
        <v>100</v>
      </c>
      <c r="L47" s="1">
        <v>100</v>
      </c>
    </row>
    <row r="48" spans="1:15" x14ac:dyDescent="0.35">
      <c r="D48" s="36">
        <f>AVERAGE(D38:D47)</f>
        <v>0.90016739739818763</v>
      </c>
      <c r="E48" s="36">
        <f>AVERAGE(E38:E47)</f>
        <v>2.7421660999999995</v>
      </c>
      <c r="F48" s="36">
        <f>AVERAGE(F38:F47)</f>
        <v>0.10571249999999999</v>
      </c>
    </row>
    <row r="49" spans="1:15" x14ac:dyDescent="0.35">
      <c r="D49" s="36">
        <f>MEDIAN(D38:D47)</f>
        <v>0.89498984690127725</v>
      </c>
      <c r="E49" s="36">
        <f t="shared" ref="E49:F49" si="5">MEDIAN(E38:E47)</f>
        <v>2.7155005000000001</v>
      </c>
      <c r="F49" s="36">
        <f t="shared" si="5"/>
        <v>0.1056665</v>
      </c>
    </row>
    <row r="51" spans="1:15" x14ac:dyDescent="0.35">
      <c r="A51" t="s">
        <v>58</v>
      </c>
      <c r="B51">
        <v>1088</v>
      </c>
      <c r="C51" t="s">
        <v>171</v>
      </c>
      <c r="D51" s="7">
        <f>((E51/$E$4)+(F51/$F$4))/2</f>
        <v>0.89048440131056994</v>
      </c>
      <c r="E51" s="7">
        <v>2.684914</v>
      </c>
      <c r="F51" s="7">
        <v>0.105629</v>
      </c>
      <c r="G51" s="7">
        <v>49.916753999999997</v>
      </c>
      <c r="H51" s="7">
        <v>0.11266900000000001</v>
      </c>
      <c r="I51" s="7">
        <v>8.6624999999999994E-2</v>
      </c>
      <c r="J51">
        <v>42</v>
      </c>
      <c r="K51">
        <v>200</v>
      </c>
      <c r="L51" s="1">
        <v>100</v>
      </c>
    </row>
    <row r="52" spans="1:15" x14ac:dyDescent="0.35">
      <c r="A52" t="s">
        <v>58</v>
      </c>
      <c r="B52">
        <v>1088</v>
      </c>
      <c r="C52" t="s">
        <v>171</v>
      </c>
      <c r="D52" s="7">
        <f t="shared" ref="D52:D60" si="6">((E52/$E$4)+(F52/$F$4))/2</f>
        <v>0.89278287960202918</v>
      </c>
      <c r="E52" s="7">
        <v>2.6943899999999998</v>
      </c>
      <c r="F52" s="7">
        <v>0.105805</v>
      </c>
      <c r="G52" s="7">
        <v>50.421109999999999</v>
      </c>
      <c r="H52" s="7">
        <v>0.113478</v>
      </c>
      <c r="I52" s="7">
        <v>8.9172000000000001E-2</v>
      </c>
      <c r="J52">
        <v>43</v>
      </c>
      <c r="K52">
        <v>200</v>
      </c>
      <c r="L52" s="1">
        <v>100</v>
      </c>
    </row>
    <row r="53" spans="1:15" x14ac:dyDescent="0.35">
      <c r="A53" t="s">
        <v>58</v>
      </c>
      <c r="B53">
        <v>1088</v>
      </c>
      <c r="C53" t="s">
        <v>171</v>
      </c>
      <c r="D53" s="7">
        <f t="shared" si="6"/>
        <v>0.87631406069371354</v>
      </c>
      <c r="E53" s="7">
        <v>2.6324190000000001</v>
      </c>
      <c r="F53" s="7">
        <v>0.104319</v>
      </c>
      <c r="G53" s="7">
        <v>49.195236000000001</v>
      </c>
      <c r="H53" s="7">
        <v>0.110587</v>
      </c>
      <c r="I53" s="7">
        <v>8.6663000000000004E-2</v>
      </c>
      <c r="J53">
        <v>44</v>
      </c>
      <c r="K53">
        <v>200</v>
      </c>
      <c r="L53" s="1">
        <v>100</v>
      </c>
    </row>
    <row r="54" spans="1:15" x14ac:dyDescent="0.35">
      <c r="A54" t="s">
        <v>58</v>
      </c>
      <c r="B54">
        <v>1088</v>
      </c>
      <c r="C54" t="s">
        <v>171</v>
      </c>
      <c r="D54" s="7">
        <f t="shared" si="6"/>
        <v>0.86496802243552695</v>
      </c>
      <c r="E54" s="7">
        <v>2.568025</v>
      </c>
      <c r="F54" s="7">
        <v>0.104119</v>
      </c>
      <c r="G54" s="7">
        <v>44.625813999999998</v>
      </c>
      <c r="H54" s="7">
        <v>0.11121399999999999</v>
      </c>
      <c r="I54" s="7">
        <v>8.3843000000000001E-2</v>
      </c>
      <c r="J54">
        <v>45</v>
      </c>
      <c r="K54">
        <v>200</v>
      </c>
      <c r="L54" s="1">
        <v>100</v>
      </c>
    </row>
    <row r="55" spans="1:15" x14ac:dyDescent="0.35">
      <c r="A55" t="s">
        <v>58</v>
      </c>
      <c r="B55">
        <v>1088</v>
      </c>
      <c r="C55" t="s">
        <v>171</v>
      </c>
      <c r="D55" s="7">
        <f t="shared" si="6"/>
        <v>0.87940399894628374</v>
      </c>
      <c r="E55" s="7">
        <v>2.6505740000000002</v>
      </c>
      <c r="F55" s="7">
        <v>0.10435</v>
      </c>
      <c r="G55" s="7">
        <v>49.622658999999999</v>
      </c>
      <c r="H55" s="7">
        <v>0.112441</v>
      </c>
      <c r="I55" s="7">
        <v>8.5469000000000003E-2</v>
      </c>
      <c r="J55">
        <v>46</v>
      </c>
      <c r="K55">
        <v>200</v>
      </c>
      <c r="L55" s="1">
        <v>100</v>
      </c>
    </row>
    <row r="56" spans="1:15" x14ac:dyDescent="0.35">
      <c r="A56" t="s">
        <v>58</v>
      </c>
      <c r="B56">
        <v>1088</v>
      </c>
      <c r="C56" t="s">
        <v>171</v>
      </c>
      <c r="D56" s="7">
        <f t="shared" si="6"/>
        <v>0.87365847309655731</v>
      </c>
      <c r="E56" s="7">
        <v>2.6204869999999998</v>
      </c>
      <c r="F56" s="7">
        <v>0.104153</v>
      </c>
      <c r="G56" s="7">
        <v>45.963025999999999</v>
      </c>
      <c r="H56" s="7">
        <v>0.11075</v>
      </c>
      <c r="I56" s="7">
        <v>8.3592E-2</v>
      </c>
      <c r="J56">
        <v>47</v>
      </c>
      <c r="K56">
        <v>200</v>
      </c>
      <c r="L56" s="1">
        <v>100</v>
      </c>
    </row>
    <row r="57" spans="1:15" x14ac:dyDescent="0.35">
      <c r="A57" t="s">
        <v>58</v>
      </c>
      <c r="B57">
        <v>1088</v>
      </c>
      <c r="C57" t="s">
        <v>171</v>
      </c>
      <c r="D57" s="7">
        <f t="shared" si="6"/>
        <v>0.89402636192972817</v>
      </c>
      <c r="E57" s="7">
        <v>2.673549</v>
      </c>
      <c r="F57" s="7">
        <v>0.10688599999999999</v>
      </c>
      <c r="G57" s="7">
        <v>49.994311000000003</v>
      </c>
      <c r="H57" s="7">
        <v>0.113987</v>
      </c>
      <c r="I57" s="7">
        <v>8.7195999999999996E-2</v>
      </c>
      <c r="J57">
        <v>48</v>
      </c>
      <c r="K57">
        <v>200</v>
      </c>
      <c r="L57" s="1">
        <v>100</v>
      </c>
    </row>
    <row r="58" spans="1:15" x14ac:dyDescent="0.35">
      <c r="A58" t="s">
        <v>58</v>
      </c>
      <c r="B58">
        <v>1088</v>
      </c>
      <c r="C58" t="s">
        <v>171</v>
      </c>
      <c r="D58" s="7">
        <f t="shared" si="6"/>
        <v>0.87357995756255824</v>
      </c>
      <c r="E58" s="7">
        <v>2.6141570000000001</v>
      </c>
      <c r="F58" s="7">
        <v>0.104375</v>
      </c>
      <c r="G58" s="7">
        <v>47.640555999999997</v>
      </c>
      <c r="H58" s="7">
        <v>0.111183</v>
      </c>
      <c r="I58" s="7">
        <v>8.5443000000000005E-2</v>
      </c>
      <c r="J58">
        <v>49</v>
      </c>
      <c r="K58">
        <v>200</v>
      </c>
      <c r="L58" s="1">
        <v>100</v>
      </c>
    </row>
    <row r="59" spans="1:15" x14ac:dyDescent="0.35">
      <c r="A59" t="s">
        <v>58</v>
      </c>
      <c r="B59">
        <v>1088</v>
      </c>
      <c r="C59" t="s">
        <v>171</v>
      </c>
      <c r="D59" s="7">
        <f t="shared" si="6"/>
        <v>0.89997849315792999</v>
      </c>
      <c r="E59" s="7">
        <v>2.692234</v>
      </c>
      <c r="F59" s="7">
        <v>0.10756400000000001</v>
      </c>
      <c r="G59" s="7">
        <v>51.279997000000002</v>
      </c>
      <c r="H59" s="7">
        <v>0.113612</v>
      </c>
      <c r="I59" s="7">
        <v>8.9908000000000002E-2</v>
      </c>
      <c r="J59">
        <v>50</v>
      </c>
      <c r="K59">
        <v>200</v>
      </c>
      <c r="L59" s="1">
        <v>100</v>
      </c>
    </row>
    <row r="60" spans="1:15" x14ac:dyDescent="0.35">
      <c r="A60" t="s">
        <v>58</v>
      </c>
      <c r="B60">
        <v>1088</v>
      </c>
      <c r="C60" t="s">
        <v>171</v>
      </c>
      <c r="D60" s="7">
        <f t="shared" si="6"/>
        <v>0.86592665637513955</v>
      </c>
      <c r="E60" s="7">
        <v>2.5936409999999999</v>
      </c>
      <c r="F60" s="7">
        <v>0.10337</v>
      </c>
      <c r="G60" s="7">
        <v>46.849017000000003</v>
      </c>
      <c r="H60" s="7">
        <v>0.110556</v>
      </c>
      <c r="I60" s="7">
        <v>8.2463999999999996E-2</v>
      </c>
      <c r="J60">
        <v>51</v>
      </c>
      <c r="K60">
        <v>200</v>
      </c>
      <c r="L60" s="1">
        <v>100</v>
      </c>
    </row>
    <row r="61" spans="1:15" x14ac:dyDescent="0.35">
      <c r="D61" s="36">
        <f>AVERAGE(D51:D60)</f>
        <v>0.88111233051100368</v>
      </c>
      <c r="E61" s="36">
        <f>AVERAGE(E51:E60)</f>
        <v>2.6424390000000004</v>
      </c>
      <c r="F61" s="36">
        <f>AVERAGE(F51:F60)</f>
        <v>0.105057</v>
      </c>
    </row>
    <row r="62" spans="1:15" x14ac:dyDescent="0.35">
      <c r="D62" s="36">
        <f>MEDIAN(D51:D60)</f>
        <v>0.87785902981999864</v>
      </c>
      <c r="E62" s="36">
        <f t="shared" ref="E62:F62" si="7">MEDIAN(E51:E60)</f>
        <v>2.6414965000000001</v>
      </c>
      <c r="F62" s="36">
        <f t="shared" si="7"/>
        <v>0.1043625</v>
      </c>
    </row>
    <row r="64" spans="1:15" ht="18.5" x14ac:dyDescent="0.45">
      <c r="A64" s="51" t="s">
        <v>3</v>
      </c>
      <c r="B64" s="51"/>
      <c r="C64" s="51"/>
      <c r="D64" s="51"/>
      <c r="E64" s="51"/>
      <c r="F64" s="51"/>
      <c r="G64" s="51"/>
      <c r="H64" s="51"/>
      <c r="I64" s="51"/>
      <c r="J64" s="51"/>
      <c r="K64" s="51"/>
      <c r="L64" s="51"/>
      <c r="M64" s="51"/>
      <c r="N64" s="51"/>
      <c r="O64" s="51"/>
    </row>
    <row r="66" spans="1:13" x14ac:dyDescent="0.35">
      <c r="A66" t="s">
        <v>58</v>
      </c>
      <c r="B66">
        <v>1088</v>
      </c>
      <c r="C66" t="s">
        <v>187</v>
      </c>
      <c r="D66" s="7">
        <f>((E66/$E$4)+(F66/$F$4))/2</f>
        <v>1.0255694467804675</v>
      </c>
      <c r="E66" s="7">
        <v>3.0462639999999999</v>
      </c>
      <c r="F66" s="7">
        <v>0.12339700000000001</v>
      </c>
      <c r="G66" s="7">
        <v>111.244213</v>
      </c>
      <c r="H66" s="7">
        <v>0.12735399999999999</v>
      </c>
      <c r="I66" s="7">
        <v>0.15604199999999999</v>
      </c>
      <c r="J66">
        <v>42</v>
      </c>
      <c r="K66">
        <v>100</v>
      </c>
      <c r="L66" s="1">
        <v>50</v>
      </c>
      <c r="M66" s="1" t="s">
        <v>15</v>
      </c>
    </row>
    <row r="67" spans="1:13" x14ac:dyDescent="0.35">
      <c r="A67" t="s">
        <v>58</v>
      </c>
      <c r="B67">
        <v>1088</v>
      </c>
      <c r="C67" t="s">
        <v>187</v>
      </c>
      <c r="D67" s="7">
        <f t="shared" ref="D67:D75" si="8">((E67/$E$4)+(F67/$F$4))/2</f>
        <v>1.2039926570078545</v>
      </c>
      <c r="E67" s="7">
        <v>3.531323</v>
      </c>
      <c r="F67" s="7">
        <v>0.14657000000000001</v>
      </c>
      <c r="G67" s="7">
        <v>130.48629600000001</v>
      </c>
      <c r="H67" s="7">
        <v>0.14335000000000001</v>
      </c>
      <c r="I67" s="7">
        <v>0.18289</v>
      </c>
      <c r="J67">
        <v>43</v>
      </c>
      <c r="K67">
        <v>100</v>
      </c>
      <c r="L67" s="1">
        <v>50</v>
      </c>
      <c r="M67" s="1" t="s">
        <v>15</v>
      </c>
    </row>
    <row r="68" spans="1:13" x14ac:dyDescent="0.35">
      <c r="A68" t="s">
        <v>58</v>
      </c>
      <c r="B68">
        <v>1088</v>
      </c>
      <c r="C68" t="s">
        <v>187</v>
      </c>
      <c r="D68" s="7">
        <f t="shared" si="8"/>
        <v>1.1283299515712144</v>
      </c>
      <c r="E68" s="7">
        <v>3.3430970000000002</v>
      </c>
      <c r="F68" s="7">
        <v>0.13608000000000001</v>
      </c>
      <c r="G68" s="7">
        <v>122.969342</v>
      </c>
      <c r="H68" s="7">
        <v>0.13617699999999999</v>
      </c>
      <c r="I68" s="7">
        <v>0.19269800000000001</v>
      </c>
      <c r="J68">
        <v>44</v>
      </c>
      <c r="K68">
        <v>100</v>
      </c>
      <c r="L68" s="1">
        <v>50</v>
      </c>
      <c r="M68" s="1" t="s">
        <v>15</v>
      </c>
    </row>
    <row r="69" spans="1:13" x14ac:dyDescent="0.35">
      <c r="A69" t="s">
        <v>58</v>
      </c>
      <c r="B69">
        <v>1088</v>
      </c>
      <c r="C69" t="s">
        <v>187</v>
      </c>
      <c r="D69" s="7">
        <f t="shared" si="8"/>
        <v>1.0517871611586189</v>
      </c>
      <c r="E69" s="7">
        <v>3.1066880000000001</v>
      </c>
      <c r="F69" s="7">
        <v>0.12721399999999999</v>
      </c>
      <c r="G69" s="7">
        <v>116.24581499999999</v>
      </c>
      <c r="H69" s="7">
        <v>0.128499</v>
      </c>
      <c r="I69" s="7">
        <v>0.168937</v>
      </c>
      <c r="J69">
        <v>45</v>
      </c>
      <c r="K69">
        <v>100</v>
      </c>
      <c r="L69" s="1">
        <v>50</v>
      </c>
      <c r="M69" s="1" t="s">
        <v>15</v>
      </c>
    </row>
    <row r="70" spans="1:13" x14ac:dyDescent="0.35">
      <c r="A70" t="s">
        <v>58</v>
      </c>
      <c r="B70">
        <v>1088</v>
      </c>
      <c r="C70" t="s">
        <v>187</v>
      </c>
      <c r="D70" s="7">
        <f t="shared" si="8"/>
        <v>1.0338841943698049</v>
      </c>
      <c r="E70" s="7">
        <v>3.1128040000000001</v>
      </c>
      <c r="F70" s="7">
        <v>0.122809</v>
      </c>
      <c r="G70" s="7">
        <v>111.44277</v>
      </c>
      <c r="H70" s="7">
        <v>0.12637200000000001</v>
      </c>
      <c r="I70" s="7">
        <v>0.15815100000000001</v>
      </c>
      <c r="J70">
        <v>46</v>
      </c>
      <c r="K70">
        <v>100</v>
      </c>
      <c r="L70" s="1">
        <v>50</v>
      </c>
      <c r="M70" s="1" t="s">
        <v>15</v>
      </c>
    </row>
    <row r="71" spans="1:13" x14ac:dyDescent="0.35">
      <c r="A71" t="s">
        <v>58</v>
      </c>
      <c r="B71">
        <v>1088</v>
      </c>
      <c r="C71" t="s">
        <v>187</v>
      </c>
      <c r="D71" s="7">
        <f t="shared" si="8"/>
        <v>1.030542610954587</v>
      </c>
      <c r="E71" s="7">
        <v>3.0033829999999999</v>
      </c>
      <c r="F71" s="7">
        <v>0.12618399999999999</v>
      </c>
      <c r="G71" s="7">
        <v>108.13505600000001</v>
      </c>
      <c r="H71" s="7">
        <v>0.126301</v>
      </c>
      <c r="I71" s="7">
        <v>0.171123</v>
      </c>
      <c r="J71">
        <v>47</v>
      </c>
      <c r="K71">
        <v>100</v>
      </c>
      <c r="L71" s="1">
        <v>50</v>
      </c>
      <c r="M71" s="1" t="s">
        <v>15</v>
      </c>
    </row>
    <row r="72" spans="1:13" x14ac:dyDescent="0.35">
      <c r="A72" t="s">
        <v>58</v>
      </c>
      <c r="B72">
        <v>1088</v>
      </c>
      <c r="C72" t="s">
        <v>187</v>
      </c>
      <c r="D72" s="7">
        <f t="shared" si="8"/>
        <v>1.0159673453563713</v>
      </c>
      <c r="E72" s="7">
        <v>3.0024030000000002</v>
      </c>
      <c r="F72" s="7">
        <v>0.122824</v>
      </c>
      <c r="G72" s="7">
        <v>110.095411</v>
      </c>
      <c r="H72" s="7">
        <v>0.12381399999999999</v>
      </c>
      <c r="I72" s="7">
        <v>0.161492</v>
      </c>
      <c r="J72">
        <v>48</v>
      </c>
      <c r="K72">
        <v>100</v>
      </c>
      <c r="L72" s="1">
        <v>50</v>
      </c>
      <c r="M72" s="1" t="s">
        <v>15</v>
      </c>
    </row>
    <row r="73" spans="1:13" x14ac:dyDescent="0.35">
      <c r="A73" t="s">
        <v>58</v>
      </c>
      <c r="B73">
        <v>1088</v>
      </c>
      <c r="C73" t="s">
        <v>187</v>
      </c>
      <c r="D73" s="7">
        <f t="shared" si="8"/>
        <v>0.93726786770931647</v>
      </c>
      <c r="E73" s="7">
        <v>2.79</v>
      </c>
      <c r="F73" s="7">
        <v>0.11254400000000001</v>
      </c>
      <c r="G73" s="7">
        <v>100.013941</v>
      </c>
      <c r="H73" s="7">
        <v>0.116715</v>
      </c>
      <c r="I73" s="7">
        <v>0.125475</v>
      </c>
      <c r="J73">
        <v>49</v>
      </c>
      <c r="K73">
        <v>100</v>
      </c>
      <c r="L73" s="1">
        <v>50</v>
      </c>
      <c r="M73" s="1" t="s">
        <v>15</v>
      </c>
    </row>
    <row r="74" spans="1:13" x14ac:dyDescent="0.35">
      <c r="A74" t="s">
        <v>58</v>
      </c>
      <c r="B74">
        <v>1088</v>
      </c>
      <c r="C74" t="s">
        <v>187</v>
      </c>
      <c r="D74" s="7">
        <f t="shared" si="8"/>
        <v>1.2161358891682277</v>
      </c>
      <c r="E74" s="7">
        <v>3.5755340000000002</v>
      </c>
      <c r="F74" s="7">
        <v>0.14772199999999999</v>
      </c>
      <c r="G74" s="7">
        <v>134.42648299999999</v>
      </c>
      <c r="H74" s="7">
        <v>0.143544</v>
      </c>
      <c r="I74" s="7">
        <v>0.187526</v>
      </c>
      <c r="J74">
        <v>50</v>
      </c>
      <c r="K74">
        <v>100</v>
      </c>
      <c r="L74" s="1">
        <v>50</v>
      </c>
      <c r="M74" s="1" t="s">
        <v>15</v>
      </c>
    </row>
    <row r="75" spans="1:13" x14ac:dyDescent="0.35">
      <c r="A75" t="s">
        <v>58</v>
      </c>
      <c r="B75">
        <v>1088</v>
      </c>
      <c r="C75" t="s">
        <v>187</v>
      </c>
      <c r="D75" s="7">
        <f t="shared" si="8"/>
        <v>1.1058450116182876</v>
      </c>
      <c r="E75" s="7">
        <v>3.229384</v>
      </c>
      <c r="F75" s="7">
        <v>0.135156</v>
      </c>
      <c r="G75" s="7">
        <v>114.069883</v>
      </c>
      <c r="H75" s="7">
        <v>0.136156</v>
      </c>
      <c r="I75" s="7">
        <v>0.14601500000000001</v>
      </c>
      <c r="J75">
        <v>51</v>
      </c>
      <c r="K75">
        <v>100</v>
      </c>
      <c r="L75" s="1">
        <v>50</v>
      </c>
      <c r="M75" s="1" t="s">
        <v>15</v>
      </c>
    </row>
    <row r="76" spans="1:13" x14ac:dyDescent="0.35">
      <c r="D76" s="36">
        <f>AVERAGE(D66:D75)</f>
        <v>1.074932213569475</v>
      </c>
      <c r="E76" s="36">
        <f>AVERAGE(E66:E75)</f>
        <v>3.1740880000000002</v>
      </c>
      <c r="F76" s="36">
        <f>AVERAGE(F66:F75)</f>
        <v>0.13005</v>
      </c>
    </row>
    <row r="77" spans="1:13" x14ac:dyDescent="0.35">
      <c r="D77" s="36">
        <f>MEDIAN(D66:D75)</f>
        <v>1.042835677764212</v>
      </c>
      <c r="E77" s="36">
        <f t="shared" ref="E77:F77" si="9">MEDIAN(E66:E75)</f>
        <v>3.1097460000000003</v>
      </c>
      <c r="F77" s="36">
        <f t="shared" si="9"/>
        <v>0.12669900000000001</v>
      </c>
    </row>
    <row r="79" spans="1:13" x14ac:dyDescent="0.35">
      <c r="A79" t="s">
        <v>58</v>
      </c>
      <c r="B79">
        <v>1088</v>
      </c>
      <c r="C79" t="s">
        <v>187</v>
      </c>
      <c r="D79" s="7">
        <f>((E79/$E$4)+(F79/$F$4))/2</f>
        <v>1.0725024347049315</v>
      </c>
      <c r="E79" s="7">
        <v>3.018872</v>
      </c>
      <c r="F79" s="7">
        <v>0.135376</v>
      </c>
      <c r="G79" s="7">
        <v>110.29692</v>
      </c>
      <c r="H79" s="7">
        <v>0.13050899999999999</v>
      </c>
      <c r="I79" s="7">
        <v>0.17161799999999999</v>
      </c>
      <c r="J79">
        <v>42</v>
      </c>
      <c r="K79">
        <v>100</v>
      </c>
      <c r="L79" s="1">
        <v>100</v>
      </c>
      <c r="M79" s="1" t="s">
        <v>15</v>
      </c>
    </row>
    <row r="80" spans="1:13" x14ac:dyDescent="0.35">
      <c r="A80" t="s">
        <v>58</v>
      </c>
      <c r="B80">
        <v>1088</v>
      </c>
      <c r="C80" t="s">
        <v>187</v>
      </c>
      <c r="D80" s="7">
        <f t="shared" ref="D80:D88" si="10">((E80/$E$4)+(F80/$F$4))/2</f>
        <v>1.0251627223275619</v>
      </c>
      <c r="E80" s="7">
        <v>2.990872</v>
      </c>
      <c r="F80" s="7">
        <v>0.12540499999999999</v>
      </c>
      <c r="G80" s="7">
        <v>109.66211800000001</v>
      </c>
      <c r="H80" s="7">
        <v>0.126691</v>
      </c>
      <c r="I80" s="7">
        <v>0.17633599999999999</v>
      </c>
      <c r="J80">
        <v>43</v>
      </c>
      <c r="K80">
        <v>100</v>
      </c>
      <c r="L80" s="1">
        <v>100</v>
      </c>
      <c r="M80" s="1" t="s">
        <v>15</v>
      </c>
    </row>
    <row r="81" spans="1:13" x14ac:dyDescent="0.35">
      <c r="A81" t="s">
        <v>58</v>
      </c>
      <c r="B81">
        <v>1088</v>
      </c>
      <c r="C81" t="s">
        <v>187</v>
      </c>
      <c r="D81" s="7">
        <f t="shared" si="10"/>
        <v>0.92504984817652358</v>
      </c>
      <c r="E81" s="7">
        <v>2.7559719999999999</v>
      </c>
      <c r="F81" s="7">
        <v>0.110988</v>
      </c>
      <c r="G81" s="7">
        <v>99.870058999999998</v>
      </c>
      <c r="H81" s="7">
        <v>0.11637500000000001</v>
      </c>
      <c r="I81" s="7">
        <v>0.146649</v>
      </c>
      <c r="J81">
        <v>44</v>
      </c>
      <c r="K81">
        <v>100</v>
      </c>
      <c r="L81" s="1">
        <v>100</v>
      </c>
      <c r="M81" s="1" t="s">
        <v>15</v>
      </c>
    </row>
    <row r="82" spans="1:13" x14ac:dyDescent="0.35">
      <c r="A82" t="s">
        <v>58</v>
      </c>
      <c r="B82">
        <v>1088</v>
      </c>
      <c r="C82" t="s">
        <v>187</v>
      </c>
      <c r="D82" s="7">
        <f t="shared" si="10"/>
        <v>0.92071735227849083</v>
      </c>
      <c r="E82" s="7">
        <v>2.7111689999999999</v>
      </c>
      <c r="F82" s="7">
        <v>0.111679</v>
      </c>
      <c r="G82" s="7">
        <v>98.834362999999996</v>
      </c>
      <c r="H82" s="7">
        <v>0.11497300000000001</v>
      </c>
      <c r="I82" s="7">
        <v>0.14730499999999999</v>
      </c>
      <c r="J82">
        <v>45</v>
      </c>
      <c r="K82">
        <v>100</v>
      </c>
      <c r="L82" s="1">
        <v>100</v>
      </c>
      <c r="M82" s="1" t="s">
        <v>15</v>
      </c>
    </row>
    <row r="83" spans="1:13" x14ac:dyDescent="0.35">
      <c r="A83" t="s">
        <v>58</v>
      </c>
      <c r="B83">
        <v>1088</v>
      </c>
      <c r="C83" t="s">
        <v>187</v>
      </c>
      <c r="D83" s="7">
        <f t="shared" si="10"/>
        <v>1.0923966170628117</v>
      </c>
      <c r="E83" s="7">
        <v>3.1088019999999998</v>
      </c>
      <c r="F83" s="7">
        <v>0.136599</v>
      </c>
      <c r="G83" s="7">
        <v>112.82418</v>
      </c>
      <c r="H83" s="7">
        <v>0.13497200000000001</v>
      </c>
      <c r="I83" s="7">
        <v>0.17768100000000001</v>
      </c>
      <c r="J83">
        <v>46</v>
      </c>
      <c r="K83">
        <v>100</v>
      </c>
      <c r="L83" s="1">
        <v>100</v>
      </c>
      <c r="M83" s="1" t="s">
        <v>15</v>
      </c>
    </row>
    <row r="84" spans="1:13" x14ac:dyDescent="0.35">
      <c r="A84" t="s">
        <v>58</v>
      </c>
      <c r="B84">
        <v>1088</v>
      </c>
      <c r="C84" t="s">
        <v>187</v>
      </c>
      <c r="D84" s="7">
        <f t="shared" si="10"/>
        <v>0.96156215395517042</v>
      </c>
      <c r="E84" s="7">
        <v>2.8238629999999998</v>
      </c>
      <c r="F84" s="7">
        <v>0.116921</v>
      </c>
      <c r="G84" s="7">
        <v>104.60174499999999</v>
      </c>
      <c r="H84" s="7">
        <v>0.118654</v>
      </c>
      <c r="I84" s="7">
        <v>0.15506800000000001</v>
      </c>
      <c r="J84">
        <v>47</v>
      </c>
      <c r="K84">
        <v>100</v>
      </c>
      <c r="L84" s="1">
        <v>100</v>
      </c>
      <c r="M84" s="1" t="s">
        <v>15</v>
      </c>
    </row>
    <row r="85" spans="1:13" x14ac:dyDescent="0.35">
      <c r="A85" t="s">
        <v>58</v>
      </c>
      <c r="B85">
        <v>1088</v>
      </c>
      <c r="C85" t="s">
        <v>187</v>
      </c>
      <c r="D85" s="7">
        <f t="shared" si="10"/>
        <v>0.99272796236008309</v>
      </c>
      <c r="E85" s="7">
        <v>2.9389810000000001</v>
      </c>
      <c r="F85" s="7">
        <v>0.119815</v>
      </c>
      <c r="G85" s="7">
        <v>110.032667</v>
      </c>
      <c r="H85" s="7">
        <v>0.12217699999999999</v>
      </c>
      <c r="I85" s="7">
        <v>0.16921900000000001</v>
      </c>
      <c r="J85">
        <v>48</v>
      </c>
      <c r="K85">
        <v>100</v>
      </c>
      <c r="L85" s="1">
        <v>100</v>
      </c>
      <c r="M85" s="1" t="s">
        <v>15</v>
      </c>
    </row>
    <row r="86" spans="1:13" x14ac:dyDescent="0.35">
      <c r="A86" t="s">
        <v>58</v>
      </c>
      <c r="B86">
        <v>1088</v>
      </c>
      <c r="C86" t="s">
        <v>187</v>
      </c>
      <c r="D86" s="7">
        <f t="shared" si="10"/>
        <v>0.96386417581835704</v>
      </c>
      <c r="E86" s="7">
        <v>2.8492449999999998</v>
      </c>
      <c r="F86" s="7">
        <v>0.116494</v>
      </c>
      <c r="G86" s="7">
        <v>103.937595</v>
      </c>
      <c r="H86" s="7">
        <v>0.12228</v>
      </c>
      <c r="I86" s="7">
        <v>0.12922900000000001</v>
      </c>
      <c r="J86">
        <v>49</v>
      </c>
      <c r="K86">
        <v>100</v>
      </c>
      <c r="L86" s="1">
        <v>100</v>
      </c>
      <c r="M86" s="1" t="s">
        <v>15</v>
      </c>
    </row>
    <row r="87" spans="1:13" x14ac:dyDescent="0.35">
      <c r="A87" t="s">
        <v>58</v>
      </c>
      <c r="B87">
        <v>1088</v>
      </c>
      <c r="C87" t="s">
        <v>187</v>
      </c>
      <c r="D87" s="7">
        <f t="shared" si="10"/>
        <v>1.0478186394975448</v>
      </c>
      <c r="E87" s="7">
        <v>2.9892029999999998</v>
      </c>
      <c r="F87" s="7">
        <v>0.130749</v>
      </c>
      <c r="G87" s="7">
        <v>108.15281899999999</v>
      </c>
      <c r="H87" s="7">
        <v>0.129355</v>
      </c>
      <c r="I87" s="7">
        <v>0.173128</v>
      </c>
      <c r="J87">
        <v>50</v>
      </c>
      <c r="K87">
        <v>100</v>
      </c>
      <c r="L87" s="1">
        <v>100</v>
      </c>
      <c r="M87" s="1" t="s">
        <v>15</v>
      </c>
    </row>
    <row r="88" spans="1:13" x14ac:dyDescent="0.35">
      <c r="A88" t="s">
        <v>58</v>
      </c>
      <c r="B88">
        <v>1088</v>
      </c>
      <c r="C88" t="s">
        <v>187</v>
      </c>
      <c r="D88" s="7">
        <f t="shared" si="10"/>
        <v>0.96263212903324846</v>
      </c>
      <c r="E88" s="7">
        <v>2.8887010000000002</v>
      </c>
      <c r="F88" s="7">
        <v>0.11470900000000001</v>
      </c>
      <c r="G88" s="7">
        <v>106.79976499999999</v>
      </c>
      <c r="H88" s="7">
        <v>0.120889</v>
      </c>
      <c r="I88" s="7">
        <v>0.15801000000000001</v>
      </c>
      <c r="J88">
        <v>51</v>
      </c>
      <c r="K88">
        <v>100</v>
      </c>
      <c r="L88" s="1">
        <v>100</v>
      </c>
      <c r="M88" s="1" t="s">
        <v>15</v>
      </c>
    </row>
    <row r="89" spans="1:13" x14ac:dyDescent="0.35">
      <c r="D89" s="36">
        <f>AVERAGE(D79:D88)</f>
        <v>0.99644340352147243</v>
      </c>
      <c r="E89" s="36">
        <f>AVERAGE(E79:E88)</f>
        <v>2.9075680000000004</v>
      </c>
      <c r="F89" s="36">
        <f>AVERAGE(F79:F88)</f>
        <v>0.12187350000000001</v>
      </c>
    </row>
    <row r="90" spans="1:13" x14ac:dyDescent="0.35">
      <c r="D90" s="36">
        <f>MEDIAN(D79:D88)</f>
        <v>0.97829606908922007</v>
      </c>
      <c r="E90" s="36">
        <f t="shared" ref="E90:F90" si="11">MEDIAN(E79:E88)</f>
        <v>2.9138410000000001</v>
      </c>
      <c r="F90" s="36">
        <f t="shared" si="11"/>
        <v>0.118368</v>
      </c>
    </row>
    <row r="92" spans="1:13" x14ac:dyDescent="0.35">
      <c r="A92" t="s">
        <v>58</v>
      </c>
      <c r="B92">
        <v>1088</v>
      </c>
      <c r="C92" t="s">
        <v>187</v>
      </c>
      <c r="D92" s="7">
        <f>((E92/$E$4)+(F92/$F$4))/2</f>
        <v>0.97772206842622822</v>
      </c>
      <c r="E92" s="7">
        <v>2.8908390000000002</v>
      </c>
      <c r="F92" s="7">
        <v>0.118145</v>
      </c>
      <c r="G92" s="7">
        <v>108.8222</v>
      </c>
      <c r="H92" s="7">
        <v>0.122377</v>
      </c>
      <c r="I92" s="7">
        <v>0.16400899999999999</v>
      </c>
      <c r="J92">
        <v>42</v>
      </c>
      <c r="K92">
        <v>200</v>
      </c>
      <c r="L92" s="1">
        <v>100</v>
      </c>
      <c r="M92" s="1" t="s">
        <v>15</v>
      </c>
    </row>
    <row r="93" spans="1:13" x14ac:dyDescent="0.35">
      <c r="A93" t="s">
        <v>58</v>
      </c>
      <c r="B93">
        <v>1088</v>
      </c>
      <c r="C93" t="s">
        <v>187</v>
      </c>
      <c r="D93" s="7">
        <f t="shared" ref="D93:D101" si="12">((E93/$E$4)+(F93/$F$4))/2</f>
        <v>1.0139349835800282</v>
      </c>
      <c r="E93" s="7">
        <v>3.0332309999999998</v>
      </c>
      <c r="F93" s="7">
        <v>0.12118</v>
      </c>
      <c r="G93" s="7">
        <v>116.042745</v>
      </c>
      <c r="H93" s="7">
        <v>0.12532699999999999</v>
      </c>
      <c r="I93" s="7">
        <v>0.18293599999999999</v>
      </c>
      <c r="J93">
        <v>43</v>
      </c>
      <c r="K93">
        <v>200</v>
      </c>
      <c r="L93" s="1">
        <v>100</v>
      </c>
      <c r="M93" s="1" t="s">
        <v>15</v>
      </c>
    </row>
    <row r="94" spans="1:13" x14ac:dyDescent="0.35">
      <c r="A94" t="s">
        <v>58</v>
      </c>
      <c r="B94">
        <v>1088</v>
      </c>
      <c r="C94" t="s">
        <v>187</v>
      </c>
      <c r="D94" s="7">
        <f t="shared" si="12"/>
        <v>0.94610565274110647</v>
      </c>
      <c r="E94" s="7">
        <v>2.8789020000000001</v>
      </c>
      <c r="F94" s="7">
        <v>0.11122899999999999</v>
      </c>
      <c r="G94" s="7">
        <v>111.07410900000001</v>
      </c>
      <c r="H94" s="7">
        <v>0.117604</v>
      </c>
      <c r="I94" s="7">
        <v>0.15931699999999999</v>
      </c>
      <c r="J94">
        <v>44</v>
      </c>
      <c r="K94">
        <v>200</v>
      </c>
      <c r="L94" s="1">
        <v>100</v>
      </c>
      <c r="M94" s="1" t="s">
        <v>15</v>
      </c>
    </row>
    <row r="95" spans="1:13" x14ac:dyDescent="0.35">
      <c r="A95" t="s">
        <v>58</v>
      </c>
      <c r="B95">
        <v>1088</v>
      </c>
      <c r="C95" t="s">
        <v>187</v>
      </c>
      <c r="D95" s="7">
        <f t="shared" si="12"/>
        <v>0.93440263679951419</v>
      </c>
      <c r="E95" s="7">
        <v>2.7823389999999999</v>
      </c>
      <c r="F95" s="7">
        <v>0.112167</v>
      </c>
      <c r="G95" s="7">
        <v>106.432818</v>
      </c>
      <c r="H95" s="7">
        <v>0.116823</v>
      </c>
      <c r="I95" s="7">
        <v>0.16419300000000001</v>
      </c>
      <c r="J95">
        <v>45</v>
      </c>
      <c r="K95">
        <v>200</v>
      </c>
      <c r="L95" s="1">
        <v>100</v>
      </c>
      <c r="M95" s="1" t="s">
        <v>15</v>
      </c>
    </row>
    <row r="96" spans="1:13" x14ac:dyDescent="0.35">
      <c r="A96" t="s">
        <v>58</v>
      </c>
      <c r="B96">
        <v>1088</v>
      </c>
      <c r="C96" t="s">
        <v>187</v>
      </c>
      <c r="D96" s="7">
        <f t="shared" si="12"/>
        <v>1.1129266948863294</v>
      </c>
      <c r="E96" s="7">
        <v>3.1240579999999998</v>
      </c>
      <c r="F96" s="7">
        <v>0.14080500000000001</v>
      </c>
      <c r="G96" s="7">
        <v>118.43772800000001</v>
      </c>
      <c r="H96" s="7">
        <v>0.13456000000000001</v>
      </c>
      <c r="I96" s="7">
        <v>0.190607</v>
      </c>
      <c r="J96">
        <v>46</v>
      </c>
      <c r="K96">
        <v>200</v>
      </c>
      <c r="L96" s="1">
        <v>100</v>
      </c>
      <c r="M96" s="1" t="s">
        <v>15</v>
      </c>
    </row>
    <row r="97" spans="1:13" x14ac:dyDescent="0.35">
      <c r="A97" t="s">
        <v>58</v>
      </c>
      <c r="B97">
        <v>1088</v>
      </c>
      <c r="C97" t="s">
        <v>187</v>
      </c>
      <c r="D97" s="7">
        <f t="shared" si="12"/>
        <v>0.94795939792469897</v>
      </c>
      <c r="E97" s="7">
        <v>2.8156829999999999</v>
      </c>
      <c r="F97" s="7">
        <v>0.114061</v>
      </c>
      <c r="G97" s="7">
        <v>106.92380300000001</v>
      </c>
      <c r="H97" s="7">
        <v>0.11752700000000001</v>
      </c>
      <c r="I97" s="7">
        <v>0.15784599999999999</v>
      </c>
      <c r="J97">
        <v>47</v>
      </c>
      <c r="K97">
        <v>200</v>
      </c>
      <c r="L97" s="1">
        <v>100</v>
      </c>
      <c r="M97" s="1" t="s">
        <v>15</v>
      </c>
    </row>
    <row r="98" spans="1:13" x14ac:dyDescent="0.35">
      <c r="A98" t="s">
        <v>58</v>
      </c>
      <c r="B98">
        <v>1088</v>
      </c>
      <c r="C98" t="s">
        <v>187</v>
      </c>
      <c r="D98" s="7">
        <f t="shared" si="12"/>
        <v>0.99029674937438039</v>
      </c>
      <c r="E98" s="7">
        <v>2.9679660000000001</v>
      </c>
      <c r="F98" s="7">
        <v>0.118148</v>
      </c>
      <c r="G98" s="7">
        <v>114.52698700000001</v>
      </c>
      <c r="H98" s="7">
        <v>0.12253</v>
      </c>
      <c r="I98" s="7">
        <v>0.17632400000000001</v>
      </c>
      <c r="J98">
        <v>48</v>
      </c>
      <c r="K98">
        <v>200</v>
      </c>
      <c r="L98" s="1">
        <v>100</v>
      </c>
      <c r="M98" s="1" t="s">
        <v>15</v>
      </c>
    </row>
    <row r="99" spans="1:13" x14ac:dyDescent="0.35">
      <c r="A99" t="s">
        <v>58</v>
      </c>
      <c r="B99">
        <v>1088</v>
      </c>
      <c r="C99" t="s">
        <v>187</v>
      </c>
      <c r="D99" s="7">
        <f t="shared" si="12"/>
        <v>0.93513457718271642</v>
      </c>
      <c r="E99" s="7">
        <v>2.7576459999999998</v>
      </c>
      <c r="F99" s="7">
        <v>0.113275</v>
      </c>
      <c r="G99" s="7">
        <v>102.332992</v>
      </c>
      <c r="H99" s="7">
        <v>0.11806999999999999</v>
      </c>
      <c r="I99" s="7">
        <v>0.13227900000000001</v>
      </c>
      <c r="J99">
        <v>49</v>
      </c>
      <c r="K99">
        <v>200</v>
      </c>
      <c r="L99" s="1">
        <v>100</v>
      </c>
      <c r="M99" s="1" t="s">
        <v>15</v>
      </c>
    </row>
    <row r="100" spans="1:13" x14ac:dyDescent="0.35">
      <c r="A100" t="s">
        <v>58</v>
      </c>
      <c r="B100">
        <v>1088</v>
      </c>
      <c r="C100" t="s">
        <v>187</v>
      </c>
      <c r="D100" s="7">
        <f t="shared" si="12"/>
        <v>1.0031286054103061</v>
      </c>
      <c r="E100" s="7">
        <v>2.9305300000000001</v>
      </c>
      <c r="F100" s="7">
        <v>0.12256</v>
      </c>
      <c r="G100" s="7">
        <v>111.366626</v>
      </c>
      <c r="H100" s="7">
        <v>0.124027</v>
      </c>
      <c r="I100" s="7">
        <v>0.173258</v>
      </c>
      <c r="J100">
        <v>50</v>
      </c>
      <c r="K100">
        <v>200</v>
      </c>
      <c r="L100" s="1">
        <v>100</v>
      </c>
      <c r="M100" s="1" t="s">
        <v>15</v>
      </c>
    </row>
    <row r="101" spans="1:13" x14ac:dyDescent="0.35">
      <c r="A101" t="s">
        <v>58</v>
      </c>
      <c r="B101">
        <v>1088</v>
      </c>
      <c r="C101" t="s">
        <v>187</v>
      </c>
      <c r="D101" s="7">
        <f t="shared" si="12"/>
        <v>0.95211402992836547</v>
      </c>
      <c r="E101" s="7">
        <v>2.8878170000000001</v>
      </c>
      <c r="F101" s="7">
        <v>0.112291</v>
      </c>
      <c r="G101" s="7">
        <v>111.025098</v>
      </c>
      <c r="H101" s="7">
        <v>0.118241</v>
      </c>
      <c r="I101" s="7">
        <v>0.16545499999999999</v>
      </c>
      <c r="J101">
        <v>51</v>
      </c>
      <c r="K101">
        <v>200</v>
      </c>
      <c r="L101" s="1">
        <v>100</v>
      </c>
      <c r="M101" s="1" t="s">
        <v>15</v>
      </c>
    </row>
    <row r="102" spans="1:13" x14ac:dyDescent="0.35">
      <c r="D102" s="36">
        <f>AVERAGE(D92:D101)</f>
        <v>0.9813725396253673</v>
      </c>
      <c r="E102" s="36">
        <f>AVERAGE(E92:E101)</f>
        <v>2.9069011000000002</v>
      </c>
      <c r="F102" s="36">
        <f>AVERAGE(F92:F101)</f>
        <v>0.11838609999999998</v>
      </c>
    </row>
    <row r="103" spans="1:13" x14ac:dyDescent="0.35">
      <c r="D103" s="36">
        <f>MEDIAN(D92:D101)</f>
        <v>0.96491804917729684</v>
      </c>
      <c r="E103" s="36">
        <f t="shared" ref="E103:F103" si="13">MEDIAN(E92:E101)</f>
        <v>2.8893279999999999</v>
      </c>
      <c r="F103" s="36">
        <f t="shared" si="13"/>
        <v>0.116103</v>
      </c>
    </row>
  </sheetData>
  <mergeCells count="2">
    <mergeCell ref="A10:N10"/>
    <mergeCell ref="A64:O6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11"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11</v>
      </c>
      <c r="C1" s="2" t="s">
        <v>16</v>
      </c>
      <c r="D1" s="2" t="s">
        <v>165</v>
      </c>
      <c r="E1" s="2" t="s">
        <v>1</v>
      </c>
      <c r="F1" s="8" t="s">
        <v>2</v>
      </c>
      <c r="G1" s="8" t="s">
        <v>4</v>
      </c>
      <c r="H1" s="8" t="s">
        <v>181</v>
      </c>
      <c r="I1" s="8" t="s">
        <v>182</v>
      </c>
      <c r="J1" s="2" t="s">
        <v>14</v>
      </c>
      <c r="K1" s="2" t="s">
        <v>23</v>
      </c>
      <c r="L1" s="2" t="s">
        <v>24</v>
      </c>
      <c r="M1" s="2" t="s">
        <v>36</v>
      </c>
      <c r="N1" s="2" t="s">
        <v>37</v>
      </c>
      <c r="O1" s="2" t="s">
        <v>33</v>
      </c>
      <c r="P1" s="2" t="s">
        <v>13</v>
      </c>
    </row>
    <row r="2" spans="1:16" s="2" customFormat="1" x14ac:dyDescent="0.35">
      <c r="C2" s="2" t="s">
        <v>185</v>
      </c>
      <c r="E2" s="2">
        <v>2.7503000000000002</v>
      </c>
      <c r="F2" s="8">
        <v>0.1348</v>
      </c>
      <c r="G2" s="8"/>
      <c r="H2" s="8"/>
      <c r="I2" s="8"/>
    </row>
    <row r="3" spans="1:16" s="2" customFormat="1" x14ac:dyDescent="0.35">
      <c r="F3" s="8"/>
      <c r="G3" s="8"/>
      <c r="H3" s="8"/>
      <c r="I3" s="8"/>
    </row>
    <row r="4" spans="1:16" x14ac:dyDescent="0.35">
      <c r="A4" t="s">
        <v>164</v>
      </c>
      <c r="B4">
        <v>1236</v>
      </c>
      <c r="C4" t="s">
        <v>30</v>
      </c>
      <c r="D4" s="7">
        <v>1</v>
      </c>
      <c r="E4" s="7">
        <v>3.4504000000000001</v>
      </c>
      <c r="F4" s="7">
        <v>0.16017700000000001</v>
      </c>
    </row>
    <row r="5" spans="1:16" x14ac:dyDescent="0.35">
      <c r="A5" t="s">
        <v>164</v>
      </c>
      <c r="B5">
        <v>1236</v>
      </c>
      <c r="C5" t="s">
        <v>27</v>
      </c>
      <c r="D5" s="7">
        <v>0.90549999999999997</v>
      </c>
      <c r="E5" s="7">
        <v>3.0002</v>
      </c>
      <c r="F5" s="7">
        <v>0.15080399999999999</v>
      </c>
    </row>
    <row r="6" spans="1:16" x14ac:dyDescent="0.35">
      <c r="A6" t="s">
        <v>164</v>
      </c>
      <c r="B6">
        <v>1236</v>
      </c>
      <c r="C6" t="s">
        <v>28</v>
      </c>
      <c r="D6" s="7">
        <v>0.93030000000000002</v>
      </c>
      <c r="E6" s="7">
        <v>3.0918000000000001</v>
      </c>
      <c r="F6" s="7">
        <v>0.154504</v>
      </c>
    </row>
    <row r="7" spans="1:16" x14ac:dyDescent="0.35">
      <c r="A7" t="s">
        <v>164</v>
      </c>
      <c r="B7">
        <v>1236</v>
      </c>
      <c r="C7" t="s">
        <v>31</v>
      </c>
      <c r="D7" s="7">
        <v>0.89670000000000005</v>
      </c>
      <c r="E7" s="7">
        <v>2.9868000000000001</v>
      </c>
      <c r="F7" s="7">
        <v>0.14860599999999999</v>
      </c>
    </row>
    <row r="8" spans="1:16" x14ac:dyDescent="0.35">
      <c r="A8" t="s">
        <v>164</v>
      </c>
      <c r="B8">
        <v>1236</v>
      </c>
      <c r="C8" t="s">
        <v>26</v>
      </c>
      <c r="D8" s="7">
        <v>0.85229999999999995</v>
      </c>
      <c r="E8" s="7">
        <v>2.8591000000000002</v>
      </c>
      <c r="F8" s="7">
        <v>0.14032</v>
      </c>
    </row>
    <row r="9" spans="1:16" x14ac:dyDescent="0.35">
      <c r="D9" s="7"/>
      <c r="E9" s="7"/>
      <c r="F9" s="7"/>
    </row>
    <row r="10" spans="1:16" ht="18.5" x14ac:dyDescent="0.45">
      <c r="A10" s="51" t="s">
        <v>6</v>
      </c>
      <c r="B10" s="51"/>
      <c r="C10" s="51"/>
      <c r="D10" s="51"/>
      <c r="E10" s="51"/>
      <c r="F10" s="51"/>
      <c r="G10" s="51"/>
      <c r="H10" s="51"/>
      <c r="I10" s="51"/>
      <c r="J10" s="51"/>
      <c r="K10" s="51"/>
      <c r="L10" s="51"/>
      <c r="M10" s="51"/>
      <c r="N10" s="51"/>
      <c r="O10" s="51"/>
      <c r="P10" s="51"/>
    </row>
    <row r="11" spans="1:16" x14ac:dyDescent="0.35">
      <c r="A11" t="s">
        <v>164</v>
      </c>
      <c r="B11">
        <v>1236</v>
      </c>
      <c r="C11" t="s">
        <v>6</v>
      </c>
      <c r="D11" s="7">
        <f>((E11/$E$4)+(F11/$F$4))/2</f>
        <v>0.9815462393064821</v>
      </c>
      <c r="E11" s="7">
        <v>3.3427859999999998</v>
      </c>
      <c r="F11" s="7">
        <v>0.15926100000000001</v>
      </c>
      <c r="G11" s="7">
        <v>58.892926000000003</v>
      </c>
      <c r="H11" s="7">
        <v>0.150397</v>
      </c>
      <c r="I11" s="7">
        <v>0.10000199999999999</v>
      </c>
      <c r="J11">
        <v>42</v>
      </c>
      <c r="K11">
        <v>100</v>
      </c>
      <c r="L11">
        <v>50</v>
      </c>
      <c r="M11" t="s">
        <v>15</v>
      </c>
      <c r="N11" t="s">
        <v>20</v>
      </c>
      <c r="O11">
        <f>(32*L11*K11)/B11</f>
        <v>129.44983818770226</v>
      </c>
    </row>
    <row r="12" spans="1:16" x14ac:dyDescent="0.35">
      <c r="A12" t="s">
        <v>164</v>
      </c>
      <c r="B12">
        <v>1236</v>
      </c>
      <c r="C12" t="s">
        <v>6</v>
      </c>
      <c r="D12" s="7">
        <f t="shared" ref="D12:D18" si="0">((E12/$E$4)+(F12/$F$4))/2</f>
        <v>0.95146173838714854</v>
      </c>
      <c r="E12" s="7">
        <v>3.2725900000000001</v>
      </c>
      <c r="F12" s="7">
        <v>0.15288199999999999</v>
      </c>
      <c r="G12" s="7">
        <v>57.706256000000003</v>
      </c>
      <c r="H12" s="7">
        <v>0.14600399999999999</v>
      </c>
      <c r="I12" s="7">
        <v>9.5635999999999999E-2</v>
      </c>
      <c r="J12">
        <v>43</v>
      </c>
      <c r="K12">
        <v>100</v>
      </c>
      <c r="L12">
        <v>50</v>
      </c>
      <c r="M12" t="s">
        <v>15</v>
      </c>
      <c r="N12" t="s">
        <v>20</v>
      </c>
      <c r="O12">
        <f t="shared" ref="O12:O13" si="1">(32*L12*K12)/B12</f>
        <v>129.44983818770226</v>
      </c>
    </row>
    <row r="13" spans="1:16" x14ac:dyDescent="0.35">
      <c r="A13" t="s">
        <v>164</v>
      </c>
      <c r="B13">
        <v>1236</v>
      </c>
      <c r="C13" t="s">
        <v>6</v>
      </c>
      <c r="D13" s="7">
        <f t="shared" si="0"/>
        <v>0.96063624668320446</v>
      </c>
      <c r="E13" s="7">
        <v>3.2558760000000002</v>
      </c>
      <c r="F13" s="7">
        <v>0.15659699999999999</v>
      </c>
      <c r="G13" s="7">
        <v>58.771785999999999</v>
      </c>
      <c r="H13" s="7">
        <v>0.14871200000000001</v>
      </c>
      <c r="I13" s="7">
        <v>9.7103999999999996E-2</v>
      </c>
      <c r="J13">
        <v>44</v>
      </c>
      <c r="K13">
        <v>100</v>
      </c>
      <c r="L13">
        <v>50</v>
      </c>
      <c r="M13" t="s">
        <v>15</v>
      </c>
      <c r="N13" t="s">
        <v>20</v>
      </c>
      <c r="O13">
        <f t="shared" si="1"/>
        <v>129.44983818770226</v>
      </c>
    </row>
    <row r="14" spans="1:16" x14ac:dyDescent="0.35">
      <c r="D14" s="36">
        <f>AVERAGE(D11:D13)</f>
        <v>0.96454807479227833</v>
      </c>
      <c r="E14" s="36">
        <f>AVERAGE(E11:E13)</f>
        <v>3.2904173333333335</v>
      </c>
      <c r="F14" s="36">
        <f>AVERAGE(F11:F13)</f>
        <v>0.15624666666666667</v>
      </c>
    </row>
    <row r="16" spans="1:16" x14ac:dyDescent="0.35">
      <c r="A16" t="s">
        <v>164</v>
      </c>
      <c r="B16">
        <v>1236</v>
      </c>
      <c r="C16" t="s">
        <v>6</v>
      </c>
      <c r="D16" s="7">
        <f t="shared" si="0"/>
        <v>0.9387941777714468</v>
      </c>
      <c r="E16" s="7">
        <v>3.1576010000000001</v>
      </c>
      <c r="F16" s="7">
        <v>0.15416199999999999</v>
      </c>
      <c r="G16" s="7">
        <v>54.365625999999999</v>
      </c>
      <c r="H16" s="7">
        <v>0.14507999999999999</v>
      </c>
      <c r="I16" s="7">
        <v>9.0179999999999996E-2</v>
      </c>
      <c r="J16">
        <v>42</v>
      </c>
      <c r="K16">
        <v>100</v>
      </c>
      <c r="L16">
        <v>100</v>
      </c>
      <c r="M16" t="s">
        <v>15</v>
      </c>
      <c r="N16" t="s">
        <v>20</v>
      </c>
      <c r="O16">
        <f t="shared" ref="O16:O18" si="2">(32*L16*K16)/B16</f>
        <v>258.89967637540451</v>
      </c>
    </row>
    <row r="17" spans="1:15" x14ac:dyDescent="0.35">
      <c r="A17" t="s">
        <v>164</v>
      </c>
      <c r="B17">
        <v>1236</v>
      </c>
      <c r="C17" t="s">
        <v>6</v>
      </c>
      <c r="D17" s="7">
        <f t="shared" si="0"/>
        <v>0.95160652398704737</v>
      </c>
      <c r="E17" s="7">
        <v>3.2180559999999998</v>
      </c>
      <c r="F17" s="7">
        <v>0.15545999999999999</v>
      </c>
      <c r="G17" s="7">
        <v>56.571289999999998</v>
      </c>
      <c r="H17" s="7">
        <v>0.14615</v>
      </c>
      <c r="I17" s="7">
        <v>9.3240000000000003E-2</v>
      </c>
      <c r="J17">
        <v>43</v>
      </c>
      <c r="K17">
        <v>100</v>
      </c>
      <c r="L17">
        <v>100</v>
      </c>
      <c r="M17" t="s">
        <v>15</v>
      </c>
      <c r="N17" t="s">
        <v>20</v>
      </c>
      <c r="O17">
        <f t="shared" si="2"/>
        <v>258.89967637540451</v>
      </c>
    </row>
    <row r="18" spans="1:15" x14ac:dyDescent="0.35">
      <c r="A18" t="s">
        <v>164</v>
      </c>
      <c r="B18">
        <v>1236</v>
      </c>
      <c r="C18" t="s">
        <v>6</v>
      </c>
      <c r="D18" s="7">
        <f t="shared" si="0"/>
        <v>0.96435784652682088</v>
      </c>
      <c r="E18" s="7">
        <v>3.217193</v>
      </c>
      <c r="F18" s="7">
        <v>0.159585</v>
      </c>
      <c r="G18" s="7">
        <v>57.593471999999998</v>
      </c>
      <c r="H18" s="7">
        <v>0.15557499999999999</v>
      </c>
      <c r="I18" s="7">
        <v>9.7022999999999998E-2</v>
      </c>
      <c r="J18">
        <v>44</v>
      </c>
      <c r="K18">
        <v>100</v>
      </c>
      <c r="L18">
        <v>100</v>
      </c>
      <c r="M18" t="s">
        <v>15</v>
      </c>
      <c r="N18" t="s">
        <v>20</v>
      </c>
      <c r="O18">
        <f t="shared" si="2"/>
        <v>258.89967637540451</v>
      </c>
    </row>
    <row r="19" spans="1:15" x14ac:dyDescent="0.35">
      <c r="D19" s="36">
        <f>AVERAGE(D16:D18)</f>
        <v>0.95158618276177165</v>
      </c>
      <c r="E19" s="36">
        <f>AVERAGE(E16:E18)</f>
        <v>3.1976166666666668</v>
      </c>
      <c r="F19" s="36">
        <f>AVERAGE(F16:F18)</f>
        <v>0.15640233333333331</v>
      </c>
    </row>
    <row r="21" spans="1:15" x14ac:dyDescent="0.35">
      <c r="A21" t="s">
        <v>164</v>
      </c>
      <c r="B21">
        <v>1236</v>
      </c>
      <c r="C21" t="s">
        <v>6</v>
      </c>
      <c r="D21" s="7">
        <f t="shared" ref="D21:D23" si="3">((E21/$E$4)+(F21/$F$4))/2</f>
        <v>0.93811946231863907</v>
      </c>
      <c r="E21">
        <v>3.1333639999999998</v>
      </c>
      <c r="F21">
        <v>0.15507099999999999</v>
      </c>
      <c r="G21">
        <v>52.42503</v>
      </c>
      <c r="H21">
        <v>0.14665800000000001</v>
      </c>
      <c r="I21">
        <v>8.8578000000000004E-2</v>
      </c>
      <c r="J21">
        <v>42</v>
      </c>
      <c r="K21">
        <v>250</v>
      </c>
      <c r="L21">
        <v>100</v>
      </c>
      <c r="M21" t="s">
        <v>15</v>
      </c>
      <c r="N21" t="s">
        <v>20</v>
      </c>
      <c r="O21">
        <f t="shared" ref="O21:O23" si="4">(32*L21*K21)/B21</f>
        <v>647.24919093851133</v>
      </c>
    </row>
    <row r="22" spans="1:15" x14ac:dyDescent="0.35">
      <c r="A22" t="s">
        <v>164</v>
      </c>
      <c r="B22">
        <v>1236</v>
      </c>
      <c r="C22" t="s">
        <v>6</v>
      </c>
      <c r="D22" s="7">
        <f t="shared" si="3"/>
        <v>0.93661831325341849</v>
      </c>
      <c r="E22">
        <v>3.122811</v>
      </c>
      <c r="F22">
        <v>0.15508</v>
      </c>
      <c r="G22">
        <v>55.944485999999998</v>
      </c>
      <c r="H22">
        <v>0.14449100000000001</v>
      </c>
      <c r="I22">
        <v>9.8297999999999996E-2</v>
      </c>
      <c r="J22">
        <v>43</v>
      </c>
      <c r="K22">
        <v>250</v>
      </c>
      <c r="L22">
        <v>100</v>
      </c>
      <c r="M22" t="s">
        <v>15</v>
      </c>
      <c r="N22" t="s">
        <v>20</v>
      </c>
      <c r="O22">
        <f t="shared" si="4"/>
        <v>647.24919093851133</v>
      </c>
    </row>
    <row r="23" spans="1:15" x14ac:dyDescent="0.35">
      <c r="A23" t="s">
        <v>164</v>
      </c>
      <c r="B23">
        <v>1236</v>
      </c>
      <c r="C23" t="s">
        <v>6</v>
      </c>
      <c r="D23" s="7">
        <f t="shared" si="3"/>
        <v>0.97945864535912375</v>
      </c>
      <c r="E23">
        <v>3.2567339999999998</v>
      </c>
      <c r="F23">
        <v>0.16258700000000001</v>
      </c>
      <c r="G23">
        <v>58.558974999999997</v>
      </c>
      <c r="H23">
        <v>0.15825700000000001</v>
      </c>
      <c r="I23">
        <v>0.10065300000000001</v>
      </c>
      <c r="J23">
        <v>44</v>
      </c>
      <c r="K23">
        <v>250</v>
      </c>
      <c r="L23">
        <v>100</v>
      </c>
      <c r="M23" t="s">
        <v>15</v>
      </c>
      <c r="N23" t="s">
        <v>20</v>
      </c>
      <c r="O23">
        <f t="shared" si="4"/>
        <v>647.24919093851133</v>
      </c>
    </row>
    <row r="24" spans="1:15" x14ac:dyDescent="0.35">
      <c r="D24" s="36">
        <f>AVERAGE(D21:D23)</f>
        <v>0.95139880697706047</v>
      </c>
      <c r="E24" s="36">
        <f>AVERAGE(E21:E23)</f>
        <v>3.1709696666666667</v>
      </c>
      <c r="F24" s="36">
        <f>AVERAGE(F21:F23)</f>
        <v>0.15757933333333332</v>
      </c>
    </row>
    <row r="25" spans="1:15" x14ac:dyDescent="0.35">
      <c r="D25" s="38"/>
      <c r="E25" s="38"/>
      <c r="F25" s="38"/>
    </row>
    <row r="27" spans="1:15" x14ac:dyDescent="0.35">
      <c r="A27" t="s">
        <v>164</v>
      </c>
      <c r="B27">
        <v>1236</v>
      </c>
      <c r="C27" t="s">
        <v>6</v>
      </c>
      <c r="D27" s="7">
        <f t="shared" ref="D27:D29" si="5">((E27/$E$4)+(F27/$F$4))/2</f>
        <v>0.93120982912522599</v>
      </c>
      <c r="E27">
        <v>3.0966680000000002</v>
      </c>
      <c r="F27">
        <v>0.154561</v>
      </c>
      <c r="G27">
        <v>51.143692999999999</v>
      </c>
      <c r="H27">
        <v>0.145949</v>
      </c>
      <c r="I27">
        <v>8.8519E-2</v>
      </c>
      <c r="J27">
        <v>42</v>
      </c>
      <c r="K27">
        <v>500</v>
      </c>
      <c r="L27">
        <v>100</v>
      </c>
      <c r="M27" t="s">
        <v>15</v>
      </c>
      <c r="N27" t="s">
        <v>20</v>
      </c>
    </row>
    <row r="28" spans="1:15" x14ac:dyDescent="0.35">
      <c r="A28" t="s">
        <v>164</v>
      </c>
      <c r="B28">
        <v>1236</v>
      </c>
      <c r="C28" t="s">
        <v>6</v>
      </c>
      <c r="D28" s="7">
        <f t="shared" si="5"/>
        <v>0.94935295512615014</v>
      </c>
      <c r="E28">
        <v>3.1477900000000001</v>
      </c>
      <c r="F28">
        <v>0.158</v>
      </c>
      <c r="G28">
        <v>55.844209999999997</v>
      </c>
      <c r="H28">
        <v>0.14788699999999999</v>
      </c>
      <c r="I28">
        <v>9.6874000000000002E-2</v>
      </c>
      <c r="J28">
        <v>43</v>
      </c>
      <c r="K28">
        <v>500</v>
      </c>
      <c r="L28">
        <v>100</v>
      </c>
      <c r="M28" t="s">
        <v>15</v>
      </c>
      <c r="N28" t="s">
        <v>20</v>
      </c>
    </row>
    <row r="29" spans="1:15" x14ac:dyDescent="0.35">
      <c r="A29" t="s">
        <v>164</v>
      </c>
      <c r="B29">
        <v>1236</v>
      </c>
      <c r="C29" t="s">
        <v>6</v>
      </c>
      <c r="D29" s="7">
        <f t="shared" si="5"/>
        <v>0.98801391649248738</v>
      </c>
      <c r="E29">
        <v>3.2871440000000001</v>
      </c>
      <c r="F29">
        <v>0.16391600000000001</v>
      </c>
      <c r="G29">
        <v>59.580052999999999</v>
      </c>
      <c r="H29">
        <v>0.16153500000000001</v>
      </c>
      <c r="I29">
        <v>9.9598000000000006E-2</v>
      </c>
      <c r="J29">
        <v>44</v>
      </c>
      <c r="K29">
        <v>500</v>
      </c>
      <c r="L29">
        <v>100</v>
      </c>
      <c r="M29" t="s">
        <v>15</v>
      </c>
      <c r="N29" t="s">
        <v>20</v>
      </c>
    </row>
    <row r="30" spans="1:15" x14ac:dyDescent="0.35">
      <c r="D30" s="36">
        <f>AVERAGE(D27:D29)</f>
        <v>0.9561922335812878</v>
      </c>
      <c r="E30" s="36">
        <f>AVERAGE(E27:E29)</f>
        <v>3.1772006666666663</v>
      </c>
      <c r="F30" s="36">
        <f>AVERAGE(F27:F29)</f>
        <v>0.15882566666666667</v>
      </c>
    </row>
    <row r="31" spans="1:15" x14ac:dyDescent="0.35">
      <c r="D31" s="38"/>
      <c r="E31" s="38"/>
      <c r="F31" s="38"/>
    </row>
    <row r="32" spans="1:15" x14ac:dyDescent="0.35">
      <c r="A32" s="52" t="s">
        <v>169</v>
      </c>
      <c r="B32" s="52"/>
      <c r="C32" s="52"/>
      <c r="D32" s="52"/>
      <c r="E32" s="52"/>
      <c r="F32" s="52"/>
      <c r="G32" s="52"/>
      <c r="H32" s="52"/>
      <c r="I32" s="52"/>
      <c r="J32" s="52"/>
      <c r="K32" s="52"/>
      <c r="L32" s="52"/>
      <c r="M32" s="52"/>
      <c r="N32" s="52"/>
      <c r="O32" s="52"/>
    </row>
    <row r="33" spans="1:16" x14ac:dyDescent="0.35">
      <c r="A33" t="s">
        <v>164</v>
      </c>
      <c r="B33">
        <v>1236</v>
      </c>
      <c r="C33" t="s">
        <v>6</v>
      </c>
      <c r="D33" s="7">
        <f t="shared" ref="D33:D35" si="6">((E33/$E$4)+(F33/$F$4))/2</f>
        <v>0.93359045510463656</v>
      </c>
      <c r="E33">
        <v>3.1535289999999998</v>
      </c>
      <c r="F33">
        <v>0.15268399999999999</v>
      </c>
      <c r="G33">
        <v>56.367981</v>
      </c>
      <c r="H33">
        <v>0.14435100000000001</v>
      </c>
      <c r="I33">
        <v>9.2682E-2</v>
      </c>
      <c r="J33">
        <v>42</v>
      </c>
      <c r="K33">
        <v>100</v>
      </c>
      <c r="L33">
        <v>100</v>
      </c>
      <c r="M33" t="s">
        <v>15</v>
      </c>
      <c r="N33" t="s">
        <v>20</v>
      </c>
      <c r="P33" t="s">
        <v>170</v>
      </c>
    </row>
    <row r="34" spans="1:16" x14ac:dyDescent="0.35">
      <c r="A34" t="s">
        <v>164</v>
      </c>
      <c r="B34">
        <v>1236</v>
      </c>
      <c r="C34" t="s">
        <v>6</v>
      </c>
      <c r="D34" s="7">
        <f t="shared" si="6"/>
        <v>0.94793474477564699</v>
      </c>
      <c r="E34">
        <v>3.1852429999999998</v>
      </c>
      <c r="F34">
        <v>0.155807</v>
      </c>
      <c r="G34">
        <v>55.154291999999998</v>
      </c>
      <c r="H34">
        <v>0.14682500000000001</v>
      </c>
      <c r="I34">
        <v>9.3469999999999998E-2</v>
      </c>
      <c r="J34">
        <v>43</v>
      </c>
      <c r="K34">
        <v>100</v>
      </c>
      <c r="L34">
        <v>100</v>
      </c>
      <c r="M34" t="s">
        <v>15</v>
      </c>
      <c r="N34" t="s">
        <v>20</v>
      </c>
    </row>
    <row r="35" spans="1:16" x14ac:dyDescent="0.35">
      <c r="A35" t="s">
        <v>164</v>
      </c>
      <c r="B35">
        <v>1236</v>
      </c>
      <c r="C35" t="s">
        <v>6</v>
      </c>
      <c r="D35" s="7">
        <f t="shared" si="6"/>
        <v>0.95032610575754051</v>
      </c>
      <c r="E35">
        <v>3.155281</v>
      </c>
      <c r="F35">
        <v>0.15796399999999999</v>
      </c>
      <c r="G35">
        <v>54.142359999999996</v>
      </c>
      <c r="H35">
        <v>0.15093699999999999</v>
      </c>
      <c r="I35">
        <v>9.5089000000000007E-2</v>
      </c>
      <c r="J35">
        <v>44</v>
      </c>
      <c r="K35">
        <v>100</v>
      </c>
      <c r="L35">
        <v>100</v>
      </c>
      <c r="M35" t="s">
        <v>15</v>
      </c>
      <c r="N35" t="s">
        <v>20</v>
      </c>
    </row>
    <row r="36" spans="1:16" x14ac:dyDescent="0.35">
      <c r="D36" s="36">
        <f>AVERAGE(D33:D35)</f>
        <v>0.94395043521260791</v>
      </c>
      <c r="E36" s="36">
        <f>AVERAGE(E33:E35)</f>
        <v>3.1646843333333332</v>
      </c>
      <c r="F36" s="36">
        <f>AVERAGE(F33:F35)</f>
        <v>0.15548499999999998</v>
      </c>
    </row>
    <row r="39" spans="1:16" ht="18.5" x14ac:dyDescent="0.45">
      <c r="A39" s="51" t="s">
        <v>3</v>
      </c>
      <c r="B39" s="51"/>
      <c r="C39" s="51"/>
      <c r="D39" s="51"/>
      <c r="E39" s="51"/>
      <c r="F39" s="51"/>
      <c r="G39" s="51"/>
      <c r="H39" s="51"/>
      <c r="I39" s="51"/>
      <c r="J39" s="51"/>
      <c r="K39" s="51"/>
      <c r="L39" s="51"/>
      <c r="M39" s="51"/>
      <c r="N39" s="51"/>
      <c r="O39" s="51"/>
      <c r="P39" s="51"/>
    </row>
    <row r="40" spans="1:16" x14ac:dyDescent="0.35">
      <c r="A40" t="s">
        <v>164</v>
      </c>
      <c r="B40">
        <v>1236</v>
      </c>
      <c r="C40" t="s">
        <v>3</v>
      </c>
      <c r="D40" s="7">
        <f t="shared" ref="D40:D42" si="7">((E40/$E$4)+(F40/$F$4))/2</f>
        <v>1.0766601675885805</v>
      </c>
      <c r="E40">
        <v>3.5503809999999998</v>
      </c>
      <c r="F40">
        <v>0.180094</v>
      </c>
      <c r="G40">
        <v>125.325965</v>
      </c>
      <c r="H40">
        <v>0.165988</v>
      </c>
      <c r="I40">
        <v>0.195463</v>
      </c>
      <c r="J40">
        <v>42</v>
      </c>
      <c r="K40">
        <v>100</v>
      </c>
      <c r="L40">
        <v>50</v>
      </c>
      <c r="M40" t="s">
        <v>15</v>
      </c>
      <c r="N40" t="s">
        <v>20</v>
      </c>
      <c r="O40" s="9">
        <f>(32*L40*K40)/B40</f>
        <v>129.44983818770226</v>
      </c>
      <c r="P40" t="s">
        <v>166</v>
      </c>
    </row>
    <row r="41" spans="1:16" x14ac:dyDescent="0.35">
      <c r="A41" t="s">
        <v>164</v>
      </c>
      <c r="B41">
        <v>1236</v>
      </c>
      <c r="C41" t="s">
        <v>3</v>
      </c>
      <c r="D41" s="7">
        <f t="shared" si="7"/>
        <v>1.0908434436992616</v>
      </c>
      <c r="E41">
        <v>3.644358</v>
      </c>
      <c r="F41">
        <v>0.18027499999999999</v>
      </c>
      <c r="G41">
        <v>134.65923000000001</v>
      </c>
      <c r="H41">
        <v>0.16392499999999999</v>
      </c>
      <c r="I41">
        <v>0.21332499999999999</v>
      </c>
      <c r="J41">
        <v>43</v>
      </c>
      <c r="K41">
        <v>100</v>
      </c>
      <c r="L41">
        <v>50</v>
      </c>
      <c r="M41" t="s">
        <v>15</v>
      </c>
      <c r="N41" t="s">
        <v>20</v>
      </c>
      <c r="O41" s="9">
        <f t="shared" ref="O41:O42" si="8">(32*L41*K41)/B41</f>
        <v>129.44983818770226</v>
      </c>
      <c r="P41" t="s">
        <v>167</v>
      </c>
    </row>
    <row r="42" spans="1:16" x14ac:dyDescent="0.35">
      <c r="A42" t="s">
        <v>164</v>
      </c>
      <c r="B42">
        <v>1236</v>
      </c>
      <c r="C42" t="s">
        <v>3</v>
      </c>
      <c r="D42" s="7">
        <f t="shared" si="7"/>
        <v>1.1236714316118219</v>
      </c>
      <c r="E42">
        <v>3.6017619999999999</v>
      </c>
      <c r="F42">
        <v>0.192769</v>
      </c>
      <c r="G42">
        <v>123.790773</v>
      </c>
      <c r="H42">
        <v>0.16699800000000001</v>
      </c>
      <c r="I42">
        <v>0.194462</v>
      </c>
      <c r="J42">
        <v>44</v>
      </c>
      <c r="K42">
        <v>100</v>
      </c>
      <c r="L42">
        <v>50</v>
      </c>
      <c r="M42" t="s">
        <v>15</v>
      </c>
      <c r="N42" t="s">
        <v>20</v>
      </c>
      <c r="O42" s="9">
        <f t="shared" si="8"/>
        <v>129.44983818770226</v>
      </c>
    </row>
    <row r="43" spans="1:16" x14ac:dyDescent="0.35">
      <c r="D43" s="36">
        <f>AVERAGE(D40:D42)</f>
        <v>1.0970583476332214</v>
      </c>
      <c r="E43" s="36">
        <f>AVERAGE(E40:E42)</f>
        <v>3.5988336666666663</v>
      </c>
      <c r="F43" s="36">
        <f>AVERAGE(F40:F42)</f>
        <v>0.18437933333333334</v>
      </c>
    </row>
    <row r="45" spans="1:16" x14ac:dyDescent="0.35">
      <c r="A45" t="s">
        <v>164</v>
      </c>
      <c r="B45">
        <v>1236</v>
      </c>
      <c r="C45" t="s">
        <v>3</v>
      </c>
      <c r="D45" s="7">
        <f t="shared" ref="D45:D47" si="9">((E45/$E$4)+(F45/$F$4))/2</f>
        <v>0.97524075356623396</v>
      </c>
      <c r="E45">
        <v>3.2929400000000002</v>
      </c>
      <c r="F45">
        <v>0.159555</v>
      </c>
      <c r="G45">
        <v>121.21525099999999</v>
      </c>
      <c r="H45">
        <v>0.14664199999999999</v>
      </c>
      <c r="I45">
        <v>0.20116200000000001</v>
      </c>
      <c r="J45">
        <v>42</v>
      </c>
      <c r="K45">
        <v>100</v>
      </c>
      <c r="L45">
        <v>100</v>
      </c>
      <c r="M45" t="s">
        <v>15</v>
      </c>
      <c r="N45" t="s">
        <v>20</v>
      </c>
      <c r="O45" s="9">
        <f t="shared" ref="O45:O47" si="10">(32*L45*K45)/B45</f>
        <v>258.89967637540451</v>
      </c>
    </row>
    <row r="46" spans="1:16" x14ac:dyDescent="0.35">
      <c r="A46" t="s">
        <v>164</v>
      </c>
      <c r="B46">
        <v>1236</v>
      </c>
      <c r="C46" t="s">
        <v>3</v>
      </c>
      <c r="D46" s="7">
        <f t="shared" si="9"/>
        <v>0.95520252554764573</v>
      </c>
      <c r="E46">
        <v>3.1414770000000001</v>
      </c>
      <c r="F46">
        <v>0.160167</v>
      </c>
      <c r="G46">
        <v>114.59933100000001</v>
      </c>
      <c r="H46">
        <v>0.14265700000000001</v>
      </c>
      <c r="I46">
        <v>0.18806800000000001</v>
      </c>
      <c r="J46">
        <v>43</v>
      </c>
      <c r="K46">
        <v>100</v>
      </c>
      <c r="L46">
        <v>100</v>
      </c>
      <c r="M46" t="s">
        <v>15</v>
      </c>
      <c r="N46" t="s">
        <v>20</v>
      </c>
      <c r="O46" s="9">
        <f t="shared" si="10"/>
        <v>258.89967637540451</v>
      </c>
    </row>
    <row r="47" spans="1:16" x14ac:dyDescent="0.35">
      <c r="A47" t="s">
        <v>164</v>
      </c>
      <c r="B47">
        <v>1236</v>
      </c>
      <c r="C47" t="s">
        <v>3</v>
      </c>
      <c r="D47" s="7">
        <f t="shared" si="9"/>
        <v>0.93543489055217155</v>
      </c>
      <c r="E47">
        <v>3.1191249999999999</v>
      </c>
      <c r="F47">
        <v>0.15487200000000001</v>
      </c>
      <c r="G47">
        <v>110.704745</v>
      </c>
      <c r="H47">
        <v>0.14077899999999999</v>
      </c>
      <c r="I47">
        <v>0.173678</v>
      </c>
      <c r="J47">
        <v>44</v>
      </c>
      <c r="K47">
        <v>100</v>
      </c>
      <c r="L47">
        <v>100</v>
      </c>
      <c r="M47" t="s">
        <v>15</v>
      </c>
      <c r="N47" t="s">
        <v>20</v>
      </c>
      <c r="O47" s="9">
        <f t="shared" si="10"/>
        <v>258.89967637540451</v>
      </c>
    </row>
    <row r="48" spans="1:16" x14ac:dyDescent="0.35">
      <c r="D48" s="36">
        <f>AVERAGE(D45:D47)</f>
        <v>0.95529272322201708</v>
      </c>
      <c r="E48" s="36">
        <f>AVERAGE(E45:E47)</f>
        <v>3.1845140000000001</v>
      </c>
      <c r="F48" s="36">
        <f>AVERAGE(F45:F47)</f>
        <v>0.15819800000000001</v>
      </c>
    </row>
    <row r="50" spans="1:15" x14ac:dyDescent="0.35">
      <c r="A50" t="s">
        <v>164</v>
      </c>
      <c r="B50">
        <v>1236</v>
      </c>
      <c r="C50" t="s">
        <v>3</v>
      </c>
      <c r="D50" s="7">
        <f t="shared" ref="D50:D52" si="11">((E50/$E$4)+(F50/$F$4))/2</f>
        <v>1.0178573488447493</v>
      </c>
      <c r="E50">
        <v>3.510062</v>
      </c>
      <c r="F50">
        <v>0.163128</v>
      </c>
      <c r="G50">
        <v>135.94565499999999</v>
      </c>
      <c r="H50">
        <v>0.1507</v>
      </c>
      <c r="I50">
        <v>0.22234200000000001</v>
      </c>
      <c r="J50">
        <v>42</v>
      </c>
      <c r="K50">
        <v>200</v>
      </c>
      <c r="L50">
        <v>100</v>
      </c>
      <c r="M50" t="s">
        <v>15</v>
      </c>
      <c r="N50" t="s">
        <v>20</v>
      </c>
      <c r="O50" s="9">
        <f t="shared" ref="O50:O52" si="12">(32*L50*K50)/B50</f>
        <v>517.79935275080902</v>
      </c>
    </row>
    <row r="51" spans="1:15" x14ac:dyDescent="0.35">
      <c r="A51" t="s">
        <v>164</v>
      </c>
      <c r="B51">
        <v>1236</v>
      </c>
      <c r="C51" t="s">
        <v>3</v>
      </c>
      <c r="D51" s="7">
        <f t="shared" si="11"/>
        <v>1.019150818995628</v>
      </c>
      <c r="E51">
        <v>3.4475790000000002</v>
      </c>
      <c r="F51">
        <v>0.16644300000000001</v>
      </c>
      <c r="G51">
        <v>129.888464</v>
      </c>
      <c r="H51">
        <v>0.152199</v>
      </c>
      <c r="I51">
        <v>0.219556</v>
      </c>
      <c r="J51">
        <v>43</v>
      </c>
      <c r="K51">
        <v>200</v>
      </c>
      <c r="L51">
        <v>100</v>
      </c>
      <c r="M51" t="s">
        <v>15</v>
      </c>
      <c r="N51" t="s">
        <v>20</v>
      </c>
      <c r="O51" s="9">
        <f t="shared" si="12"/>
        <v>517.79935275080902</v>
      </c>
    </row>
    <row r="52" spans="1:15" x14ac:dyDescent="0.35">
      <c r="A52" t="s">
        <v>164</v>
      </c>
      <c r="B52">
        <v>1236</v>
      </c>
      <c r="C52" t="s">
        <v>3</v>
      </c>
      <c r="D52" s="7">
        <f t="shared" si="11"/>
        <v>0.9795074203898706</v>
      </c>
      <c r="E52">
        <v>3.3313229999999998</v>
      </c>
      <c r="F52">
        <v>0.15914</v>
      </c>
      <c r="G52">
        <v>124.428347</v>
      </c>
      <c r="H52">
        <v>0.147226</v>
      </c>
      <c r="I52">
        <v>0.20344499999999999</v>
      </c>
      <c r="J52">
        <v>44</v>
      </c>
      <c r="K52">
        <v>200</v>
      </c>
      <c r="L52">
        <v>100</v>
      </c>
      <c r="M52" t="s">
        <v>15</v>
      </c>
      <c r="N52" t="s">
        <v>20</v>
      </c>
      <c r="O52" s="9">
        <f t="shared" si="12"/>
        <v>517.79935275080902</v>
      </c>
    </row>
    <row r="53" spans="1:15" x14ac:dyDescent="0.35">
      <c r="D53" s="36">
        <f>AVERAGE(D50:D52)</f>
        <v>1.0055051960767492</v>
      </c>
      <c r="E53" s="36">
        <f>AVERAGE(E50:E52)</f>
        <v>3.4296546666666665</v>
      </c>
      <c r="F53" s="36">
        <f>AVERAGE(F50:F52)</f>
        <v>0.16290366666666667</v>
      </c>
      <c r="O53" s="9"/>
    </row>
    <row r="54" spans="1:15" x14ac:dyDescent="0.35">
      <c r="O54" s="9"/>
    </row>
    <row r="55" spans="1:15" x14ac:dyDescent="0.35">
      <c r="A55" t="s">
        <v>164</v>
      </c>
      <c r="B55">
        <v>1236</v>
      </c>
      <c r="C55" t="s">
        <v>3</v>
      </c>
      <c r="D55" s="7">
        <f t="shared" ref="D55:D57" si="13">((E55/$E$4)+(F55/$F$4))/2</f>
        <v>1.0363257763688547</v>
      </c>
      <c r="E55">
        <v>3.5818249999999998</v>
      </c>
      <c r="F55">
        <v>0.165713</v>
      </c>
      <c r="G55">
        <v>140.07690700000001</v>
      </c>
      <c r="H55">
        <v>0.15316199999999999</v>
      </c>
      <c r="I55">
        <v>0.22945099999999999</v>
      </c>
      <c r="J55">
        <v>42</v>
      </c>
      <c r="K55">
        <v>250</v>
      </c>
      <c r="L55">
        <v>100</v>
      </c>
      <c r="O55" s="9"/>
    </row>
    <row r="56" spans="1:15" x14ac:dyDescent="0.35">
      <c r="A56" t="s">
        <v>164</v>
      </c>
      <c r="B56">
        <v>1236</v>
      </c>
      <c r="C56" t="s">
        <v>3</v>
      </c>
      <c r="D56" s="7">
        <f t="shared" si="13"/>
        <v>1.0439887450457457</v>
      </c>
      <c r="E56">
        <v>3.5637490000000001</v>
      </c>
      <c r="F56">
        <v>0.16900699999999999</v>
      </c>
      <c r="G56">
        <v>135.75138000000001</v>
      </c>
      <c r="H56">
        <v>0.155719</v>
      </c>
      <c r="I56">
        <v>0.23064799999999999</v>
      </c>
      <c r="J56">
        <v>43</v>
      </c>
      <c r="K56">
        <v>250</v>
      </c>
      <c r="L56">
        <v>100</v>
      </c>
      <c r="O56" s="9"/>
    </row>
    <row r="57" spans="1:15" x14ac:dyDescent="0.35">
      <c r="A57" t="s">
        <v>164</v>
      </c>
      <c r="B57">
        <v>1236</v>
      </c>
      <c r="C57" t="s">
        <v>3</v>
      </c>
      <c r="D57" s="7">
        <f t="shared" si="13"/>
        <v>0.99338073274872307</v>
      </c>
      <c r="E57">
        <v>3.39072</v>
      </c>
      <c r="F57">
        <v>0.160827</v>
      </c>
      <c r="G57">
        <v>130.36187200000001</v>
      </c>
      <c r="H57">
        <v>0.14855599999999999</v>
      </c>
      <c r="I57">
        <v>0.21385999999999999</v>
      </c>
      <c r="J57">
        <v>44</v>
      </c>
      <c r="K57">
        <v>250</v>
      </c>
      <c r="L57">
        <v>100</v>
      </c>
      <c r="O57" s="9"/>
    </row>
    <row r="58" spans="1:15" x14ac:dyDescent="0.35">
      <c r="D58" s="36">
        <f>AVERAGE(D55:D57)</f>
        <v>1.0245650847211079</v>
      </c>
      <c r="E58" s="36">
        <f>AVERAGE(E55:E57)</f>
        <v>3.5120979999999999</v>
      </c>
      <c r="F58" s="36">
        <f>AVERAGE(F55:F57)</f>
        <v>0.16518233333333335</v>
      </c>
    </row>
    <row r="60" spans="1:15" x14ac:dyDescent="0.35">
      <c r="A60" t="s">
        <v>164</v>
      </c>
      <c r="B60">
        <v>1236</v>
      </c>
      <c r="C60" t="s">
        <v>3</v>
      </c>
      <c r="D60" s="7">
        <f t="shared" ref="D60:D62" si="14">((E60/$E$4)+(F60/$F$4))/2</f>
        <v>1.0549617085345075</v>
      </c>
      <c r="E60">
        <v>3.6492939999999998</v>
      </c>
      <c r="F60">
        <v>0.16855100000000001</v>
      </c>
      <c r="G60">
        <v>143.72812200000001</v>
      </c>
      <c r="H60">
        <v>0.15565799999999999</v>
      </c>
      <c r="I60">
        <v>0.23547799999999999</v>
      </c>
      <c r="J60">
        <v>42</v>
      </c>
      <c r="K60">
        <v>500</v>
      </c>
      <c r="L60">
        <v>100</v>
      </c>
      <c r="M60" t="s">
        <v>15</v>
      </c>
      <c r="N60" t="s">
        <v>20</v>
      </c>
    </row>
    <row r="61" spans="1:15" x14ac:dyDescent="0.35">
      <c r="A61" t="s">
        <v>164</v>
      </c>
      <c r="B61">
        <v>1236</v>
      </c>
      <c r="C61" t="s">
        <v>3</v>
      </c>
      <c r="D61" s="7">
        <f t="shared" si="14"/>
        <v>1.0686769784640382</v>
      </c>
      <c r="E61">
        <v>3.6825480000000002</v>
      </c>
      <c r="F61">
        <v>0.171401</v>
      </c>
      <c r="G61">
        <v>140.98795799999999</v>
      </c>
      <c r="H61">
        <v>0.158971</v>
      </c>
      <c r="I61">
        <v>0.23794599999999999</v>
      </c>
      <c r="J61">
        <v>43</v>
      </c>
      <c r="K61">
        <v>500</v>
      </c>
      <c r="L61">
        <v>100</v>
      </c>
      <c r="M61" t="s">
        <v>15</v>
      </c>
      <c r="N61" t="s">
        <v>20</v>
      </c>
    </row>
    <row r="62" spans="1:15" x14ac:dyDescent="0.35">
      <c r="A62" t="s">
        <v>164</v>
      </c>
      <c r="B62">
        <v>1236</v>
      </c>
      <c r="C62" t="s">
        <v>3</v>
      </c>
      <c r="D62" s="7">
        <f t="shared" si="14"/>
        <v>0.99675833084258547</v>
      </c>
      <c r="E62">
        <v>3.412391</v>
      </c>
      <c r="F62">
        <v>0.16090299999999999</v>
      </c>
      <c r="G62">
        <v>133.27513200000001</v>
      </c>
      <c r="H62">
        <v>0.14910499999999999</v>
      </c>
      <c r="I62">
        <v>0.21826899999999999</v>
      </c>
      <c r="J62">
        <v>44</v>
      </c>
      <c r="K62">
        <v>500</v>
      </c>
      <c r="L62">
        <v>100</v>
      </c>
      <c r="M62" t="s">
        <v>15</v>
      </c>
      <c r="N62" t="s">
        <v>20</v>
      </c>
    </row>
    <row r="63" spans="1:15" x14ac:dyDescent="0.35">
      <c r="D63" s="36">
        <f>AVERAGE(D60:D62)</f>
        <v>1.0401323392803772</v>
      </c>
      <c r="E63" s="36">
        <f>AVERAGE(E60:E62)</f>
        <v>3.5814109999999997</v>
      </c>
      <c r="F63" s="36">
        <f>AVERAGE(F60:F62)</f>
        <v>0.16695166666666669</v>
      </c>
    </row>
    <row r="65" spans="1:16" x14ac:dyDescent="0.35">
      <c r="A65" s="52" t="s">
        <v>178</v>
      </c>
      <c r="B65" s="52"/>
      <c r="C65" s="52"/>
      <c r="D65" s="52"/>
      <c r="E65" s="52"/>
      <c r="F65" s="52"/>
      <c r="G65" s="52"/>
      <c r="H65" s="52"/>
      <c r="I65" s="52"/>
      <c r="J65" s="52"/>
      <c r="K65" s="52"/>
      <c r="L65" s="52"/>
      <c r="M65" s="52"/>
      <c r="N65" s="52"/>
      <c r="O65" s="52"/>
      <c r="P65" s="52"/>
    </row>
    <row r="66" spans="1:16" x14ac:dyDescent="0.35">
      <c r="A66" t="s">
        <v>164</v>
      </c>
      <c r="B66">
        <v>1236</v>
      </c>
      <c r="C66" t="s">
        <v>3</v>
      </c>
      <c r="D66" s="7">
        <f t="shared" ref="D66:D68" si="15">((E66/$E$4)+(F66/$F$4))/2</f>
        <v>0.886870962315778</v>
      </c>
      <c r="E66">
        <v>2.9720710000000001</v>
      </c>
      <c r="F66">
        <v>0.14614099999999999</v>
      </c>
      <c r="G66">
        <v>86.328979000000004</v>
      </c>
      <c r="H66">
        <v>0.13111999999999999</v>
      </c>
      <c r="I66">
        <v>0.122132</v>
      </c>
      <c r="J66">
        <v>42</v>
      </c>
      <c r="K66">
        <v>500</v>
      </c>
      <c r="L66">
        <v>100</v>
      </c>
      <c r="M66" t="s">
        <v>15</v>
      </c>
      <c r="N66" t="s">
        <v>20</v>
      </c>
      <c r="P66" t="s">
        <v>168</v>
      </c>
    </row>
    <row r="67" spans="1:16" x14ac:dyDescent="0.35">
      <c r="A67" t="s">
        <v>164</v>
      </c>
      <c r="B67">
        <v>1236</v>
      </c>
      <c r="C67" t="s">
        <v>3</v>
      </c>
      <c r="D67" s="7">
        <f t="shared" si="15"/>
        <v>0.93089648211932474</v>
      </c>
      <c r="E67">
        <v>3.1608740000000002</v>
      </c>
      <c r="F67">
        <v>0.15148</v>
      </c>
      <c r="G67">
        <v>86.680193000000003</v>
      </c>
      <c r="H67">
        <v>0.13530500000000001</v>
      </c>
      <c r="I67">
        <v>0.12378500000000001</v>
      </c>
      <c r="J67">
        <v>43</v>
      </c>
      <c r="K67">
        <v>500</v>
      </c>
      <c r="L67">
        <v>100</v>
      </c>
      <c r="M67" t="s">
        <v>15</v>
      </c>
      <c r="N67" t="s">
        <v>20</v>
      </c>
      <c r="P67" t="s">
        <v>168</v>
      </c>
    </row>
    <row r="68" spans="1:16" x14ac:dyDescent="0.35">
      <c r="A68" t="s">
        <v>164</v>
      </c>
      <c r="B68">
        <v>1236</v>
      </c>
      <c r="C68" t="s">
        <v>3</v>
      </c>
      <c r="D68" s="7">
        <f t="shared" si="15"/>
        <v>0.9054590881533946</v>
      </c>
      <c r="E68">
        <v>3.092266</v>
      </c>
      <c r="F68">
        <v>0.14651600000000001</v>
      </c>
      <c r="G68">
        <v>90.502719999999997</v>
      </c>
      <c r="H68">
        <v>0.12947800000000001</v>
      </c>
      <c r="I68">
        <v>0.110846</v>
      </c>
      <c r="J68">
        <v>44</v>
      </c>
      <c r="K68">
        <v>500</v>
      </c>
      <c r="L68">
        <v>100</v>
      </c>
      <c r="M68" t="s">
        <v>15</v>
      </c>
      <c r="N68" t="s">
        <v>20</v>
      </c>
      <c r="P68" t="s">
        <v>168</v>
      </c>
    </row>
    <row r="69" spans="1:16" x14ac:dyDescent="0.35">
      <c r="D69" s="36">
        <f>AVERAGE(D66:D68)</f>
        <v>0.90774217752949904</v>
      </c>
      <c r="E69" s="36">
        <f>AVERAGE(E66:E68)</f>
        <v>3.0750703333333331</v>
      </c>
      <c r="F69" s="36">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1.1160000000000001</v>
      </c>
      <c r="F3" s="4">
        <v>9.7900000000000001E-2</v>
      </c>
      <c r="H3" s="8"/>
      <c r="I3" s="8"/>
      <c r="L3" s="3"/>
      <c r="M3" s="3"/>
      <c r="N3" s="3"/>
    </row>
    <row r="4" spans="1:15" s="2" customFormat="1" x14ac:dyDescent="0.35">
      <c r="L4" s="3"/>
      <c r="M4" s="3"/>
      <c r="N4" s="3"/>
    </row>
    <row r="5" spans="1:15" s="2" customFormat="1" x14ac:dyDescent="0.35">
      <c r="A5" t="s">
        <v>43</v>
      </c>
      <c r="B5">
        <v>6020</v>
      </c>
      <c r="C5" t="s">
        <v>51</v>
      </c>
      <c r="D5" s="7">
        <v>1.0477000000000001</v>
      </c>
      <c r="E5" s="7">
        <v>1.5216000000000001</v>
      </c>
      <c r="F5" s="5">
        <v>0.117545</v>
      </c>
      <c r="L5" s="3"/>
      <c r="M5" s="3"/>
      <c r="N5" s="3"/>
    </row>
    <row r="6" spans="1:15" x14ac:dyDescent="0.35">
      <c r="A6" t="s">
        <v>43</v>
      </c>
      <c r="B6">
        <v>6020</v>
      </c>
      <c r="C6" t="s">
        <v>52</v>
      </c>
      <c r="D6" s="7">
        <v>1.1878</v>
      </c>
      <c r="E6" s="7">
        <v>1.7289000000000001</v>
      </c>
      <c r="F6" s="7">
        <v>0.13295699999999999</v>
      </c>
      <c r="G6" s="2"/>
    </row>
    <row r="7" spans="1:15" x14ac:dyDescent="0.35">
      <c r="A7" t="s">
        <v>43</v>
      </c>
      <c r="B7">
        <v>6020</v>
      </c>
      <c r="C7" t="s">
        <v>30</v>
      </c>
      <c r="D7" s="7">
        <v>1</v>
      </c>
      <c r="E7" s="7">
        <v>1.4337</v>
      </c>
      <c r="F7" s="7">
        <v>0.11366799999999999</v>
      </c>
      <c r="G7" s="2"/>
    </row>
    <row r="8" spans="1:15" x14ac:dyDescent="0.35">
      <c r="A8" t="s">
        <v>43</v>
      </c>
      <c r="B8">
        <v>6020</v>
      </c>
      <c r="C8" t="s">
        <v>48</v>
      </c>
      <c r="D8" s="7">
        <v>0.98270000000000002</v>
      </c>
      <c r="E8" s="7">
        <v>1.4153</v>
      </c>
      <c r="F8" s="7">
        <v>0.111194</v>
      </c>
      <c r="G8" s="2"/>
    </row>
    <row r="9" spans="1:15" x14ac:dyDescent="0.35">
      <c r="A9" t="s">
        <v>43</v>
      </c>
      <c r="B9">
        <v>6020</v>
      </c>
      <c r="C9" t="s">
        <v>49</v>
      </c>
      <c r="D9" s="7">
        <v>0.89510000000000001</v>
      </c>
      <c r="E9" s="7">
        <v>1.2013</v>
      </c>
      <c r="F9" s="7">
        <v>0.108239</v>
      </c>
      <c r="G9" s="2"/>
    </row>
    <row r="10" spans="1:15" x14ac:dyDescent="0.35">
      <c r="A10" t="s">
        <v>43</v>
      </c>
      <c r="B10">
        <v>6020</v>
      </c>
      <c r="C10" t="s">
        <v>50</v>
      </c>
      <c r="D10" s="7">
        <v>0.86990000000000001</v>
      </c>
      <c r="E10" s="7">
        <v>1.1893</v>
      </c>
      <c r="F10" s="7">
        <v>0.10346399999999999</v>
      </c>
      <c r="G10" s="2"/>
    </row>
    <row r="11" spans="1:15" x14ac:dyDescent="0.35">
      <c r="A11" t="s">
        <v>43</v>
      </c>
      <c r="B11">
        <v>6020</v>
      </c>
      <c r="C11" t="s">
        <v>34</v>
      </c>
      <c r="D11" s="7">
        <v>0.9113</v>
      </c>
      <c r="E11" s="7">
        <v>1.2754000000000001</v>
      </c>
      <c r="F11" s="7">
        <v>0.106061</v>
      </c>
      <c r="G11" s="2"/>
    </row>
    <row r="12" spans="1:15" x14ac:dyDescent="0.35">
      <c r="A12" t="s">
        <v>43</v>
      </c>
      <c r="B12">
        <v>6020</v>
      </c>
      <c r="C12" t="s">
        <v>29</v>
      </c>
      <c r="D12" s="7">
        <v>0.86629999999999996</v>
      </c>
      <c r="E12" s="7">
        <v>1.1872</v>
      </c>
      <c r="F12" s="7">
        <v>0.10281499999999999</v>
      </c>
      <c r="G12" s="2"/>
    </row>
    <row r="13" spans="1:15" x14ac:dyDescent="0.35">
      <c r="D13" s="7"/>
      <c r="E13" s="7"/>
      <c r="F13" s="7"/>
    </row>
    <row r="14" spans="1:15" x14ac:dyDescent="0.35">
      <c r="A14" t="s">
        <v>43</v>
      </c>
      <c r="B14">
        <v>6020</v>
      </c>
      <c r="C14" t="s">
        <v>27</v>
      </c>
      <c r="D14" s="7">
        <v>0.86639999999999995</v>
      </c>
      <c r="E14" s="7">
        <v>1.1684000000000001</v>
      </c>
      <c r="F14" s="7">
        <v>0.10433400000000001</v>
      </c>
    </row>
    <row r="15" spans="1:15" x14ac:dyDescent="0.35">
      <c r="A15" t="s">
        <v>43</v>
      </c>
      <c r="B15">
        <v>6020</v>
      </c>
      <c r="C15" t="s">
        <v>28</v>
      </c>
      <c r="D15" s="7">
        <v>0.86240000000000006</v>
      </c>
      <c r="E15" s="7">
        <v>1.1672</v>
      </c>
      <c r="F15" s="7">
        <v>0.103522</v>
      </c>
    </row>
    <row r="16" spans="1:15" x14ac:dyDescent="0.35">
      <c r="A16" t="s">
        <v>43</v>
      </c>
      <c r="B16">
        <v>6020</v>
      </c>
      <c r="C16" t="s">
        <v>31</v>
      </c>
      <c r="D16" s="7">
        <v>0.8427</v>
      </c>
      <c r="E16" s="7">
        <v>1.1394</v>
      </c>
      <c r="F16" s="7">
        <v>0.10123100000000002</v>
      </c>
    </row>
    <row r="17" spans="1:15" x14ac:dyDescent="0.35">
      <c r="A17" t="s">
        <v>43</v>
      </c>
      <c r="B17">
        <v>6020</v>
      </c>
      <c r="C17" t="s">
        <v>26</v>
      </c>
      <c r="D17" s="7">
        <v>0.88170000000000004</v>
      </c>
      <c r="E17" s="7">
        <v>1.2192000000000001</v>
      </c>
      <c r="F17" s="7">
        <v>0.10378399999999999</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43</v>
      </c>
      <c r="B20">
        <v>6020</v>
      </c>
      <c r="C20" t="s">
        <v>6</v>
      </c>
      <c r="D20" s="7">
        <f>(( E20/$E$7) + (F20/$F$7)) / 2</f>
        <v>0.99290557324478734</v>
      </c>
      <c r="E20" s="7">
        <v>1.4311039999999999</v>
      </c>
      <c r="F20" s="7">
        <v>0.112261</v>
      </c>
      <c r="G20">
        <v>22.831237000000002</v>
      </c>
      <c r="H20">
        <v>0.10874499999999999</v>
      </c>
      <c r="I20">
        <v>7.4129E-2</v>
      </c>
      <c r="J20">
        <v>42</v>
      </c>
      <c r="K20">
        <v>100</v>
      </c>
      <c r="L20">
        <v>50</v>
      </c>
      <c r="M20" t="s">
        <v>15</v>
      </c>
      <c r="N20" t="s">
        <v>20</v>
      </c>
      <c r="O20" s="9">
        <f>(32*L20*K20)/B20</f>
        <v>26.578073089700997</v>
      </c>
    </row>
    <row r="21" spans="1:15" x14ac:dyDescent="0.35">
      <c r="A21" t="s">
        <v>43</v>
      </c>
      <c r="B21">
        <v>6020</v>
      </c>
      <c r="C21" t="s">
        <v>6</v>
      </c>
      <c r="D21" s="7">
        <f t="shared" ref="D21:D22" si="0">(( E21/$E$7) + (F21/$F$7)) / 2</f>
        <v>0.92859803550353992</v>
      </c>
      <c r="E21" s="7">
        <v>1.298359</v>
      </c>
      <c r="F21" s="7">
        <v>0.108166</v>
      </c>
      <c r="G21">
        <v>15.472757</v>
      </c>
      <c r="H21">
        <v>0.102226</v>
      </c>
      <c r="I21">
        <v>6.1369E-2</v>
      </c>
      <c r="J21">
        <v>43</v>
      </c>
      <c r="K21">
        <v>100</v>
      </c>
      <c r="L21">
        <v>50</v>
      </c>
      <c r="M21" t="s">
        <v>15</v>
      </c>
      <c r="N21" t="s">
        <v>20</v>
      </c>
      <c r="O21" s="9">
        <f t="shared" ref="O21:O22" si="1">(32*L21*K21)/B21</f>
        <v>26.578073089700997</v>
      </c>
    </row>
    <row r="22" spans="1:15" x14ac:dyDescent="0.35">
      <c r="A22" t="s">
        <v>43</v>
      </c>
      <c r="B22">
        <v>6020</v>
      </c>
      <c r="C22" t="s">
        <v>6</v>
      </c>
      <c r="D22" s="7">
        <f t="shared" si="0"/>
        <v>0.93797887722114104</v>
      </c>
      <c r="E22" s="7">
        <v>1.31576</v>
      </c>
      <c r="F22" s="7">
        <v>0.108919</v>
      </c>
      <c r="G22">
        <v>13.615874</v>
      </c>
      <c r="H22">
        <v>0.103202</v>
      </c>
      <c r="I22">
        <v>6.2156999999999997E-2</v>
      </c>
      <c r="J22">
        <v>44</v>
      </c>
      <c r="K22">
        <v>100</v>
      </c>
      <c r="L22">
        <v>50</v>
      </c>
      <c r="M22" t="s">
        <v>15</v>
      </c>
      <c r="N22" t="s">
        <v>20</v>
      </c>
      <c r="O22" s="9">
        <f t="shared" si="1"/>
        <v>26.578073089700997</v>
      </c>
    </row>
    <row r="23" spans="1:15" x14ac:dyDescent="0.35">
      <c r="D23" s="36">
        <f>AVERAGE(D20:D22)</f>
        <v>0.95316082865648932</v>
      </c>
      <c r="E23" s="36">
        <f>AVERAGE(E20:E22)</f>
        <v>1.3484076666666667</v>
      </c>
      <c r="F23" s="36">
        <f>AVERAGE(F20:F22)</f>
        <v>0.10978199999999999</v>
      </c>
    </row>
    <row r="25" spans="1:15" x14ac:dyDescent="0.35">
      <c r="A25" t="s">
        <v>43</v>
      </c>
      <c r="B25">
        <v>6020</v>
      </c>
      <c r="C25" t="s">
        <v>6</v>
      </c>
      <c r="D25" s="7">
        <f>(( E25/$E$7) + (F25/$F$7)) / 2</f>
        <v>0.90603310412378546</v>
      </c>
      <c r="E25" s="7">
        <v>1.25945</v>
      </c>
      <c r="F25" s="7">
        <v>0.10612099999999999</v>
      </c>
      <c r="G25" s="7">
        <v>15.152126000000001</v>
      </c>
      <c r="H25" s="7">
        <v>0.100901</v>
      </c>
      <c r="I25" s="7">
        <v>5.7861999999999997E-2</v>
      </c>
      <c r="J25">
        <v>42</v>
      </c>
      <c r="K25">
        <v>100</v>
      </c>
      <c r="L25">
        <v>100</v>
      </c>
      <c r="M25" t="s">
        <v>15</v>
      </c>
      <c r="N25" t="s">
        <v>20</v>
      </c>
      <c r="O25" s="9">
        <f>(32*L25*K25)/B25</f>
        <v>53.156146179401993</v>
      </c>
    </row>
    <row r="26" spans="1:15" x14ac:dyDescent="0.35">
      <c r="A26" t="s">
        <v>43</v>
      </c>
      <c r="B26">
        <v>6020</v>
      </c>
      <c r="C26" t="s">
        <v>6</v>
      </c>
      <c r="D26" s="7">
        <f>(( E26/$E$7) + (F26/$F$7)) / 2</f>
        <v>1.0941872661468093</v>
      </c>
      <c r="E26" s="7">
        <v>1.612555</v>
      </c>
      <c r="F26" s="7">
        <v>0.12089999999999999</v>
      </c>
      <c r="G26" s="7">
        <v>20.499368</v>
      </c>
      <c r="H26" s="7">
        <v>0.11924700000000001</v>
      </c>
      <c r="I26" s="7">
        <v>7.2219000000000005E-2</v>
      </c>
      <c r="J26">
        <v>43</v>
      </c>
      <c r="K26">
        <v>100</v>
      </c>
      <c r="L26">
        <v>100</v>
      </c>
      <c r="M26" t="s">
        <v>15</v>
      </c>
      <c r="N26" t="s">
        <v>20</v>
      </c>
      <c r="O26" s="9">
        <f t="shared" ref="O26:O32" si="2">(32*L26*K26)/B26</f>
        <v>53.156146179401993</v>
      </c>
    </row>
    <row r="27" spans="1:15" x14ac:dyDescent="0.35">
      <c r="A27" t="s">
        <v>43</v>
      </c>
      <c r="B27">
        <v>6020</v>
      </c>
      <c r="C27" t="s">
        <v>6</v>
      </c>
      <c r="D27" s="7">
        <f>(( E27/$E$7) + (F27/$F$7)) / 2</f>
        <v>0.92471461990988546</v>
      </c>
      <c r="E27" s="7">
        <v>1.280173</v>
      </c>
      <c r="F27" s="7">
        <v>0.108725</v>
      </c>
      <c r="G27" s="7">
        <v>12.957032</v>
      </c>
      <c r="H27" s="7">
        <v>0.10355499999999999</v>
      </c>
      <c r="I27" s="7">
        <v>5.9424999999999999E-2</v>
      </c>
      <c r="J27">
        <v>44</v>
      </c>
      <c r="K27">
        <v>100</v>
      </c>
      <c r="L27">
        <v>100</v>
      </c>
      <c r="M27" t="s">
        <v>15</v>
      </c>
      <c r="N27" t="s">
        <v>20</v>
      </c>
      <c r="O27" s="9">
        <f t="shared" si="2"/>
        <v>53.156146179401993</v>
      </c>
    </row>
    <row r="28" spans="1:15" x14ac:dyDescent="0.35">
      <c r="D28" s="36">
        <f>AVERAGE(D25:D27)</f>
        <v>0.9749783300601601</v>
      </c>
      <c r="E28" s="36">
        <f>AVERAGE(E25:E27)</f>
        <v>1.3840593333333331</v>
      </c>
      <c r="F28" s="36">
        <f>AVERAGE(F25:F27)</f>
        <v>0.11191533333333333</v>
      </c>
      <c r="O28" s="9"/>
    </row>
    <row r="29" spans="1:15" x14ac:dyDescent="0.35">
      <c r="O29" s="9"/>
    </row>
    <row r="30" spans="1:15" x14ac:dyDescent="0.35">
      <c r="A30" t="s">
        <v>43</v>
      </c>
      <c r="B30">
        <v>6020</v>
      </c>
      <c r="C30" t="s">
        <v>6</v>
      </c>
      <c r="D30" s="7">
        <f>(( E30/$E$7) + (F30/$F$7)) / 2</f>
        <v>0.88592472544100165</v>
      </c>
      <c r="E30" s="7">
        <v>1.212197</v>
      </c>
      <c r="F30" s="7">
        <v>0.105296</v>
      </c>
      <c r="G30" s="7">
        <v>13.371715999999999</v>
      </c>
      <c r="H30" s="7">
        <v>9.9474000000000007E-2</v>
      </c>
      <c r="I30" s="7">
        <v>5.5598000000000002E-2</v>
      </c>
      <c r="J30">
        <v>42</v>
      </c>
      <c r="K30">
        <v>189</v>
      </c>
      <c r="L30">
        <v>100</v>
      </c>
      <c r="M30" t="s">
        <v>15</v>
      </c>
      <c r="N30" t="s">
        <v>20</v>
      </c>
      <c r="O30" s="9">
        <f t="shared" si="2"/>
        <v>100.46511627906976</v>
      </c>
    </row>
    <row r="31" spans="1:15" x14ac:dyDescent="0.35">
      <c r="A31" t="s">
        <v>43</v>
      </c>
      <c r="B31">
        <v>6020</v>
      </c>
      <c r="C31" t="s">
        <v>6</v>
      </c>
      <c r="D31" s="7">
        <f t="shared" ref="D31:D32" si="3">(( E31/$E$7) + (F31/$F$7)) / 2</f>
        <v>0.91911949574827267</v>
      </c>
      <c r="E31" s="7">
        <v>1.270373</v>
      </c>
      <c r="F31" s="7">
        <v>0.10823000000000001</v>
      </c>
      <c r="G31" s="7">
        <v>13.498208999999999</v>
      </c>
      <c r="H31" s="7">
        <v>0.10134799999999999</v>
      </c>
      <c r="I31" s="7">
        <v>5.6323999999999999E-2</v>
      </c>
      <c r="J31">
        <v>43</v>
      </c>
      <c r="K31">
        <v>189</v>
      </c>
      <c r="L31">
        <v>100</v>
      </c>
      <c r="M31" t="s">
        <v>15</v>
      </c>
      <c r="N31" t="s">
        <v>20</v>
      </c>
      <c r="O31" s="9">
        <f t="shared" si="2"/>
        <v>100.46511627906976</v>
      </c>
    </row>
    <row r="32" spans="1:15" x14ac:dyDescent="0.35">
      <c r="A32" t="s">
        <v>43</v>
      </c>
      <c r="B32">
        <v>6020</v>
      </c>
      <c r="C32" t="s">
        <v>6</v>
      </c>
      <c r="D32" s="7">
        <f t="shared" si="3"/>
        <v>0.93145435460157588</v>
      </c>
      <c r="E32" s="7">
        <v>1.293974</v>
      </c>
      <c r="F32" s="7">
        <v>0.109163</v>
      </c>
      <c r="G32" s="7">
        <v>12.595181</v>
      </c>
      <c r="H32" s="7">
        <v>0.10384599999999999</v>
      </c>
      <c r="I32" s="7">
        <v>5.9587000000000001E-2</v>
      </c>
      <c r="J32">
        <v>44</v>
      </c>
      <c r="K32">
        <v>189</v>
      </c>
      <c r="L32">
        <v>100</v>
      </c>
      <c r="M32" t="s">
        <v>15</v>
      </c>
      <c r="N32" t="s">
        <v>20</v>
      </c>
      <c r="O32" s="9">
        <f t="shared" si="2"/>
        <v>100.46511627906976</v>
      </c>
    </row>
    <row r="33" spans="4:6" x14ac:dyDescent="0.35">
      <c r="D33" s="36">
        <f>AVERAGE(D30:D32)</f>
        <v>0.91216619193028337</v>
      </c>
      <c r="E33" s="36">
        <f>AVERAGE(E30:E32)</f>
        <v>1.258848</v>
      </c>
      <c r="F33" s="36">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1.1096999999999999</v>
      </c>
      <c r="F3" s="4">
        <v>8.9599999999999999E-2</v>
      </c>
      <c r="H3" s="8"/>
      <c r="I3" s="8"/>
      <c r="L3" s="3"/>
      <c r="M3" s="3"/>
      <c r="N3" s="3"/>
    </row>
    <row r="4" spans="1:15" s="2" customFormat="1" x14ac:dyDescent="0.35">
      <c r="L4" s="3"/>
      <c r="M4" s="3"/>
      <c r="N4" s="3"/>
    </row>
    <row r="5" spans="1:15" s="2" customFormat="1" x14ac:dyDescent="0.35">
      <c r="A5" t="s">
        <v>39</v>
      </c>
      <c r="B5">
        <v>4637</v>
      </c>
      <c r="C5" t="s">
        <v>51</v>
      </c>
      <c r="D5" s="7">
        <v>1.0751999999999999</v>
      </c>
      <c r="E5" s="7">
        <v>1.3905000000000001</v>
      </c>
      <c r="F5" s="5">
        <v>0.106946</v>
      </c>
      <c r="L5" s="3"/>
      <c r="M5" s="3"/>
      <c r="N5" s="3"/>
    </row>
    <row r="6" spans="1:15" x14ac:dyDescent="0.35">
      <c r="A6" t="s">
        <v>39</v>
      </c>
      <c r="B6">
        <v>4637</v>
      </c>
      <c r="C6" t="s">
        <v>52</v>
      </c>
      <c r="D6" s="7">
        <v>1.1082000000000001</v>
      </c>
      <c r="E6" s="7">
        <v>1.4491000000000001</v>
      </c>
      <c r="F6" s="7">
        <v>0.10897999999999999</v>
      </c>
      <c r="G6" s="2"/>
    </row>
    <row r="7" spans="1:15" x14ac:dyDescent="0.35">
      <c r="A7" t="s">
        <v>39</v>
      </c>
      <c r="B7">
        <v>4637</v>
      </c>
      <c r="C7" t="s">
        <v>30</v>
      </c>
      <c r="D7" s="7">
        <v>1</v>
      </c>
      <c r="E7" s="7">
        <v>1.2844</v>
      </c>
      <c r="F7" s="7">
        <v>0.10016</v>
      </c>
      <c r="G7" s="2"/>
    </row>
    <row r="8" spans="1:15" x14ac:dyDescent="0.35">
      <c r="A8" t="s">
        <v>39</v>
      </c>
      <c r="B8">
        <v>4637</v>
      </c>
      <c r="C8" t="s">
        <v>48</v>
      </c>
      <c r="D8" s="7">
        <v>0.95689999999999997</v>
      </c>
      <c r="E8" s="7">
        <v>1.2432000000000001</v>
      </c>
      <c r="F8" s="7">
        <v>9.4733999999999999E-2</v>
      </c>
      <c r="G8" s="2"/>
    </row>
    <row r="9" spans="1:15" x14ac:dyDescent="0.35">
      <c r="A9" t="s">
        <v>39</v>
      </c>
      <c r="B9">
        <v>4637</v>
      </c>
      <c r="C9" t="s">
        <v>49</v>
      </c>
      <c r="D9" s="7">
        <v>0.94440000000000002</v>
      </c>
      <c r="E9" s="7">
        <v>1.1778</v>
      </c>
      <c r="F9" s="7">
        <v>9.7332000000000002E-2</v>
      </c>
      <c r="G9" s="2"/>
    </row>
    <row r="10" spans="1:15" x14ac:dyDescent="0.35">
      <c r="A10" t="s">
        <v>39</v>
      </c>
      <c r="B10">
        <v>4637</v>
      </c>
      <c r="C10" t="s">
        <v>50</v>
      </c>
      <c r="D10" s="7">
        <v>0.91779999999999995</v>
      </c>
      <c r="E10" s="7">
        <v>1.1551</v>
      </c>
      <c r="F10" s="7">
        <v>9.3781000000000003E-2</v>
      </c>
      <c r="G10" s="2"/>
    </row>
    <row r="11" spans="1:15" x14ac:dyDescent="0.35">
      <c r="A11" t="s">
        <v>39</v>
      </c>
      <c r="B11">
        <v>4637</v>
      </c>
      <c r="C11" t="s">
        <v>34</v>
      </c>
      <c r="D11" s="7">
        <v>0.91890000000000005</v>
      </c>
      <c r="E11" s="7">
        <v>1.1682999999999999</v>
      </c>
      <c r="F11" s="7">
        <v>9.2971999999999999E-2</v>
      </c>
      <c r="G11" s="2"/>
    </row>
    <row r="12" spans="1:15" x14ac:dyDescent="0.35">
      <c r="A12" t="s">
        <v>39</v>
      </c>
      <c r="B12">
        <v>4637</v>
      </c>
      <c r="C12" t="s">
        <v>29</v>
      </c>
      <c r="D12" s="7">
        <v>0.90869999999999995</v>
      </c>
      <c r="E12" s="7">
        <v>1.1460999999999999</v>
      </c>
      <c r="F12" s="7">
        <v>9.2660000000000006E-2</v>
      </c>
      <c r="G12" s="2"/>
    </row>
    <row r="13" spans="1:15" x14ac:dyDescent="0.35">
      <c r="A13" t="s">
        <v>39</v>
      </c>
      <c r="B13">
        <v>4637</v>
      </c>
      <c r="C13" t="s">
        <v>27</v>
      </c>
      <c r="D13" s="7">
        <v>0.92290000000000005</v>
      </c>
      <c r="E13" s="7">
        <v>1.1488</v>
      </c>
      <c r="F13" s="7">
        <v>9.5287999999999998E-2</v>
      </c>
    </row>
    <row r="14" spans="1:15" x14ac:dyDescent="0.35">
      <c r="A14" t="s">
        <v>39</v>
      </c>
      <c r="B14">
        <v>4637</v>
      </c>
      <c r="C14" t="s">
        <v>28</v>
      </c>
      <c r="D14" s="7">
        <v>0.91549999999999998</v>
      </c>
      <c r="E14" s="7">
        <v>1.1460999999999999</v>
      </c>
      <c r="F14" s="7">
        <v>9.4007000000000007E-2</v>
      </c>
    </row>
    <row r="15" spans="1:15" x14ac:dyDescent="0.35">
      <c r="A15" t="s">
        <v>39</v>
      </c>
      <c r="B15">
        <v>4637</v>
      </c>
      <c r="C15" t="s">
        <v>31</v>
      </c>
      <c r="D15" s="7">
        <v>0.89510000000000001</v>
      </c>
      <c r="E15" s="7">
        <v>1.1197999999999999</v>
      </c>
      <c r="F15" s="7">
        <v>9.1990000000000002E-2</v>
      </c>
    </row>
    <row r="16" spans="1:15" x14ac:dyDescent="0.35">
      <c r="A16" t="s">
        <v>39</v>
      </c>
      <c r="B16">
        <v>4637</v>
      </c>
      <c r="C16" t="s">
        <v>26</v>
      </c>
      <c r="D16" s="7">
        <v>0.90739999999999998</v>
      </c>
      <c r="E16" s="7">
        <v>1.1534</v>
      </c>
      <c r="F16" s="7">
        <v>9.1826000000000005E-2</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39</v>
      </c>
      <c r="B19">
        <v>4637</v>
      </c>
      <c r="C19" t="s">
        <v>6</v>
      </c>
      <c r="D19" s="7">
        <f>((E19/$E$7)+(F19/$F$7))/2</f>
        <v>0.97394302501236263</v>
      </c>
      <c r="E19" s="7">
        <v>1.254794</v>
      </c>
      <c r="F19" s="7">
        <v>9.7249000000000002E-2</v>
      </c>
      <c r="G19" s="7">
        <v>13.132654</v>
      </c>
      <c r="H19" s="7">
        <v>8.7484999999999993E-2</v>
      </c>
      <c r="I19" s="7">
        <v>4.7487000000000001E-2</v>
      </c>
      <c r="J19">
        <v>42</v>
      </c>
      <c r="K19">
        <v>100</v>
      </c>
      <c r="L19">
        <v>50</v>
      </c>
      <c r="M19" t="s">
        <v>15</v>
      </c>
      <c r="N19" t="s">
        <v>20</v>
      </c>
      <c r="O19" s="9">
        <f>(32*L19*K19)/B19</f>
        <v>34.505067931852494</v>
      </c>
    </row>
    <row r="20" spans="1:15" x14ac:dyDescent="0.35">
      <c r="A20" t="s">
        <v>39</v>
      </c>
      <c r="B20">
        <v>4637</v>
      </c>
      <c r="C20" t="s">
        <v>6</v>
      </c>
      <c r="D20" s="7">
        <f t="shared" ref="D20:D26" si="0">((E20/$E$7)+(F20/$F$7))/2</f>
        <v>0.95256185462960297</v>
      </c>
      <c r="E20" s="7">
        <v>1.2133860000000001</v>
      </c>
      <c r="F20" s="7">
        <v>9.6195000000000003E-2</v>
      </c>
      <c r="G20" s="7">
        <v>12.607866</v>
      </c>
      <c r="H20" s="7">
        <v>8.6476999999999998E-2</v>
      </c>
      <c r="I20" s="7">
        <v>4.7010000000000003E-2</v>
      </c>
      <c r="J20">
        <v>43</v>
      </c>
      <c r="K20">
        <v>100</v>
      </c>
      <c r="L20">
        <v>50</v>
      </c>
      <c r="M20" t="s">
        <v>15</v>
      </c>
      <c r="N20" t="s">
        <v>20</v>
      </c>
      <c r="O20" s="9">
        <f t="shared" ref="O20:O31" si="1">(32*L20*K20)/B20</f>
        <v>34.505067931852494</v>
      </c>
    </row>
    <row r="21" spans="1:15" x14ac:dyDescent="0.35">
      <c r="A21" t="s">
        <v>39</v>
      </c>
      <c r="B21">
        <v>4637</v>
      </c>
      <c r="C21" t="s">
        <v>6</v>
      </c>
      <c r="D21" s="7">
        <f t="shared" si="0"/>
        <v>0.98354075335582658</v>
      </c>
      <c r="E21" s="7">
        <v>1.278769</v>
      </c>
      <c r="F21" s="7">
        <v>9.7302E-2</v>
      </c>
      <c r="G21" s="7">
        <v>13.359182000000001</v>
      </c>
      <c r="H21" s="7">
        <v>8.7424000000000002E-2</v>
      </c>
      <c r="I21" s="7">
        <v>4.7259000000000002E-2</v>
      </c>
      <c r="J21">
        <v>44</v>
      </c>
      <c r="K21">
        <v>100</v>
      </c>
      <c r="L21">
        <v>50</v>
      </c>
      <c r="M21" t="s">
        <v>15</v>
      </c>
      <c r="N21" t="s">
        <v>20</v>
      </c>
      <c r="O21" s="9">
        <f t="shared" si="1"/>
        <v>34.505067931852494</v>
      </c>
    </row>
    <row r="22" spans="1:15" x14ac:dyDescent="0.35">
      <c r="D22" s="36">
        <f>AVERAGE(D19:D21)</f>
        <v>0.97001521099926402</v>
      </c>
      <c r="E22" s="37">
        <f>AVERAGE(E19:E21)</f>
        <v>1.2489830000000002</v>
      </c>
      <c r="F22" s="37">
        <f>AVERAGE(F19:F21)</f>
        <v>9.6915333333333339E-2</v>
      </c>
      <c r="O22" s="9"/>
    </row>
    <row r="23" spans="1:15" x14ac:dyDescent="0.35">
      <c r="O23" s="9"/>
    </row>
    <row r="24" spans="1:15" x14ac:dyDescent="0.35">
      <c r="A24" t="s">
        <v>39</v>
      </c>
      <c r="B24">
        <v>4637</v>
      </c>
      <c r="C24" t="s">
        <v>6</v>
      </c>
      <c r="D24" s="7">
        <f t="shared" si="0"/>
        <v>1.1028293120916222</v>
      </c>
      <c r="E24" s="7">
        <v>1.483161</v>
      </c>
      <c r="F24" s="7">
        <v>0.10525900000000001</v>
      </c>
      <c r="G24" s="7">
        <v>19.279572999999999</v>
      </c>
      <c r="H24" s="7">
        <v>9.4829999999999998E-2</v>
      </c>
      <c r="I24" s="7">
        <v>4.6994000000000001E-2</v>
      </c>
      <c r="J24">
        <v>42</v>
      </c>
      <c r="K24">
        <v>100</v>
      </c>
      <c r="L24">
        <v>100</v>
      </c>
      <c r="M24" t="s">
        <v>15</v>
      </c>
      <c r="N24" t="s">
        <v>20</v>
      </c>
      <c r="O24" s="9">
        <f t="shared" si="1"/>
        <v>69.010135863704988</v>
      </c>
    </row>
    <row r="25" spans="1:15" x14ac:dyDescent="0.35">
      <c r="A25" t="s">
        <v>39</v>
      </c>
      <c r="B25">
        <v>4637</v>
      </c>
      <c r="C25" t="s">
        <v>6</v>
      </c>
      <c r="D25" s="7">
        <f t="shared" si="0"/>
        <v>0.91527682801880117</v>
      </c>
      <c r="E25" s="7">
        <v>1.162593</v>
      </c>
      <c r="F25" s="7">
        <v>9.2687000000000005E-2</v>
      </c>
      <c r="G25" s="7">
        <v>12.146026000000001</v>
      </c>
      <c r="H25" s="7">
        <v>8.2376000000000005E-2</v>
      </c>
      <c r="I25" s="7">
        <v>4.4514999999999999E-2</v>
      </c>
      <c r="J25">
        <v>43</v>
      </c>
      <c r="K25">
        <v>100</v>
      </c>
      <c r="L25">
        <v>100</v>
      </c>
      <c r="M25" t="s">
        <v>15</v>
      </c>
      <c r="N25" t="s">
        <v>20</v>
      </c>
      <c r="O25" s="9">
        <f t="shared" si="1"/>
        <v>69.010135863704988</v>
      </c>
    </row>
    <row r="26" spans="1:15" x14ac:dyDescent="0.35">
      <c r="A26" t="s">
        <v>39</v>
      </c>
      <c r="B26">
        <v>4637</v>
      </c>
      <c r="C26" t="s">
        <v>6</v>
      </c>
      <c r="D26" s="7">
        <f t="shared" si="0"/>
        <v>0.95979485765783157</v>
      </c>
      <c r="E26" s="7">
        <v>1.2375700000000001</v>
      </c>
      <c r="F26" s="7">
        <v>9.5757999999999996E-2</v>
      </c>
      <c r="G26" s="7">
        <v>12.761132999999999</v>
      </c>
      <c r="H26" s="7">
        <v>8.6579000000000003E-2</v>
      </c>
      <c r="I26" s="7">
        <v>4.6478999999999999E-2</v>
      </c>
      <c r="J26">
        <v>44</v>
      </c>
      <c r="K26">
        <v>100</v>
      </c>
      <c r="L26">
        <v>100</v>
      </c>
      <c r="M26" t="s">
        <v>15</v>
      </c>
      <c r="N26" t="s">
        <v>20</v>
      </c>
      <c r="O26" s="9">
        <f t="shared" si="1"/>
        <v>69.010135863704988</v>
      </c>
    </row>
    <row r="27" spans="1:15" x14ac:dyDescent="0.35">
      <c r="D27" s="36">
        <f>AVERAGE(D24:D26)</f>
        <v>0.9926336659227516</v>
      </c>
      <c r="E27" s="37">
        <f>AVERAGE(E24:E26)</f>
        <v>1.2944413333333333</v>
      </c>
      <c r="F27" s="37">
        <f>AVERAGE(F24:F26)</f>
        <v>9.790133333333334E-2</v>
      </c>
      <c r="O27" s="9"/>
    </row>
    <row r="28" spans="1:15" x14ac:dyDescent="0.35">
      <c r="O28" s="9"/>
    </row>
    <row r="29" spans="1:15" x14ac:dyDescent="0.35">
      <c r="A29" t="s">
        <v>39</v>
      </c>
      <c r="B29">
        <v>4637</v>
      </c>
      <c r="C29" t="s">
        <v>6</v>
      </c>
      <c r="D29" s="7">
        <f t="shared" ref="D29:D31" si="2">((E29/$E$7)+(F29/$F$7))/2</f>
        <v>1.1022163246373538</v>
      </c>
      <c r="E29" s="7">
        <v>1.48292</v>
      </c>
      <c r="F29" s="7">
        <v>0.105155</v>
      </c>
      <c r="G29" s="7">
        <v>19.220897000000001</v>
      </c>
      <c r="H29" s="7">
        <v>9.4787999999999997E-2</v>
      </c>
      <c r="I29" s="7">
        <v>4.6889E-2</v>
      </c>
      <c r="J29">
        <v>42</v>
      </c>
      <c r="K29">
        <v>145</v>
      </c>
      <c r="L29">
        <v>100</v>
      </c>
      <c r="M29" t="s">
        <v>15</v>
      </c>
      <c r="N29" t="s">
        <v>20</v>
      </c>
      <c r="O29" s="9">
        <f t="shared" si="1"/>
        <v>100.06469700237223</v>
      </c>
    </row>
    <row r="30" spans="1:15" x14ac:dyDescent="0.35">
      <c r="A30" t="s">
        <v>39</v>
      </c>
      <c r="B30">
        <v>4637</v>
      </c>
      <c r="C30" t="s">
        <v>6</v>
      </c>
      <c r="D30" s="7">
        <f t="shared" si="2"/>
        <v>0.92527685351522282</v>
      </c>
      <c r="E30" s="7">
        <v>1.1740470000000001</v>
      </c>
      <c r="F30" s="7">
        <v>9.3797000000000005E-2</v>
      </c>
      <c r="G30" s="7">
        <v>12.586270000000001</v>
      </c>
      <c r="H30" s="7">
        <v>8.3677000000000001E-2</v>
      </c>
      <c r="I30" s="7">
        <v>4.4861999999999999E-2</v>
      </c>
      <c r="J30">
        <v>43</v>
      </c>
      <c r="K30">
        <v>145</v>
      </c>
      <c r="L30">
        <v>100</v>
      </c>
      <c r="M30" t="s">
        <v>15</v>
      </c>
      <c r="N30" t="s">
        <v>20</v>
      </c>
      <c r="O30" s="9">
        <f t="shared" si="1"/>
        <v>100.06469700237223</v>
      </c>
    </row>
    <row r="31" spans="1:15" x14ac:dyDescent="0.35">
      <c r="A31" t="s">
        <v>39</v>
      </c>
      <c r="B31">
        <v>4637</v>
      </c>
      <c r="C31" t="s">
        <v>6</v>
      </c>
      <c r="D31" s="7">
        <f t="shared" si="2"/>
        <v>0.90734284627622896</v>
      </c>
      <c r="E31" s="7">
        <v>1.1452770000000001</v>
      </c>
      <c r="F31" s="7">
        <v>9.2448000000000002E-2</v>
      </c>
      <c r="G31" s="7">
        <v>12.36646</v>
      </c>
      <c r="H31" s="7">
        <v>8.2053000000000001E-2</v>
      </c>
      <c r="I31" s="7">
        <v>4.4152999999999998E-2</v>
      </c>
      <c r="J31">
        <v>44</v>
      </c>
      <c r="K31">
        <v>145</v>
      </c>
      <c r="L31">
        <v>100</v>
      </c>
      <c r="M31" t="s">
        <v>15</v>
      </c>
      <c r="N31" t="s">
        <v>20</v>
      </c>
      <c r="O31" s="9">
        <f t="shared" si="1"/>
        <v>100.06469700237223</v>
      </c>
    </row>
    <row r="32" spans="1:15" x14ac:dyDescent="0.35">
      <c r="D32" s="36">
        <f>AVERAGE(D29:D31)</f>
        <v>0.97827867480960184</v>
      </c>
      <c r="E32" s="37">
        <f>AVERAGE(E29:E31)</f>
        <v>1.2674146666666666</v>
      </c>
      <c r="F32" s="37">
        <f>AVERAGE(F29:F31)</f>
        <v>9.7133333333333335E-2</v>
      </c>
    </row>
  </sheetData>
  <mergeCells count="1">
    <mergeCell ref="A18:O1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data dictionary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2019-12-20T21:03:59Z</dcterms:modified>
</cp:coreProperties>
</file>