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D57934A9-C4F4-43F8-8A0E-A2B66B17B437}" xr6:coauthVersionLast="45" xr6:coauthVersionMax="45" xr10:uidLastSave="{00000000-0000-0000-0000-000000000000}"/>
  <bookViews>
    <workbookView xWindow="0" yWindow="600" windowWidth="19200" windowHeight="10200" tabRatio="818" firstSheet="1" activeTab="4"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3" i="6" l="1"/>
  <c r="E158" i="4"/>
  <c r="E157" i="4"/>
  <c r="D103" i="8"/>
  <c r="E156" i="4"/>
  <c r="D137" i="6"/>
  <c r="D131" i="6"/>
  <c r="F25" i="8"/>
  <c r="E25" i="8"/>
  <c r="F24" i="8"/>
  <c r="E24" i="8"/>
  <c r="D23" i="8"/>
  <c r="D22" i="8"/>
  <c r="D21" i="8"/>
  <c r="D20" i="8"/>
  <c r="D19" i="8"/>
  <c r="D18" i="8"/>
  <c r="D17" i="8"/>
  <c r="D191" i="6" l="1"/>
  <c r="D190" i="6"/>
  <c r="D185" i="6"/>
  <c r="D180" i="6"/>
  <c r="D175" i="6"/>
  <c r="D171" i="6"/>
  <c r="D170" i="6"/>
  <c r="D167" i="6"/>
  <c r="D166" i="6"/>
  <c r="D165" i="6"/>
  <c r="D162" i="6"/>
  <c r="D161" i="6"/>
  <c r="D160" i="6"/>
  <c r="D157" i="6"/>
  <c r="D156" i="6"/>
  <c r="D155" i="6"/>
  <c r="D150" i="6"/>
  <c r="D149" i="6"/>
  <c r="D148" i="6"/>
  <c r="D147" i="6"/>
  <c r="D146" i="6"/>
  <c r="D145" i="6"/>
  <c r="D142" i="6"/>
  <c r="D135" i="6"/>
  <c r="D133" i="6"/>
  <c r="D128" i="6"/>
  <c r="D127" i="6"/>
  <c r="D126" i="6"/>
  <c r="D123" i="6"/>
  <c r="D122" i="6"/>
  <c r="D121" i="6"/>
  <c r="D117" i="6"/>
  <c r="D116" i="6"/>
  <c r="D111" i="6"/>
  <c r="D106" i="6"/>
  <c r="D102" i="6"/>
  <c r="D101" i="6"/>
  <c r="D98" i="6"/>
  <c r="D97" i="6"/>
  <c r="D96" i="6"/>
  <c r="D93" i="6"/>
  <c r="D92" i="6"/>
  <c r="D91" i="6"/>
  <c r="D88" i="6"/>
  <c r="D87" i="6"/>
  <c r="D86" i="6"/>
  <c r="D83" i="6"/>
  <c r="D82" i="6"/>
  <c r="D81" i="6"/>
  <c r="D80" i="6"/>
  <c r="D79" i="6"/>
  <c r="D78" i="6"/>
  <c r="D77" i="6"/>
  <c r="D118" i="8"/>
  <c r="D117" i="8" l="1"/>
  <c r="D150" i="8" l="1"/>
  <c r="D149" i="8"/>
  <c r="D148" i="8"/>
  <c r="D147" i="8"/>
  <c r="D146" i="8"/>
  <c r="D144" i="8"/>
  <c r="D143" i="8"/>
  <c r="D142" i="8"/>
  <c r="D141" i="8"/>
  <c r="D140" i="8"/>
  <c r="D139" i="8"/>
  <c r="D138" i="8"/>
  <c r="D137" i="8"/>
  <c r="D133" i="8"/>
  <c r="D132" i="8"/>
  <c r="D131" i="8"/>
  <c r="D129" i="8"/>
  <c r="D127" i="8"/>
  <c r="D126" i="8"/>
  <c r="D125" i="8"/>
  <c r="D124" i="8"/>
  <c r="D123" i="8"/>
  <c r="O87" i="8"/>
  <c r="D87" i="8"/>
  <c r="O86" i="8"/>
  <c r="D86" i="8"/>
  <c r="O85" i="8"/>
  <c r="D85" i="8"/>
  <c r="D81" i="8"/>
  <c r="D80" i="8"/>
  <c r="D79" i="8"/>
  <c r="F31" i="5" l="1"/>
  <c r="E31" i="5"/>
  <c r="F30" i="5"/>
  <c r="E30" i="5"/>
  <c r="D29" i="5"/>
  <c r="D28" i="5"/>
  <c r="D27" i="5"/>
  <c r="D26" i="5"/>
  <c r="D25" i="5"/>
  <c r="D24" i="5"/>
  <c r="D23" i="5"/>
  <c r="D22" i="5"/>
  <c r="D21" i="5"/>
  <c r="D20" i="5"/>
  <c r="D30" i="5" s="1"/>
  <c r="F44" i="5"/>
  <c r="E44" i="5"/>
  <c r="F43" i="5"/>
  <c r="E43" i="5"/>
  <c r="D33" i="5"/>
  <c r="D72" i="5"/>
  <c r="D31" i="5" l="1"/>
  <c r="G27" i="4"/>
  <c r="F27" i="4"/>
  <c r="G26" i="4"/>
  <c r="F26" i="4"/>
  <c r="E25" i="4"/>
  <c r="E24" i="4"/>
  <c r="E23" i="4"/>
  <c r="E22" i="4"/>
  <c r="E21" i="4"/>
  <c r="E20" i="4"/>
  <c r="E19" i="4"/>
  <c r="E18" i="4"/>
  <c r="E17" i="4"/>
  <c r="E16" i="4"/>
  <c r="E27" i="4" l="1"/>
  <c r="E26" i="4"/>
  <c r="E66" i="4" l="1"/>
  <c r="E64" i="4" l="1"/>
  <c r="E63" i="4" l="1"/>
  <c r="E62" i="4"/>
  <c r="E61" i="4"/>
  <c r="E60" i="4"/>
  <c r="E59" i="4"/>
  <c r="E58" i="4"/>
  <c r="E57" i="4"/>
  <c r="E56" i="4"/>
  <c r="E55" i="4"/>
  <c r="D68" i="1" l="1"/>
  <c r="D67" i="1"/>
  <c r="D66" i="1"/>
  <c r="D65" i="1"/>
  <c r="D64" i="1"/>
  <c r="D63" i="1"/>
  <c r="D62" i="1"/>
  <c r="D61" i="1"/>
  <c r="D60" i="1"/>
  <c r="F70" i="5"/>
  <c r="E70" i="5"/>
  <c r="F69" i="5"/>
  <c r="E69" i="5"/>
  <c r="D68" i="5"/>
  <c r="D67" i="5"/>
  <c r="D66" i="5"/>
  <c r="D65" i="5" l="1"/>
  <c r="D64" i="5" l="1"/>
  <c r="D63" i="5"/>
  <c r="D61" i="5" l="1"/>
  <c r="D60" i="5"/>
  <c r="D59" i="5"/>
  <c r="D69" i="5" l="1"/>
  <c r="D70" i="5"/>
  <c r="F58" i="1"/>
  <c r="E58" i="1"/>
  <c r="F57" i="1"/>
  <c r="E57" i="1"/>
  <c r="D56" i="1"/>
  <c r="D55" i="1"/>
  <c r="D54" i="1"/>
  <c r="D53" i="1"/>
  <c r="D52" i="1"/>
  <c r="D51" i="1"/>
  <c r="D50" i="1"/>
  <c r="D49" i="1"/>
  <c r="D48" i="1"/>
  <c r="D47" i="1"/>
  <c r="G53" i="4"/>
  <c r="F53" i="4"/>
  <c r="G52" i="4"/>
  <c r="F52" i="4"/>
  <c r="E51" i="4"/>
  <c r="E50" i="4"/>
  <c r="E49" i="4"/>
  <c r="E48" i="4"/>
  <c r="E47" i="4"/>
  <c r="E46" i="4"/>
  <c r="E45" i="4"/>
  <c r="E44" i="4"/>
  <c r="E43" i="4"/>
  <c r="E42" i="4"/>
  <c r="G40" i="4"/>
  <c r="F40" i="4"/>
  <c r="G39" i="4"/>
  <c r="F39" i="4"/>
  <c r="E30" i="4"/>
  <c r="E31" i="4"/>
  <c r="E32" i="4"/>
  <c r="E33" i="4"/>
  <c r="E34" i="4"/>
  <c r="E35" i="4"/>
  <c r="E36" i="4"/>
  <c r="E37" i="4"/>
  <c r="E38" i="4"/>
  <c r="E29" i="4"/>
  <c r="O73" i="4"/>
  <c r="E73" i="4"/>
  <c r="F45" i="1"/>
  <c r="E45" i="1"/>
  <c r="F44" i="1"/>
  <c r="E44" i="1"/>
  <c r="D43" i="1"/>
  <c r="D42" i="1"/>
  <c r="D41" i="1"/>
  <c r="D40" i="1"/>
  <c r="D39" i="1"/>
  <c r="D38" i="1"/>
  <c r="D37" i="1"/>
  <c r="D36" i="1"/>
  <c r="D35" i="1"/>
  <c r="D34" i="1"/>
  <c r="E40" i="4" l="1"/>
  <c r="E52" i="4"/>
  <c r="D57" i="1"/>
  <c r="D58" i="1"/>
  <c r="D44" i="1"/>
  <c r="D45" i="1"/>
  <c r="E53" i="4"/>
  <c r="E39" i="4"/>
  <c r="F71" i="6"/>
  <c r="E71" i="6"/>
  <c r="F70" i="6"/>
  <c r="E70" i="6"/>
  <c r="F57" i="6"/>
  <c r="E57" i="6"/>
  <c r="F56" i="6"/>
  <c r="E56" i="6"/>
  <c r="F44" i="6"/>
  <c r="E44" i="6"/>
  <c r="F43" i="6"/>
  <c r="E43" i="6"/>
  <c r="F31" i="6"/>
  <c r="E31" i="6"/>
  <c r="F30" i="6"/>
  <c r="E30" i="6"/>
  <c r="D69" i="6"/>
  <c r="D68" i="6"/>
  <c r="D67" i="6"/>
  <c r="D66" i="6"/>
  <c r="D65" i="6"/>
  <c r="D64" i="6"/>
  <c r="D63" i="6"/>
  <c r="D62" i="6"/>
  <c r="D61" i="6"/>
  <c r="D60" i="6"/>
  <c r="D55" i="6"/>
  <c r="D54" i="6"/>
  <c r="D53" i="6"/>
  <c r="D52" i="6"/>
  <c r="D51" i="6"/>
  <c r="D50" i="6"/>
  <c r="D49" i="6"/>
  <c r="D48" i="6"/>
  <c r="D47" i="6"/>
  <c r="D46" i="6"/>
  <c r="D42" i="6"/>
  <c r="D41" i="6"/>
  <c r="D40" i="6"/>
  <c r="D39" i="6"/>
  <c r="D38" i="6"/>
  <c r="D37" i="6"/>
  <c r="D36" i="6"/>
  <c r="D35" i="6"/>
  <c r="D34" i="6"/>
  <c r="D33" i="6"/>
  <c r="D29" i="6"/>
  <c r="D28" i="6"/>
  <c r="D27" i="6"/>
  <c r="D26" i="6"/>
  <c r="D25" i="6"/>
  <c r="D24" i="6"/>
  <c r="D23" i="6"/>
  <c r="D22" i="6"/>
  <c r="D21" i="6"/>
  <c r="D20" i="6"/>
  <c r="D17" i="6"/>
  <c r="D15" i="6"/>
  <c r="D14" i="6"/>
  <c r="D13" i="6"/>
  <c r="D12" i="6"/>
  <c r="D11" i="6"/>
  <c r="D10" i="6"/>
  <c r="D9" i="6"/>
  <c r="D8" i="6"/>
  <c r="D7" i="6"/>
  <c r="D6" i="6"/>
  <c r="D4" i="6"/>
  <c r="D3" i="6"/>
  <c r="F77" i="8"/>
  <c r="E77" i="8"/>
  <c r="F76" i="8"/>
  <c r="E76" i="8"/>
  <c r="F64" i="8"/>
  <c r="E64" i="8"/>
  <c r="F63" i="8"/>
  <c r="E63" i="8"/>
  <c r="F38" i="8"/>
  <c r="E38" i="8"/>
  <c r="F37" i="8"/>
  <c r="E37" i="8"/>
  <c r="O62" i="8"/>
  <c r="D62" i="8"/>
  <c r="O61" i="8"/>
  <c r="D61" i="8"/>
  <c r="O60" i="8"/>
  <c r="D60" i="8"/>
  <c r="O59" i="8"/>
  <c r="D59" i="8"/>
  <c r="O58" i="8"/>
  <c r="D58" i="8"/>
  <c r="O57" i="8"/>
  <c r="D57" i="8"/>
  <c r="O56" i="8"/>
  <c r="D56" i="8"/>
  <c r="O55" i="8"/>
  <c r="D55" i="8"/>
  <c r="O54" i="8"/>
  <c r="D54" i="8"/>
  <c r="O53" i="8"/>
  <c r="D53" i="8"/>
  <c r="D75" i="8"/>
  <c r="D74" i="8"/>
  <c r="D73" i="8"/>
  <c r="D72" i="8"/>
  <c r="D71" i="8"/>
  <c r="D70" i="8"/>
  <c r="D69" i="8"/>
  <c r="D68" i="8"/>
  <c r="D67" i="8"/>
  <c r="D66" i="8"/>
  <c r="D36" i="8"/>
  <c r="D35" i="8"/>
  <c r="D34" i="8"/>
  <c r="D33" i="8"/>
  <c r="D32" i="8"/>
  <c r="D31" i="8"/>
  <c r="D30" i="8"/>
  <c r="D29" i="8"/>
  <c r="D28" i="8"/>
  <c r="D27" i="8"/>
  <c r="D92" i="8"/>
  <c r="D16" i="8"/>
  <c r="D15" i="8"/>
  <c r="D14" i="8"/>
  <c r="D24" i="8" l="1"/>
  <c r="D25" i="8"/>
  <c r="F83" i="8"/>
  <c r="F82" i="8"/>
  <c r="E82" i="8"/>
  <c r="E83" i="8"/>
  <c r="D70" i="6"/>
  <c r="D56" i="6"/>
  <c r="D77" i="8"/>
  <c r="D37" i="8"/>
  <c r="D76" i="8"/>
  <c r="D38" i="8"/>
  <c r="D63" i="8"/>
  <c r="D64" i="8"/>
  <c r="D30" i="6"/>
  <c r="D43" i="6"/>
  <c r="D57" i="6"/>
  <c r="D31" i="6"/>
  <c r="D44" i="6"/>
  <c r="D71" i="6"/>
  <c r="F51" i="8"/>
  <c r="E51" i="8"/>
  <c r="F50" i="8"/>
  <c r="E50" i="8"/>
  <c r="D49" i="8"/>
  <c r="D48" i="8"/>
  <c r="D47" i="8"/>
  <c r="D46" i="8"/>
  <c r="D45" i="8"/>
  <c r="D44" i="8"/>
  <c r="D43" i="8"/>
  <c r="D42" i="8"/>
  <c r="D41" i="8"/>
  <c r="D40" i="8"/>
  <c r="F49" i="9"/>
  <c r="E49" i="9"/>
  <c r="D49" i="9"/>
  <c r="F48" i="9"/>
  <c r="E48" i="9"/>
  <c r="D48" i="9"/>
  <c r="F36" i="9"/>
  <c r="E36" i="9"/>
  <c r="F35" i="9"/>
  <c r="E35" i="9"/>
  <c r="D47" i="9"/>
  <c r="D46" i="9"/>
  <c r="D45" i="9"/>
  <c r="D44" i="9"/>
  <c r="D43" i="9"/>
  <c r="D42" i="9"/>
  <c r="D41" i="9"/>
  <c r="D40" i="9"/>
  <c r="D39" i="9"/>
  <c r="D38" i="9"/>
  <c r="D82" i="8" l="1"/>
  <c r="D83" i="8"/>
  <c r="D50" i="8"/>
  <c r="D51" i="8"/>
  <c r="F120" i="9" l="1"/>
  <c r="E120" i="9"/>
  <c r="D120" i="9"/>
  <c r="F115" i="9"/>
  <c r="E115" i="9"/>
  <c r="D115" i="9"/>
  <c r="D107" i="9"/>
  <c r="D106" i="9"/>
  <c r="D105" i="9"/>
  <c r="D108" i="9" s="1"/>
  <c r="F108" i="9"/>
  <c r="E108" i="9"/>
  <c r="F103" i="9"/>
  <c r="E103" i="9"/>
  <c r="D124" i="9"/>
  <c r="D119" i="9"/>
  <c r="D118" i="9"/>
  <c r="D117" i="9"/>
  <c r="F60" i="9"/>
  <c r="E60" i="9"/>
  <c r="E55" i="9"/>
  <c r="F55" i="9"/>
  <c r="D34" i="9"/>
  <c r="D33" i="9"/>
  <c r="D32" i="9"/>
  <c r="D31" i="9"/>
  <c r="D30" i="9"/>
  <c r="D29" i="9"/>
  <c r="D28" i="9"/>
  <c r="D27" i="9"/>
  <c r="D26" i="9"/>
  <c r="D25" i="9"/>
  <c r="D23" i="9"/>
  <c r="D116" i="8"/>
  <c r="D115" i="8"/>
  <c r="D114" i="8"/>
  <c r="D113" i="8"/>
  <c r="D111" i="8"/>
  <c r="D110" i="8"/>
  <c r="D109" i="8"/>
  <c r="D108" i="8"/>
  <c r="D107" i="8"/>
  <c r="D106" i="8"/>
  <c r="D104" i="8"/>
  <c r="D102" i="8"/>
  <c r="D101" i="8"/>
  <c r="D100" i="8"/>
  <c r="D99" i="8"/>
  <c r="D98" i="8"/>
  <c r="D96" i="8"/>
  <c r="D95" i="8"/>
  <c r="D94" i="8"/>
  <c r="D93" i="8"/>
  <c r="D91" i="8"/>
  <c r="D90" i="8"/>
  <c r="D4" i="8"/>
  <c r="D5" i="8"/>
  <c r="D6" i="8"/>
  <c r="D7" i="8"/>
  <c r="D8" i="8"/>
  <c r="D9" i="8"/>
  <c r="D10" i="8"/>
  <c r="D3" i="8"/>
  <c r="F197" i="1"/>
  <c r="E197" i="1"/>
  <c r="F192" i="1"/>
  <c r="E192" i="1"/>
  <c r="F187" i="1"/>
  <c r="E187" i="1"/>
  <c r="F182" i="1"/>
  <c r="E182" i="1"/>
  <c r="F177" i="1"/>
  <c r="E177" i="1"/>
  <c r="F172" i="1"/>
  <c r="E172" i="1"/>
  <c r="F167" i="1"/>
  <c r="E167" i="1"/>
  <c r="F162" i="1"/>
  <c r="E162" i="1"/>
  <c r="F157" i="1"/>
  <c r="E157" i="1"/>
  <c r="F152" i="1"/>
  <c r="E152" i="1"/>
  <c r="F147" i="1"/>
  <c r="E147" i="1"/>
  <c r="F142" i="1"/>
  <c r="E142" i="1"/>
  <c r="F137" i="1"/>
  <c r="E137" i="1"/>
  <c r="E132" i="1"/>
  <c r="F132" i="1"/>
  <c r="D209" i="1"/>
  <c r="D208" i="1"/>
  <c r="D207" i="1"/>
  <c r="D206" i="1"/>
  <c r="D205" i="1"/>
  <c r="D204" i="1"/>
  <c r="D202" i="1"/>
  <c r="D201" i="1"/>
  <c r="D200" i="1"/>
  <c r="D199" i="1"/>
  <c r="D196" i="1"/>
  <c r="D195" i="1"/>
  <c r="D197" i="1" s="1"/>
  <c r="D191" i="1"/>
  <c r="D190" i="1"/>
  <c r="D189" i="1"/>
  <c r="D186" i="1"/>
  <c r="D185" i="1"/>
  <c r="D184" i="1"/>
  <c r="D187" i="1" s="1"/>
  <c r="D181" i="1"/>
  <c r="D180" i="1"/>
  <c r="D179" i="1"/>
  <c r="D176" i="1"/>
  <c r="D175" i="1"/>
  <c r="D174" i="1"/>
  <c r="D171" i="1"/>
  <c r="D170" i="1"/>
  <c r="D169" i="1"/>
  <c r="D166" i="1"/>
  <c r="D165" i="1"/>
  <c r="D164" i="1"/>
  <c r="D161" i="1"/>
  <c r="D160" i="1"/>
  <c r="D159" i="1"/>
  <c r="D162" i="1" s="1"/>
  <c r="D156" i="1"/>
  <c r="D155" i="1"/>
  <c r="D154" i="1"/>
  <c r="D151" i="1"/>
  <c r="D150" i="1"/>
  <c r="D149" i="1"/>
  <c r="D146" i="1"/>
  <c r="D145" i="1"/>
  <c r="D144" i="1"/>
  <c r="D147" i="1" s="1"/>
  <c r="D141" i="1"/>
  <c r="D140" i="1"/>
  <c r="D139" i="1"/>
  <c r="D136" i="1"/>
  <c r="D135" i="1"/>
  <c r="D134" i="1"/>
  <c r="D131" i="1"/>
  <c r="D130" i="1"/>
  <c r="D129" i="1"/>
  <c r="D125" i="1"/>
  <c r="E123" i="1"/>
  <c r="F123" i="1"/>
  <c r="D122" i="1"/>
  <c r="D121" i="1"/>
  <c r="D120" i="1"/>
  <c r="D118" i="1"/>
  <c r="D117" i="1"/>
  <c r="D116" i="1"/>
  <c r="D115" i="1"/>
  <c r="N87" i="1"/>
  <c r="N86" i="1"/>
  <c r="N83" i="1"/>
  <c r="N82" i="1"/>
  <c r="N81" i="1"/>
  <c r="F112" i="1"/>
  <c r="E112" i="1"/>
  <c r="D111" i="1"/>
  <c r="D110" i="1"/>
  <c r="D109" i="1"/>
  <c r="F107" i="1"/>
  <c r="E107" i="1"/>
  <c r="D106" i="1"/>
  <c r="D105" i="1"/>
  <c r="D104" i="1"/>
  <c r="F102" i="1"/>
  <c r="E102" i="1"/>
  <c r="D101" i="1"/>
  <c r="D100" i="1"/>
  <c r="D99" i="1"/>
  <c r="F97" i="1"/>
  <c r="E97" i="1"/>
  <c r="D96" i="1"/>
  <c r="D95" i="1"/>
  <c r="D94" i="1"/>
  <c r="F92" i="1"/>
  <c r="E92" i="1"/>
  <c r="D91" i="1"/>
  <c r="D90" i="1"/>
  <c r="D89" i="1"/>
  <c r="E84" i="1"/>
  <c r="F84" i="1"/>
  <c r="D87" i="1"/>
  <c r="D86" i="1"/>
  <c r="D83" i="1"/>
  <c r="D82" i="1"/>
  <c r="D81" i="1"/>
  <c r="D79" i="1"/>
  <c r="N79" i="1"/>
  <c r="N30" i="1"/>
  <c r="N29" i="1"/>
  <c r="N28" i="1"/>
  <c r="N27" i="1"/>
  <c r="N26" i="1"/>
  <c r="N25" i="1"/>
  <c r="N24" i="1"/>
  <c r="N23" i="1"/>
  <c r="N22" i="1"/>
  <c r="N21" i="1"/>
  <c r="F177" i="5"/>
  <c r="E177" i="5"/>
  <c r="F172" i="5"/>
  <c r="E172" i="5"/>
  <c r="E167" i="5"/>
  <c r="F167" i="5"/>
  <c r="D171" i="5"/>
  <c r="D170" i="5"/>
  <c r="D166" i="5"/>
  <c r="D165" i="5"/>
  <c r="F219" i="5"/>
  <c r="E219" i="5"/>
  <c r="F214" i="5"/>
  <c r="E214" i="5"/>
  <c r="F209" i="5"/>
  <c r="E209" i="5"/>
  <c r="F204" i="5"/>
  <c r="E204" i="5"/>
  <c r="F199" i="5"/>
  <c r="E199" i="5"/>
  <c r="F194" i="5"/>
  <c r="E194" i="5"/>
  <c r="E189" i="5"/>
  <c r="F189" i="5"/>
  <c r="F154" i="5"/>
  <c r="E154" i="5"/>
  <c r="F140" i="5"/>
  <c r="E140" i="5"/>
  <c r="F135" i="5"/>
  <c r="E135" i="5"/>
  <c r="F130" i="5"/>
  <c r="E130" i="5"/>
  <c r="F125" i="5"/>
  <c r="E125" i="5"/>
  <c r="F120" i="5"/>
  <c r="E120" i="5"/>
  <c r="F115" i="5"/>
  <c r="E115" i="5"/>
  <c r="E110" i="5"/>
  <c r="F110" i="5"/>
  <c r="E105" i="5"/>
  <c r="F105" i="5"/>
  <c r="F97" i="5"/>
  <c r="E97" i="5"/>
  <c r="F92" i="5"/>
  <c r="E92" i="5"/>
  <c r="F87" i="5"/>
  <c r="E87" i="5"/>
  <c r="F82" i="5"/>
  <c r="E82" i="5"/>
  <c r="E77" i="5"/>
  <c r="F77" i="5"/>
  <c r="E76" i="4"/>
  <c r="G146" i="4"/>
  <c r="F146" i="4"/>
  <c r="G141" i="4"/>
  <c r="F141" i="4"/>
  <c r="G136" i="4"/>
  <c r="F136" i="4"/>
  <c r="G131" i="4"/>
  <c r="F131" i="4"/>
  <c r="F126" i="4"/>
  <c r="G126" i="4"/>
  <c r="E125" i="4"/>
  <c r="E124" i="4"/>
  <c r="E123" i="4"/>
  <c r="G103" i="4"/>
  <c r="F103" i="4"/>
  <c r="G98" i="4"/>
  <c r="F98" i="4"/>
  <c r="G93" i="4"/>
  <c r="F93" i="4"/>
  <c r="G88" i="4"/>
  <c r="F88" i="4"/>
  <c r="F83" i="4"/>
  <c r="G83" i="4"/>
  <c r="E81" i="4"/>
  <c r="O78" i="4"/>
  <c r="E78" i="4"/>
  <c r="F111" i="4"/>
  <c r="G111" i="4"/>
  <c r="F57" i="5"/>
  <c r="E57" i="5"/>
  <c r="F56" i="5"/>
  <c r="E56" i="5"/>
  <c r="D55" i="5"/>
  <c r="D54" i="5"/>
  <c r="D53" i="5"/>
  <c r="D52" i="5"/>
  <c r="D51" i="5"/>
  <c r="D50" i="5"/>
  <c r="D49" i="5"/>
  <c r="D48" i="5"/>
  <c r="D47" i="5"/>
  <c r="D46" i="5"/>
  <c r="D42" i="5"/>
  <c r="D41" i="5"/>
  <c r="D40" i="5"/>
  <c r="D39" i="5"/>
  <c r="D38" i="5"/>
  <c r="D37" i="5"/>
  <c r="D36" i="5"/>
  <c r="D35" i="5"/>
  <c r="D34" i="5"/>
  <c r="D43" i="5" s="1"/>
  <c r="D44" i="5" l="1"/>
  <c r="D182" i="1"/>
  <c r="D167" i="1"/>
  <c r="D177" i="1"/>
  <c r="D157" i="1"/>
  <c r="D152" i="1"/>
  <c r="D172" i="1"/>
  <c r="D192" i="1"/>
  <c r="D36" i="9"/>
  <c r="D35" i="9"/>
  <c r="D142" i="1"/>
  <c r="D137" i="1"/>
  <c r="D132" i="1"/>
  <c r="D123" i="1"/>
  <c r="D92" i="1"/>
  <c r="D112" i="1"/>
  <c r="D84" i="1"/>
  <c r="D107" i="1"/>
  <c r="D102" i="1"/>
  <c r="D97" i="1"/>
  <c r="E126" i="4"/>
  <c r="D56" i="5"/>
  <c r="D57" i="5"/>
  <c r="D30" i="1"/>
  <c r="D29" i="1"/>
  <c r="D28" i="1"/>
  <c r="D27" i="1"/>
  <c r="D26" i="1"/>
  <c r="D25" i="1"/>
  <c r="D24" i="1"/>
  <c r="D23" i="1"/>
  <c r="D22" i="1"/>
  <c r="D21" i="1"/>
  <c r="F32" i="1"/>
  <c r="E32" i="1"/>
  <c r="F31" i="1"/>
  <c r="E31" i="1"/>
  <c r="D31" i="1" l="1"/>
  <c r="D32" i="1"/>
  <c r="D15" i="1"/>
  <c r="D14" i="1"/>
  <c r="D5" i="1"/>
  <c r="D4" i="1"/>
  <c r="D3" i="1"/>
  <c r="D12" i="1"/>
  <c r="D11" i="1"/>
  <c r="D10" i="1"/>
  <c r="D9" i="1"/>
  <c r="D8" i="1"/>
  <c r="D59" i="9" l="1"/>
  <c r="D58" i="9"/>
  <c r="D57" i="9"/>
  <c r="D54" i="9"/>
  <c r="D53" i="9"/>
  <c r="D52" i="9"/>
  <c r="D114" i="9"/>
  <c r="D113" i="9"/>
  <c r="D112" i="9"/>
  <c r="D102" i="9"/>
  <c r="D101" i="9"/>
  <c r="D100" i="9"/>
  <c r="D103" i="9" s="1"/>
  <c r="D97" i="9"/>
  <c r="D96" i="9"/>
  <c r="D95" i="9"/>
  <c r="D94" i="9"/>
  <c r="D93" i="9"/>
  <c r="D92" i="9"/>
  <c r="D89" i="9"/>
  <c r="D88" i="9"/>
  <c r="D87" i="9"/>
  <c r="D86" i="9"/>
  <c r="D85" i="9"/>
  <c r="D82" i="9"/>
  <c r="D80" i="9"/>
  <c r="D79" i="9"/>
  <c r="D76" i="9"/>
  <c r="D75" i="9"/>
  <c r="D74" i="9"/>
  <c r="D73" i="9"/>
  <c r="D72" i="9"/>
  <c r="D71" i="9"/>
  <c r="D66" i="9"/>
  <c r="D65" i="9"/>
  <c r="D64" i="9"/>
  <c r="D63" i="9"/>
  <c r="D62" i="9"/>
  <c r="D20" i="9"/>
  <c r="D21" i="9"/>
  <c r="D19" i="9"/>
  <c r="D17" i="9"/>
  <c r="D15" i="9"/>
  <c r="D14" i="9"/>
  <c r="D10" i="5"/>
  <c r="E82" i="4"/>
  <c r="E80" i="4"/>
  <c r="D55" i="9" l="1"/>
  <c r="D60" i="9"/>
  <c r="E83" i="4"/>
  <c r="D7" i="5" l="1"/>
  <c r="D8" i="5"/>
  <c r="D9" i="5"/>
  <c r="D11" i="5"/>
  <c r="D12" i="5"/>
  <c r="D13" i="5"/>
  <c r="D14" i="5"/>
  <c r="D16" i="5"/>
  <c r="D74" i="5"/>
  <c r="D75" i="5"/>
  <c r="D76" i="5"/>
  <c r="D79" i="5"/>
  <c r="D80" i="5"/>
  <c r="D81" i="5"/>
  <c r="D84" i="5"/>
  <c r="D85" i="5"/>
  <c r="D86" i="5"/>
  <c r="D89" i="5"/>
  <c r="D90" i="5"/>
  <c r="D91" i="5"/>
  <c r="D94" i="5"/>
  <c r="D95" i="5"/>
  <c r="D96" i="5"/>
  <c r="D99" i="5"/>
  <c r="D100" i="5"/>
  <c r="D102" i="5"/>
  <c r="D103" i="5"/>
  <c r="D104" i="5"/>
  <c r="D107" i="5"/>
  <c r="D108" i="5"/>
  <c r="D109" i="5"/>
  <c r="D112" i="5"/>
  <c r="D113" i="5"/>
  <c r="D114" i="5"/>
  <c r="D117" i="5"/>
  <c r="D118" i="5"/>
  <c r="D119" i="5"/>
  <c r="D122" i="5"/>
  <c r="D123" i="5"/>
  <c r="D124" i="5"/>
  <c r="D127" i="5"/>
  <c r="D128" i="5"/>
  <c r="D129" i="5"/>
  <c r="D132" i="5"/>
  <c r="D133" i="5"/>
  <c r="D134" i="5"/>
  <c r="D137" i="5"/>
  <c r="D138" i="5"/>
  <c r="D139" i="5"/>
  <c r="D142" i="5"/>
  <c r="D148" i="5"/>
  <c r="D151" i="5"/>
  <c r="D152" i="5"/>
  <c r="D153" i="5"/>
  <c r="D156" i="5"/>
  <c r="D162" i="5"/>
  <c r="D164" i="5"/>
  <c r="D167" i="5" s="1"/>
  <c r="D169" i="5"/>
  <c r="D172" i="5" s="1"/>
  <c r="D174" i="5"/>
  <c r="D175" i="5"/>
  <c r="D176" i="5"/>
  <c r="D179" i="5"/>
  <c r="D183" i="5"/>
  <c r="D186" i="5"/>
  <c r="D187" i="5"/>
  <c r="D188" i="5"/>
  <c r="D191" i="5"/>
  <c r="D192" i="5"/>
  <c r="D193" i="5"/>
  <c r="D196" i="5"/>
  <c r="D197" i="5"/>
  <c r="D198" i="5"/>
  <c r="D201" i="5"/>
  <c r="D202" i="5"/>
  <c r="D203" i="5"/>
  <c r="D206" i="5"/>
  <c r="D207" i="5"/>
  <c r="D208" i="5"/>
  <c r="D211" i="5"/>
  <c r="D212" i="5"/>
  <c r="D213" i="5"/>
  <c r="D216" i="5"/>
  <c r="D217" i="5"/>
  <c r="D218" i="5"/>
  <c r="D4" i="5"/>
  <c r="D5" i="5"/>
  <c r="D3" i="5"/>
  <c r="D177" i="5" l="1"/>
  <c r="D209" i="5"/>
  <c r="D189" i="5"/>
  <c r="D214" i="5"/>
  <c r="D194" i="5"/>
  <c r="D219" i="5"/>
  <c r="D199" i="5"/>
  <c r="D204" i="5"/>
  <c r="D154" i="5"/>
  <c r="D135" i="5"/>
  <c r="D140" i="5"/>
  <c r="D125" i="5"/>
  <c r="D130" i="5"/>
  <c r="D120" i="5"/>
  <c r="D105" i="5"/>
  <c r="D115" i="5"/>
  <c r="D110" i="5"/>
  <c r="D92" i="5"/>
  <c r="D97" i="5"/>
  <c r="D82" i="5"/>
  <c r="D87" i="5"/>
  <c r="D77" i="5"/>
  <c r="O90" i="4"/>
  <c r="O91" i="4"/>
  <c r="O92" i="4"/>
  <c r="O95" i="4"/>
  <c r="O96" i="4"/>
  <c r="O97" i="4"/>
  <c r="O100" i="4"/>
  <c r="O101" i="4"/>
  <c r="O102" i="4"/>
  <c r="O106" i="4"/>
  <c r="O108" i="4"/>
  <c r="O109" i="4"/>
  <c r="O110" i="4"/>
  <c r="O113" i="4"/>
  <c r="O120" i="4"/>
  <c r="O121" i="4"/>
  <c r="O123" i="4"/>
  <c r="O124" i="4"/>
  <c r="O125" i="4"/>
  <c r="O128" i="4"/>
  <c r="O129" i="4"/>
  <c r="O130" i="4"/>
  <c r="O133" i="4"/>
  <c r="O134" i="4"/>
  <c r="O135" i="4"/>
  <c r="O138" i="4"/>
  <c r="O139" i="4"/>
  <c r="O140" i="4"/>
  <c r="O143" i="4"/>
  <c r="O144" i="4"/>
  <c r="O145" i="4"/>
  <c r="O148" i="4"/>
  <c r="O149" i="4"/>
  <c r="O150" i="4"/>
  <c r="O151" i="4"/>
  <c r="O152" i="4"/>
  <c r="O74" i="4"/>
  <c r="O76" i="4"/>
  <c r="O80" i="4"/>
  <c r="O81" i="4"/>
  <c r="O82" i="4"/>
  <c r="O85" i="4"/>
  <c r="O86" i="4"/>
  <c r="O87" i="4"/>
  <c r="E85" i="4"/>
  <c r="E74" i="4"/>
  <c r="E86" i="4"/>
  <c r="E87" i="4"/>
  <c r="E90" i="4"/>
  <c r="E91" i="4"/>
  <c r="E92" i="4"/>
  <c r="E95" i="4"/>
  <c r="E96" i="4"/>
  <c r="E97" i="4"/>
  <c r="E100" i="4"/>
  <c r="E101" i="4"/>
  <c r="E102" i="4"/>
  <c r="E106" i="4"/>
  <c r="E108" i="4"/>
  <c r="E109" i="4"/>
  <c r="E110" i="4"/>
  <c r="E113" i="4"/>
  <c r="E120" i="4"/>
  <c r="E128" i="4"/>
  <c r="E129" i="4"/>
  <c r="E130" i="4"/>
  <c r="E133" i="4"/>
  <c r="E134" i="4"/>
  <c r="E135" i="4"/>
  <c r="E138" i="4"/>
  <c r="E139" i="4"/>
  <c r="E140" i="4"/>
  <c r="E143" i="4"/>
  <c r="E144" i="4"/>
  <c r="E145" i="4"/>
  <c r="E148" i="4"/>
  <c r="E149" i="4"/>
  <c r="E150" i="4"/>
  <c r="E151" i="4"/>
  <c r="E152" i="4"/>
  <c r="E4" i="4"/>
  <c r="E5" i="4"/>
  <c r="E7" i="4"/>
  <c r="E8" i="4"/>
  <c r="E10" i="4"/>
  <c r="E11" i="4"/>
  <c r="E13" i="4"/>
  <c r="E3" i="4"/>
  <c r="D4" i="9"/>
  <c r="D5" i="9"/>
  <c r="D6" i="9"/>
  <c r="D7" i="9"/>
  <c r="D8" i="9"/>
  <c r="D9" i="9"/>
  <c r="D10" i="9"/>
  <c r="D11" i="9"/>
  <c r="D3" i="9"/>
  <c r="E146" i="4" l="1"/>
  <c r="E131" i="4"/>
  <c r="E136" i="4"/>
  <c r="E141" i="4"/>
  <c r="E93" i="4"/>
  <c r="E98" i="4"/>
  <c r="E103" i="4"/>
  <c r="E88" i="4"/>
  <c r="E111" i="4"/>
</calcChain>
</file>

<file path=xl/sharedStrings.xml><?xml version="1.0" encoding="utf-8"?>
<sst xmlns="http://schemas.openxmlformats.org/spreadsheetml/2006/main" count="2575" uniqueCount="371">
  <si>
    <t>epochs</t>
  </si>
  <si>
    <t>MASE</t>
  </si>
  <si>
    <t>sMAPE</t>
  </si>
  <si>
    <t>DeepState</t>
  </si>
  <si>
    <t>MSIS</t>
  </si>
  <si>
    <t>Data</t>
  </si>
  <si>
    <t>DeepAR</t>
  </si>
  <si>
    <t>CPU times: user 1h 33min 3s, sys: 24.2 s, total: 1h 33min 27s Wall time: 2h 26min 48s</t>
  </si>
  <si>
    <t>1h25min;1h26min;1h25min</t>
  </si>
  <si>
    <t>1h48min;1h48min;1h35min</t>
  </si>
  <si>
    <t>3h33min;3h38min;2h50min</t>
  </si>
  <si>
    <t>m4_hourly</t>
  </si>
  <si>
    <t>m4_daily</t>
  </si>
  <si>
    <t>m4_monthly</t>
  </si>
  <si>
    <t>m4_weekly</t>
  </si>
  <si>
    <t>x</t>
  </si>
  <si>
    <t>failed</t>
  </si>
  <si>
    <t>N</t>
  </si>
  <si>
    <t>Parameters</t>
  </si>
  <si>
    <t>prediction</t>
  </si>
  <si>
    <t>training loss constant after 36 epochs</t>
  </si>
  <si>
    <t>Notes</t>
  </si>
  <si>
    <t>stopped after it did not improve between epochs 20-100</t>
  </si>
  <si>
    <t>seed</t>
  </si>
  <si>
    <t>True</t>
  </si>
  <si>
    <t>20min</t>
  </si>
  <si>
    <t>23min</t>
  </si>
  <si>
    <t>Method</t>
  </si>
  <si>
    <t>context / prediction len</t>
  </si>
  <si>
    <t>31/14</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</si>
  <si>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</si>
  <si>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</si>
  <si>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</si>
  <si>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</si>
  <si>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</si>
  <si>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</si>
  <si>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</si>
  <si>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</si>
  <si>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</si>
  <si>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</si>
  <si>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</si>
  <si>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</si>
  <si>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</si>
  <si>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</si>
  <si>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</si>
  <si>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</si>
  <si>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</si>
  <si>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</si>
  <si>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</si>
  <si>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</si>
  <si>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</si>
  <si>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</si>
  <si>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</si>
  <si>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</si>
  <si>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</si>
  <si>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</si>
  <si>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</si>
  <si>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</si>
  <si>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</si>
  <si>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</si>
  <si>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</si>
  <si>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</si>
  <si>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</si>
  <si>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</si>
  <si>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</si>
  <si>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</si>
  <si>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</si>
  <si>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</si>
  <si>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</si>
  <si>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</si>
  <si>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</si>
  <si>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</si>
  <si>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</si>
  <si>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</si>
  <si>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</si>
  <si>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</si>
  <si>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</si>
  <si>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</si>
  <si>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</si>
  <si>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</si>
  <si>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</si>
  <si>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</si>
  <si>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</si>
  <si>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</si>
  <si>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</si>
  <si>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</si>
  <si>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</si>
  <si>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</si>
  <si>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</si>
  <si>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</si>
  <si>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</si>
  <si>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</si>
  <si>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</si>
  <si>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</si>
  <si>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</si>
  <si>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</si>
  <si>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</si>
  <si>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</si>
  <si>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</si>
  <si>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</si>
  <si>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</si>
  <si>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</si>
  <si>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</si>
  <si>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</si>
  <si>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</si>
  <si>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</si>
  <si>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</si>
  <si>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</si>
  <si>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</si>
  <si>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</si>
  <si>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</si>
  <si>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</si>
  <si>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</si>
  <si>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</si>
  <si>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</si>
  <si>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</si>
  <si>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</si>
  <si>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</si>
  <si>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</si>
  <si>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</si>
  <si>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</si>
  <si>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</si>
  <si>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</si>
  <si>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</si>
  <si>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</si>
  <si>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</si>
  <si>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</si>
  <si>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</si>
  <si>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</si>
  <si>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</si>
  <si>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</si>
  <si>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</si>
  <si>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</si>
  <si>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</si>
  <si>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</si>
  <si>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</si>
  <si>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</si>
  <si>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</si>
  <si>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</si>
  <si>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</si>
  <si>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</si>
  <si>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</si>
  <si>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</si>
  <si>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</si>
  <si>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</si>
  <si>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</si>
  <si>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</si>
  <si>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</si>
  <si>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</si>
  <si>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</si>
  <si>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Methods</t>
  </si>
  <si>
    <t>train./pred. range</t>
  </si>
  <si>
    <t>very jumpy/volatile training process</t>
  </si>
  <si>
    <t>False</t>
  </si>
  <si>
    <t>best epoch (3)!!! Did not converge</t>
  </si>
  <si>
    <t>no convergence</t>
  </si>
  <si>
    <t>no convegence</t>
  </si>
  <si>
    <t>convergence …</t>
  </si>
  <si>
    <t>Yes, probably not enough epochs</t>
  </si>
  <si>
    <t>yes, more epochs might help</t>
  </si>
  <si>
    <t>no true convergence</t>
  </si>
  <si>
    <t>not really</t>
  </si>
  <si>
    <t>m4_quarterly</t>
  </si>
  <si>
    <t>DeepAREstimator</t>
  </si>
  <si>
    <t>m4_yearly</t>
  </si>
  <si>
    <t xml:space="preserve">epochs </t>
  </si>
  <si>
    <t>num_batches</t>
  </si>
  <si>
    <t>use_feat</t>
  </si>
  <si>
    <t>Smyl</t>
  </si>
  <si>
    <t>MM</t>
  </si>
  <si>
    <t>Legaki</t>
  </si>
  <si>
    <t>ARIMA</t>
  </si>
  <si>
    <t>ETS</t>
  </si>
  <si>
    <t>Comb</t>
  </si>
  <si>
    <t>Naive2</t>
  </si>
  <si>
    <t>theta</t>
  </si>
  <si>
    <t>ETSARIMA</t>
  </si>
  <si>
    <t>context=2*prediction</t>
  </si>
  <si>
    <t>1h34min</t>
  </si>
  <si>
    <t>1h3min</t>
  </si>
  <si>
    <t>2h32min</t>
  </si>
  <si>
    <t xml:space="preserve"> </t>
  </si>
  <si>
    <t>passes</t>
  </si>
  <si>
    <t>6h17min;38min; 6h56min; wall:3h25min</t>
  </si>
  <si>
    <t>17min (same "best" epoch &lt;100)</t>
  </si>
  <si>
    <t>28min</t>
  </si>
  <si>
    <t>Passes</t>
  </si>
  <si>
    <t>8h18min;47min;9h;wall:4h20min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</si>
  <si>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</si>
  <si>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</si>
  <si>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</si>
  <si>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</si>
  <si>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</si>
  <si>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</si>
  <si>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</si>
  <si>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</si>
  <si>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</si>
  <si>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</si>
  <si>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</si>
  <si>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</si>
  <si>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</si>
  <si>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</si>
  <si>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</si>
  <si>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</si>
  <si>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</si>
  <si>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</si>
  <si>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</si>
  <si>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</si>
  <si>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</si>
  <si>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</si>
  <si>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</si>
  <si>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num batches</t>
  </si>
  <si>
    <t>use feat</t>
  </si>
  <si>
    <t>m4_quarterly_atm</t>
  </si>
  <si>
    <t>true dates</t>
  </si>
  <si>
    <t>m4_quarterly_dates</t>
  </si>
  <si>
    <t>OWA_m4</t>
  </si>
  <si>
    <t>1h32min/3</t>
  </si>
  <si>
    <t>3h43min/3, w validation</t>
  </si>
  <si>
    <t>1h57min/3</t>
  </si>
  <si>
    <t>SES</t>
  </si>
  <si>
    <t>Holt</t>
  </si>
  <si>
    <t>Damped</t>
  </si>
  <si>
    <t>Naive</t>
  </si>
  <si>
    <t>sNaive</t>
  </si>
  <si>
    <t>m4_monthly_atm</t>
  </si>
  <si>
    <t>m4_monthly_dates</t>
  </si>
  <si>
    <t>2h52min/7</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</si>
  <si>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</si>
  <si>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</si>
  <si>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</si>
  <si>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</si>
  <si>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</si>
  <si>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</si>
  <si>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</si>
  <si>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</si>
  <si>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</si>
  <si>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</si>
  <si>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</si>
  <si>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</si>
  <si>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</si>
  <si>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</si>
  <si>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</si>
  <si>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</si>
  <si>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</si>
  <si>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</si>
  <si>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</si>
  <si>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</si>
  <si>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</si>
  <si>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</si>
  <si>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</si>
  <si>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</si>
  <si>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</si>
  <si>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</si>
  <si>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</si>
  <si>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</si>
  <si>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</si>
  <si>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</si>
  <si>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</si>
  <si>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</si>
  <si>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</si>
  <si>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</si>
  <si>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</si>
  <si>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</si>
  <si>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</si>
  <si>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</si>
  <si>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</si>
  <si>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</si>
  <si>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</si>
  <si>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</si>
  <si>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</si>
  <si>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</si>
  <si>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</si>
  <si>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</si>
  <si>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</si>
  <si>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</si>
  <si>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</si>
  <si>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</si>
  <si>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</si>
  <si>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</si>
  <si>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</si>
  <si>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</si>
  <si>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</si>
  <si>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</si>
  <si>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</si>
  <si>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</si>
  <si>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</si>
  <si>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</si>
  <si>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</si>
  <si>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</si>
  <si>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</si>
  <si>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</si>
  <si>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</si>
  <si>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</si>
  <si>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</si>
  <si>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</si>
  <si>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</si>
  <si>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</si>
  <si>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</si>
  <si>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</si>
  <si>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</si>
  <si>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</si>
  <si>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</si>
  <si>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</si>
  <si>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</si>
  <si>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</si>
  <si>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</si>
  <si>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</si>
  <si>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</si>
  <si>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</si>
  <si>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</si>
  <si>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</si>
  <si>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</si>
  <si>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</si>
  <si>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</si>
  <si>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</si>
  <si>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</si>
  <si>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</si>
  <si>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</si>
  <si>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1) DeepState, epochs=100, num_batch=50 (100), 3 trials (seeds)
2) ETSARIMA, Legaki</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</si>
  <si>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</si>
  <si>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</si>
  <si>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</si>
  <si>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</si>
  <si>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</si>
  <si>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</si>
  <si>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</si>
  <si>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OWA</t>
  </si>
  <si>
    <t>0.4.2</t>
  </si>
  <si>
    <t>gluonts10</t>
  </si>
  <si>
    <t>include validation data; gluonts11</t>
  </si>
  <si>
    <t>no validation data; gluonts11</t>
  </si>
  <si>
    <t>validation; deepar09-deepar_experiments_with_gluonts</t>
  </si>
  <si>
    <t>no validation; deepar09-deepar_experiments_with_gluonts</t>
  </si>
  <si>
    <t>_domain</t>
  </si>
  <si>
    <t>categorical variable (integer) that specifies the domain is added.</t>
  </si>
  <si>
    <t>Darin &amp; Stellwagen (W#1)</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</si>
  <si>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</si>
  <si>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</si>
  <si>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13h+ on my cpu ("0.3.3")</t>
  </si>
  <si>
    <t>Failed. GluonTSError</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</si>
  <si>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</si>
  <si>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Combination benchmark</t>
  </si>
  <si>
    <t>Rank 1 for m4_hourly</t>
  </si>
  <si>
    <t>Overall winner</t>
  </si>
  <si>
    <t xml:space="preserve">Overall runner-up </t>
  </si>
  <si>
    <t>M4 Competition and Benchmarks</t>
  </si>
  <si>
    <t xml:space="preserve">Standard </t>
  </si>
  <si>
    <t>Seasonally adjusted</t>
  </si>
  <si>
    <t>Winner of M3 competition</t>
  </si>
  <si>
    <t>mean</t>
  </si>
  <si>
    <t>median</t>
  </si>
  <si>
    <t>c5/2x-5h39min; 4min50s, 5h44min;Wall1h23min</t>
  </si>
  <si>
    <t>c5/4x 40min;4min;45min;wall:20min</t>
  </si>
  <si>
    <t>Notes / Convergence?</t>
  </si>
  <si>
    <t>parameters</t>
  </si>
  <si>
    <t>Notes 2</t>
  </si>
  <si>
    <t>Deepstate</t>
  </si>
  <si>
    <t>TEST: DeepState. Include validation data</t>
  </si>
  <si>
    <t>TEST. DeepState. No validation data</t>
  </si>
  <si>
    <t>different approach</t>
  </si>
  <si>
    <t>wQL[0.5]</t>
  </si>
  <si>
    <t>wQL[0.9]</t>
  </si>
  <si>
    <t>weighted quantile loss (0.5)</t>
  </si>
  <si>
    <t>weighted quantile loss (0.9)</t>
  </si>
  <si>
    <t>gluonts-use_item_id</t>
  </si>
  <si>
    <t>m4_hourly_id</t>
  </si>
  <si>
    <t>m4_daily_id</t>
  </si>
  <si>
    <t>gluonts=="0.4.1", gluonts-use_item_id</t>
  </si>
  <si>
    <t>MQ-RNN</t>
  </si>
  <si>
    <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</si>
</sst>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8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4" fontId="0" fillId="0" borderId="0" xfId="0" applyNumberFormat="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3" borderId="0" xfId="0" applyNumberFormat="1" applyFill="1"/>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165" fontId="0" fillId="3" borderId="0" xfId="0" applyNumberFormat="1" applyFont="1" applyFill="1"/>
    <xf numFmtId="0" fontId="0" fillId="0" borderId="5" xfId="0" applyFont="1" applyBorder="1" applyAlignment="1">
      <alignment vertical="top" wrapText="1"/>
    </xf>
    <xf numFmtId="165" fontId="2" fillId="3" borderId="0" xfId="0" applyNumberFormat="1" applyFont="1" applyFill="1" applyAlignment="1">
      <alignment wrapText="1"/>
    </xf>
    <xf numFmtId="165" fontId="2" fillId="3" borderId="0" xfId="0" applyNumberFormat="1" applyFont="1" applyFill="1"/>
    <xf numFmtId="166" fontId="3" fillId="0" borderId="0" xfId="0" applyNumberFormat="1" applyFont="1" applyFill="1" applyAlignment="1">
      <alignment wrapText="1"/>
    </xf>
    <xf numFmtId="0" fontId="1" fillId="0" borderId="0" xfId="0" applyNumberFormat="1" applyFont="1" applyAlignment="1">
      <alignment wrapText="1"/>
    </xf>
    <xf numFmtId="165" fontId="0" fillId="0" borderId="0" xfId="0" applyNumberFormat="1" applyFont="1" applyFill="1"/>
    <xf numFmtId="165" fontId="0" fillId="0" borderId="0" xfId="0" applyNumberFormat="1" applyFill="1"/>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2" borderId="0" xfId="0" applyFont="1" applyFill="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m4_weekly!$K$60:$K$68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m4_weekly!$D$60:$D$68</c:f>
              <c:numCache>
                <c:formatCode>0.000</c:formatCode>
                <c:ptCount val="9"/>
                <c:pt idx="0">
                  <c:v>1.0033204471705304</c:v>
                </c:pt>
                <c:pt idx="1">
                  <c:v>0.90766508703828541</c:v>
                </c:pt>
                <c:pt idx="2">
                  <c:v>0.94998755481248021</c:v>
                </c:pt>
                <c:pt idx="3">
                  <c:v>0.91215713445960933</c:v>
                </c:pt>
                <c:pt idx="4">
                  <c:v>0.90360566208168591</c:v>
                </c:pt>
                <c:pt idx="5">
                  <c:v>0.90720951844962583</c:v>
                </c:pt>
                <c:pt idx="6">
                  <c:v>0.90987554338295684</c:v>
                </c:pt>
                <c:pt idx="7">
                  <c:v>0.90170413498846247</c:v>
                </c:pt>
                <c:pt idx="8">
                  <c:v>0.91521510605285128</c:v>
                </c:pt>
              </c:numCache>
            </c:numRef>
          </c:val>
          <c:smooth val="0"/>
          <c:extLst>
            <c:ext xmlns:c16="http://schemas.microsoft.com/office/drawing/2014/chart" uri="{C3380CC4-5D6E-409C-BE32-E72D297353CC}">
              <c16:uniqueId val="{00000000-72BE-4452-91E1-8F65594D955E}"/>
            </c:ext>
          </c:extLst>
        </c:ser>
        <c:dLbls>
          <c:showLegendKey val="0"/>
          <c:showVal val="0"/>
          <c:showCatName val="0"/>
          <c:showSerName val="0"/>
          <c:showPercent val="0"/>
          <c:showBubbleSize val="0"/>
        </c:dLbls>
        <c:smooth val="0"/>
        <c:axId val="470670048"/>
        <c:axId val="470668080"/>
      </c:lineChart>
      <c:catAx>
        <c:axId val="4706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68080"/>
        <c:crosses val="autoZero"/>
        <c:auto val="1"/>
        <c:lblAlgn val="ctr"/>
        <c:lblOffset val="100"/>
        <c:noMultiLvlLbl val="0"/>
      </c:catAx>
      <c:valAx>
        <c:axId val="4706680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7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388938</xdr:colOff>
      <xdr:row>58</xdr:row>
      <xdr:rowOff>33338</xdr:rowOff>
    </xdr:from>
    <xdr:to>
      <xdr:col>16</xdr:col>
      <xdr:colOff>3167063</xdr:colOff>
      <xdr:row>72</xdr:row>
      <xdr:rowOff>109538</xdr:rowOff>
    </xdr:to>
    <xdr:graphicFrame macro="">
      <xdr:nvGraphicFramePr>
        <xdr:cNvPr id="2" name="Diagramm 1">
          <a:extLst>
            <a:ext uri="{FF2B5EF4-FFF2-40B4-BE49-F238E27FC236}">
              <a16:creationId xmlns:a16="http://schemas.microsoft.com/office/drawing/2014/main" id="{3DB6CD2E-6B31-4A00-A80E-0C90C17C1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topLeftCell="A43" zoomScale="55" zoomScaleNormal="55" workbookViewId="0">
      <selection activeCell="C47" sqref="C47"/>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70" t="s">
        <v>278</v>
      </c>
      <c r="C2" s="71"/>
      <c r="D2" s="72"/>
    </row>
    <row r="3" spans="2:4" ht="24" customHeight="1" x14ac:dyDescent="0.35">
      <c r="B3" s="33" t="s">
        <v>231</v>
      </c>
      <c r="C3" s="53" t="s">
        <v>232</v>
      </c>
      <c r="D3" s="48" t="s">
        <v>318</v>
      </c>
    </row>
    <row r="4" spans="2:4" ht="58" x14ac:dyDescent="0.35">
      <c r="B4" s="34" t="s">
        <v>11</v>
      </c>
      <c r="C4" s="43" t="s">
        <v>251</v>
      </c>
      <c r="D4" s="49" t="s">
        <v>319</v>
      </c>
    </row>
    <row r="5" spans="2:4" x14ac:dyDescent="0.35">
      <c r="B5" s="34" t="s">
        <v>12</v>
      </c>
      <c r="C5" s="43" t="s">
        <v>250</v>
      </c>
      <c r="D5" s="49"/>
    </row>
    <row r="6" spans="2:4" x14ac:dyDescent="0.35">
      <c r="B6" s="34" t="s">
        <v>14</v>
      </c>
      <c r="C6" s="43" t="s">
        <v>252</v>
      </c>
      <c r="D6" s="49"/>
    </row>
    <row r="7" spans="2:4" x14ac:dyDescent="0.35">
      <c r="B7" s="34" t="s">
        <v>13</v>
      </c>
      <c r="C7" s="43" t="s">
        <v>253</v>
      </c>
      <c r="D7" s="49"/>
    </row>
    <row r="8" spans="2:4" x14ac:dyDescent="0.35">
      <c r="B8" s="34" t="s">
        <v>162</v>
      </c>
      <c r="C8" s="43" t="s">
        <v>255</v>
      </c>
      <c r="D8" s="49"/>
    </row>
    <row r="9" spans="2:4" x14ac:dyDescent="0.35">
      <c r="B9" s="35" t="s">
        <v>164</v>
      </c>
      <c r="C9" s="54" t="s">
        <v>254</v>
      </c>
      <c r="D9" s="50"/>
    </row>
    <row r="10" spans="2:4" x14ac:dyDescent="0.35">
      <c r="B10" s="34" t="s">
        <v>233</v>
      </c>
      <c r="C10" s="43" t="s">
        <v>256</v>
      </c>
      <c r="D10" s="49"/>
    </row>
    <row r="11" spans="2:4" x14ac:dyDescent="0.35">
      <c r="B11" s="34" t="s">
        <v>234</v>
      </c>
      <c r="C11" s="43" t="s">
        <v>257</v>
      </c>
      <c r="D11" s="49"/>
    </row>
    <row r="12" spans="2:4" x14ac:dyDescent="0.35">
      <c r="B12" s="34" t="s">
        <v>235</v>
      </c>
      <c r="C12" s="43" t="s">
        <v>258</v>
      </c>
      <c r="D12" s="49"/>
    </row>
    <row r="13" spans="2:4" x14ac:dyDescent="0.35">
      <c r="B13" s="34" t="s">
        <v>236</v>
      </c>
      <c r="C13" s="43" t="s">
        <v>259</v>
      </c>
      <c r="D13" s="49"/>
    </row>
    <row r="14" spans="2:4" x14ac:dyDescent="0.35">
      <c r="B14" s="34" t="s">
        <v>237</v>
      </c>
      <c r="C14" s="43" t="s">
        <v>260</v>
      </c>
      <c r="D14" s="49"/>
    </row>
    <row r="15" spans="2:4" x14ac:dyDescent="0.35">
      <c r="B15" s="34" t="s">
        <v>238</v>
      </c>
      <c r="C15" s="43" t="s">
        <v>261</v>
      </c>
      <c r="D15" s="49"/>
    </row>
    <row r="16" spans="2:4" x14ac:dyDescent="0.35">
      <c r="B16" s="34" t="s">
        <v>245</v>
      </c>
      <c r="C16" s="43" t="s">
        <v>262</v>
      </c>
      <c r="D16" s="49"/>
    </row>
    <row r="17" spans="2:5" x14ac:dyDescent="0.35">
      <c r="B17" s="34" t="s">
        <v>246</v>
      </c>
      <c r="C17" s="43" t="s">
        <v>263</v>
      </c>
      <c r="D17" s="49"/>
    </row>
    <row r="18" spans="2:5" x14ac:dyDescent="0.35">
      <c r="B18" s="34" t="s">
        <v>247</v>
      </c>
      <c r="C18" s="43" t="s">
        <v>264</v>
      </c>
      <c r="D18" s="49"/>
    </row>
    <row r="19" spans="2:5" x14ac:dyDescent="0.35">
      <c r="B19" s="34" t="s">
        <v>248</v>
      </c>
      <c r="C19" s="43" t="s">
        <v>265</v>
      </c>
      <c r="D19" s="49"/>
    </row>
    <row r="20" spans="2:5" x14ac:dyDescent="0.35">
      <c r="B20" s="34" t="s">
        <v>249</v>
      </c>
      <c r="C20" s="43" t="s">
        <v>266</v>
      </c>
      <c r="D20" s="49"/>
    </row>
    <row r="21" spans="2:5" x14ac:dyDescent="0.35">
      <c r="B21" s="34" t="s">
        <v>273</v>
      </c>
      <c r="C21" s="43" t="s">
        <v>274</v>
      </c>
      <c r="D21" s="49"/>
    </row>
    <row r="22" spans="2:5" x14ac:dyDescent="0.35">
      <c r="B22" s="34" t="s">
        <v>239</v>
      </c>
      <c r="C22" s="43" t="s">
        <v>268</v>
      </c>
      <c r="D22" s="49"/>
    </row>
    <row r="23" spans="2:5" x14ac:dyDescent="0.35">
      <c r="B23" s="34" t="s">
        <v>240</v>
      </c>
      <c r="C23" s="43" t="s">
        <v>269</v>
      </c>
      <c r="D23" s="49"/>
    </row>
    <row r="24" spans="2:5" x14ac:dyDescent="0.35">
      <c r="B24" s="34" t="s">
        <v>241</v>
      </c>
      <c r="C24" s="43" t="s">
        <v>270</v>
      </c>
      <c r="D24" s="49"/>
    </row>
    <row r="25" spans="2:5" x14ac:dyDescent="0.35">
      <c r="B25" s="34" t="s">
        <v>242</v>
      </c>
      <c r="C25" s="43" t="s">
        <v>271</v>
      </c>
      <c r="D25" s="49"/>
    </row>
    <row r="26" spans="2:5" x14ac:dyDescent="0.35">
      <c r="B26" s="34" t="s">
        <v>243</v>
      </c>
      <c r="C26" s="43" t="s">
        <v>272</v>
      </c>
      <c r="D26" s="49"/>
    </row>
    <row r="27" spans="2:5" ht="15" thickBot="1" x14ac:dyDescent="0.4">
      <c r="B27" s="36" t="s">
        <v>244</v>
      </c>
      <c r="C27" s="47" t="s">
        <v>267</v>
      </c>
      <c r="D27" s="51"/>
    </row>
    <row r="28" spans="2:5" ht="15" thickBot="1" x14ac:dyDescent="0.4"/>
    <row r="29" spans="2:5" ht="18.5" x14ac:dyDescent="0.45">
      <c r="B29" s="37" t="s">
        <v>279</v>
      </c>
      <c r="C29" s="55"/>
    </row>
    <row r="30" spans="2:5" ht="31" customHeight="1" x14ac:dyDescent="0.35">
      <c r="B30" s="73" t="s">
        <v>280</v>
      </c>
      <c r="C30" s="74"/>
      <c r="E30" s="32"/>
    </row>
    <row r="31" spans="2:5" ht="22.5" customHeight="1" x14ac:dyDescent="0.35">
      <c r="B31" s="33" t="s">
        <v>281</v>
      </c>
      <c r="C31" s="48" t="s">
        <v>276</v>
      </c>
    </row>
    <row r="32" spans="2:5" ht="58" x14ac:dyDescent="0.35">
      <c r="B32" s="38" t="s">
        <v>282</v>
      </c>
      <c r="C32" s="39" t="s">
        <v>283</v>
      </c>
    </row>
    <row r="33" spans="2:4" ht="29" x14ac:dyDescent="0.35">
      <c r="B33" s="42" t="s">
        <v>334</v>
      </c>
      <c r="C33" s="63" t="s">
        <v>335</v>
      </c>
    </row>
    <row r="34" spans="2:4" ht="44" thickBot="1" x14ac:dyDescent="0.4">
      <c r="B34" s="40" t="s">
        <v>284</v>
      </c>
      <c r="C34" s="41" t="s">
        <v>285</v>
      </c>
    </row>
    <row r="35" spans="2:4" ht="15" thickBot="1" x14ac:dyDescent="0.4"/>
    <row r="36" spans="2:4" ht="18.5" x14ac:dyDescent="0.45">
      <c r="B36" s="70" t="s">
        <v>286</v>
      </c>
      <c r="C36" s="71"/>
      <c r="D36" s="72"/>
    </row>
    <row r="37" spans="2:4" ht="26" customHeight="1" x14ac:dyDescent="0.35">
      <c r="B37" s="33" t="s">
        <v>275</v>
      </c>
      <c r="C37" s="53" t="s">
        <v>276</v>
      </c>
      <c r="D37" s="48" t="s">
        <v>277</v>
      </c>
    </row>
    <row r="38" spans="2:4" ht="58" x14ac:dyDescent="0.35">
      <c r="B38" s="42" t="s">
        <v>228</v>
      </c>
      <c r="C38" s="43" t="s">
        <v>287</v>
      </c>
      <c r="D38" s="52" t="s">
        <v>288</v>
      </c>
    </row>
    <row r="39" spans="2:4" x14ac:dyDescent="0.35">
      <c r="B39" s="34" t="s">
        <v>5</v>
      </c>
      <c r="C39" s="43" t="s">
        <v>289</v>
      </c>
      <c r="D39" s="49" t="s">
        <v>291</v>
      </c>
    </row>
    <row r="40" spans="2:4" ht="29" x14ac:dyDescent="0.35">
      <c r="B40" s="34" t="s">
        <v>17</v>
      </c>
      <c r="C40" s="43" t="s">
        <v>290</v>
      </c>
      <c r="D40" s="49" t="s">
        <v>288</v>
      </c>
    </row>
    <row r="41" spans="2:4" x14ac:dyDescent="0.35">
      <c r="B41" s="34" t="s">
        <v>27</v>
      </c>
      <c r="C41" s="43" t="s">
        <v>292</v>
      </c>
      <c r="D41" s="49" t="s">
        <v>291</v>
      </c>
    </row>
    <row r="42" spans="2:4" ht="72.5" x14ac:dyDescent="0.35">
      <c r="B42" s="34" t="s">
        <v>216</v>
      </c>
      <c r="C42" s="43" t="s">
        <v>294</v>
      </c>
      <c r="D42" s="49" t="s">
        <v>293</v>
      </c>
    </row>
    <row r="43" spans="2:4" ht="29" x14ac:dyDescent="0.35">
      <c r="B43" s="34" t="s">
        <v>1</v>
      </c>
      <c r="C43" s="43" t="s">
        <v>295</v>
      </c>
      <c r="D43" s="49" t="s">
        <v>293</v>
      </c>
    </row>
    <row r="44" spans="2:4" ht="43.5" x14ac:dyDescent="0.35">
      <c r="B44" s="34" t="s">
        <v>2</v>
      </c>
      <c r="C44" s="43" t="s">
        <v>296</v>
      </c>
      <c r="D44" s="49" t="s">
        <v>293</v>
      </c>
    </row>
    <row r="45" spans="2:4" ht="29" x14ac:dyDescent="0.35">
      <c r="B45" s="44" t="s">
        <v>4</v>
      </c>
      <c r="C45" s="43" t="s">
        <v>297</v>
      </c>
      <c r="D45" s="49" t="s">
        <v>293</v>
      </c>
    </row>
    <row r="46" spans="2:4" x14ac:dyDescent="0.35">
      <c r="B46" s="45" t="s">
        <v>361</v>
      </c>
      <c r="C46" s="43" t="s">
        <v>363</v>
      </c>
      <c r="D46" s="49" t="s">
        <v>293</v>
      </c>
    </row>
    <row r="47" spans="2:4" x14ac:dyDescent="0.35">
      <c r="B47" s="45" t="s">
        <v>362</v>
      </c>
      <c r="C47" s="43" t="s">
        <v>364</v>
      </c>
      <c r="D47" s="49" t="s">
        <v>293</v>
      </c>
    </row>
    <row r="48" spans="2:4" ht="130.5" x14ac:dyDescent="0.35">
      <c r="B48" s="45" t="s">
        <v>23</v>
      </c>
      <c r="C48" s="43" t="s">
        <v>338</v>
      </c>
      <c r="D48" s="49" t="s">
        <v>288</v>
      </c>
    </row>
    <row r="49" spans="2:4" ht="29" x14ac:dyDescent="0.35">
      <c r="B49" s="44" t="s">
        <v>0</v>
      </c>
      <c r="C49" s="43" t="s">
        <v>298</v>
      </c>
      <c r="D49" s="49" t="s">
        <v>288</v>
      </c>
    </row>
    <row r="50" spans="2:4" ht="43.5" x14ac:dyDescent="0.35">
      <c r="B50" s="45" t="s">
        <v>211</v>
      </c>
      <c r="C50" s="43" t="s">
        <v>300</v>
      </c>
      <c r="D50" s="49" t="s">
        <v>288</v>
      </c>
    </row>
    <row r="51" spans="2:4" ht="174" x14ac:dyDescent="0.35">
      <c r="B51" s="45" t="s">
        <v>212</v>
      </c>
      <c r="C51" s="43" t="s">
        <v>341</v>
      </c>
      <c r="D51" s="49" t="s">
        <v>299</v>
      </c>
    </row>
    <row r="52" spans="2:4" ht="116" x14ac:dyDescent="0.35">
      <c r="B52" s="45" t="s">
        <v>182</v>
      </c>
      <c r="C52" s="43" t="s">
        <v>301</v>
      </c>
      <c r="D52" s="49" t="s">
        <v>293</v>
      </c>
    </row>
    <row r="53" spans="2:4" x14ac:dyDescent="0.35">
      <c r="B53" s="45" t="s">
        <v>21</v>
      </c>
      <c r="C53" s="43" t="s">
        <v>302</v>
      </c>
      <c r="D53" s="49" t="s">
        <v>291</v>
      </c>
    </row>
    <row r="54" spans="2:4" ht="29" x14ac:dyDescent="0.35">
      <c r="B54" s="45" t="s">
        <v>32</v>
      </c>
      <c r="C54" s="43" t="s">
        <v>303</v>
      </c>
      <c r="D54" s="49" t="s">
        <v>293</v>
      </c>
    </row>
    <row r="55" spans="2:4" ht="116" x14ac:dyDescent="0.35">
      <c r="B55" s="45" t="s">
        <v>229</v>
      </c>
      <c r="C55" s="43" t="s">
        <v>304</v>
      </c>
      <c r="D55" s="49" t="s">
        <v>288</v>
      </c>
    </row>
    <row r="56" spans="2:4" ht="29" x14ac:dyDescent="0.35">
      <c r="B56" s="45" t="s">
        <v>133</v>
      </c>
      <c r="C56" s="43" t="s">
        <v>305</v>
      </c>
      <c r="D56" s="49" t="s">
        <v>288</v>
      </c>
    </row>
    <row r="57" spans="2:4" ht="15" thickBot="1" x14ac:dyDescent="0.4">
      <c r="B57" s="46" t="s">
        <v>18</v>
      </c>
      <c r="C57" s="47" t="s">
        <v>306</v>
      </c>
      <c r="D57" s="51" t="s">
        <v>288</v>
      </c>
    </row>
    <row r="58" spans="2:4" ht="15" thickBot="1" x14ac:dyDescent="0.4">
      <c r="B58" s="16"/>
      <c r="C58" s="43"/>
      <c r="D58" s="43"/>
    </row>
    <row r="59" spans="2:4" ht="55.5" x14ac:dyDescent="0.45">
      <c r="B59" s="59" t="s">
        <v>321</v>
      </c>
      <c r="C59" s="60"/>
      <c r="D59" s="43"/>
    </row>
    <row r="60" spans="2:4" ht="72.5" x14ac:dyDescent="0.35">
      <c r="B60" s="61" t="s">
        <v>108</v>
      </c>
      <c r="C60" s="49" t="s">
        <v>322</v>
      </c>
      <c r="D60" s="43"/>
    </row>
    <row r="61" spans="2:4" ht="43.5" x14ac:dyDescent="0.35">
      <c r="B61" s="45" t="s">
        <v>324</v>
      </c>
      <c r="C61" s="49" t="s">
        <v>325</v>
      </c>
      <c r="D61" s="43"/>
    </row>
    <row r="62" spans="2:4" ht="29.5" thickBot="1" x14ac:dyDescent="0.4">
      <c r="B62" s="46" t="s">
        <v>323</v>
      </c>
      <c r="C62" s="51" t="s">
        <v>326</v>
      </c>
      <c r="D62" s="43"/>
    </row>
    <row r="63" spans="2:4" ht="15" thickBot="1" x14ac:dyDescent="0.4"/>
    <row r="64" spans="2:4" ht="37" customHeight="1" x14ac:dyDescent="0.45">
      <c r="B64" s="75" t="s">
        <v>313</v>
      </c>
      <c r="C64" s="76"/>
    </row>
    <row r="65" spans="2:3" x14ac:dyDescent="0.35">
      <c r="B65" s="56" t="s">
        <v>231</v>
      </c>
      <c r="C65" s="57" t="s">
        <v>311</v>
      </c>
    </row>
    <row r="66" spans="2:3" ht="87" x14ac:dyDescent="0.35">
      <c r="B66" s="42" t="s">
        <v>307</v>
      </c>
      <c r="C66" s="52" t="s">
        <v>315</v>
      </c>
    </row>
    <row r="67" spans="2:3" ht="43.5" x14ac:dyDescent="0.35">
      <c r="B67" s="42" t="s">
        <v>308</v>
      </c>
      <c r="C67" s="49" t="s">
        <v>314</v>
      </c>
    </row>
    <row r="68" spans="2:3" ht="72.5" x14ac:dyDescent="0.35">
      <c r="B68" s="42" t="s">
        <v>310</v>
      </c>
      <c r="C68" s="49" t="s">
        <v>337</v>
      </c>
    </row>
    <row r="69" spans="2:3" x14ac:dyDescent="0.35">
      <c r="B69" s="34" t="s">
        <v>309</v>
      </c>
      <c r="C69" s="49" t="s">
        <v>316</v>
      </c>
    </row>
    <row r="70" spans="2:3" ht="29.5" thickBot="1" x14ac:dyDescent="0.4">
      <c r="B70" s="36" t="s">
        <v>312</v>
      </c>
      <c r="C70" s="51" t="s">
        <v>317</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T158"/>
  <sheetViews>
    <sheetView zoomScale="55" zoomScaleNormal="55" workbookViewId="0">
      <pane ySplit="1" topLeftCell="A146" activePane="bottomLeft" state="frozen"/>
      <selection pane="bottomLeft" activeCell="C159" sqref="C159"/>
    </sheetView>
  </sheetViews>
  <sheetFormatPr baseColWidth="10" defaultRowHeight="14.5" x14ac:dyDescent="0.35"/>
  <cols>
    <col min="1" max="1" width="5.08984375" style="11" bestFit="1" customWidth="1"/>
    <col min="2" max="2" width="13.1796875" style="11" bestFit="1" customWidth="1"/>
    <col min="3" max="3" width="4.08984375" style="11" bestFit="1" customWidth="1"/>
    <col min="4" max="4" width="10.54296875" style="11" bestFit="1" customWidth="1"/>
    <col min="5" max="5" width="9.08984375" style="11" bestFit="1" customWidth="1"/>
    <col min="6" max="6" width="6.81640625" style="11" bestFit="1" customWidth="1"/>
    <col min="7" max="7" width="6.90625" style="11" bestFit="1" customWidth="1"/>
    <col min="8" max="8" width="7.90625" style="11" bestFit="1" customWidth="1"/>
    <col min="9" max="9" width="8.54296875" style="11" customWidth="1"/>
    <col min="10" max="10" width="8.54296875" style="11" bestFit="1" customWidth="1"/>
    <col min="11" max="11" width="4.90625" style="11" bestFit="1" customWidth="1"/>
    <col min="12" max="12" width="6.90625" style="11" bestFit="1" customWidth="1"/>
    <col min="13" max="13" width="5.90625" style="11" customWidth="1"/>
    <col min="14" max="14" width="8.6328125" style="11" bestFit="1" customWidth="1"/>
    <col min="15" max="15" width="7.54296875" style="11" bestFit="1" customWidth="1"/>
    <col min="16" max="16" width="19.90625" style="11" bestFit="1" customWidth="1"/>
    <col min="17" max="17" width="19.453125" style="11" customWidth="1"/>
    <col min="18" max="18" width="9.36328125" style="11" bestFit="1" customWidth="1"/>
    <col min="19" max="19" width="11.36328125" style="11" bestFit="1" customWidth="1"/>
    <col min="20" max="20" width="10.54296875" style="11" bestFit="1" customWidth="1"/>
    <col min="21" max="16384" width="10.90625" style="11"/>
  </cols>
  <sheetData>
    <row r="1" spans="1:20" s="23" customFormat="1" ht="43.5" x14ac:dyDescent="0.35">
      <c r="A1" s="23" t="s">
        <v>228</v>
      </c>
      <c r="B1" s="23" t="s">
        <v>5</v>
      </c>
      <c r="C1" s="23" t="s">
        <v>17</v>
      </c>
      <c r="D1" s="24" t="s">
        <v>27</v>
      </c>
      <c r="E1" s="24" t="s">
        <v>216</v>
      </c>
      <c r="F1" s="24" t="s">
        <v>1</v>
      </c>
      <c r="G1" s="23" t="s">
        <v>2</v>
      </c>
      <c r="H1" s="23" t="s">
        <v>4</v>
      </c>
      <c r="I1" s="2" t="s">
        <v>361</v>
      </c>
      <c r="J1" s="2" t="s">
        <v>362</v>
      </c>
      <c r="K1" s="24" t="s">
        <v>23</v>
      </c>
      <c r="L1" s="23" t="s">
        <v>0</v>
      </c>
      <c r="M1" s="24" t="s">
        <v>211</v>
      </c>
      <c r="N1" s="24" t="s">
        <v>212</v>
      </c>
      <c r="O1" s="24" t="s">
        <v>182</v>
      </c>
      <c r="P1" s="24" t="s">
        <v>21</v>
      </c>
      <c r="Q1" s="24" t="s">
        <v>32</v>
      </c>
      <c r="R1" s="24" t="s">
        <v>229</v>
      </c>
      <c r="S1" s="24" t="s">
        <v>133</v>
      </c>
      <c r="T1" s="24" t="s">
        <v>18</v>
      </c>
    </row>
    <row r="2" spans="1:20" s="23" customFormat="1" ht="18.5" x14ac:dyDescent="0.45">
      <c r="A2" s="77" t="s">
        <v>346</v>
      </c>
      <c r="B2" s="77"/>
      <c r="C2" s="77"/>
      <c r="D2" s="77"/>
      <c r="E2" s="77"/>
      <c r="F2" s="77"/>
      <c r="G2" s="77"/>
      <c r="H2" s="77"/>
      <c r="I2" s="77"/>
      <c r="J2" s="77"/>
      <c r="K2" s="77"/>
      <c r="L2" s="77"/>
      <c r="M2" s="77"/>
      <c r="N2" s="77"/>
      <c r="O2" s="77"/>
      <c r="P2" s="77"/>
      <c r="Q2" s="77"/>
      <c r="R2" s="77"/>
      <c r="S2" s="77"/>
      <c r="T2" s="77"/>
    </row>
    <row r="3" spans="1:20" x14ac:dyDescent="0.35">
      <c r="A3" s="11">
        <v>2</v>
      </c>
      <c r="B3" s="11" t="s">
        <v>11</v>
      </c>
      <c r="C3" s="11">
        <v>414</v>
      </c>
      <c r="D3" s="12" t="s">
        <v>168</v>
      </c>
      <c r="E3" s="26">
        <f>((F3/$F$13)+(G3/$G$13))/2</f>
        <v>0.44014273194452036</v>
      </c>
      <c r="F3" s="12">
        <v>0.89300000000000002</v>
      </c>
      <c r="G3" s="29">
        <v>9.3280000000000002E-2</v>
      </c>
      <c r="I3" s="12"/>
      <c r="J3" s="12"/>
      <c r="K3" s="12"/>
      <c r="M3" s="12"/>
      <c r="N3" s="12"/>
      <c r="O3" s="12"/>
      <c r="P3" s="12" t="s">
        <v>344</v>
      </c>
      <c r="Q3" s="12"/>
      <c r="R3" s="12"/>
      <c r="S3" s="12"/>
      <c r="T3" s="12"/>
    </row>
    <row r="4" spans="1:20" x14ac:dyDescent="0.35">
      <c r="A4" s="11">
        <v>5</v>
      </c>
      <c r="B4" s="11" t="s">
        <v>11</v>
      </c>
      <c r="C4" s="11">
        <v>414</v>
      </c>
      <c r="D4" s="12" t="s">
        <v>169</v>
      </c>
      <c r="E4" s="26">
        <f>((F4/$F$13)+(G4/$G$13))/2</f>
        <v>0.48393339493907017</v>
      </c>
      <c r="F4" s="12">
        <v>0.81899999999999995</v>
      </c>
      <c r="G4" s="29">
        <v>0.11506</v>
      </c>
      <c r="I4" s="12"/>
      <c r="J4" s="12"/>
      <c r="K4" s="12"/>
      <c r="M4" s="12"/>
      <c r="N4" s="12"/>
      <c r="O4" s="12"/>
      <c r="P4" s="12" t="s">
        <v>345</v>
      </c>
      <c r="Q4" s="12"/>
      <c r="R4" s="12"/>
      <c r="S4" s="12"/>
      <c r="T4" s="12"/>
    </row>
    <row r="5" spans="1:20" x14ac:dyDescent="0.35">
      <c r="A5" s="11">
        <v>1</v>
      </c>
      <c r="B5" s="11" t="s">
        <v>11</v>
      </c>
      <c r="C5" s="11">
        <v>414</v>
      </c>
      <c r="D5" s="12" t="s">
        <v>209</v>
      </c>
      <c r="E5" s="26">
        <f>((F5/$F$13)+(G5/$G$13))/2</f>
        <v>0.40964844868358341</v>
      </c>
      <c r="F5" s="12">
        <v>0.80100000000000005</v>
      </c>
      <c r="G5" s="29">
        <v>8.9130000000000001E-2</v>
      </c>
      <c r="I5" s="12"/>
      <c r="J5" s="12"/>
      <c r="K5" s="12"/>
      <c r="M5" s="12"/>
      <c r="N5" s="12"/>
      <c r="O5" s="12"/>
      <c r="P5" s="12" t="s">
        <v>343</v>
      </c>
      <c r="Q5" s="12"/>
      <c r="R5" s="12"/>
      <c r="S5" s="12"/>
      <c r="T5" s="12"/>
    </row>
    <row r="6" spans="1:20" x14ac:dyDescent="0.35">
      <c r="D6" s="12"/>
      <c r="E6" s="26"/>
      <c r="F6" s="12"/>
      <c r="G6" s="29"/>
      <c r="I6" s="12"/>
      <c r="J6" s="12"/>
      <c r="K6" s="12"/>
      <c r="M6" s="12"/>
      <c r="N6" s="12"/>
      <c r="O6" s="12"/>
      <c r="P6" s="12"/>
      <c r="Q6" s="12"/>
      <c r="R6" s="12"/>
      <c r="S6" s="12"/>
      <c r="T6" s="12"/>
    </row>
    <row r="7" spans="1:20" ht="29" x14ac:dyDescent="0.35">
      <c r="A7" s="11">
        <v>23</v>
      </c>
      <c r="B7" s="11" t="s">
        <v>11</v>
      </c>
      <c r="C7" s="11">
        <v>414</v>
      </c>
      <c r="D7" s="12" t="s">
        <v>210</v>
      </c>
      <c r="E7" s="26">
        <f>((F7/$F$13)+(G7/$G$13))/2</f>
        <v>1.0058623305979464</v>
      </c>
      <c r="F7" s="12">
        <v>2.4550000000000001</v>
      </c>
      <c r="G7" s="29">
        <v>0.18138000000000001</v>
      </c>
      <c r="I7" s="12"/>
      <c r="J7" s="12"/>
      <c r="K7" s="12"/>
      <c r="M7" s="12"/>
      <c r="N7" s="12"/>
      <c r="O7" s="12"/>
      <c r="P7" s="12" t="s">
        <v>349</v>
      </c>
      <c r="Q7" s="12"/>
      <c r="R7" s="12"/>
      <c r="S7" s="12"/>
      <c r="T7" s="12"/>
    </row>
    <row r="8" spans="1:20" ht="29" x14ac:dyDescent="0.35">
      <c r="A8" s="11">
        <v>27</v>
      </c>
      <c r="B8" s="11" t="s">
        <v>11</v>
      </c>
      <c r="C8" s="11">
        <v>414</v>
      </c>
      <c r="D8" s="12" t="s">
        <v>173</v>
      </c>
      <c r="E8" s="26">
        <f>((F8/$F$13)+(G8/$G$13))/2</f>
        <v>1.5563966867364183</v>
      </c>
      <c r="F8" s="12">
        <v>4.5819999999999999</v>
      </c>
      <c r="G8" s="29">
        <v>0.22053</v>
      </c>
      <c r="I8" s="12"/>
      <c r="J8" s="12"/>
      <c r="K8" s="12"/>
      <c r="M8" s="12"/>
      <c r="N8" s="12"/>
      <c r="O8" s="12"/>
      <c r="P8" s="12" t="s">
        <v>342</v>
      </c>
      <c r="Q8" s="12"/>
      <c r="R8" s="12"/>
      <c r="S8" s="12"/>
      <c r="T8" s="12"/>
    </row>
    <row r="9" spans="1:20" x14ac:dyDescent="0.35">
      <c r="D9" s="12"/>
      <c r="E9" s="26"/>
      <c r="F9" s="12"/>
      <c r="G9" s="29"/>
      <c r="I9" s="12"/>
      <c r="J9" s="12"/>
      <c r="K9" s="12"/>
      <c r="M9" s="12"/>
      <c r="N9" s="12"/>
      <c r="O9" s="12"/>
      <c r="P9" s="12"/>
      <c r="Q9" s="12"/>
      <c r="R9" s="12"/>
      <c r="S9" s="12"/>
      <c r="T9" s="12"/>
    </row>
    <row r="10" spans="1:20" x14ac:dyDescent="0.35">
      <c r="A10" s="11">
        <v>9</v>
      </c>
      <c r="B10" s="11" t="s">
        <v>11</v>
      </c>
      <c r="C10" s="11">
        <v>414</v>
      </c>
      <c r="D10" s="12" t="s">
        <v>171</v>
      </c>
      <c r="E10" s="26">
        <f>((F10/$F$13)+(G10/$G$13))/2</f>
        <v>0.57711109145158512</v>
      </c>
      <c r="F10" s="12">
        <v>0.94299999999999995</v>
      </c>
      <c r="G10" s="29">
        <v>0.13980000000000001</v>
      </c>
      <c r="I10" s="12"/>
      <c r="J10" s="12"/>
      <c r="K10" s="12"/>
      <c r="M10" s="12"/>
      <c r="N10" s="12"/>
      <c r="O10" s="12"/>
      <c r="P10" s="12" t="s">
        <v>347</v>
      </c>
      <c r="Q10" s="12"/>
      <c r="R10" s="12"/>
      <c r="S10" s="12"/>
      <c r="T10" s="12"/>
    </row>
    <row r="11" spans="1:20" x14ac:dyDescent="0.35">
      <c r="A11" s="11">
        <v>17</v>
      </c>
      <c r="B11" s="11" t="s">
        <v>11</v>
      </c>
      <c r="C11" s="11">
        <v>414</v>
      </c>
      <c r="D11" s="12" t="s">
        <v>172</v>
      </c>
      <c r="E11" s="26">
        <f>((F11/$F$13)+(G11/$G$13))/2</f>
        <v>0.85152714958462694</v>
      </c>
      <c r="F11" s="12">
        <v>1.8240000000000001</v>
      </c>
      <c r="G11" s="29">
        <v>0.17307</v>
      </c>
      <c r="I11" s="12"/>
      <c r="J11" s="12"/>
      <c r="K11" s="12"/>
      <c r="M11" s="12"/>
      <c r="N11" s="12"/>
      <c r="O11" s="12"/>
      <c r="P11" s="12" t="s">
        <v>347</v>
      </c>
      <c r="Q11" s="12"/>
      <c r="R11" s="12"/>
      <c r="S11" s="12"/>
      <c r="T11" s="12"/>
    </row>
    <row r="12" spans="1:20" x14ac:dyDescent="0.35">
      <c r="D12" s="12"/>
      <c r="E12" s="26"/>
      <c r="F12" s="12"/>
      <c r="G12" s="29"/>
      <c r="I12" s="12"/>
      <c r="J12" s="12"/>
      <c r="K12" s="12"/>
      <c r="M12" s="12"/>
      <c r="N12" s="12"/>
      <c r="O12" s="12"/>
      <c r="P12" s="12"/>
      <c r="Q12" s="12"/>
      <c r="R12" s="12"/>
      <c r="S12" s="12"/>
      <c r="T12" s="12"/>
    </row>
    <row r="13" spans="1:20" x14ac:dyDescent="0.35">
      <c r="A13" s="11">
        <v>22</v>
      </c>
      <c r="B13" s="11" t="s">
        <v>11</v>
      </c>
      <c r="C13" s="11">
        <v>414</v>
      </c>
      <c r="D13" s="12" t="s">
        <v>174</v>
      </c>
      <c r="E13" s="26">
        <f>((F13/$F$13)+(G13/$G$13))/2</f>
        <v>1</v>
      </c>
      <c r="F13" s="12">
        <v>2.395</v>
      </c>
      <c r="G13" s="29">
        <v>0.18382999999999999</v>
      </c>
      <c r="I13" s="12"/>
      <c r="J13" s="12"/>
      <c r="K13" s="12"/>
      <c r="M13" s="12"/>
      <c r="N13" s="12"/>
      <c r="O13" s="12"/>
      <c r="P13" s="12" t="s">
        <v>348</v>
      </c>
      <c r="Q13" s="12"/>
      <c r="R13" s="12"/>
      <c r="S13" s="12"/>
      <c r="T13" s="12"/>
    </row>
    <row r="14" spans="1:20" ht="18.5" x14ac:dyDescent="0.45">
      <c r="A14" s="77" t="s">
        <v>6</v>
      </c>
      <c r="B14" s="77"/>
      <c r="C14" s="77"/>
      <c r="D14" s="77"/>
      <c r="E14" s="77"/>
      <c r="F14" s="77"/>
      <c r="G14" s="77"/>
      <c r="H14" s="77"/>
      <c r="I14" s="77"/>
      <c r="J14" s="77"/>
      <c r="K14" s="77"/>
      <c r="L14" s="77"/>
      <c r="M14" s="77"/>
      <c r="N14" s="77"/>
      <c r="O14" s="77"/>
      <c r="P14" s="77"/>
      <c r="Q14" s="77"/>
      <c r="R14" s="77"/>
      <c r="S14" s="77"/>
      <c r="T14" s="77"/>
    </row>
    <row r="15" spans="1:20" s="15" customFormat="1" x14ac:dyDescent="0.35">
      <c r="D15" s="16"/>
      <c r="E15" s="26"/>
      <c r="F15" s="27"/>
      <c r="G15" s="28"/>
      <c r="H15" s="28"/>
      <c r="I15" s="28"/>
      <c r="J15" s="28"/>
      <c r="K15" s="16"/>
      <c r="M15" s="16"/>
      <c r="N15" s="16"/>
      <c r="O15" s="30"/>
      <c r="P15" s="16"/>
      <c r="Q15" s="16"/>
      <c r="R15" s="16"/>
      <c r="S15" s="16"/>
      <c r="T15" s="16"/>
    </row>
    <row r="16" spans="1:20" s="15" customFormat="1" x14ac:dyDescent="0.35">
      <c r="B16" s="15" t="s">
        <v>11</v>
      </c>
      <c r="C16" s="15">
        <v>414</v>
      </c>
      <c r="D16" s="16" t="s">
        <v>6</v>
      </c>
      <c r="E16" s="26">
        <f t="shared" ref="E16:E25" si="0">((F16/$F$13)+(G16/$G$13))/2</f>
        <v>0.61309585956753865</v>
      </c>
      <c r="F16" s="27">
        <v>1.3668009999999999</v>
      </c>
      <c r="G16" s="28">
        <v>0.120501</v>
      </c>
      <c r="H16" s="28">
        <v>23.158843999999998</v>
      </c>
      <c r="I16" s="28">
        <v>5.5385999999999998E-2</v>
      </c>
      <c r="J16" s="28">
        <v>2.2089000000000001E-2</v>
      </c>
      <c r="K16" s="16">
        <v>42</v>
      </c>
      <c r="L16" s="15">
        <v>100</v>
      </c>
      <c r="M16" s="16">
        <v>50</v>
      </c>
      <c r="N16" s="16" t="s">
        <v>24</v>
      </c>
      <c r="O16" s="30"/>
      <c r="P16" s="16"/>
      <c r="Q16" s="16"/>
      <c r="R16" s="16"/>
      <c r="S16" s="16"/>
      <c r="T16" s="16"/>
    </row>
    <row r="17" spans="2:20" s="15" customFormat="1" x14ac:dyDescent="0.35">
      <c r="B17" s="15" t="s">
        <v>11</v>
      </c>
      <c r="C17" s="15">
        <v>414</v>
      </c>
      <c r="D17" s="16" t="s">
        <v>6</v>
      </c>
      <c r="E17" s="26">
        <f t="shared" si="0"/>
        <v>0.61147694241196116</v>
      </c>
      <c r="F17" s="27">
        <v>1.3372630000000001</v>
      </c>
      <c r="G17" s="28">
        <v>0.122173</v>
      </c>
      <c r="H17" s="28">
        <v>24.830175000000001</v>
      </c>
      <c r="I17" s="28">
        <v>5.3887999999999998E-2</v>
      </c>
      <c r="J17" s="28">
        <v>3.3674000000000003E-2</v>
      </c>
      <c r="K17" s="16">
        <v>43</v>
      </c>
      <c r="L17" s="15">
        <v>100</v>
      </c>
      <c r="M17" s="16">
        <v>50</v>
      </c>
      <c r="N17" s="16" t="s">
        <v>24</v>
      </c>
      <c r="O17" s="30"/>
      <c r="P17" s="16"/>
      <c r="Q17" s="16"/>
      <c r="R17" s="16"/>
      <c r="S17" s="16"/>
      <c r="T17" s="16"/>
    </row>
    <row r="18" spans="2:20" s="15" customFormat="1" x14ac:dyDescent="0.35">
      <c r="B18" s="15" t="s">
        <v>11</v>
      </c>
      <c r="C18" s="15">
        <v>414</v>
      </c>
      <c r="D18" s="16" t="s">
        <v>6</v>
      </c>
      <c r="E18" s="26">
        <f t="shared" si="0"/>
        <v>0.59764497391787841</v>
      </c>
      <c r="F18" s="27">
        <v>1.226477</v>
      </c>
      <c r="G18" s="28">
        <v>0.12559100000000001</v>
      </c>
      <c r="H18" s="28">
        <v>17.544001000000002</v>
      </c>
      <c r="I18" s="28">
        <v>4.6760999999999997E-2</v>
      </c>
      <c r="J18" s="28">
        <v>3.1784E-2</v>
      </c>
      <c r="K18" s="16">
        <v>44</v>
      </c>
      <c r="L18" s="15">
        <v>100</v>
      </c>
      <c r="M18" s="16">
        <v>50</v>
      </c>
      <c r="N18" s="16" t="s">
        <v>24</v>
      </c>
      <c r="O18" s="30"/>
      <c r="P18" s="16"/>
      <c r="Q18" s="16"/>
      <c r="R18" s="16"/>
      <c r="S18" s="16"/>
      <c r="T18" s="16"/>
    </row>
    <row r="19" spans="2:20" s="15" customFormat="1" x14ac:dyDescent="0.35">
      <c r="B19" s="15" t="s">
        <v>11</v>
      </c>
      <c r="C19" s="15">
        <v>414</v>
      </c>
      <c r="D19" s="16" t="s">
        <v>6</v>
      </c>
      <c r="E19" s="26">
        <f t="shared" si="0"/>
        <v>0.61959627945488793</v>
      </c>
      <c r="F19" s="27">
        <v>1.4066669999999999</v>
      </c>
      <c r="G19" s="28">
        <v>0.11983099999999999</v>
      </c>
      <c r="H19" s="28">
        <v>25.007788999999999</v>
      </c>
      <c r="I19" s="28">
        <v>8.4404000000000007E-2</v>
      </c>
      <c r="J19" s="28">
        <v>0.104863</v>
      </c>
      <c r="K19" s="16">
        <v>45</v>
      </c>
      <c r="L19" s="15">
        <v>100</v>
      </c>
      <c r="M19" s="16">
        <v>50</v>
      </c>
      <c r="N19" s="16" t="s">
        <v>24</v>
      </c>
      <c r="O19" s="30"/>
      <c r="P19" s="16"/>
      <c r="Q19" s="16"/>
      <c r="R19" s="16"/>
      <c r="S19" s="16"/>
      <c r="T19" s="16"/>
    </row>
    <row r="20" spans="2:20" s="15" customFormat="1" x14ac:dyDescent="0.35">
      <c r="B20" s="15" t="s">
        <v>11</v>
      </c>
      <c r="C20" s="15">
        <v>414</v>
      </c>
      <c r="D20" s="16" t="s">
        <v>6</v>
      </c>
      <c r="E20" s="26">
        <f t="shared" si="0"/>
        <v>0.66220601664399703</v>
      </c>
      <c r="F20" s="27">
        <v>1.436709</v>
      </c>
      <c r="G20" s="28">
        <v>0.133191</v>
      </c>
      <c r="H20" s="28">
        <v>26.372098000000001</v>
      </c>
      <c r="I20" s="28">
        <v>8.7832999999999994E-2</v>
      </c>
      <c r="J20" s="28">
        <v>0.106725</v>
      </c>
      <c r="K20" s="16">
        <v>46</v>
      </c>
      <c r="L20" s="15">
        <v>100</v>
      </c>
      <c r="M20" s="16">
        <v>50</v>
      </c>
      <c r="N20" s="16" t="s">
        <v>24</v>
      </c>
      <c r="O20" s="30"/>
      <c r="P20" s="16"/>
      <c r="Q20" s="16"/>
      <c r="R20" s="16"/>
      <c r="S20" s="16"/>
      <c r="T20" s="16"/>
    </row>
    <row r="21" spans="2:20" s="15" customFormat="1" x14ac:dyDescent="0.35">
      <c r="B21" s="15" t="s">
        <v>11</v>
      </c>
      <c r="C21" s="15">
        <v>414</v>
      </c>
      <c r="D21" s="16" t="s">
        <v>6</v>
      </c>
      <c r="E21" s="26">
        <f t="shared" si="0"/>
        <v>0.691391303245249</v>
      </c>
      <c r="F21" s="27">
        <v>1.730723</v>
      </c>
      <c r="G21" s="28">
        <v>0.121354</v>
      </c>
      <c r="H21" s="28">
        <v>39.095528999999999</v>
      </c>
      <c r="I21" s="28">
        <v>0.139627</v>
      </c>
      <c r="J21" s="28">
        <v>3.5310000000000001E-2</v>
      </c>
      <c r="K21" s="16">
        <v>47</v>
      </c>
      <c r="L21" s="15">
        <v>100</v>
      </c>
      <c r="M21" s="16">
        <v>50</v>
      </c>
      <c r="N21" s="16" t="s">
        <v>24</v>
      </c>
      <c r="O21" s="30"/>
      <c r="P21" s="16"/>
      <c r="Q21" s="16"/>
      <c r="R21" s="16"/>
      <c r="S21" s="16"/>
      <c r="T21" s="16"/>
    </row>
    <row r="22" spans="2:20" s="15" customFormat="1" x14ac:dyDescent="0.35">
      <c r="B22" s="15" t="s">
        <v>11</v>
      </c>
      <c r="C22" s="15">
        <v>414</v>
      </c>
      <c r="D22" s="16" t="s">
        <v>6</v>
      </c>
      <c r="E22" s="26">
        <f t="shared" si="0"/>
        <v>0.63641212843353845</v>
      </c>
      <c r="F22" s="27">
        <v>1.4711639999999999</v>
      </c>
      <c r="G22" s="28">
        <v>0.121063</v>
      </c>
      <c r="H22" s="28">
        <v>29.862193000000001</v>
      </c>
      <c r="I22" s="28">
        <v>7.9174999999999995E-2</v>
      </c>
      <c r="J22" s="28">
        <v>9.1296000000000002E-2</v>
      </c>
      <c r="K22" s="16">
        <v>48</v>
      </c>
      <c r="L22" s="15">
        <v>100</v>
      </c>
      <c r="M22" s="16">
        <v>50</v>
      </c>
      <c r="N22" s="16" t="s">
        <v>24</v>
      </c>
      <c r="O22" s="30"/>
      <c r="P22" s="16"/>
      <c r="Q22" s="16"/>
      <c r="R22" s="16"/>
      <c r="S22" s="16"/>
      <c r="T22" s="16"/>
    </row>
    <row r="23" spans="2:20" s="15" customFormat="1" x14ac:dyDescent="0.35">
      <c r="B23" s="15" t="s">
        <v>11</v>
      </c>
      <c r="C23" s="15">
        <v>414</v>
      </c>
      <c r="D23" s="16" t="s">
        <v>6</v>
      </c>
      <c r="E23" s="26">
        <f t="shared" si="0"/>
        <v>0.65358632275417394</v>
      </c>
      <c r="F23" s="27">
        <v>1.4525760000000001</v>
      </c>
      <c r="G23" s="28">
        <v>0.128804</v>
      </c>
      <c r="H23" s="28">
        <v>28.413278999999999</v>
      </c>
      <c r="I23" s="28">
        <v>8.6661000000000002E-2</v>
      </c>
      <c r="J23" s="28">
        <v>0.104403</v>
      </c>
      <c r="K23" s="16">
        <v>49</v>
      </c>
      <c r="L23" s="15">
        <v>100</v>
      </c>
      <c r="M23" s="16">
        <v>50</v>
      </c>
      <c r="N23" s="16" t="s">
        <v>24</v>
      </c>
      <c r="O23" s="30"/>
      <c r="P23" s="16"/>
      <c r="Q23" s="16"/>
      <c r="R23" s="16"/>
      <c r="S23" s="16"/>
      <c r="T23" s="16"/>
    </row>
    <row r="24" spans="2:20" s="15" customFormat="1" x14ac:dyDescent="0.35">
      <c r="B24" s="15" t="s">
        <v>11</v>
      </c>
      <c r="C24" s="15">
        <v>414</v>
      </c>
      <c r="D24" s="16" t="s">
        <v>6</v>
      </c>
      <c r="E24" s="26">
        <f t="shared" si="0"/>
        <v>0.6708588440327401</v>
      </c>
      <c r="F24" s="27">
        <v>1.4514739999999999</v>
      </c>
      <c r="G24" s="28">
        <v>0.135239</v>
      </c>
      <c r="H24" s="28">
        <v>26.556856</v>
      </c>
      <c r="I24" s="28">
        <v>8.1519999999999995E-2</v>
      </c>
      <c r="J24" s="28">
        <v>9.3932000000000002E-2</v>
      </c>
      <c r="K24" s="16">
        <v>50</v>
      </c>
      <c r="L24" s="15">
        <v>100</v>
      </c>
      <c r="M24" s="16">
        <v>50</v>
      </c>
      <c r="N24" s="16" t="s">
        <v>24</v>
      </c>
      <c r="O24" s="30"/>
      <c r="P24" s="16"/>
      <c r="Q24" s="16"/>
      <c r="R24" s="16"/>
      <c r="S24" s="16"/>
      <c r="T24" s="16"/>
    </row>
    <row r="25" spans="2:20" s="15" customFormat="1" x14ac:dyDescent="0.35">
      <c r="B25" s="15" t="s">
        <v>11</v>
      </c>
      <c r="C25" s="15">
        <v>414</v>
      </c>
      <c r="D25" s="16" t="s">
        <v>6</v>
      </c>
      <c r="E25" s="26">
        <f t="shared" si="0"/>
        <v>0.60213464530006788</v>
      </c>
      <c r="F25" s="27">
        <v>1.251878</v>
      </c>
      <c r="G25" s="28">
        <v>0.12529199999999999</v>
      </c>
      <c r="H25" s="28">
        <v>21.122447999999999</v>
      </c>
      <c r="I25" s="28">
        <v>5.5123999999999999E-2</v>
      </c>
      <c r="J25" s="28">
        <v>2.0757999999999999E-2</v>
      </c>
      <c r="K25" s="16">
        <v>51</v>
      </c>
      <c r="L25" s="15">
        <v>100</v>
      </c>
      <c r="M25" s="16">
        <v>50</v>
      </c>
      <c r="N25" s="16" t="s">
        <v>24</v>
      </c>
      <c r="O25" s="30"/>
      <c r="P25" s="16"/>
      <c r="Q25" s="16"/>
      <c r="R25" s="16"/>
      <c r="S25" s="16"/>
      <c r="T25" s="16"/>
    </row>
    <row r="26" spans="2:20" s="15" customFormat="1" x14ac:dyDescent="0.35">
      <c r="D26" s="16"/>
      <c r="E26" s="64">
        <f>AVERAGE(E16:E25)</f>
        <v>0.63584033157620334</v>
      </c>
      <c r="F26" s="64">
        <f>AVERAGE(F16:F25)</f>
        <v>1.4131731999999997</v>
      </c>
      <c r="G26" s="64">
        <f>AVERAGE(G16:G25)</f>
        <v>0.12530389999999997</v>
      </c>
      <c r="H26" s="28"/>
      <c r="I26" s="28"/>
      <c r="J26" s="28"/>
      <c r="K26" s="16"/>
      <c r="M26" s="16"/>
      <c r="N26" s="16"/>
      <c r="O26" s="30"/>
      <c r="P26" s="16"/>
      <c r="Q26" s="16"/>
      <c r="R26" s="16"/>
      <c r="S26" s="16"/>
      <c r="T26" s="16"/>
    </row>
    <row r="27" spans="2:20" s="15" customFormat="1" x14ac:dyDescent="0.35">
      <c r="D27" s="16"/>
      <c r="E27" s="64">
        <f>MEDIAN(E16:E25)</f>
        <v>0.62800420394421319</v>
      </c>
      <c r="F27" s="64">
        <f>MEDIAN(F16:F25)</f>
        <v>1.4216880000000001</v>
      </c>
      <c r="G27" s="64">
        <f>MEDIAN(G16:G25)</f>
        <v>0.1237325</v>
      </c>
      <c r="H27" s="28"/>
      <c r="I27" s="28"/>
      <c r="J27" s="28"/>
      <c r="K27" s="16"/>
      <c r="M27" s="16"/>
      <c r="N27" s="16"/>
      <c r="O27" s="30"/>
      <c r="P27" s="16"/>
      <c r="Q27" s="16"/>
      <c r="R27" s="16"/>
      <c r="S27" s="16"/>
      <c r="T27" s="16"/>
    </row>
    <row r="28" spans="2:20" s="15" customFormat="1" x14ac:dyDescent="0.35">
      <c r="D28" s="16"/>
      <c r="E28" s="26"/>
      <c r="F28" s="27"/>
      <c r="G28" s="28"/>
      <c r="H28" s="28"/>
      <c r="I28" s="28"/>
      <c r="J28" s="28"/>
      <c r="K28" s="16"/>
      <c r="M28" s="16"/>
      <c r="N28" s="16"/>
      <c r="O28" s="30"/>
      <c r="P28" s="16"/>
      <c r="Q28" s="16"/>
      <c r="R28" s="16"/>
      <c r="S28" s="16"/>
      <c r="T28" s="16"/>
    </row>
    <row r="29" spans="2:20" s="15" customFormat="1" x14ac:dyDescent="0.35">
      <c r="B29" s="15" t="s">
        <v>11</v>
      </c>
      <c r="C29" s="15">
        <v>414</v>
      </c>
      <c r="D29" s="16" t="s">
        <v>6</v>
      </c>
      <c r="E29" s="26">
        <f>((F29/$F$13)+(G29/$G$13))/2</f>
        <v>0.57757371035938276</v>
      </c>
      <c r="F29" s="28">
        <v>1.212323</v>
      </c>
      <c r="G29" s="28">
        <v>0.119298</v>
      </c>
      <c r="H29" s="28">
        <v>20.548572</v>
      </c>
      <c r="I29" s="28">
        <v>3.7815000000000001E-2</v>
      </c>
      <c r="J29" s="16">
        <v>2.3806000000000001E-2</v>
      </c>
      <c r="K29" s="15">
        <v>42</v>
      </c>
      <c r="L29" s="16">
        <v>100</v>
      </c>
      <c r="M29" s="16">
        <v>100</v>
      </c>
      <c r="N29" s="16" t="s">
        <v>24</v>
      </c>
      <c r="O29" s="30"/>
      <c r="P29" s="16"/>
      <c r="Q29" s="16"/>
      <c r="R29" s="16"/>
      <c r="S29" s="16"/>
      <c r="T29" s="16"/>
    </row>
    <row r="30" spans="2:20" s="15" customFormat="1" x14ac:dyDescent="0.35">
      <c r="B30" s="15" t="s">
        <v>11</v>
      </c>
      <c r="C30" s="15">
        <v>414</v>
      </c>
      <c r="D30" s="16" t="s">
        <v>6</v>
      </c>
      <c r="E30" s="26">
        <f t="shared" ref="E30:E38" si="1">((F30/$F$13)+(G30/$G$13))/2</f>
        <v>0.62223272911332139</v>
      </c>
      <c r="F30" s="28">
        <v>1.431894</v>
      </c>
      <c r="G30" s="28">
        <v>0.118864</v>
      </c>
      <c r="H30" s="28">
        <v>31.045327</v>
      </c>
      <c r="I30" s="28">
        <v>0.111091</v>
      </c>
      <c r="J30" s="16">
        <v>0.152004</v>
      </c>
      <c r="K30" s="15">
        <v>43</v>
      </c>
      <c r="L30" s="16">
        <v>100</v>
      </c>
      <c r="M30" s="16">
        <v>100</v>
      </c>
      <c r="N30" s="16" t="s">
        <v>24</v>
      </c>
      <c r="O30" s="30"/>
      <c r="P30" s="16"/>
      <c r="Q30" s="16"/>
      <c r="R30" s="16"/>
      <c r="S30" s="16"/>
      <c r="T30" s="16"/>
    </row>
    <row r="31" spans="2:20" s="15" customFormat="1" x14ac:dyDescent="0.35">
      <c r="B31" s="15" t="s">
        <v>11</v>
      </c>
      <c r="C31" s="15">
        <v>414</v>
      </c>
      <c r="D31" s="16" t="s">
        <v>6</v>
      </c>
      <c r="E31" s="26">
        <f t="shared" si="1"/>
        <v>0.58121412948811169</v>
      </c>
      <c r="F31" s="28">
        <v>1.3062499999999999</v>
      </c>
      <c r="G31" s="28">
        <v>0.113427</v>
      </c>
      <c r="H31" s="28">
        <v>24.501898000000001</v>
      </c>
      <c r="I31" s="28">
        <v>4.9936000000000001E-2</v>
      </c>
      <c r="J31" s="16">
        <v>4.0682999999999997E-2</v>
      </c>
      <c r="K31" s="15">
        <v>44</v>
      </c>
      <c r="L31" s="16">
        <v>100</v>
      </c>
      <c r="M31" s="16">
        <v>100</v>
      </c>
      <c r="N31" s="16" t="s">
        <v>24</v>
      </c>
      <c r="O31" s="30"/>
      <c r="P31" s="16"/>
      <c r="Q31" s="16"/>
      <c r="R31" s="16"/>
      <c r="S31" s="16"/>
      <c r="T31" s="16"/>
    </row>
    <row r="32" spans="2:20" s="15" customFormat="1" x14ac:dyDescent="0.35">
      <c r="B32" s="15" t="s">
        <v>11</v>
      </c>
      <c r="C32" s="15">
        <v>414</v>
      </c>
      <c r="D32" s="16" t="s">
        <v>6</v>
      </c>
      <c r="E32" s="26">
        <f t="shared" si="1"/>
        <v>0.55894702447584499</v>
      </c>
      <c r="F32" s="28">
        <v>1.3174710000000001</v>
      </c>
      <c r="G32" s="28">
        <v>0.104379</v>
      </c>
      <c r="H32" s="28">
        <v>23.562199</v>
      </c>
      <c r="I32" s="28">
        <v>5.5997999999999999E-2</v>
      </c>
      <c r="J32" s="16">
        <v>5.1930999999999998E-2</v>
      </c>
      <c r="K32" s="15">
        <v>45</v>
      </c>
      <c r="L32" s="16">
        <v>100</v>
      </c>
      <c r="M32" s="16">
        <v>100</v>
      </c>
      <c r="N32" s="16" t="s">
        <v>24</v>
      </c>
      <c r="O32" s="30"/>
      <c r="P32" s="16"/>
      <c r="Q32" s="16"/>
      <c r="R32" s="16"/>
      <c r="S32" s="16"/>
      <c r="T32" s="16"/>
    </row>
    <row r="33" spans="2:20" s="15" customFormat="1" x14ac:dyDescent="0.35">
      <c r="B33" s="15" t="s">
        <v>11</v>
      </c>
      <c r="C33" s="15">
        <v>414</v>
      </c>
      <c r="D33" s="16" t="s">
        <v>6</v>
      </c>
      <c r="E33" s="26">
        <f t="shared" si="1"/>
        <v>0.76496718743842596</v>
      </c>
      <c r="F33" s="28">
        <v>1.888938</v>
      </c>
      <c r="G33" s="28">
        <v>0.13626099999999999</v>
      </c>
      <c r="H33" s="28">
        <v>45.418359000000002</v>
      </c>
      <c r="I33" s="28">
        <v>9.8061999999999996E-2</v>
      </c>
      <c r="J33" s="16">
        <v>0.12793199999999999</v>
      </c>
      <c r="K33" s="15">
        <v>46</v>
      </c>
      <c r="L33" s="16">
        <v>100</v>
      </c>
      <c r="M33" s="16">
        <v>100</v>
      </c>
      <c r="N33" s="16" t="s">
        <v>24</v>
      </c>
      <c r="O33" s="30"/>
      <c r="P33" s="16"/>
      <c r="Q33" s="16"/>
      <c r="R33" s="16"/>
      <c r="S33" s="16"/>
      <c r="T33" s="16"/>
    </row>
    <row r="34" spans="2:20" s="15" customFormat="1" x14ac:dyDescent="0.35">
      <c r="B34" s="15" t="s">
        <v>11</v>
      </c>
      <c r="C34" s="15">
        <v>414</v>
      </c>
      <c r="D34" s="16" t="s">
        <v>6</v>
      </c>
      <c r="E34" s="26">
        <f t="shared" si="1"/>
        <v>0.66744455307657513</v>
      </c>
      <c r="F34" s="28">
        <v>1.59714</v>
      </c>
      <c r="G34" s="28">
        <v>0.122803</v>
      </c>
      <c r="H34" s="28">
        <v>35.229090999999997</v>
      </c>
      <c r="I34" s="28">
        <v>0.14660799999999999</v>
      </c>
      <c r="J34" s="16">
        <v>3.6489000000000001E-2</v>
      </c>
      <c r="K34" s="15">
        <v>47</v>
      </c>
      <c r="L34" s="16">
        <v>100</v>
      </c>
      <c r="M34" s="16">
        <v>100</v>
      </c>
      <c r="N34" s="16" t="s">
        <v>24</v>
      </c>
      <c r="O34" s="30"/>
      <c r="P34" s="16"/>
      <c r="Q34" s="16"/>
      <c r="R34" s="16"/>
      <c r="S34" s="16"/>
      <c r="T34" s="16"/>
    </row>
    <row r="35" spans="2:20" s="15" customFormat="1" x14ac:dyDescent="0.35">
      <c r="B35" s="15" t="s">
        <v>11</v>
      </c>
      <c r="C35" s="15">
        <v>414</v>
      </c>
      <c r="D35" s="16" t="s">
        <v>6</v>
      </c>
      <c r="E35" s="26">
        <f t="shared" si="1"/>
        <v>0.57637426240341649</v>
      </c>
      <c r="F35" s="28">
        <v>1.3207450000000001</v>
      </c>
      <c r="G35" s="28">
        <v>0.11053499999999999</v>
      </c>
      <c r="H35" s="28">
        <v>26.786683</v>
      </c>
      <c r="I35" s="28">
        <v>7.2968000000000005E-2</v>
      </c>
      <c r="J35" s="16">
        <v>6.8456000000000003E-2</v>
      </c>
      <c r="K35" s="15">
        <v>48</v>
      </c>
      <c r="L35" s="16">
        <v>100</v>
      </c>
      <c r="M35" s="16">
        <v>100</v>
      </c>
      <c r="N35" s="16" t="s">
        <v>24</v>
      </c>
      <c r="O35" s="30"/>
      <c r="P35" s="16"/>
      <c r="Q35" s="16"/>
      <c r="R35" s="16"/>
      <c r="S35" s="16"/>
      <c r="T35" s="16"/>
    </row>
    <row r="36" spans="2:20" s="15" customFormat="1" x14ac:dyDescent="0.35">
      <c r="B36" s="15" t="s">
        <v>11</v>
      </c>
      <c r="C36" s="15">
        <v>414</v>
      </c>
      <c r="D36" s="16" t="s">
        <v>6</v>
      </c>
      <c r="E36" s="26">
        <f t="shared" si="1"/>
        <v>0.58874965741130758</v>
      </c>
      <c r="F36" s="28">
        <v>1.336287</v>
      </c>
      <c r="G36" s="28">
        <v>0.11389199999999999</v>
      </c>
      <c r="H36" s="28">
        <v>26.581302000000001</v>
      </c>
      <c r="I36" s="28">
        <v>6.6073000000000007E-2</v>
      </c>
      <c r="J36" s="16">
        <v>6.6202999999999998E-2</v>
      </c>
      <c r="K36" s="15">
        <v>49</v>
      </c>
      <c r="L36" s="16">
        <v>100</v>
      </c>
      <c r="M36" s="16">
        <v>100</v>
      </c>
      <c r="N36" s="16" t="s">
        <v>24</v>
      </c>
      <c r="O36" s="30"/>
      <c r="P36" s="16"/>
      <c r="Q36" s="16"/>
      <c r="R36" s="16"/>
      <c r="S36" s="16"/>
      <c r="T36" s="16"/>
    </row>
    <row r="37" spans="2:20" s="15" customFormat="1" x14ac:dyDescent="0.35">
      <c r="B37" s="15" t="s">
        <v>11</v>
      </c>
      <c r="C37" s="15">
        <v>414</v>
      </c>
      <c r="D37" s="16" t="s">
        <v>6</v>
      </c>
      <c r="E37" s="26">
        <f t="shared" si="1"/>
        <v>0.64884099823552599</v>
      </c>
      <c r="F37" s="28">
        <v>1.501606</v>
      </c>
      <c r="G37" s="28">
        <v>0.123296</v>
      </c>
      <c r="H37" s="28">
        <v>31.217531000000001</v>
      </c>
      <c r="I37" s="28">
        <v>8.9075000000000001E-2</v>
      </c>
      <c r="J37" s="16">
        <v>0.104463</v>
      </c>
      <c r="K37" s="15">
        <v>50</v>
      </c>
      <c r="L37" s="16">
        <v>100</v>
      </c>
      <c r="M37" s="16">
        <v>100</v>
      </c>
      <c r="N37" s="16" t="s">
        <v>24</v>
      </c>
      <c r="O37" s="30"/>
      <c r="P37" s="16"/>
      <c r="Q37" s="16"/>
      <c r="R37" s="16"/>
      <c r="S37" s="16"/>
      <c r="T37" s="16"/>
    </row>
    <row r="38" spans="2:20" s="15" customFormat="1" x14ac:dyDescent="0.35">
      <c r="B38" s="15" t="s">
        <v>11</v>
      </c>
      <c r="C38" s="15">
        <v>414</v>
      </c>
      <c r="D38" s="16" t="s">
        <v>6</v>
      </c>
      <c r="E38" s="26">
        <f t="shared" si="1"/>
        <v>0.55931856879205699</v>
      </c>
      <c r="F38" s="28">
        <v>1.3101959999999999</v>
      </c>
      <c r="G38" s="28">
        <v>0.105074</v>
      </c>
      <c r="H38" s="28">
        <v>24.90165</v>
      </c>
      <c r="I38" s="28">
        <v>4.7663999999999998E-2</v>
      </c>
      <c r="J38" s="16">
        <v>3.6699000000000002E-2</v>
      </c>
      <c r="K38" s="15">
        <v>51</v>
      </c>
      <c r="L38" s="16">
        <v>100</v>
      </c>
      <c r="M38" s="16">
        <v>100</v>
      </c>
      <c r="N38" s="16" t="s">
        <v>24</v>
      </c>
      <c r="O38" s="30"/>
      <c r="P38" s="16"/>
      <c r="Q38" s="16"/>
      <c r="R38" s="16"/>
      <c r="S38" s="16"/>
      <c r="T38" s="16"/>
    </row>
    <row r="39" spans="2:20" s="15" customFormat="1" x14ac:dyDescent="0.35">
      <c r="D39" s="16"/>
      <c r="E39" s="64">
        <f>AVERAGE(E29:E38)</f>
        <v>0.6145662820793969</v>
      </c>
      <c r="F39" s="64">
        <f>AVERAGE(F29:F38)</f>
        <v>1.422285</v>
      </c>
      <c r="G39" s="64">
        <f>AVERAGE(G29:G38)</f>
        <v>0.11678289999999998</v>
      </c>
      <c r="H39" s="28"/>
      <c r="I39" s="28"/>
      <c r="J39" s="28"/>
      <c r="K39" s="16"/>
      <c r="M39" s="16"/>
      <c r="N39" s="16"/>
      <c r="O39" s="30"/>
      <c r="P39" s="16"/>
      <c r="Q39" s="16"/>
      <c r="R39" s="16"/>
      <c r="S39" s="16"/>
      <c r="T39" s="16"/>
    </row>
    <row r="40" spans="2:20" s="15" customFormat="1" x14ac:dyDescent="0.35">
      <c r="D40" s="16"/>
      <c r="E40" s="64">
        <f>MEDIAN(E29:E38)</f>
        <v>0.58498189344970963</v>
      </c>
      <c r="F40" s="64">
        <f>MEDIAN(F29:F38)</f>
        <v>1.328516</v>
      </c>
      <c r="G40" s="64">
        <f>MEDIAN(G29:G38)</f>
        <v>0.116378</v>
      </c>
      <c r="H40" s="28"/>
      <c r="I40" s="28"/>
      <c r="J40" s="28"/>
      <c r="K40" s="16"/>
      <c r="M40" s="16"/>
      <c r="N40" s="16"/>
      <c r="O40" s="30"/>
      <c r="P40" s="16"/>
      <c r="Q40" s="16"/>
      <c r="R40" s="16"/>
      <c r="S40" s="16"/>
      <c r="T40" s="16"/>
    </row>
    <row r="41" spans="2:20" s="15" customFormat="1" x14ac:dyDescent="0.35">
      <c r="D41" s="16"/>
      <c r="E41" s="26"/>
      <c r="F41" s="27"/>
      <c r="G41" s="28"/>
      <c r="H41" s="28"/>
      <c r="I41" s="28"/>
      <c r="J41" s="28"/>
      <c r="K41" s="16"/>
      <c r="M41" s="16"/>
      <c r="N41" s="16"/>
      <c r="O41" s="30"/>
      <c r="P41" s="16"/>
      <c r="Q41" s="16"/>
      <c r="R41" s="16"/>
      <c r="S41" s="16"/>
      <c r="T41" s="16"/>
    </row>
    <row r="42" spans="2:20" s="15" customFormat="1" x14ac:dyDescent="0.35">
      <c r="B42" s="15" t="s">
        <v>11</v>
      </c>
      <c r="C42" s="15">
        <v>414</v>
      </c>
      <c r="D42" s="16" t="s">
        <v>6</v>
      </c>
      <c r="E42" s="26">
        <f>((F42/$F$13)+(G42/$G$13))/2</f>
        <v>0.56956642941984725</v>
      </c>
      <c r="F42" s="27">
        <v>1.1858629999999999</v>
      </c>
      <c r="G42" s="28">
        <v>0.118385</v>
      </c>
      <c r="H42" s="28">
        <v>20.448263000000001</v>
      </c>
      <c r="I42" s="28">
        <v>4.2897999999999999E-2</v>
      </c>
      <c r="J42" s="28">
        <v>2.0237999999999999E-2</v>
      </c>
      <c r="K42" s="16">
        <v>42</v>
      </c>
      <c r="L42" s="15">
        <v>200</v>
      </c>
      <c r="M42" s="16">
        <v>100</v>
      </c>
      <c r="N42" s="16" t="s">
        <v>24</v>
      </c>
      <c r="O42" s="30"/>
      <c r="P42" s="16"/>
      <c r="Q42" s="16"/>
      <c r="R42" s="16"/>
      <c r="S42" s="16"/>
      <c r="T42" s="16"/>
    </row>
    <row r="43" spans="2:20" s="15" customFormat="1" x14ac:dyDescent="0.35">
      <c r="B43" s="15" t="s">
        <v>11</v>
      </c>
      <c r="C43" s="15">
        <v>414</v>
      </c>
      <c r="D43" s="16" t="s">
        <v>6</v>
      </c>
      <c r="E43" s="26">
        <f t="shared" ref="E43:E51" si="2">((F43/$F$13)+(G43/$G$13))/2</f>
        <v>0.57873619470289839</v>
      </c>
      <c r="F43" s="27">
        <v>1.333596</v>
      </c>
      <c r="G43" s="28">
        <v>0.110417</v>
      </c>
      <c r="H43" s="28">
        <v>26.879021999999999</v>
      </c>
      <c r="I43" s="28">
        <v>9.2233999999999997E-2</v>
      </c>
      <c r="J43" s="28">
        <v>0.110697</v>
      </c>
      <c r="K43" s="16">
        <v>43</v>
      </c>
      <c r="L43" s="15">
        <v>200</v>
      </c>
      <c r="M43" s="16">
        <v>100</v>
      </c>
      <c r="N43" s="16" t="s">
        <v>24</v>
      </c>
      <c r="O43" s="30"/>
      <c r="P43" s="16"/>
      <c r="Q43" s="16"/>
      <c r="R43" s="16"/>
      <c r="S43" s="16"/>
      <c r="T43" s="16"/>
    </row>
    <row r="44" spans="2:20" s="15" customFormat="1" x14ac:dyDescent="0.35">
      <c r="B44" s="15" t="s">
        <v>11</v>
      </c>
      <c r="C44" s="15">
        <v>414</v>
      </c>
      <c r="D44" s="16" t="s">
        <v>6</v>
      </c>
      <c r="E44" s="26">
        <f t="shared" si="2"/>
        <v>0.59866244742322849</v>
      </c>
      <c r="F44" s="27">
        <v>1.334001</v>
      </c>
      <c r="G44" s="28">
        <v>0.117712</v>
      </c>
      <c r="H44" s="28">
        <v>26.441265999999999</v>
      </c>
      <c r="I44" s="28">
        <v>6.3905000000000003E-2</v>
      </c>
      <c r="J44" s="28">
        <v>6.8486000000000005E-2</v>
      </c>
      <c r="K44" s="16">
        <v>44</v>
      </c>
      <c r="L44" s="15">
        <v>200</v>
      </c>
      <c r="M44" s="16">
        <v>100</v>
      </c>
      <c r="N44" s="16" t="s">
        <v>24</v>
      </c>
      <c r="O44" s="30"/>
      <c r="P44" s="16"/>
      <c r="Q44" s="16"/>
      <c r="R44" s="16"/>
      <c r="S44" s="16"/>
      <c r="T44" s="16"/>
    </row>
    <row r="45" spans="2:20" s="15" customFormat="1" x14ac:dyDescent="0.35">
      <c r="B45" s="15" t="s">
        <v>11</v>
      </c>
      <c r="C45" s="15">
        <v>414</v>
      </c>
      <c r="D45" s="16" t="s">
        <v>6</v>
      </c>
      <c r="E45" s="26">
        <f t="shared" si="2"/>
        <v>0.53280957044023958</v>
      </c>
      <c r="F45" s="27">
        <v>1.191999</v>
      </c>
      <c r="G45" s="28">
        <v>0.10440000000000001</v>
      </c>
      <c r="H45" s="28">
        <v>21.515855999999999</v>
      </c>
      <c r="I45" s="28">
        <v>4.4708999999999999E-2</v>
      </c>
      <c r="J45" s="28">
        <v>3.0745999999999999E-2</v>
      </c>
      <c r="K45" s="16">
        <v>45</v>
      </c>
      <c r="L45" s="15">
        <v>200</v>
      </c>
      <c r="M45" s="16">
        <v>100</v>
      </c>
      <c r="N45" s="16" t="s">
        <v>24</v>
      </c>
      <c r="O45" s="30"/>
      <c r="P45" s="16"/>
      <c r="Q45" s="16"/>
      <c r="R45" s="16"/>
      <c r="S45" s="16"/>
      <c r="T45" s="16"/>
    </row>
    <row r="46" spans="2:20" s="15" customFormat="1" x14ac:dyDescent="0.35">
      <c r="B46" s="15" t="s">
        <v>11</v>
      </c>
      <c r="C46" s="15">
        <v>414</v>
      </c>
      <c r="D46" s="16" t="s">
        <v>6</v>
      </c>
      <c r="E46" s="26">
        <f t="shared" si="2"/>
        <v>0.63508365278485834</v>
      </c>
      <c r="F46" s="27">
        <v>1.44062</v>
      </c>
      <c r="G46" s="28">
        <v>0.122919</v>
      </c>
      <c r="H46" s="28">
        <v>29.608616000000001</v>
      </c>
      <c r="I46" s="28">
        <v>7.1199999999999999E-2</v>
      </c>
      <c r="J46" s="28">
        <v>6.9837999999999997E-2</v>
      </c>
      <c r="K46" s="16">
        <v>46</v>
      </c>
      <c r="L46" s="15">
        <v>200</v>
      </c>
      <c r="M46" s="16">
        <v>100</v>
      </c>
      <c r="N46" s="16" t="s">
        <v>24</v>
      </c>
      <c r="O46" s="30"/>
      <c r="P46" s="16"/>
      <c r="Q46" s="16"/>
      <c r="R46" s="16"/>
      <c r="S46" s="16"/>
      <c r="T46" s="16"/>
    </row>
    <row r="47" spans="2:20" s="15" customFormat="1" x14ac:dyDescent="0.35">
      <c r="B47" s="15" t="s">
        <v>11</v>
      </c>
      <c r="C47" s="15">
        <v>414</v>
      </c>
      <c r="D47" s="16" t="s">
        <v>6</v>
      </c>
      <c r="E47" s="26">
        <f t="shared" si="2"/>
        <v>0.66530338107380449</v>
      </c>
      <c r="F47" s="27">
        <v>1.62008</v>
      </c>
      <c r="G47" s="28">
        <v>0.120255</v>
      </c>
      <c r="H47" s="28">
        <v>37.096339999999998</v>
      </c>
      <c r="I47" s="28">
        <v>0.13646800000000001</v>
      </c>
      <c r="J47" s="28">
        <v>3.4522999999999998E-2</v>
      </c>
      <c r="K47" s="16">
        <v>47</v>
      </c>
      <c r="L47" s="15">
        <v>200</v>
      </c>
      <c r="M47" s="16">
        <v>100</v>
      </c>
      <c r="N47" s="16" t="s">
        <v>24</v>
      </c>
      <c r="O47" s="30"/>
      <c r="P47" s="16"/>
      <c r="Q47" s="16"/>
      <c r="R47" s="16"/>
      <c r="S47" s="16"/>
      <c r="T47" s="16"/>
    </row>
    <row r="48" spans="2:20" s="15" customFormat="1" x14ac:dyDescent="0.35">
      <c r="B48" s="15" t="s">
        <v>11</v>
      </c>
      <c r="C48" s="15">
        <v>414</v>
      </c>
      <c r="D48" s="16" t="s">
        <v>6</v>
      </c>
      <c r="E48" s="26">
        <f t="shared" si="2"/>
        <v>0.57259572875093245</v>
      </c>
      <c r="F48" s="27">
        <v>1.323413</v>
      </c>
      <c r="G48" s="28">
        <v>0.108941</v>
      </c>
      <c r="H48" s="28">
        <v>27.454101999999999</v>
      </c>
      <c r="I48" s="28">
        <v>7.0846000000000006E-2</v>
      </c>
      <c r="J48" s="28">
        <v>7.4358999999999995E-2</v>
      </c>
      <c r="K48" s="16">
        <v>48</v>
      </c>
      <c r="L48" s="15">
        <v>200</v>
      </c>
      <c r="M48" s="16">
        <v>100</v>
      </c>
      <c r="N48" s="16" t="s">
        <v>24</v>
      </c>
      <c r="O48" s="30"/>
      <c r="P48" s="16"/>
      <c r="Q48" s="16"/>
      <c r="R48" s="16"/>
      <c r="S48" s="16"/>
      <c r="T48" s="16"/>
    </row>
    <row r="49" spans="2:20" s="15" customFormat="1" x14ac:dyDescent="0.35">
      <c r="B49" s="15" t="s">
        <v>11</v>
      </c>
      <c r="C49" s="15">
        <v>414</v>
      </c>
      <c r="D49" s="16" t="s">
        <v>6</v>
      </c>
      <c r="E49" s="26">
        <f t="shared" si="2"/>
        <v>0.54408114616879055</v>
      </c>
      <c r="F49" s="27">
        <v>1.190437</v>
      </c>
      <c r="G49" s="28">
        <v>0.108664</v>
      </c>
      <c r="H49" s="28">
        <v>22.174496000000001</v>
      </c>
      <c r="I49" s="28">
        <v>4.7918000000000002E-2</v>
      </c>
      <c r="J49" s="28">
        <v>2.5041000000000001E-2</v>
      </c>
      <c r="K49" s="16">
        <v>49</v>
      </c>
      <c r="L49" s="15">
        <v>200</v>
      </c>
      <c r="M49" s="16">
        <v>100</v>
      </c>
      <c r="N49" s="16" t="s">
        <v>24</v>
      </c>
      <c r="O49" s="30"/>
      <c r="P49" s="16"/>
      <c r="Q49" s="16"/>
      <c r="R49" s="16"/>
      <c r="S49" s="16"/>
      <c r="T49" s="16"/>
    </row>
    <row r="50" spans="2:20" s="15" customFormat="1" x14ac:dyDescent="0.35">
      <c r="B50" s="15" t="s">
        <v>11</v>
      </c>
      <c r="C50" s="15">
        <v>414</v>
      </c>
      <c r="D50" s="16" t="s">
        <v>6</v>
      </c>
      <c r="E50" s="26">
        <f t="shared" si="2"/>
        <v>0.71322411751031212</v>
      </c>
      <c r="F50" s="27">
        <v>1.614107</v>
      </c>
      <c r="G50" s="28">
        <v>0.13833200000000001</v>
      </c>
      <c r="H50" s="28">
        <v>37.964945</v>
      </c>
      <c r="I50" s="28">
        <v>0.16395999999999999</v>
      </c>
      <c r="J50" s="28">
        <v>0.246006</v>
      </c>
      <c r="K50" s="16">
        <v>50</v>
      </c>
      <c r="L50" s="15">
        <v>200</v>
      </c>
      <c r="M50" s="16">
        <v>100</v>
      </c>
      <c r="N50" s="16" t="s">
        <v>24</v>
      </c>
      <c r="O50" s="30"/>
      <c r="P50" s="16"/>
      <c r="Q50" s="16"/>
      <c r="R50" s="16"/>
      <c r="S50" s="16"/>
      <c r="T50" s="16"/>
    </row>
    <row r="51" spans="2:20" s="15" customFormat="1" x14ac:dyDescent="0.35">
      <c r="B51" s="15" t="s">
        <v>11</v>
      </c>
      <c r="C51" s="15">
        <v>414</v>
      </c>
      <c r="D51" s="16" t="s">
        <v>6</v>
      </c>
      <c r="E51" s="26">
        <f t="shared" si="2"/>
        <v>0.61550510093911082</v>
      </c>
      <c r="F51" s="27">
        <v>1.5083120000000001</v>
      </c>
      <c r="G51" s="28">
        <v>0.110525</v>
      </c>
      <c r="H51" s="28">
        <v>33.996825000000001</v>
      </c>
      <c r="I51" s="28">
        <v>6.4587000000000006E-2</v>
      </c>
      <c r="J51" s="28">
        <v>7.2600999999999999E-2</v>
      </c>
      <c r="K51" s="16">
        <v>51</v>
      </c>
      <c r="L51" s="15">
        <v>200</v>
      </c>
      <c r="M51" s="16">
        <v>100</v>
      </c>
      <c r="N51" s="16" t="s">
        <v>24</v>
      </c>
      <c r="O51" s="30"/>
      <c r="P51" s="16"/>
      <c r="Q51" s="16"/>
      <c r="R51" s="16"/>
      <c r="S51" s="16"/>
      <c r="T51" s="16"/>
    </row>
    <row r="52" spans="2:20" s="15" customFormat="1" x14ac:dyDescent="0.35">
      <c r="D52" s="16"/>
      <c r="E52" s="64">
        <f>AVERAGE(E42:E51)</f>
        <v>0.60255677692140219</v>
      </c>
      <c r="F52" s="64">
        <f>AVERAGE(F42:F51)</f>
        <v>1.3742428</v>
      </c>
      <c r="G52" s="64">
        <f>AVERAGE(G42:G51)</f>
        <v>0.11605499999999999</v>
      </c>
      <c r="H52" s="28"/>
      <c r="I52" s="28"/>
      <c r="J52" s="28"/>
      <c r="K52" s="16"/>
      <c r="M52" s="16"/>
      <c r="N52" s="16"/>
      <c r="O52" s="30"/>
      <c r="P52" s="16"/>
      <c r="Q52" s="16"/>
      <c r="R52" s="16"/>
      <c r="S52" s="16"/>
      <c r="T52" s="16"/>
    </row>
    <row r="53" spans="2:20" s="15" customFormat="1" x14ac:dyDescent="0.35">
      <c r="D53" s="16"/>
      <c r="E53" s="64">
        <f>MEDIAN(E42:E51)</f>
        <v>0.58869932106306344</v>
      </c>
      <c r="F53" s="64">
        <f>MEDIAN(F42:F51)</f>
        <v>1.3337984999999999</v>
      </c>
      <c r="G53" s="64">
        <f>MEDIAN(G42:G51)</f>
        <v>0.1141185</v>
      </c>
      <c r="H53" s="28"/>
      <c r="I53" s="28"/>
      <c r="J53" s="28"/>
      <c r="K53" s="16"/>
      <c r="M53" s="16"/>
      <c r="N53" s="16"/>
      <c r="O53" s="30"/>
      <c r="P53" s="16"/>
      <c r="Q53" s="16"/>
      <c r="R53" s="16"/>
      <c r="S53" s="16"/>
      <c r="T53" s="16"/>
    </row>
    <row r="54" spans="2:20" s="15" customFormat="1" x14ac:dyDescent="0.35">
      <c r="D54" s="16"/>
      <c r="E54" s="26"/>
      <c r="F54" s="27"/>
      <c r="G54" s="28"/>
      <c r="H54" s="28"/>
      <c r="I54" s="28"/>
      <c r="J54" s="28"/>
      <c r="K54" s="16"/>
      <c r="M54" s="16"/>
      <c r="N54" s="16"/>
      <c r="O54" s="30"/>
      <c r="P54" s="16"/>
      <c r="Q54" s="16"/>
      <c r="R54" s="16"/>
      <c r="S54" s="16"/>
      <c r="T54" s="16"/>
    </row>
    <row r="55" spans="2:20" s="15" customFormat="1" x14ac:dyDescent="0.35">
      <c r="B55" s="15" t="s">
        <v>11</v>
      </c>
      <c r="C55" s="15">
        <v>414</v>
      </c>
      <c r="D55" s="16" t="s">
        <v>6</v>
      </c>
      <c r="E55" s="26">
        <f t="shared" ref="E55:E66" si="3">((F55/$F$13)+(G55/$G$13))/2</f>
        <v>0.74311381743162219</v>
      </c>
      <c r="F55" s="27">
        <v>1.890285</v>
      </c>
      <c r="G55" s="28">
        <v>0.12812299999999999</v>
      </c>
      <c r="H55" s="28">
        <v>33.707859999999997</v>
      </c>
      <c r="I55" s="28">
        <v>5.1706000000000002E-2</v>
      </c>
      <c r="J55" s="28">
        <v>2.6304000000000001E-2</v>
      </c>
      <c r="K55" s="16">
        <v>42</v>
      </c>
      <c r="L55" s="15">
        <v>50</v>
      </c>
      <c r="M55" s="16">
        <v>100</v>
      </c>
      <c r="N55" s="16"/>
      <c r="O55" s="30"/>
      <c r="P55" s="16"/>
      <c r="Q55" s="16"/>
      <c r="R55" s="16"/>
      <c r="S55" s="16"/>
      <c r="T55" s="16"/>
    </row>
    <row r="56" spans="2:20" s="15" customFormat="1" x14ac:dyDescent="0.35">
      <c r="B56" s="15" t="s">
        <v>11</v>
      </c>
      <c r="C56" s="15">
        <v>414</v>
      </c>
      <c r="D56" s="16" t="s">
        <v>6</v>
      </c>
      <c r="E56" s="26">
        <f t="shared" si="3"/>
        <v>0.57757371035938276</v>
      </c>
      <c r="F56" s="27">
        <v>1.212323</v>
      </c>
      <c r="G56" s="28">
        <v>0.119298</v>
      </c>
      <c r="H56" s="28">
        <v>20.548572</v>
      </c>
      <c r="I56" s="28">
        <v>3.7815000000000001E-2</v>
      </c>
      <c r="J56" s="28">
        <v>2.3806000000000001E-2</v>
      </c>
      <c r="K56" s="16">
        <v>42</v>
      </c>
      <c r="L56" s="15">
        <v>100</v>
      </c>
      <c r="M56" s="16">
        <v>100</v>
      </c>
      <c r="N56" s="16"/>
      <c r="O56" s="30"/>
      <c r="P56" s="16"/>
      <c r="Q56" s="16"/>
      <c r="R56" s="16"/>
      <c r="S56" s="16"/>
      <c r="T56" s="16"/>
    </row>
    <row r="57" spans="2:20" s="15" customFormat="1" x14ac:dyDescent="0.35">
      <c r="B57" s="15" t="s">
        <v>11</v>
      </c>
      <c r="C57" s="15">
        <v>414</v>
      </c>
      <c r="D57" s="16" t="s">
        <v>6</v>
      </c>
      <c r="E57" s="26">
        <f t="shared" si="3"/>
        <v>0.57735134425163848</v>
      </c>
      <c r="F57" s="27">
        <v>1.2117789999999999</v>
      </c>
      <c r="G57" s="28">
        <v>0.119258</v>
      </c>
      <c r="H57" s="28">
        <v>20.504639999999998</v>
      </c>
      <c r="I57" s="28">
        <v>3.7699000000000003E-2</v>
      </c>
      <c r="J57" s="28">
        <v>2.3585999999999999E-2</v>
      </c>
      <c r="K57" s="16">
        <v>42</v>
      </c>
      <c r="L57" s="15">
        <v>150</v>
      </c>
      <c r="M57" s="16">
        <v>100</v>
      </c>
      <c r="N57" s="16"/>
      <c r="O57" s="30"/>
      <c r="P57" s="16"/>
      <c r="Q57" s="16"/>
      <c r="R57" s="16"/>
      <c r="S57" s="16"/>
      <c r="T57" s="16"/>
    </row>
    <row r="58" spans="2:20" s="15" customFormat="1" x14ac:dyDescent="0.35">
      <c r="B58" s="15" t="s">
        <v>11</v>
      </c>
      <c r="C58" s="15">
        <v>414</v>
      </c>
      <c r="D58" s="16" t="s">
        <v>6</v>
      </c>
      <c r="E58" s="26">
        <f t="shared" si="3"/>
        <v>0.56956642941984725</v>
      </c>
      <c r="F58" s="27">
        <v>1.1858629999999999</v>
      </c>
      <c r="G58" s="28">
        <v>0.118385</v>
      </c>
      <c r="H58" s="28">
        <v>20.448263000000001</v>
      </c>
      <c r="I58" s="28">
        <v>4.2897999999999999E-2</v>
      </c>
      <c r="J58" s="28">
        <v>2.0237999999999999E-2</v>
      </c>
      <c r="K58" s="16">
        <v>42</v>
      </c>
      <c r="L58" s="15">
        <v>200</v>
      </c>
      <c r="M58" s="16">
        <v>100</v>
      </c>
      <c r="N58" s="16"/>
      <c r="O58" s="30"/>
      <c r="P58" s="16"/>
      <c r="Q58" s="16"/>
      <c r="R58" s="16"/>
      <c r="S58" s="16"/>
      <c r="T58" s="16"/>
    </row>
    <row r="59" spans="2:20" s="15" customFormat="1" x14ac:dyDescent="0.35">
      <c r="B59" s="15" t="s">
        <v>11</v>
      </c>
      <c r="C59" s="15">
        <v>414</v>
      </c>
      <c r="D59" s="16" t="s">
        <v>6</v>
      </c>
      <c r="E59" s="26">
        <f t="shared" si="3"/>
        <v>0.55814565956088369</v>
      </c>
      <c r="F59" s="27">
        <v>1.1488499999999999</v>
      </c>
      <c r="G59" s="28">
        <v>0.11702700000000001</v>
      </c>
      <c r="H59" s="28">
        <v>20.18543</v>
      </c>
      <c r="I59" s="28">
        <v>3.8795999999999997E-2</v>
      </c>
      <c r="J59" s="28">
        <v>2.0808E-2</v>
      </c>
      <c r="K59" s="16">
        <v>42</v>
      </c>
      <c r="L59" s="15">
        <v>250</v>
      </c>
      <c r="M59" s="16">
        <v>100</v>
      </c>
      <c r="N59" s="16"/>
      <c r="O59" s="30"/>
      <c r="P59" s="16"/>
      <c r="Q59" s="16"/>
      <c r="R59" s="16"/>
      <c r="S59" s="16"/>
      <c r="T59" s="16"/>
    </row>
    <row r="60" spans="2:20" s="15" customFormat="1" x14ac:dyDescent="0.35">
      <c r="B60" s="15" t="s">
        <v>11</v>
      </c>
      <c r="C60" s="15">
        <v>414</v>
      </c>
      <c r="D60" s="16" t="s">
        <v>6</v>
      </c>
      <c r="E60" s="26">
        <f t="shared" si="3"/>
        <v>0.55631268163594461</v>
      </c>
      <c r="F60" s="27">
        <v>1.146949</v>
      </c>
      <c r="G60" s="28">
        <v>0.11649900000000001</v>
      </c>
      <c r="H60" s="28">
        <v>19.986457000000001</v>
      </c>
      <c r="I60" s="28">
        <v>3.7198000000000002E-2</v>
      </c>
      <c r="J60" s="28">
        <v>2.1795999999999999E-2</v>
      </c>
      <c r="K60" s="16">
        <v>42</v>
      </c>
      <c r="L60" s="15">
        <v>300</v>
      </c>
      <c r="M60" s="16">
        <v>100</v>
      </c>
      <c r="N60" s="16"/>
      <c r="O60" s="30"/>
      <c r="P60" s="16"/>
      <c r="Q60" s="16"/>
      <c r="R60" s="16"/>
      <c r="S60" s="16"/>
      <c r="T60" s="16"/>
    </row>
    <row r="61" spans="2:20" s="15" customFormat="1" x14ac:dyDescent="0.35">
      <c r="B61" s="15" t="s">
        <v>11</v>
      </c>
      <c r="C61" s="15">
        <v>414</v>
      </c>
      <c r="D61" s="16" t="s">
        <v>6</v>
      </c>
      <c r="E61" s="26">
        <f t="shared" si="3"/>
        <v>0.54448373364380753</v>
      </c>
      <c r="F61" s="27">
        <v>1.0997859999999999</v>
      </c>
      <c r="G61" s="28">
        <v>0.11577</v>
      </c>
      <c r="H61" s="28">
        <v>19.115881000000002</v>
      </c>
      <c r="I61" s="28">
        <v>3.9330999999999998E-2</v>
      </c>
      <c r="J61" s="28">
        <v>2.8877E-2</v>
      </c>
      <c r="K61" s="16">
        <v>42</v>
      </c>
      <c r="L61" s="15">
        <v>350</v>
      </c>
      <c r="M61" s="16">
        <v>100</v>
      </c>
      <c r="N61" s="16"/>
      <c r="O61" s="30"/>
      <c r="P61" s="16"/>
      <c r="Q61" s="16"/>
      <c r="R61" s="16"/>
      <c r="S61" s="16"/>
      <c r="T61" s="16"/>
    </row>
    <row r="62" spans="2:20" s="15" customFormat="1" x14ac:dyDescent="0.35">
      <c r="B62" s="15" t="s">
        <v>11</v>
      </c>
      <c r="C62" s="15">
        <v>414</v>
      </c>
      <c r="D62" s="16" t="s">
        <v>6</v>
      </c>
      <c r="E62" s="26">
        <f t="shared" si="3"/>
        <v>0.53311169332835306</v>
      </c>
      <c r="F62" s="27">
        <v>1.0476460000000001</v>
      </c>
      <c r="G62" s="28">
        <v>0.115591</v>
      </c>
      <c r="H62" s="28">
        <v>17.508475000000001</v>
      </c>
      <c r="I62" s="28">
        <v>3.8462999999999997E-2</v>
      </c>
      <c r="J62" s="28">
        <v>2.4545999999999998E-2</v>
      </c>
      <c r="K62" s="16">
        <v>42</v>
      </c>
      <c r="L62" s="15">
        <v>400</v>
      </c>
      <c r="M62" s="16">
        <v>100</v>
      </c>
      <c r="N62" s="16"/>
      <c r="O62" s="30"/>
      <c r="P62" s="16"/>
      <c r="Q62" s="16"/>
      <c r="R62" s="16"/>
      <c r="S62" s="16"/>
      <c r="T62" s="16"/>
    </row>
    <row r="63" spans="2:20" s="15" customFormat="1" x14ac:dyDescent="0.35">
      <c r="B63" s="15" t="s">
        <v>11</v>
      </c>
      <c r="C63" s="15">
        <v>414</v>
      </c>
      <c r="D63" s="16" t="s">
        <v>6</v>
      </c>
      <c r="E63" s="26">
        <f t="shared" si="3"/>
        <v>0.53223498910959421</v>
      </c>
      <c r="F63" s="27">
        <v>1.0459350000000001</v>
      </c>
      <c r="G63" s="28">
        <v>0.1154</v>
      </c>
      <c r="H63" s="28">
        <v>17.394447</v>
      </c>
      <c r="I63" s="28">
        <v>3.8412000000000002E-2</v>
      </c>
      <c r="J63" s="28">
        <v>2.4499E-2</v>
      </c>
      <c r="K63" s="16">
        <v>42</v>
      </c>
      <c r="L63" s="15">
        <v>450</v>
      </c>
      <c r="M63" s="16">
        <v>100</v>
      </c>
      <c r="N63" s="16"/>
      <c r="O63" s="30"/>
      <c r="P63" s="16"/>
      <c r="Q63" s="16"/>
      <c r="R63" s="16"/>
      <c r="S63" s="16"/>
      <c r="T63" s="16"/>
    </row>
    <row r="64" spans="2:20" s="15" customFormat="1" x14ac:dyDescent="0.35">
      <c r="B64" s="15" t="s">
        <v>11</v>
      </c>
      <c r="C64" s="15">
        <v>414</v>
      </c>
      <c r="D64" s="16" t="s">
        <v>6</v>
      </c>
      <c r="E64" s="26">
        <f t="shared" si="3"/>
        <v>0.52685060006539131</v>
      </c>
      <c r="F64" s="27">
        <v>1.028521</v>
      </c>
      <c r="G64" s="28">
        <v>0.114757</v>
      </c>
      <c r="H64" s="28">
        <v>17.099986000000001</v>
      </c>
      <c r="I64" s="28">
        <v>4.2810000000000001E-2</v>
      </c>
      <c r="J64" s="28">
        <v>3.3605999999999997E-2</v>
      </c>
      <c r="K64" s="16">
        <v>42</v>
      </c>
      <c r="L64" s="15">
        <v>500</v>
      </c>
      <c r="M64" s="16">
        <v>100</v>
      </c>
      <c r="N64" s="16"/>
      <c r="O64" s="30"/>
      <c r="P64" s="16"/>
      <c r="Q64" s="16"/>
      <c r="R64" s="16"/>
      <c r="S64" s="16"/>
      <c r="T64" s="16"/>
    </row>
    <row r="65" spans="2:20" s="15" customFormat="1" x14ac:dyDescent="0.35">
      <c r="D65" s="16"/>
      <c r="E65" s="26"/>
      <c r="F65" s="26"/>
      <c r="G65" s="26"/>
      <c r="H65" s="28"/>
      <c r="I65" s="28"/>
      <c r="J65" s="28"/>
      <c r="K65" s="16"/>
      <c r="M65" s="16"/>
      <c r="N65" s="16"/>
      <c r="O65" s="30"/>
      <c r="P65" s="16"/>
      <c r="Q65" s="16"/>
      <c r="R65" s="16"/>
      <c r="S65" s="16"/>
      <c r="T65" s="16"/>
    </row>
    <row r="66" spans="2:20" s="15" customFormat="1" x14ac:dyDescent="0.35">
      <c r="B66" s="15" t="s">
        <v>366</v>
      </c>
      <c r="C66" s="15">
        <v>414</v>
      </c>
      <c r="D66" s="16"/>
      <c r="E66" s="26">
        <f t="shared" si="3"/>
        <v>0.49825328833017979</v>
      </c>
      <c r="F66" s="26">
        <v>1.0285850000000001</v>
      </c>
      <c r="G66" s="26">
        <v>0.104238</v>
      </c>
      <c r="H66" s="28">
        <v>17.235484</v>
      </c>
      <c r="I66" s="28">
        <v>4.0448999999999999E-2</v>
      </c>
      <c r="J66" s="28">
        <v>2.4347000000000001E-2</v>
      </c>
      <c r="K66" s="16">
        <v>42</v>
      </c>
      <c r="M66" s="16"/>
      <c r="N66" s="16"/>
      <c r="O66" s="30"/>
      <c r="P66" s="16" t="s">
        <v>365</v>
      </c>
      <c r="Q66" s="16"/>
      <c r="R66" s="16"/>
      <c r="S66" s="16"/>
      <c r="T66" s="16"/>
    </row>
    <row r="67" spans="2:20" s="15" customFormat="1" x14ac:dyDescent="0.35">
      <c r="D67" s="16"/>
      <c r="E67" s="26"/>
      <c r="F67" s="27"/>
      <c r="G67" s="28"/>
      <c r="H67" s="28"/>
      <c r="I67" s="28"/>
      <c r="J67" s="28"/>
      <c r="K67" s="16"/>
      <c r="M67" s="16"/>
      <c r="N67" s="16"/>
      <c r="O67" s="30"/>
      <c r="P67" s="16"/>
      <c r="Q67" s="16"/>
      <c r="R67" s="16"/>
      <c r="S67" s="16"/>
      <c r="T67" s="16"/>
    </row>
    <row r="68" spans="2:20" s="15" customFormat="1" x14ac:dyDescent="0.35">
      <c r="D68" s="16"/>
      <c r="E68" s="26"/>
      <c r="F68" s="27"/>
      <c r="G68" s="28"/>
      <c r="H68" s="28"/>
      <c r="I68" s="28"/>
      <c r="J68" s="28"/>
      <c r="K68" s="16"/>
      <c r="M68" s="16"/>
      <c r="N68" s="16"/>
      <c r="O68" s="30"/>
      <c r="P68" s="16"/>
      <c r="Q68" s="16"/>
      <c r="R68" s="16"/>
      <c r="S68" s="16"/>
      <c r="T68" s="16"/>
    </row>
    <row r="69" spans="2:20" s="15" customFormat="1" x14ac:dyDescent="0.35">
      <c r="D69" s="16"/>
      <c r="E69" s="26"/>
      <c r="F69" s="27"/>
      <c r="G69" s="28"/>
      <c r="H69" s="28"/>
      <c r="I69" s="28"/>
      <c r="J69" s="28"/>
      <c r="K69" s="16"/>
      <c r="M69" s="16"/>
      <c r="N69" s="16"/>
      <c r="O69" s="30"/>
      <c r="P69" s="16"/>
      <c r="Q69" s="16"/>
      <c r="R69" s="16"/>
      <c r="S69" s="16"/>
      <c r="T69" s="16"/>
    </row>
    <row r="70" spans="2:20" s="15" customFormat="1" x14ac:dyDescent="0.35">
      <c r="D70" s="16"/>
      <c r="E70" s="26"/>
      <c r="F70" s="27"/>
      <c r="G70" s="28"/>
      <c r="H70" s="28"/>
      <c r="I70" s="28"/>
      <c r="J70" s="28"/>
      <c r="K70" s="16"/>
      <c r="M70" s="16"/>
      <c r="N70" s="16"/>
      <c r="O70" s="30"/>
      <c r="P70" s="16"/>
      <c r="Q70" s="16"/>
      <c r="R70" s="16"/>
      <c r="S70" s="16"/>
      <c r="T70" s="16"/>
    </row>
    <row r="71" spans="2:20" s="15" customFormat="1" x14ac:dyDescent="0.35">
      <c r="D71" s="16"/>
      <c r="E71" s="26"/>
      <c r="F71" s="27"/>
      <c r="G71" s="28"/>
      <c r="H71" s="28"/>
      <c r="I71" s="28"/>
      <c r="J71" s="28"/>
      <c r="K71" s="16"/>
      <c r="M71" s="16"/>
      <c r="N71" s="16"/>
      <c r="O71" s="30"/>
      <c r="P71" s="16"/>
      <c r="Q71" s="16"/>
      <c r="R71" s="16"/>
      <c r="S71" s="16"/>
      <c r="T71" s="16"/>
    </row>
    <row r="72" spans="2:20" s="15" customFormat="1" x14ac:dyDescent="0.35">
      <c r="D72" s="16"/>
      <c r="E72" s="26"/>
      <c r="F72" s="27"/>
      <c r="G72" s="28"/>
      <c r="H72" s="28"/>
      <c r="I72" s="28"/>
      <c r="J72" s="28"/>
      <c r="K72" s="16"/>
      <c r="M72" s="16"/>
      <c r="N72" s="16"/>
      <c r="O72" s="30"/>
      <c r="P72" s="16"/>
      <c r="Q72" s="16"/>
      <c r="R72" s="16"/>
      <c r="S72" s="16"/>
      <c r="T72" s="16"/>
    </row>
    <row r="73" spans="2:20" s="15" customFormat="1" x14ac:dyDescent="0.35">
      <c r="B73" s="15" t="s">
        <v>11</v>
      </c>
      <c r="C73" s="15">
        <v>414</v>
      </c>
      <c r="D73" s="16" t="s">
        <v>6</v>
      </c>
      <c r="E73" s="26">
        <f>((F73/$F$13)+(G73/$G$13))/2</f>
        <v>0.65510913788829828</v>
      </c>
      <c r="F73" s="27">
        <v>1.44666660175531</v>
      </c>
      <c r="G73" s="28">
        <v>0.1298174584541</v>
      </c>
      <c r="H73" s="28">
        <v>16.642986874988399</v>
      </c>
      <c r="I73" s="28"/>
      <c r="J73" s="28"/>
      <c r="K73" s="16"/>
      <c r="L73" s="15">
        <v>100</v>
      </c>
      <c r="M73" s="16">
        <v>50</v>
      </c>
      <c r="N73" s="16"/>
      <c r="O73" s="30">
        <f>(32*M73*L73)/C73</f>
        <v>386.47342995169083</v>
      </c>
      <c r="P73" s="16"/>
      <c r="Q73" s="16"/>
      <c r="R73" s="16"/>
      <c r="S73" s="16"/>
      <c r="T73" s="16"/>
    </row>
    <row r="74" spans="2:20" x14ac:dyDescent="0.35">
      <c r="B74" s="11" t="s">
        <v>11</v>
      </c>
      <c r="C74" s="11">
        <v>414</v>
      </c>
      <c r="D74" s="12" t="s">
        <v>6</v>
      </c>
      <c r="E74" s="26">
        <f>((F74/$F$13)+(G74/$G$13))/2</f>
        <v>0.73937936252048586</v>
      </c>
      <c r="F74" s="26">
        <v>1.7621786881972099</v>
      </c>
      <c r="G74" s="29">
        <v>0.136582885212886</v>
      </c>
      <c r="H74" s="29">
        <v>24.567364629029498</v>
      </c>
      <c r="I74" s="29"/>
      <c r="J74" s="29"/>
      <c r="K74" s="12">
        <v>42</v>
      </c>
      <c r="L74" s="11">
        <v>100</v>
      </c>
      <c r="M74" s="12">
        <v>50</v>
      </c>
      <c r="N74" s="12"/>
      <c r="O74" s="30">
        <f t="shared" ref="O74:O152" si="4">(32*M74*L74)/C74</f>
        <v>386.47342995169083</v>
      </c>
      <c r="P74" s="12"/>
      <c r="Q74" s="12"/>
      <c r="R74" s="12"/>
      <c r="S74" s="12"/>
      <c r="T74" s="12"/>
    </row>
    <row r="75" spans="2:20" x14ac:dyDescent="0.35">
      <c r="D75" s="12"/>
      <c r="E75" s="26"/>
      <c r="F75" s="26"/>
      <c r="G75" s="29"/>
      <c r="H75" s="29"/>
      <c r="I75" s="29"/>
      <c r="J75" s="29"/>
      <c r="K75" s="12"/>
      <c r="M75" s="12"/>
      <c r="N75" s="12"/>
      <c r="O75" s="30"/>
      <c r="P75" s="12"/>
      <c r="Q75" s="12"/>
      <c r="R75" s="12"/>
      <c r="S75" s="12"/>
      <c r="T75" s="12"/>
    </row>
    <row r="76" spans="2:20" x14ac:dyDescent="0.35">
      <c r="B76" s="11" t="s">
        <v>11</v>
      </c>
      <c r="C76" s="11">
        <v>414</v>
      </c>
      <c r="D76" s="12" t="s">
        <v>6</v>
      </c>
      <c r="E76" s="26">
        <f>((F76/$F$13)+(G76/$G$13))/2</f>
        <v>0.59816880784627147</v>
      </c>
      <c r="F76" s="26">
        <v>1.3722961783182199</v>
      </c>
      <c r="G76" s="29">
        <v>0.114591133679717</v>
      </c>
      <c r="H76" s="29">
        <v>24.437912268592498</v>
      </c>
      <c r="I76" s="29"/>
      <c r="J76" s="29"/>
      <c r="K76" s="12"/>
      <c r="L76" s="11">
        <v>100</v>
      </c>
      <c r="M76" s="12">
        <v>50</v>
      </c>
      <c r="N76" s="12" t="s">
        <v>24</v>
      </c>
      <c r="O76" s="30">
        <f t="shared" si="4"/>
        <v>386.47342995169083</v>
      </c>
      <c r="P76" s="12"/>
      <c r="Q76" s="12"/>
      <c r="R76" s="12"/>
      <c r="S76" s="12"/>
      <c r="T76" s="12">
        <v>21723</v>
      </c>
    </row>
    <row r="77" spans="2:20" x14ac:dyDescent="0.35">
      <c r="D77" s="12"/>
      <c r="E77" s="26"/>
      <c r="F77" s="26"/>
      <c r="G77" s="29"/>
      <c r="H77" s="29"/>
      <c r="I77" s="29"/>
      <c r="J77" s="29"/>
      <c r="K77" s="12"/>
      <c r="M77" s="12"/>
      <c r="N77" s="12"/>
      <c r="O77" s="30"/>
      <c r="P77" s="12"/>
      <c r="Q77" s="12"/>
      <c r="R77" s="12"/>
      <c r="S77" s="12"/>
      <c r="T77" s="12"/>
    </row>
    <row r="78" spans="2:20" x14ac:dyDescent="0.35">
      <c r="B78" s="11" t="s">
        <v>11</v>
      </c>
      <c r="C78" s="11">
        <v>414</v>
      </c>
      <c r="D78" s="12" t="s">
        <v>6</v>
      </c>
      <c r="E78" s="26">
        <f t="shared" ref="E78" si="5">((F78/$F$13)+(G78/$G$13))/2</f>
        <v>0.82258271543205064</v>
      </c>
      <c r="F78" s="26">
        <v>2.1688713732443401</v>
      </c>
      <c r="G78" s="29">
        <v>0.13595743149248801</v>
      </c>
      <c r="H78" s="29">
        <v>30.985507904866601</v>
      </c>
      <c r="I78" s="29"/>
      <c r="J78" s="29"/>
      <c r="K78" s="12"/>
      <c r="L78" s="11">
        <v>100</v>
      </c>
      <c r="M78" s="12">
        <v>100</v>
      </c>
      <c r="N78" s="12"/>
      <c r="O78" s="30">
        <f t="shared" ref="O78" si="6">(32*M78*L78)/C78</f>
        <v>772.94685990338166</v>
      </c>
      <c r="P78" s="12"/>
      <c r="Q78" s="12"/>
      <c r="R78" s="12"/>
      <c r="S78" s="12"/>
      <c r="T78" s="12"/>
    </row>
    <row r="79" spans="2:20" x14ac:dyDescent="0.35">
      <c r="D79" s="12"/>
      <c r="E79" s="26"/>
      <c r="F79" s="26"/>
      <c r="G79" s="29"/>
      <c r="H79" s="29"/>
      <c r="I79" s="29"/>
      <c r="J79" s="29"/>
      <c r="K79" s="12"/>
      <c r="M79" s="12"/>
      <c r="N79" s="12"/>
      <c r="O79" s="30"/>
      <c r="P79" s="12"/>
      <c r="Q79" s="12"/>
      <c r="R79" s="12"/>
      <c r="S79" s="12"/>
      <c r="T79" s="12"/>
    </row>
    <row r="80" spans="2:20" x14ac:dyDescent="0.35">
      <c r="B80" s="11" t="s">
        <v>11</v>
      </c>
      <c r="C80" s="11">
        <v>414</v>
      </c>
      <c r="D80" s="12" t="s">
        <v>6</v>
      </c>
      <c r="E80" s="26">
        <f>((F80/$F$13)+(G80/$G$13))/2</f>
        <v>0.58970021470406753</v>
      </c>
      <c r="F80" s="26">
        <v>1.33949444468741</v>
      </c>
      <c r="G80" s="29">
        <v>0.113995292100149</v>
      </c>
      <c r="H80" s="29">
        <v>21.7360339597105</v>
      </c>
      <c r="I80" s="29">
        <v>4.8259866736034197E-2</v>
      </c>
      <c r="J80" s="29">
        <v>3.1924357692853303E-2</v>
      </c>
      <c r="K80" s="12">
        <v>42</v>
      </c>
      <c r="L80" s="11">
        <v>100</v>
      </c>
      <c r="M80" s="12">
        <v>50</v>
      </c>
      <c r="N80" s="12" t="s">
        <v>24</v>
      </c>
      <c r="O80" s="30">
        <f t="shared" si="4"/>
        <v>386.47342995169083</v>
      </c>
      <c r="P80" s="12"/>
      <c r="Q80" s="12"/>
      <c r="R80" s="12"/>
      <c r="S80" s="12"/>
      <c r="T80" s="12">
        <v>21723</v>
      </c>
    </row>
    <row r="81" spans="2:20" x14ac:dyDescent="0.35">
      <c r="B81" s="11" t="s">
        <v>11</v>
      </c>
      <c r="C81" s="11">
        <v>414</v>
      </c>
      <c r="D81" s="12" t="s">
        <v>6</v>
      </c>
      <c r="E81" s="26">
        <f>((F81/$F$13)+(G81/$G$13))/2</f>
        <v>0.65390454731499503</v>
      </c>
      <c r="F81" s="26">
        <v>1.4937566658690999</v>
      </c>
      <c r="G81" s="29">
        <v>0.12576014591313101</v>
      </c>
      <c r="H81" s="29">
        <v>27.8690670554127</v>
      </c>
      <c r="I81" s="26">
        <v>6.4116617488500201E-3</v>
      </c>
      <c r="J81" s="26">
        <v>2.4003126083275102E-2</v>
      </c>
      <c r="K81" s="12">
        <v>43</v>
      </c>
      <c r="L81" s="11">
        <v>100</v>
      </c>
      <c r="M81" s="12">
        <v>50</v>
      </c>
      <c r="N81" s="12" t="s">
        <v>24</v>
      </c>
      <c r="O81" s="30">
        <f t="shared" si="4"/>
        <v>386.47342995169083</v>
      </c>
      <c r="P81" s="12"/>
      <c r="Q81" s="12"/>
      <c r="R81" s="12"/>
      <c r="S81" s="12"/>
      <c r="T81" s="12">
        <v>21723</v>
      </c>
    </row>
    <row r="82" spans="2:20" x14ac:dyDescent="0.35">
      <c r="B82" s="11" t="s">
        <v>11</v>
      </c>
      <c r="C82" s="11">
        <v>414</v>
      </c>
      <c r="D82" s="12" t="s">
        <v>6</v>
      </c>
      <c r="E82" s="26">
        <f>((F82/$F$13)+(G82/$G$13))/2</f>
        <v>0.83792124295425419</v>
      </c>
      <c r="F82" s="26">
        <v>2.1626611472158301</v>
      </c>
      <c r="G82" s="29">
        <v>0.142073465022688</v>
      </c>
      <c r="H82" s="29">
        <v>47.482280539307197</v>
      </c>
      <c r="I82" s="29">
        <v>0.13483371537754801</v>
      </c>
      <c r="J82" s="29">
        <v>0.18224809686688601</v>
      </c>
      <c r="K82" s="12">
        <v>44</v>
      </c>
      <c r="L82" s="11">
        <v>100</v>
      </c>
      <c r="M82" s="12">
        <v>50</v>
      </c>
      <c r="N82" s="12" t="s">
        <v>24</v>
      </c>
      <c r="O82" s="30">
        <f t="shared" si="4"/>
        <v>386.47342995169083</v>
      </c>
      <c r="P82" s="12"/>
      <c r="Q82" s="12"/>
      <c r="R82" s="12"/>
      <c r="S82" s="12"/>
      <c r="T82" s="12">
        <v>21723</v>
      </c>
    </row>
    <row r="83" spans="2:20" x14ac:dyDescent="0.35">
      <c r="D83" s="12"/>
      <c r="E83" s="64">
        <f>AVERAGE(E80:E82)</f>
        <v>0.69384200165777221</v>
      </c>
      <c r="F83" s="64">
        <f t="shared" ref="F83:G83" si="7">AVERAGE(F80:F82)</f>
        <v>1.6653040859241133</v>
      </c>
      <c r="G83" s="64">
        <f t="shared" si="7"/>
        <v>0.12727630101198933</v>
      </c>
      <c r="H83" s="29"/>
      <c r="I83" s="29"/>
      <c r="J83" s="29"/>
      <c r="K83" s="12"/>
      <c r="M83" s="12"/>
      <c r="N83" s="12"/>
      <c r="O83" s="30"/>
      <c r="P83" s="12"/>
      <c r="Q83" s="12"/>
      <c r="R83" s="12"/>
      <c r="S83" s="12"/>
      <c r="T83" s="12"/>
    </row>
    <row r="84" spans="2:20" x14ac:dyDescent="0.35">
      <c r="D84" s="12"/>
      <c r="E84" s="12"/>
      <c r="F84" s="13"/>
      <c r="G84" s="14"/>
      <c r="H84" s="14"/>
      <c r="I84" s="14"/>
      <c r="J84" s="14"/>
      <c r="K84" s="12"/>
      <c r="M84" s="12"/>
      <c r="N84" s="12"/>
      <c r="O84" s="30"/>
      <c r="P84" s="12"/>
      <c r="Q84" s="12"/>
      <c r="R84" s="12"/>
      <c r="S84" s="12"/>
      <c r="T84" s="12"/>
    </row>
    <row r="85" spans="2:20" x14ac:dyDescent="0.35">
      <c r="B85" s="11" t="s">
        <v>11</v>
      </c>
      <c r="C85" s="11">
        <v>414</v>
      </c>
      <c r="D85" s="12" t="s">
        <v>6</v>
      </c>
      <c r="E85" s="26">
        <f>((F85/$F$13)+(G85/$G$13))/2</f>
        <v>0.61959829460742355</v>
      </c>
      <c r="F85" s="26">
        <v>1.49276655</v>
      </c>
      <c r="G85" s="29">
        <v>0.11322310612</v>
      </c>
      <c r="H85" s="29">
        <v>30.277210289999999</v>
      </c>
      <c r="I85" s="29">
        <v>4.9931821835000001E-2</v>
      </c>
      <c r="J85" s="29">
        <v>3.0418351361999999E-2</v>
      </c>
      <c r="K85" s="12">
        <v>42</v>
      </c>
      <c r="L85" s="11">
        <v>150</v>
      </c>
      <c r="M85" s="12">
        <v>50</v>
      </c>
      <c r="N85" s="12" t="s">
        <v>24</v>
      </c>
      <c r="O85" s="30">
        <f t="shared" si="4"/>
        <v>579.71014492753625</v>
      </c>
      <c r="P85" s="12"/>
      <c r="Q85" s="12" t="s">
        <v>96</v>
      </c>
      <c r="R85" s="12"/>
      <c r="S85" s="12"/>
      <c r="T85" s="12">
        <v>21723</v>
      </c>
    </row>
    <row r="86" spans="2:20" x14ac:dyDescent="0.35">
      <c r="B86" s="11" t="s">
        <v>11</v>
      </c>
      <c r="C86" s="11">
        <v>414</v>
      </c>
      <c r="D86" s="12" t="s">
        <v>6</v>
      </c>
      <c r="E86" s="26">
        <f>((F86/$F$13)+(G86/$G$13))/2</f>
        <v>0.65647161068172988</v>
      </c>
      <c r="F86" s="26">
        <v>1.5034351163749999</v>
      </c>
      <c r="G86" s="29">
        <v>0.12596107578900001</v>
      </c>
      <c r="H86" s="29">
        <v>28.908985919999999</v>
      </c>
      <c r="I86" s="29">
        <v>6.09939158E-2</v>
      </c>
      <c r="J86" s="29">
        <v>2.36980818E-2</v>
      </c>
      <c r="K86" s="12">
        <v>43</v>
      </c>
      <c r="L86" s="11">
        <v>150</v>
      </c>
      <c r="M86" s="12">
        <v>50</v>
      </c>
      <c r="N86" s="12" t="s">
        <v>24</v>
      </c>
      <c r="O86" s="30">
        <f t="shared" si="4"/>
        <v>579.71014492753625</v>
      </c>
      <c r="P86" s="12"/>
      <c r="Q86" s="12" t="s">
        <v>97</v>
      </c>
      <c r="R86" s="12"/>
      <c r="S86" s="12"/>
      <c r="T86" s="12">
        <v>21723</v>
      </c>
    </row>
    <row r="87" spans="2:20" x14ac:dyDescent="0.35">
      <c r="B87" s="11" t="s">
        <v>11</v>
      </c>
      <c r="C87" s="11">
        <v>414</v>
      </c>
      <c r="D87" s="12" t="s">
        <v>6</v>
      </c>
      <c r="E87" s="26">
        <f>((F87/$F$13)+(G87/$G$13))/2</f>
        <v>0.69362813113390942</v>
      </c>
      <c r="F87" s="26">
        <v>1.5602193</v>
      </c>
      <c r="G87" s="29">
        <v>0.13526352999999999</v>
      </c>
      <c r="H87" s="29">
        <v>34.269888151810001</v>
      </c>
      <c r="I87" s="29">
        <v>0.13921045300000001</v>
      </c>
      <c r="J87" s="29">
        <v>0.19799692999999999</v>
      </c>
      <c r="K87" s="12">
        <v>44</v>
      </c>
      <c r="L87" s="11">
        <v>150</v>
      </c>
      <c r="M87" s="12">
        <v>50</v>
      </c>
      <c r="N87" s="12" t="s">
        <v>24</v>
      </c>
      <c r="O87" s="30">
        <f t="shared" si="4"/>
        <v>579.71014492753625</v>
      </c>
      <c r="P87" s="12"/>
      <c r="Q87" s="12" t="s">
        <v>98</v>
      </c>
      <c r="R87" s="12"/>
      <c r="S87" s="12"/>
      <c r="T87" s="12">
        <v>21723</v>
      </c>
    </row>
    <row r="88" spans="2:20" x14ac:dyDescent="0.35">
      <c r="D88" s="12"/>
      <c r="E88" s="64">
        <f>AVERAGE(E85:E87)</f>
        <v>0.65656601214102095</v>
      </c>
      <c r="F88" s="64">
        <f t="shared" ref="F88" si="8">AVERAGE(F85:F87)</f>
        <v>1.5188069887916666</v>
      </c>
      <c r="G88" s="64">
        <f t="shared" ref="G88" si="9">AVERAGE(G85:G87)</f>
        <v>0.12481590396966667</v>
      </c>
      <c r="H88" s="29"/>
      <c r="I88" s="29"/>
      <c r="J88" s="29"/>
      <c r="K88" s="12"/>
      <c r="M88" s="12"/>
      <c r="N88" s="12"/>
      <c r="O88" s="30"/>
      <c r="P88" s="12"/>
      <c r="Q88" s="12"/>
      <c r="R88" s="12"/>
      <c r="S88" s="12"/>
      <c r="T88" s="12"/>
    </row>
    <row r="89" spans="2:20" x14ac:dyDescent="0.35">
      <c r="D89" s="12"/>
      <c r="E89" s="12"/>
      <c r="F89" s="13"/>
      <c r="G89" s="14"/>
      <c r="H89" s="14"/>
      <c r="I89" s="14"/>
      <c r="J89" s="14"/>
      <c r="K89" s="12"/>
      <c r="M89" s="12"/>
      <c r="N89" s="12"/>
      <c r="O89" s="30"/>
      <c r="P89" s="12"/>
      <c r="Q89" s="12"/>
      <c r="R89" s="12"/>
      <c r="S89" s="12"/>
      <c r="T89" s="12"/>
    </row>
    <row r="90" spans="2:20" x14ac:dyDescent="0.35">
      <c r="B90" s="11" t="s">
        <v>11</v>
      </c>
      <c r="C90" s="11">
        <v>414</v>
      </c>
      <c r="D90" s="12" t="s">
        <v>6</v>
      </c>
      <c r="E90" s="26">
        <f>((F90/$F$13)+(G90/$G$13))/2</f>
        <v>0.59599179851879458</v>
      </c>
      <c r="F90" s="26">
        <v>1.3969220821999999</v>
      </c>
      <c r="G90" s="29">
        <v>0.111900554927</v>
      </c>
      <c r="H90" s="29">
        <v>27.981724400000001</v>
      </c>
      <c r="I90" s="29">
        <v>5.0207332389999998E-2</v>
      </c>
      <c r="J90" s="29">
        <v>3.0709150000000001E-2</v>
      </c>
      <c r="K90" s="12">
        <v>42</v>
      </c>
      <c r="L90" s="11">
        <v>200</v>
      </c>
      <c r="M90" s="12">
        <v>50</v>
      </c>
      <c r="N90" s="12" t="s">
        <v>24</v>
      </c>
      <c r="O90" s="30">
        <f t="shared" si="4"/>
        <v>772.94685990338166</v>
      </c>
      <c r="P90" s="12"/>
      <c r="Q90" s="12" t="s">
        <v>99</v>
      </c>
      <c r="R90" s="12"/>
      <c r="S90" s="12"/>
      <c r="T90" s="12">
        <v>21723</v>
      </c>
    </row>
    <row r="91" spans="2:20" x14ac:dyDescent="0.35">
      <c r="B91" s="11" t="s">
        <v>11</v>
      </c>
      <c r="C91" s="11">
        <v>414</v>
      </c>
      <c r="D91" s="12" t="s">
        <v>6</v>
      </c>
      <c r="E91" s="26">
        <f>((F91/$F$13)+(G91/$G$13))/2</f>
        <v>0.6407881131784916</v>
      </c>
      <c r="F91" s="26">
        <v>1.4291122602699999</v>
      </c>
      <c r="G91" s="29">
        <v>0.12589958700000001</v>
      </c>
      <c r="H91" s="29">
        <v>27.870253036779999</v>
      </c>
      <c r="I91" s="29">
        <v>7.6945933999999994E-2</v>
      </c>
      <c r="J91" s="29">
        <v>2.5308649999999999E-2</v>
      </c>
      <c r="K91" s="12">
        <v>43</v>
      </c>
      <c r="L91" s="11">
        <v>200</v>
      </c>
      <c r="M91" s="12">
        <v>50</v>
      </c>
      <c r="N91" s="12" t="s">
        <v>24</v>
      </c>
      <c r="O91" s="30">
        <f t="shared" si="4"/>
        <v>772.94685990338166</v>
      </c>
      <c r="P91" s="12"/>
      <c r="Q91" s="12" t="s">
        <v>100</v>
      </c>
      <c r="R91" s="12"/>
      <c r="S91" s="12"/>
      <c r="T91" s="12">
        <v>21723</v>
      </c>
    </row>
    <row r="92" spans="2:20" x14ac:dyDescent="0.35">
      <c r="B92" s="11" t="s">
        <v>11</v>
      </c>
      <c r="C92" s="11">
        <v>414</v>
      </c>
      <c r="D92" s="12" t="s">
        <v>6</v>
      </c>
      <c r="E92" s="26">
        <f>((F92/$F$13)+(G92/$G$13))/2</f>
        <v>0.69441753276292184</v>
      </c>
      <c r="F92" s="26">
        <v>1.5605943</v>
      </c>
      <c r="G92" s="29">
        <v>0.13552497799999999</v>
      </c>
      <c r="H92" s="29">
        <v>35.226810027699997</v>
      </c>
      <c r="I92" s="29">
        <v>0.14334861600000001</v>
      </c>
      <c r="J92" s="29">
        <v>0.20880326099999999</v>
      </c>
      <c r="K92" s="12">
        <v>44</v>
      </c>
      <c r="L92" s="11">
        <v>200</v>
      </c>
      <c r="M92" s="12">
        <v>50</v>
      </c>
      <c r="N92" s="12" t="s">
        <v>24</v>
      </c>
      <c r="O92" s="30">
        <f t="shared" si="4"/>
        <v>772.94685990338166</v>
      </c>
      <c r="P92" s="12"/>
      <c r="Q92" s="12" t="s">
        <v>101</v>
      </c>
      <c r="R92" s="12"/>
      <c r="S92" s="12"/>
      <c r="T92" s="12">
        <v>21723</v>
      </c>
    </row>
    <row r="93" spans="2:20" x14ac:dyDescent="0.35">
      <c r="D93" s="12"/>
      <c r="E93" s="64">
        <f>AVERAGE(E90:E92)</f>
        <v>0.64373248148673601</v>
      </c>
      <c r="F93" s="64">
        <f t="shared" ref="F93" si="10">AVERAGE(F90:F92)</f>
        <v>1.4622095474899999</v>
      </c>
      <c r="G93" s="64">
        <f t="shared" ref="G93" si="11">AVERAGE(G90:G92)</f>
        <v>0.12444170664233334</v>
      </c>
      <c r="H93" s="29"/>
      <c r="I93" s="29"/>
      <c r="J93" s="29"/>
      <c r="K93" s="12"/>
      <c r="M93" s="12"/>
      <c r="N93" s="12"/>
      <c r="O93" s="30"/>
      <c r="P93" s="12"/>
      <c r="Q93" s="12"/>
      <c r="R93" s="12"/>
      <c r="S93" s="12"/>
      <c r="T93" s="12"/>
    </row>
    <row r="94" spans="2:20" x14ac:dyDescent="0.35">
      <c r="D94" s="12"/>
      <c r="E94" s="26"/>
      <c r="F94" s="26"/>
      <c r="G94" s="29"/>
      <c r="H94" s="29"/>
      <c r="I94" s="29"/>
      <c r="J94" s="29"/>
      <c r="K94" s="12"/>
      <c r="M94" s="12"/>
      <c r="N94" s="12"/>
      <c r="O94" s="30"/>
      <c r="P94" s="12"/>
      <c r="Q94" s="12"/>
      <c r="R94" s="12"/>
      <c r="S94" s="12"/>
      <c r="T94" s="12"/>
    </row>
    <row r="95" spans="2:20" x14ac:dyDescent="0.35">
      <c r="B95" s="11" t="s">
        <v>11</v>
      </c>
      <c r="C95" s="11">
        <v>414</v>
      </c>
      <c r="D95" s="12" t="s">
        <v>6</v>
      </c>
      <c r="E95" s="26">
        <f>((F95/$F$13)+(G95/$G$13))/2</f>
        <v>0.59669627928445967</v>
      </c>
      <c r="F95" s="26">
        <v>1.3963500959999999</v>
      </c>
      <c r="G95" s="29">
        <v>0.11220346755000001</v>
      </c>
      <c r="H95" s="29">
        <v>27.944284639999999</v>
      </c>
      <c r="I95" s="29">
        <v>5.0293409999999997E-2</v>
      </c>
      <c r="J95" s="29">
        <v>3.07888542192464E-2</v>
      </c>
      <c r="K95" s="12">
        <v>42</v>
      </c>
      <c r="L95" s="11">
        <v>250</v>
      </c>
      <c r="M95" s="12">
        <v>50</v>
      </c>
      <c r="N95" s="12" t="s">
        <v>24</v>
      </c>
      <c r="O95" s="30">
        <f t="shared" si="4"/>
        <v>966.18357487922708</v>
      </c>
      <c r="P95" s="12"/>
      <c r="Q95" s="12" t="s">
        <v>99</v>
      </c>
      <c r="R95" s="12"/>
      <c r="S95" s="12"/>
      <c r="T95" s="12">
        <v>21723</v>
      </c>
    </row>
    <row r="96" spans="2:20" x14ac:dyDescent="0.35">
      <c r="B96" s="11" t="s">
        <v>11</v>
      </c>
      <c r="C96" s="11">
        <v>414</v>
      </c>
      <c r="D96" s="12" t="s">
        <v>6</v>
      </c>
      <c r="E96" s="26">
        <f>((F96/$F$13)+(G96/$G$13))/2</f>
        <v>0.64089563264319394</v>
      </c>
      <c r="F96" s="26">
        <v>1.4277366968</v>
      </c>
      <c r="G96" s="29">
        <v>0.12604470000000001</v>
      </c>
      <c r="H96" s="29">
        <v>27.732527999999999</v>
      </c>
      <c r="I96" s="29">
        <v>7.7052103699999999E-2</v>
      </c>
      <c r="J96" s="29">
        <v>2.5300769588799999E-2</v>
      </c>
      <c r="K96" s="12">
        <v>43</v>
      </c>
      <c r="L96" s="11">
        <v>250</v>
      </c>
      <c r="M96" s="12">
        <v>50</v>
      </c>
      <c r="N96" s="12" t="s">
        <v>24</v>
      </c>
      <c r="O96" s="30">
        <f t="shared" si="4"/>
        <v>966.18357487922708</v>
      </c>
      <c r="P96" s="12"/>
      <c r="Q96" s="12" t="s">
        <v>100</v>
      </c>
      <c r="R96" s="12"/>
      <c r="S96" s="12"/>
      <c r="T96" s="12">
        <v>21723</v>
      </c>
    </row>
    <row r="97" spans="1:20" x14ac:dyDescent="0.35">
      <c r="B97" s="11" t="s">
        <v>11</v>
      </c>
      <c r="C97" s="11">
        <v>414</v>
      </c>
      <c r="D97" s="12" t="s">
        <v>6</v>
      </c>
      <c r="E97" s="26">
        <f>((F97/$F$13)+(G97/$G$13))/2</f>
        <v>0.6948379056306464</v>
      </c>
      <c r="F97" s="26">
        <v>1.56050280405</v>
      </c>
      <c r="G97" s="29">
        <v>0.13568655512800001</v>
      </c>
      <c r="H97" s="29">
        <v>35.201096</v>
      </c>
      <c r="I97" s="29">
        <v>0.143266808</v>
      </c>
      <c r="J97" s="29">
        <v>0.20868989099999999</v>
      </c>
      <c r="K97" s="12">
        <v>44</v>
      </c>
      <c r="L97" s="11">
        <v>250</v>
      </c>
      <c r="M97" s="12">
        <v>50</v>
      </c>
      <c r="N97" s="12" t="s">
        <v>24</v>
      </c>
      <c r="O97" s="30">
        <f t="shared" si="4"/>
        <v>966.18357487922708</v>
      </c>
      <c r="P97" s="12"/>
      <c r="Q97" s="12" t="s">
        <v>101</v>
      </c>
      <c r="R97" s="12"/>
      <c r="S97" s="12"/>
      <c r="T97" s="12">
        <v>21723</v>
      </c>
    </row>
    <row r="98" spans="1:20" x14ac:dyDescent="0.35">
      <c r="D98" s="12"/>
      <c r="E98" s="64">
        <f>AVERAGE(E95:E97)</f>
        <v>0.64414327251943326</v>
      </c>
      <c r="F98" s="64">
        <f t="shared" ref="F98" si="12">AVERAGE(F95:F97)</f>
        <v>1.4615298656166669</v>
      </c>
      <c r="G98" s="64">
        <f t="shared" ref="G98" si="13">AVERAGE(G95:G97)</f>
        <v>0.12464490755933333</v>
      </c>
      <c r="H98" s="29"/>
      <c r="I98" s="29"/>
      <c r="J98" s="29"/>
      <c r="K98" s="12"/>
      <c r="M98" s="12"/>
      <c r="N98" s="12"/>
      <c r="O98" s="30"/>
      <c r="P98" s="12"/>
      <c r="Q98" s="12"/>
      <c r="R98" s="12"/>
      <c r="S98" s="12"/>
      <c r="T98" s="12"/>
    </row>
    <row r="99" spans="1:20" x14ac:dyDescent="0.35">
      <c r="D99" s="12"/>
      <c r="E99" s="26"/>
      <c r="F99" s="26"/>
      <c r="G99" s="29"/>
      <c r="H99" s="29"/>
      <c r="I99" s="29"/>
      <c r="J99" s="29"/>
      <c r="K99" s="12"/>
      <c r="M99" s="12"/>
      <c r="N99" s="12"/>
      <c r="O99" s="30"/>
      <c r="P99" s="12"/>
      <c r="Q99" s="12"/>
      <c r="R99" s="12"/>
      <c r="S99" s="12"/>
      <c r="T99" s="12"/>
    </row>
    <row r="100" spans="1:20" x14ac:dyDescent="0.35">
      <c r="B100" s="11" t="s">
        <v>11</v>
      </c>
      <c r="C100" s="11">
        <v>414</v>
      </c>
      <c r="D100" s="12" t="s">
        <v>6</v>
      </c>
      <c r="E100" s="26">
        <f>((F100/$F$13)+(G100/$G$13))/2</f>
        <v>0.57692679167765437</v>
      </c>
      <c r="F100" s="26">
        <v>1.3396147432100001</v>
      </c>
      <c r="G100" s="29">
        <v>0.109289781788</v>
      </c>
      <c r="H100" s="29">
        <v>26.626775760000001</v>
      </c>
      <c r="I100" s="29">
        <v>4.70859E-2</v>
      </c>
      <c r="J100" s="29">
        <v>3.8158069000000003E-2</v>
      </c>
      <c r="K100" s="12">
        <v>42</v>
      </c>
      <c r="L100" s="11">
        <v>500</v>
      </c>
      <c r="M100" s="12">
        <v>50</v>
      </c>
      <c r="N100" s="12" t="s">
        <v>24</v>
      </c>
      <c r="O100" s="30">
        <f t="shared" si="4"/>
        <v>1932.3671497584542</v>
      </c>
      <c r="P100" s="12"/>
      <c r="Q100" s="12" t="s">
        <v>102</v>
      </c>
      <c r="R100" s="12"/>
      <c r="S100" s="12"/>
      <c r="T100" s="12">
        <v>21723</v>
      </c>
    </row>
    <row r="101" spans="1:20" x14ac:dyDescent="0.35">
      <c r="B101" s="11" t="s">
        <v>11</v>
      </c>
      <c r="C101" s="11">
        <v>414</v>
      </c>
      <c r="D101" s="12" t="s">
        <v>6</v>
      </c>
      <c r="E101" s="26">
        <f>((F101/$F$13)+(G101/$G$13))/2</f>
        <v>0.64738428834391804</v>
      </c>
      <c r="F101" s="26">
        <v>1.49647760312</v>
      </c>
      <c r="G101" s="29">
        <v>0.123154059944571</v>
      </c>
      <c r="H101" s="29">
        <v>31.595236</v>
      </c>
      <c r="I101" s="29">
        <v>7.3616584994262005E-2</v>
      </c>
      <c r="J101" s="29">
        <v>2.53254359900911E-2</v>
      </c>
      <c r="K101" s="12">
        <v>43</v>
      </c>
      <c r="L101" s="11">
        <v>500</v>
      </c>
      <c r="M101" s="12">
        <v>50</v>
      </c>
      <c r="N101" s="12" t="s">
        <v>24</v>
      </c>
      <c r="O101" s="30">
        <f t="shared" si="4"/>
        <v>1932.3671497584542</v>
      </c>
      <c r="P101" s="12"/>
      <c r="Q101" s="12" t="s">
        <v>103</v>
      </c>
      <c r="R101" s="12"/>
      <c r="S101" s="12"/>
      <c r="T101" s="12">
        <v>21723</v>
      </c>
    </row>
    <row r="102" spans="1:20" x14ac:dyDescent="0.35">
      <c r="B102" s="11" t="s">
        <v>11</v>
      </c>
      <c r="C102" s="11">
        <v>414</v>
      </c>
      <c r="D102" s="12" t="s">
        <v>6</v>
      </c>
      <c r="E102" s="26">
        <f>((F102/$F$13)+(G102/$G$13))/2</f>
        <v>0.68169032354793591</v>
      </c>
      <c r="F102" s="26">
        <v>1.5429747353900001</v>
      </c>
      <c r="G102" s="29">
        <v>0.13219809499999999</v>
      </c>
      <c r="H102" s="29">
        <v>35.371482</v>
      </c>
      <c r="I102" s="29">
        <v>0.14453732799999999</v>
      </c>
      <c r="J102" s="29">
        <v>0.20880617728</v>
      </c>
      <c r="K102" s="12">
        <v>44</v>
      </c>
      <c r="L102" s="11">
        <v>500</v>
      </c>
      <c r="M102" s="12">
        <v>50</v>
      </c>
      <c r="N102" s="12" t="s">
        <v>24</v>
      </c>
      <c r="O102" s="30">
        <f t="shared" si="4"/>
        <v>1932.3671497584542</v>
      </c>
      <c r="P102" s="12"/>
      <c r="Q102" s="12" t="s">
        <v>104</v>
      </c>
      <c r="R102" s="12"/>
      <c r="S102" s="12"/>
      <c r="T102" s="12">
        <v>21723</v>
      </c>
    </row>
    <row r="103" spans="1:20" x14ac:dyDescent="0.35">
      <c r="D103" s="12"/>
      <c r="E103" s="64">
        <f>AVERAGE(E100:E102)</f>
        <v>0.63533380118983607</v>
      </c>
      <c r="F103" s="64">
        <f t="shared" ref="F103" si="14">AVERAGE(F100:F102)</f>
        <v>1.4596890272400003</v>
      </c>
      <c r="G103" s="64">
        <f t="shared" ref="G103" si="15">AVERAGE(G100:G102)</f>
        <v>0.12154731224419031</v>
      </c>
      <c r="H103" s="14"/>
      <c r="I103" s="14"/>
      <c r="J103" s="14"/>
      <c r="K103" s="12"/>
      <c r="M103" s="12"/>
      <c r="N103" s="12"/>
      <c r="O103" s="30"/>
      <c r="P103" s="12"/>
      <c r="Q103" s="12"/>
      <c r="R103" s="12"/>
      <c r="S103" s="12"/>
      <c r="T103" s="12"/>
    </row>
    <row r="104" spans="1:20" x14ac:dyDescent="0.35">
      <c r="D104" s="12"/>
      <c r="E104" s="12"/>
      <c r="F104" s="13"/>
      <c r="G104" s="14"/>
      <c r="H104" s="14"/>
      <c r="I104" s="14"/>
      <c r="J104" s="14"/>
      <c r="K104" s="12"/>
      <c r="M104" s="12"/>
      <c r="N104" s="12"/>
      <c r="O104" s="30"/>
      <c r="P104" s="12"/>
      <c r="Q104" s="12"/>
      <c r="R104" s="12"/>
      <c r="S104" s="12"/>
      <c r="T104" s="12"/>
    </row>
    <row r="105" spans="1:20" ht="18.5" x14ac:dyDescent="0.45">
      <c r="A105" s="77" t="s">
        <v>3</v>
      </c>
      <c r="B105" s="77"/>
      <c r="C105" s="77"/>
      <c r="D105" s="77"/>
      <c r="E105" s="77"/>
      <c r="F105" s="77"/>
      <c r="G105" s="77"/>
      <c r="H105" s="77"/>
      <c r="I105" s="77"/>
      <c r="J105" s="77"/>
      <c r="K105" s="77"/>
      <c r="L105" s="77"/>
      <c r="M105" s="77"/>
      <c r="N105" s="77"/>
      <c r="O105" s="77"/>
      <c r="P105" s="77"/>
      <c r="Q105" s="77"/>
      <c r="R105" s="77"/>
      <c r="S105" s="77"/>
      <c r="T105" s="77"/>
    </row>
    <row r="106" spans="1:20" ht="29" x14ac:dyDescent="0.35">
      <c r="B106" s="11" t="s">
        <v>11</v>
      </c>
      <c r="C106" s="11">
        <v>414</v>
      </c>
      <c r="D106" s="12" t="s">
        <v>3</v>
      </c>
      <c r="E106" s="26">
        <f>((F106/$F$13)+(G106/$G$13))/2</f>
        <v>1.0499828531446074</v>
      </c>
      <c r="F106" s="26">
        <v>2.6633550241579802</v>
      </c>
      <c r="G106" s="29">
        <v>0.181608907022653</v>
      </c>
      <c r="H106" s="29">
        <v>44.230100888809901</v>
      </c>
      <c r="I106" s="29"/>
      <c r="J106" s="29"/>
      <c r="K106" s="12"/>
      <c r="L106" s="11">
        <v>25</v>
      </c>
      <c r="M106" s="12">
        <v>50</v>
      </c>
      <c r="N106" s="12"/>
      <c r="O106" s="30">
        <f t="shared" si="4"/>
        <v>96.618357487922708</v>
      </c>
      <c r="P106" s="12" t="s">
        <v>339</v>
      </c>
      <c r="Q106" s="12"/>
      <c r="R106" s="12"/>
      <c r="S106" s="12"/>
      <c r="T106" s="12"/>
    </row>
    <row r="107" spans="1:20" x14ac:dyDescent="0.35">
      <c r="D107" s="12"/>
      <c r="E107" s="26"/>
      <c r="F107" s="26"/>
      <c r="G107" s="29"/>
      <c r="H107" s="29"/>
      <c r="I107" s="29"/>
      <c r="J107" s="29"/>
      <c r="K107" s="12"/>
      <c r="M107" s="12"/>
      <c r="N107" s="12"/>
      <c r="O107" s="30"/>
      <c r="P107" s="12"/>
      <c r="Q107" s="12"/>
      <c r="R107" s="12"/>
      <c r="S107" s="12"/>
      <c r="T107" s="12"/>
    </row>
    <row r="108" spans="1:20" x14ac:dyDescent="0.35">
      <c r="B108" s="11" t="s">
        <v>11</v>
      </c>
      <c r="C108" s="11">
        <v>414</v>
      </c>
      <c r="D108" s="12" t="s">
        <v>3</v>
      </c>
      <c r="E108" s="26">
        <f>((F108/$F$13)+(G108/$G$13))/2</f>
        <v>0.68747808455938175</v>
      </c>
      <c r="F108" s="26">
        <v>1.4336720999999999</v>
      </c>
      <c r="G108" s="29">
        <v>0.14271562800000001</v>
      </c>
      <c r="H108" s="29">
        <v>21.056016482362999</v>
      </c>
      <c r="I108" s="29">
        <v>5.4922392845000001E-2</v>
      </c>
      <c r="J108" s="29">
        <v>2.1950000000000001E-2</v>
      </c>
      <c r="K108" s="12">
        <v>42</v>
      </c>
      <c r="L108" s="11">
        <v>25</v>
      </c>
      <c r="M108" s="12">
        <v>50</v>
      </c>
      <c r="N108" s="12" t="s">
        <v>24</v>
      </c>
      <c r="O108" s="30">
        <f t="shared" si="4"/>
        <v>96.618357487922708</v>
      </c>
      <c r="P108" s="12"/>
      <c r="Q108" s="12">
        <v>-2.0457999999999998</v>
      </c>
      <c r="R108" s="12" t="s">
        <v>93</v>
      </c>
      <c r="S108" s="12"/>
      <c r="T108" s="12"/>
    </row>
    <row r="109" spans="1:20" x14ac:dyDescent="0.35">
      <c r="B109" s="11" t="s">
        <v>11</v>
      </c>
      <c r="C109" s="11">
        <v>414</v>
      </c>
      <c r="D109" s="12" t="s">
        <v>3</v>
      </c>
      <c r="E109" s="26">
        <f>((F109/$F$13)+(G109/$G$13))/2</f>
        <v>0.72408903382777257</v>
      </c>
      <c r="F109" s="26">
        <v>1.4966787960000001</v>
      </c>
      <c r="G109" s="29">
        <v>0.15133988396055101</v>
      </c>
      <c r="H109" s="29">
        <v>21.597083600000001</v>
      </c>
      <c r="I109" s="29">
        <v>5.1074555000000001E-2</v>
      </c>
      <c r="J109" s="29">
        <v>2.2300419577265401E-2</v>
      </c>
      <c r="K109" s="12">
        <v>43</v>
      </c>
      <c r="L109" s="11">
        <v>25</v>
      </c>
      <c r="M109" s="12">
        <v>50</v>
      </c>
      <c r="N109" s="12" t="s">
        <v>24</v>
      </c>
      <c r="O109" s="30">
        <f t="shared" si="4"/>
        <v>96.618357487922708</v>
      </c>
      <c r="P109" s="12"/>
      <c r="Q109" s="12">
        <v>-2.0164</v>
      </c>
      <c r="R109" s="12" t="s">
        <v>93</v>
      </c>
      <c r="S109" s="12"/>
      <c r="T109" s="12"/>
    </row>
    <row r="110" spans="1:20" x14ac:dyDescent="0.35">
      <c r="B110" s="11" t="s">
        <v>11</v>
      </c>
      <c r="C110" s="11">
        <v>414</v>
      </c>
      <c r="D110" s="12" t="s">
        <v>3</v>
      </c>
      <c r="E110" s="26">
        <f>((F110/$F$13)+(G110/$G$13))/2</f>
        <v>0.72068370674451088</v>
      </c>
      <c r="F110" s="26">
        <v>1.469979618</v>
      </c>
      <c r="G110" s="29">
        <v>0.1521371966</v>
      </c>
      <c r="H110" s="29">
        <v>21.918610000000001</v>
      </c>
      <c r="I110" s="29">
        <v>5.9614221382261703E-2</v>
      </c>
      <c r="J110" s="29">
        <v>2.2553602133483699E-2</v>
      </c>
      <c r="K110" s="12">
        <v>44</v>
      </c>
      <c r="L110" s="11">
        <v>25</v>
      </c>
      <c r="M110" s="12">
        <v>50</v>
      </c>
      <c r="N110" s="12" t="s">
        <v>24</v>
      </c>
      <c r="O110" s="30">
        <f t="shared" si="4"/>
        <v>96.618357487922708</v>
      </c>
      <c r="P110" s="12"/>
      <c r="Q110" s="12">
        <v>-1.9988999999999999</v>
      </c>
      <c r="R110" s="12" t="s">
        <v>93</v>
      </c>
      <c r="S110" s="12"/>
      <c r="T110" s="12"/>
    </row>
    <row r="111" spans="1:20" x14ac:dyDescent="0.35">
      <c r="D111" s="12"/>
      <c r="E111" s="64">
        <f>AVERAGE(E108:E110)</f>
        <v>0.71075027504388844</v>
      </c>
      <c r="F111" s="64">
        <f t="shared" ref="F111:G111" si="16">AVERAGE(F108:F110)</f>
        <v>1.4667768380000001</v>
      </c>
      <c r="G111" s="64">
        <f t="shared" si="16"/>
        <v>0.14873090285351701</v>
      </c>
      <c r="H111" s="29"/>
      <c r="I111" s="29"/>
      <c r="J111" s="29"/>
      <c r="K111" s="12"/>
      <c r="M111" s="12"/>
      <c r="N111" s="12"/>
      <c r="O111" s="30"/>
      <c r="P111" s="12"/>
      <c r="Q111" s="12"/>
      <c r="R111" s="12"/>
      <c r="S111" s="12"/>
      <c r="T111" s="12"/>
    </row>
    <row r="112" spans="1:20" x14ac:dyDescent="0.35">
      <c r="D112" s="12"/>
      <c r="E112" s="26"/>
      <c r="F112" s="26"/>
      <c r="G112" s="29"/>
      <c r="H112" s="29"/>
      <c r="I112" s="29"/>
      <c r="J112" s="29"/>
      <c r="K112" s="12"/>
      <c r="M112" s="12"/>
      <c r="N112" s="12"/>
      <c r="O112" s="30"/>
      <c r="P112" s="12"/>
      <c r="Q112" s="12"/>
      <c r="R112" s="12"/>
      <c r="S112" s="12"/>
      <c r="T112" s="12"/>
    </row>
    <row r="113" spans="1:20" ht="29" x14ac:dyDescent="0.35">
      <c r="B113" s="11" t="s">
        <v>11</v>
      </c>
      <c r="C113" s="11">
        <v>414</v>
      </c>
      <c r="D113" s="12" t="s">
        <v>3</v>
      </c>
      <c r="E113" s="26">
        <f>((F113/$F$13)+(G113/$G$13))/2</f>
        <v>0.6218974140313217</v>
      </c>
      <c r="F113" s="26">
        <v>1.1905070799999999</v>
      </c>
      <c r="G113" s="29">
        <v>0.13726854999999999</v>
      </c>
      <c r="H113" s="29">
        <v>17.358364569999999</v>
      </c>
      <c r="I113" s="29">
        <v>3.6604730000000002E-2</v>
      </c>
      <c r="J113" s="29">
        <v>1.704599E-2</v>
      </c>
      <c r="K113" s="12">
        <v>42</v>
      </c>
      <c r="L113" s="11">
        <v>100</v>
      </c>
      <c r="M113" s="12">
        <v>50</v>
      </c>
      <c r="N113" s="12" t="s">
        <v>24</v>
      </c>
      <c r="O113" s="30">
        <f t="shared" si="4"/>
        <v>386.47342995169083</v>
      </c>
      <c r="P113" s="12" t="s">
        <v>187</v>
      </c>
      <c r="Q113" s="12"/>
      <c r="R113" s="12"/>
      <c r="S113" s="12"/>
      <c r="T113" s="12"/>
    </row>
    <row r="114" spans="1:20" x14ac:dyDescent="0.35">
      <c r="D114" s="12"/>
      <c r="E114" s="26"/>
      <c r="F114" s="26"/>
      <c r="G114" s="29"/>
      <c r="H114" s="29"/>
      <c r="I114" s="29"/>
      <c r="J114" s="29"/>
      <c r="K114" s="12"/>
      <c r="M114" s="12"/>
      <c r="N114" s="12"/>
      <c r="O114" s="30"/>
      <c r="P114" s="12"/>
      <c r="Q114" s="12"/>
      <c r="R114" s="12"/>
      <c r="S114" s="12"/>
      <c r="T114" s="12"/>
    </row>
    <row r="115" spans="1:20" x14ac:dyDescent="0.35">
      <c r="D115" s="12"/>
      <c r="E115" s="26"/>
      <c r="F115" s="26"/>
      <c r="G115" s="29"/>
      <c r="H115" s="29"/>
      <c r="I115" s="29"/>
      <c r="J115" s="29"/>
      <c r="K115" s="12"/>
      <c r="M115" s="12"/>
      <c r="N115" s="12"/>
      <c r="O115" s="30"/>
      <c r="P115" s="12"/>
      <c r="Q115" s="12"/>
      <c r="R115" s="12"/>
      <c r="S115" s="12"/>
      <c r="T115" s="12"/>
    </row>
    <row r="116" spans="1:20" x14ac:dyDescent="0.35">
      <c r="D116" s="12"/>
      <c r="E116" s="26"/>
      <c r="F116" s="26"/>
      <c r="G116" s="29"/>
      <c r="H116" s="29"/>
      <c r="I116" s="29"/>
      <c r="J116" s="29"/>
      <c r="K116" s="12"/>
      <c r="M116" s="12"/>
      <c r="N116" s="12"/>
      <c r="O116" s="30"/>
      <c r="P116" s="12"/>
      <c r="Q116" s="12"/>
      <c r="R116" s="12"/>
      <c r="S116" s="12"/>
      <c r="T116" s="12"/>
    </row>
    <row r="117" spans="1:20" x14ac:dyDescent="0.35">
      <c r="D117" s="12"/>
      <c r="E117" s="26"/>
      <c r="F117" s="26"/>
      <c r="G117" s="29"/>
      <c r="H117" s="29"/>
      <c r="I117" s="29"/>
      <c r="J117" s="29"/>
      <c r="K117" s="12"/>
      <c r="M117" s="12"/>
      <c r="N117" s="12"/>
      <c r="O117" s="30"/>
      <c r="P117" s="12"/>
      <c r="Q117" s="12"/>
      <c r="R117" s="12"/>
      <c r="S117" s="12"/>
      <c r="T117" s="12"/>
    </row>
    <row r="118" spans="1:20" x14ac:dyDescent="0.35">
      <c r="D118" s="12"/>
      <c r="E118" s="26"/>
      <c r="F118" s="26"/>
      <c r="G118" s="29"/>
      <c r="H118" s="29"/>
      <c r="I118" s="29"/>
      <c r="J118" s="29"/>
      <c r="K118" s="12"/>
      <c r="M118" s="12"/>
      <c r="N118" s="12"/>
      <c r="O118" s="30"/>
      <c r="P118" s="12"/>
      <c r="Q118" s="12"/>
      <c r="R118" s="12"/>
      <c r="S118" s="12"/>
      <c r="T118" s="12"/>
    </row>
    <row r="119" spans="1:20" ht="18.5" x14ac:dyDescent="0.45">
      <c r="A119" s="77" t="s">
        <v>188</v>
      </c>
      <c r="B119" s="77"/>
      <c r="C119" s="77"/>
      <c r="D119" s="77"/>
      <c r="E119" s="77"/>
      <c r="F119" s="77"/>
      <c r="G119" s="77"/>
      <c r="H119" s="77"/>
      <c r="I119" s="77"/>
      <c r="J119" s="77"/>
      <c r="K119" s="77"/>
      <c r="L119" s="77"/>
      <c r="M119" s="77"/>
      <c r="N119" s="77"/>
      <c r="O119" s="77"/>
      <c r="P119" s="77"/>
      <c r="Q119" s="77"/>
      <c r="R119" s="77"/>
      <c r="S119" s="77"/>
      <c r="T119" s="77"/>
    </row>
    <row r="120" spans="1:20" x14ac:dyDescent="0.35">
      <c r="B120" s="11" t="s">
        <v>11</v>
      </c>
      <c r="C120" s="11">
        <v>414</v>
      </c>
      <c r="D120" s="12" t="s">
        <v>188</v>
      </c>
      <c r="E120" s="26">
        <f>((F120/$F$13)+(G120/$G$13))/2</f>
        <v>6.0596880371447757</v>
      </c>
      <c r="F120" s="26">
        <v>23.533678978716601</v>
      </c>
      <c r="G120" s="29">
        <v>0.42155993227215</v>
      </c>
      <c r="H120" s="29">
        <v>545.75731609802597</v>
      </c>
      <c r="I120" s="29">
        <v>0.33439627305276798</v>
      </c>
      <c r="J120" s="29">
        <v>8.1370935121077501E-2</v>
      </c>
      <c r="K120" s="12">
        <v>42</v>
      </c>
      <c r="L120" s="11">
        <v>100</v>
      </c>
      <c r="M120" s="12">
        <v>100</v>
      </c>
      <c r="N120" s="12"/>
      <c r="O120" s="30">
        <f t="shared" si="4"/>
        <v>772.94685990338166</v>
      </c>
      <c r="P120" s="12"/>
      <c r="Q120" s="12"/>
      <c r="R120" s="12"/>
      <c r="S120" s="12"/>
      <c r="T120" s="12"/>
    </row>
    <row r="121" spans="1:20" s="15" customFormat="1" x14ac:dyDescent="0.35">
      <c r="B121" s="15" t="s">
        <v>11</v>
      </c>
      <c r="C121" s="15">
        <v>414</v>
      </c>
      <c r="D121" s="12" t="s">
        <v>188</v>
      </c>
      <c r="E121" s="12"/>
      <c r="F121" s="16" t="s">
        <v>15</v>
      </c>
      <c r="G121" s="15" t="s">
        <v>15</v>
      </c>
      <c r="H121" s="15" t="s">
        <v>15</v>
      </c>
      <c r="I121" s="16" t="s">
        <v>15</v>
      </c>
      <c r="J121" s="16" t="s">
        <v>15</v>
      </c>
      <c r="K121" s="16">
        <v>42</v>
      </c>
      <c r="L121" s="15">
        <v>100</v>
      </c>
      <c r="M121" s="16">
        <v>200</v>
      </c>
      <c r="N121" s="16"/>
      <c r="O121" s="30">
        <f t="shared" si="4"/>
        <v>1545.8937198067633</v>
      </c>
      <c r="P121" s="16" t="s">
        <v>340</v>
      </c>
      <c r="Q121" s="16"/>
      <c r="R121" s="16"/>
      <c r="S121" s="16"/>
      <c r="T121" s="16"/>
    </row>
    <row r="122" spans="1:20" s="15" customFormat="1" x14ac:dyDescent="0.35">
      <c r="D122" s="16"/>
      <c r="E122" s="12"/>
      <c r="F122" s="16"/>
      <c r="I122" s="16"/>
      <c r="J122" s="16"/>
      <c r="K122" s="16"/>
      <c r="M122" s="16"/>
      <c r="N122" s="16"/>
      <c r="O122" s="30"/>
      <c r="P122" s="16"/>
      <c r="Q122" s="16"/>
      <c r="R122" s="16"/>
      <c r="S122" s="16"/>
      <c r="T122" s="16"/>
    </row>
    <row r="123" spans="1:20" s="15" customFormat="1" x14ac:dyDescent="0.35">
      <c r="B123" s="11" t="s">
        <v>11</v>
      </c>
      <c r="C123" s="11">
        <v>414</v>
      </c>
      <c r="D123" s="12" t="s">
        <v>188</v>
      </c>
      <c r="E123" s="26">
        <f>((F123/$F$13)+(G123/$G$13))/2</f>
        <v>3.8124437941061848</v>
      </c>
      <c r="F123" s="27">
        <v>13.752989064227201</v>
      </c>
      <c r="G123" s="28">
        <v>0.34606221700000001</v>
      </c>
      <c r="H123" s="28">
        <v>260.71834811999997</v>
      </c>
      <c r="I123" s="27">
        <v>0.100243507241533</v>
      </c>
      <c r="J123" s="27">
        <v>0.1184869948966</v>
      </c>
      <c r="K123" s="12">
        <v>42</v>
      </c>
      <c r="L123" s="11">
        <v>100</v>
      </c>
      <c r="M123" s="12">
        <v>50</v>
      </c>
      <c r="N123" s="12"/>
      <c r="O123" s="30">
        <f t="shared" si="4"/>
        <v>386.47342995169083</v>
      </c>
      <c r="P123" s="16"/>
      <c r="Q123" s="16" t="s">
        <v>109</v>
      </c>
      <c r="R123" s="12"/>
      <c r="S123" s="12"/>
      <c r="T123" s="12"/>
    </row>
    <row r="124" spans="1:20" s="15" customFormat="1" x14ac:dyDescent="0.35">
      <c r="B124" s="11" t="s">
        <v>11</v>
      </c>
      <c r="C124" s="11">
        <v>414</v>
      </c>
      <c r="D124" s="12" t="s">
        <v>188</v>
      </c>
      <c r="E124" s="26">
        <f>((F124/$F$13)+(G124/$G$13))/2</f>
        <v>3.8012956126611073</v>
      </c>
      <c r="F124" s="27">
        <v>13.749186987</v>
      </c>
      <c r="G124" s="28">
        <v>0.34225530786530001</v>
      </c>
      <c r="H124" s="28">
        <v>234.73750999999999</v>
      </c>
      <c r="I124" s="27">
        <v>9.7763042491408506E-2</v>
      </c>
      <c r="J124" s="27">
        <v>0.10846537520000001</v>
      </c>
      <c r="K124" s="12">
        <v>43</v>
      </c>
      <c r="L124" s="11">
        <v>100</v>
      </c>
      <c r="M124" s="12">
        <v>50</v>
      </c>
      <c r="N124" s="12"/>
      <c r="O124" s="30">
        <f t="shared" si="4"/>
        <v>386.47342995169083</v>
      </c>
      <c r="P124" s="16"/>
      <c r="Q124" s="16" t="s">
        <v>110</v>
      </c>
      <c r="R124" s="12"/>
      <c r="S124" s="12"/>
      <c r="T124" s="12"/>
    </row>
    <row r="125" spans="1:20" x14ac:dyDescent="0.35">
      <c r="B125" s="15" t="s">
        <v>11</v>
      </c>
      <c r="C125" s="15">
        <v>414</v>
      </c>
      <c r="D125" s="12" t="s">
        <v>188</v>
      </c>
      <c r="E125" s="26">
        <f>((F125/$F$13)+(G125/$G$13))/2</f>
        <v>4.1152924593877751</v>
      </c>
      <c r="F125" s="29">
        <v>15.0871902949758</v>
      </c>
      <c r="G125" s="29">
        <v>0.35499995299830001</v>
      </c>
      <c r="H125" s="29">
        <v>292.86451212999998</v>
      </c>
      <c r="I125" s="29">
        <v>0.12719792438081401</v>
      </c>
      <c r="J125" s="29">
        <v>0.11211767573500001</v>
      </c>
      <c r="K125" s="16">
        <v>44</v>
      </c>
      <c r="L125" s="15">
        <v>100</v>
      </c>
      <c r="M125" s="16">
        <v>50</v>
      </c>
      <c r="N125" s="16"/>
      <c r="O125" s="30">
        <f t="shared" si="4"/>
        <v>386.47342995169083</v>
      </c>
      <c r="Q125" s="11" t="s">
        <v>111</v>
      </c>
      <c r="R125" s="16"/>
      <c r="S125" s="16"/>
      <c r="T125" s="16"/>
    </row>
    <row r="126" spans="1:20" x14ac:dyDescent="0.35">
      <c r="B126" s="15"/>
      <c r="C126" s="15"/>
      <c r="D126" s="16"/>
      <c r="E126" s="64">
        <f>AVERAGE(E123:E125)</f>
        <v>3.9096772887183562</v>
      </c>
      <c r="F126" s="64">
        <f t="shared" ref="F126:G126" si="17">AVERAGE(F123:F125)</f>
        <v>14.196455448734334</v>
      </c>
      <c r="G126" s="64">
        <f t="shared" si="17"/>
        <v>0.34777249262119997</v>
      </c>
      <c r="H126" s="29"/>
      <c r="I126" s="29"/>
      <c r="J126" s="29"/>
      <c r="K126" s="16"/>
      <c r="L126" s="15"/>
      <c r="M126" s="16"/>
      <c r="N126" s="16"/>
      <c r="O126" s="30"/>
      <c r="R126" s="16"/>
      <c r="S126" s="16"/>
      <c r="T126" s="16"/>
    </row>
    <row r="127" spans="1:20" x14ac:dyDescent="0.35">
      <c r="B127" s="15"/>
      <c r="C127" s="15"/>
      <c r="D127" s="16"/>
      <c r="E127" s="26"/>
      <c r="F127" s="29"/>
      <c r="G127" s="29"/>
      <c r="H127" s="29"/>
      <c r="I127" s="29"/>
      <c r="J127" s="29"/>
      <c r="K127" s="16"/>
      <c r="L127" s="15"/>
      <c r="M127" s="16"/>
      <c r="N127" s="16"/>
      <c r="O127" s="30"/>
      <c r="R127" s="16"/>
      <c r="S127" s="16"/>
      <c r="T127" s="16"/>
    </row>
    <row r="128" spans="1:20" x14ac:dyDescent="0.35">
      <c r="B128" s="11" t="s">
        <v>11</v>
      </c>
      <c r="C128" s="11">
        <v>414</v>
      </c>
      <c r="D128" s="12" t="s">
        <v>188</v>
      </c>
      <c r="E128" s="26">
        <f>((F128/$F$13)+(G128/$G$13))/2</f>
        <v>4.0197678215361323</v>
      </c>
      <c r="F128" s="29">
        <v>14.7165642423</v>
      </c>
      <c r="G128" s="29">
        <v>0.34832704199999998</v>
      </c>
      <c r="H128" s="29">
        <v>293.48100548871997</v>
      </c>
      <c r="I128" s="29">
        <v>8.7628885399999995E-2</v>
      </c>
      <c r="J128" s="29">
        <v>6.6904239000000004E-2</v>
      </c>
      <c r="K128" s="12">
        <v>42</v>
      </c>
      <c r="L128" s="11">
        <v>150</v>
      </c>
      <c r="M128" s="12">
        <v>50</v>
      </c>
      <c r="N128" s="12"/>
      <c r="O128" s="30">
        <f t="shared" si="4"/>
        <v>579.71014492753625</v>
      </c>
      <c r="Q128" s="12" t="s">
        <v>112</v>
      </c>
      <c r="R128" s="12"/>
      <c r="S128" s="12"/>
      <c r="T128" s="12"/>
    </row>
    <row r="129" spans="2:20" x14ac:dyDescent="0.35">
      <c r="B129" s="11" t="s">
        <v>11</v>
      </c>
      <c r="C129" s="11">
        <v>414</v>
      </c>
      <c r="D129" s="12" t="s">
        <v>188</v>
      </c>
      <c r="E129" s="26">
        <f>((F129/$F$13)+(G129/$G$13))/2</f>
        <v>3.8451995529615739</v>
      </c>
      <c r="F129" s="29">
        <v>13.969189800000001</v>
      </c>
      <c r="G129" s="29">
        <v>0.34151055159425298</v>
      </c>
      <c r="H129" s="29">
        <v>242.00053260022599</v>
      </c>
      <c r="I129" s="29">
        <v>0.101280667689</v>
      </c>
      <c r="J129" s="29">
        <v>8.6097344000000006E-2</v>
      </c>
      <c r="K129" s="12">
        <v>43</v>
      </c>
      <c r="L129" s="11">
        <v>150</v>
      </c>
      <c r="M129" s="12">
        <v>50</v>
      </c>
      <c r="N129" s="12"/>
      <c r="O129" s="30">
        <f t="shared" si="4"/>
        <v>579.71014492753625</v>
      </c>
      <c r="Q129" s="12" t="s">
        <v>113</v>
      </c>
      <c r="R129" s="12"/>
      <c r="S129" s="12"/>
      <c r="T129" s="12"/>
    </row>
    <row r="130" spans="2:20" x14ac:dyDescent="0.35">
      <c r="B130" s="15" t="s">
        <v>11</v>
      </c>
      <c r="C130" s="15">
        <v>414</v>
      </c>
      <c r="D130" s="12" t="s">
        <v>188</v>
      </c>
      <c r="E130" s="26">
        <f>((F130/$F$13)+(G130/$G$13))/2</f>
        <v>4.0545447316794574</v>
      </c>
      <c r="F130" s="29">
        <v>15.0451286</v>
      </c>
      <c r="G130" s="29">
        <v>0.33589392000000001</v>
      </c>
      <c r="H130" s="29">
        <v>301.010694</v>
      </c>
      <c r="I130" s="29">
        <v>8.3964380000000005E-2</v>
      </c>
      <c r="J130" s="29">
        <v>8.55931446113503E-2</v>
      </c>
      <c r="K130" s="16">
        <v>44</v>
      </c>
      <c r="L130" s="11">
        <v>150</v>
      </c>
      <c r="M130" s="16">
        <v>50</v>
      </c>
      <c r="N130" s="16"/>
      <c r="O130" s="30">
        <f t="shared" si="4"/>
        <v>579.71014492753625</v>
      </c>
      <c r="Q130" s="12" t="s">
        <v>114</v>
      </c>
      <c r="R130" s="16"/>
      <c r="S130" s="16"/>
      <c r="T130" s="16"/>
    </row>
    <row r="131" spans="2:20" x14ac:dyDescent="0.35">
      <c r="B131" s="15"/>
      <c r="C131" s="15"/>
      <c r="D131" s="12"/>
      <c r="E131" s="64">
        <f>AVERAGE(E128:E130)</f>
        <v>3.9731707020590541</v>
      </c>
      <c r="F131" s="64">
        <f t="shared" ref="F131" si="18">AVERAGE(F128:F130)</f>
        <v>14.576960880766668</v>
      </c>
      <c r="G131" s="64">
        <f t="shared" ref="G131" si="19">AVERAGE(G128:G130)</f>
        <v>0.34191050453141764</v>
      </c>
      <c r="H131" s="29"/>
      <c r="I131" s="29"/>
      <c r="J131" s="29"/>
      <c r="K131" s="16"/>
      <c r="M131" s="16"/>
      <c r="N131" s="16"/>
      <c r="O131" s="30"/>
      <c r="Q131" s="12"/>
      <c r="R131" s="16"/>
      <c r="S131" s="16"/>
      <c r="T131" s="16"/>
    </row>
    <row r="132" spans="2:20" x14ac:dyDescent="0.35">
      <c r="B132" s="15"/>
      <c r="C132" s="15"/>
      <c r="D132" s="16"/>
      <c r="E132" s="26"/>
      <c r="F132" s="29"/>
      <c r="G132" s="29"/>
      <c r="H132" s="29"/>
      <c r="I132" s="29"/>
      <c r="J132" s="29"/>
      <c r="K132" s="16"/>
      <c r="M132" s="16"/>
      <c r="N132" s="16"/>
      <c r="O132" s="30"/>
      <c r="Q132" s="12"/>
      <c r="R132" s="16"/>
      <c r="S132" s="16"/>
      <c r="T132" s="16"/>
    </row>
    <row r="133" spans="2:20" x14ac:dyDescent="0.35">
      <c r="B133" s="11" t="s">
        <v>11</v>
      </c>
      <c r="C133" s="11">
        <v>414</v>
      </c>
      <c r="D133" s="12" t="s">
        <v>188</v>
      </c>
      <c r="E133" s="26">
        <f>((F133/$F$13)+(G133/$G$13))/2</f>
        <v>4.1195612986718784</v>
      </c>
      <c r="F133" s="29">
        <v>15.1654652676</v>
      </c>
      <c r="G133" s="29">
        <v>0.35056138091400002</v>
      </c>
      <c r="H133" s="29">
        <v>305.80285329999998</v>
      </c>
      <c r="I133" s="29">
        <v>9.8102664315859997E-2</v>
      </c>
      <c r="J133" s="29">
        <v>5.0823350000000003E-2</v>
      </c>
      <c r="K133" s="12">
        <v>42</v>
      </c>
      <c r="L133" s="11">
        <v>200</v>
      </c>
      <c r="M133" s="12">
        <v>50</v>
      </c>
      <c r="N133" s="12"/>
      <c r="O133" s="30">
        <f t="shared" si="4"/>
        <v>772.94685990338166</v>
      </c>
      <c r="P133" s="11" t="s">
        <v>25</v>
      </c>
      <c r="Q133" s="11" t="s">
        <v>115</v>
      </c>
      <c r="R133" s="12"/>
      <c r="S133" s="12"/>
      <c r="T133" s="12"/>
    </row>
    <row r="134" spans="2:20" x14ac:dyDescent="0.35">
      <c r="B134" s="11" t="s">
        <v>11</v>
      </c>
      <c r="C134" s="11">
        <v>414</v>
      </c>
      <c r="D134" s="12" t="s">
        <v>188</v>
      </c>
      <c r="E134" s="26">
        <f>((F134/$F$13)+(G134/$G$13))/2</f>
        <v>3.8380023236014829</v>
      </c>
      <c r="F134" s="29">
        <v>13.959626846999999</v>
      </c>
      <c r="G134" s="29">
        <v>0.33959842979260302</v>
      </c>
      <c r="H134" s="29">
        <v>246.59950749999999</v>
      </c>
      <c r="I134" s="29">
        <v>9.7938040000000004E-2</v>
      </c>
      <c r="J134" s="29">
        <v>7.7259273000000003E-2</v>
      </c>
      <c r="K134" s="12">
        <v>43</v>
      </c>
      <c r="L134" s="11">
        <v>200</v>
      </c>
      <c r="M134" s="12">
        <v>50</v>
      </c>
      <c r="N134" s="12"/>
      <c r="O134" s="30">
        <f t="shared" si="4"/>
        <v>772.94685990338166</v>
      </c>
      <c r="P134" s="11" t="s">
        <v>117</v>
      </c>
      <c r="Q134" s="11" t="s">
        <v>116</v>
      </c>
      <c r="R134" s="12"/>
      <c r="S134" s="12"/>
      <c r="T134" s="12"/>
    </row>
    <row r="135" spans="2:20" x14ac:dyDescent="0.35">
      <c r="B135" s="15" t="s">
        <v>11</v>
      </c>
      <c r="C135" s="15">
        <v>414</v>
      </c>
      <c r="D135" s="12" t="s">
        <v>188</v>
      </c>
      <c r="E135" s="26">
        <f>((F135/$F$13)+(G135/$G$13))/2</f>
        <v>4.1481223654320267</v>
      </c>
      <c r="F135" s="29">
        <v>15.409713</v>
      </c>
      <c r="G135" s="29">
        <v>0.34231472699999999</v>
      </c>
      <c r="H135" s="29">
        <v>315.272921333</v>
      </c>
      <c r="I135" s="29">
        <v>0.10821991</v>
      </c>
      <c r="J135" s="29">
        <v>5.0431223184539999E-2</v>
      </c>
      <c r="K135" s="16">
        <v>44</v>
      </c>
      <c r="L135" s="11">
        <v>200</v>
      </c>
      <c r="M135" s="16">
        <v>50</v>
      </c>
      <c r="N135" s="16"/>
      <c r="O135" s="30">
        <f t="shared" si="4"/>
        <v>772.94685990338166</v>
      </c>
      <c r="P135" s="11" t="s">
        <v>119</v>
      </c>
      <c r="Q135" s="11" t="s">
        <v>118</v>
      </c>
      <c r="R135" s="16"/>
      <c r="S135" s="16"/>
      <c r="T135" s="16"/>
    </row>
    <row r="136" spans="2:20" x14ac:dyDescent="0.35">
      <c r="B136" s="15"/>
      <c r="C136" s="15"/>
      <c r="D136" s="12"/>
      <c r="E136" s="64">
        <f>AVERAGE(E133:E135)</f>
        <v>4.0352286625684632</v>
      </c>
      <c r="F136" s="64">
        <f t="shared" ref="F136" si="20">AVERAGE(F133:F135)</f>
        <v>14.844935038200001</v>
      </c>
      <c r="G136" s="64">
        <f t="shared" ref="G136" si="21">AVERAGE(G133:G135)</f>
        <v>0.34415817923553432</v>
      </c>
      <c r="H136" s="29"/>
      <c r="I136" s="29"/>
      <c r="J136" s="29"/>
      <c r="K136" s="16"/>
      <c r="M136" s="16"/>
      <c r="N136" s="16"/>
      <c r="O136" s="30"/>
      <c r="R136" s="16"/>
      <c r="S136" s="16"/>
      <c r="T136" s="16"/>
    </row>
    <row r="137" spans="2:20" x14ac:dyDescent="0.35">
      <c r="B137" s="15"/>
      <c r="C137" s="15"/>
      <c r="D137" s="16"/>
      <c r="E137" s="26"/>
      <c r="F137" s="29"/>
      <c r="G137" s="29"/>
      <c r="H137" s="29"/>
      <c r="I137" s="29"/>
      <c r="J137" s="29"/>
      <c r="K137" s="16"/>
      <c r="M137" s="16"/>
      <c r="N137" s="16"/>
      <c r="O137" s="30"/>
      <c r="R137" s="16"/>
      <c r="S137" s="16"/>
      <c r="T137" s="16"/>
    </row>
    <row r="138" spans="2:20" x14ac:dyDescent="0.35">
      <c r="B138" s="11" t="s">
        <v>11</v>
      </c>
      <c r="C138" s="11">
        <v>414</v>
      </c>
      <c r="D138" s="12" t="s">
        <v>188</v>
      </c>
      <c r="E138" s="26">
        <f>((F138/$F$13)+(G138/$G$13))/2</f>
        <v>4.1627159909826261</v>
      </c>
      <c r="F138" s="29">
        <v>15.359679653000001</v>
      </c>
      <c r="G138" s="29">
        <v>0.35152056599999998</v>
      </c>
      <c r="H138" s="29">
        <v>312.25125229999998</v>
      </c>
      <c r="I138" s="29">
        <v>9.2657845000000003E-2</v>
      </c>
      <c r="J138" s="29">
        <v>5.2024486170000002E-2</v>
      </c>
      <c r="K138" s="12">
        <v>42</v>
      </c>
      <c r="L138" s="11">
        <v>250</v>
      </c>
      <c r="M138" s="12">
        <v>50</v>
      </c>
      <c r="N138" s="12"/>
      <c r="O138" s="30">
        <f t="shared" si="4"/>
        <v>966.18357487922708</v>
      </c>
      <c r="P138" s="11" t="s">
        <v>121</v>
      </c>
      <c r="Q138" s="11" t="s">
        <v>120</v>
      </c>
      <c r="R138" s="12"/>
      <c r="S138" s="12"/>
      <c r="T138" s="12"/>
    </row>
    <row r="139" spans="2:20" x14ac:dyDescent="0.35">
      <c r="B139" s="11" t="s">
        <v>11</v>
      </c>
      <c r="C139" s="11">
        <v>414</v>
      </c>
      <c r="D139" s="12" t="s">
        <v>188</v>
      </c>
      <c r="E139" s="26">
        <f>((F139/$F$13)+(G139/$G$13))/2</f>
        <v>3.8618683352442695</v>
      </c>
      <c r="F139" s="29">
        <v>14.0866255</v>
      </c>
      <c r="G139" s="29">
        <v>0.33862513189999999</v>
      </c>
      <c r="H139" s="29">
        <v>252.81450193000001</v>
      </c>
      <c r="I139" s="29">
        <v>0.1089630217</v>
      </c>
      <c r="J139" s="29">
        <v>6.7984618234510005E-2</v>
      </c>
      <c r="K139" s="12">
        <v>43</v>
      </c>
      <c r="L139" s="11">
        <v>250</v>
      </c>
      <c r="M139" s="12">
        <v>50</v>
      </c>
      <c r="N139" s="12"/>
      <c r="O139" s="30">
        <f t="shared" si="4"/>
        <v>966.18357487922708</v>
      </c>
      <c r="P139" s="11" t="s">
        <v>123</v>
      </c>
      <c r="Q139" s="11" t="s">
        <v>122</v>
      </c>
      <c r="R139" s="12"/>
      <c r="S139" s="12"/>
      <c r="T139" s="12"/>
    </row>
    <row r="140" spans="2:20" x14ac:dyDescent="0.35">
      <c r="B140" s="15" t="s">
        <v>11</v>
      </c>
      <c r="C140" s="15">
        <v>414</v>
      </c>
      <c r="D140" s="12" t="s">
        <v>188</v>
      </c>
      <c r="E140" s="26">
        <f>((F140/$F$13)+(G140/$G$13))/2</f>
        <v>4.1609665149836346</v>
      </c>
      <c r="F140" s="29">
        <v>15.4568707275</v>
      </c>
      <c r="G140" s="29">
        <v>0.3434173807</v>
      </c>
      <c r="H140" s="29">
        <v>320.67832979999997</v>
      </c>
      <c r="I140" s="29">
        <v>0.109215592778</v>
      </c>
      <c r="J140" s="29">
        <v>5.0618870476E-2</v>
      </c>
      <c r="K140" s="16">
        <v>44</v>
      </c>
      <c r="L140" s="11">
        <v>250</v>
      </c>
      <c r="M140" s="16">
        <v>50</v>
      </c>
      <c r="N140" s="16"/>
      <c r="O140" s="30">
        <f t="shared" si="4"/>
        <v>966.18357487922708</v>
      </c>
      <c r="P140" s="11" t="s">
        <v>121</v>
      </c>
      <c r="Q140" s="11" t="s">
        <v>124</v>
      </c>
      <c r="R140" s="16"/>
      <c r="S140" s="16"/>
      <c r="T140" s="16"/>
    </row>
    <row r="141" spans="2:20" x14ac:dyDescent="0.35">
      <c r="B141" s="15"/>
      <c r="C141" s="15"/>
      <c r="D141" s="12"/>
      <c r="E141" s="64">
        <f>AVERAGE(E138:E140)</f>
        <v>4.0618502804035099</v>
      </c>
      <c r="F141" s="64">
        <f t="shared" ref="F141" si="22">AVERAGE(F138:F140)</f>
        <v>14.967725293500001</v>
      </c>
      <c r="G141" s="64">
        <f t="shared" ref="G141" si="23">AVERAGE(G138:G140)</f>
        <v>0.34452102620000002</v>
      </c>
      <c r="H141" s="29"/>
      <c r="I141" s="29"/>
      <c r="J141" s="29"/>
      <c r="K141" s="16"/>
      <c r="M141" s="16"/>
      <c r="N141" s="16"/>
      <c r="O141" s="30"/>
      <c r="R141" s="16"/>
      <c r="S141" s="16"/>
      <c r="T141" s="16"/>
    </row>
    <row r="142" spans="2:20" x14ac:dyDescent="0.35">
      <c r="B142" s="15"/>
      <c r="C142" s="15"/>
      <c r="D142" s="16"/>
      <c r="E142" s="26"/>
      <c r="F142" s="29"/>
      <c r="G142" s="29"/>
      <c r="H142" s="29"/>
      <c r="I142" s="29"/>
      <c r="J142" s="29"/>
      <c r="K142" s="16"/>
      <c r="M142" s="16"/>
      <c r="N142" s="16"/>
      <c r="O142" s="30"/>
      <c r="R142" s="16"/>
      <c r="S142" s="16"/>
      <c r="T142" s="16"/>
    </row>
    <row r="143" spans="2:20" x14ac:dyDescent="0.35">
      <c r="B143" s="11" t="s">
        <v>11</v>
      </c>
      <c r="C143" s="11">
        <v>414</v>
      </c>
      <c r="D143" s="12" t="s">
        <v>188</v>
      </c>
      <c r="E143" s="26">
        <f>((F143/$F$13)+(G143/$G$13))/2</f>
        <v>4.4342785082564609</v>
      </c>
      <c r="F143" s="29">
        <v>16.5050431889875</v>
      </c>
      <c r="G143" s="29">
        <v>0.36345001403593702</v>
      </c>
      <c r="H143" s="29">
        <v>352.23572202418899</v>
      </c>
      <c r="I143" s="29">
        <v>0.149904881236786</v>
      </c>
      <c r="J143" s="29">
        <v>5.1993752166000003E-2</v>
      </c>
      <c r="K143" s="12">
        <v>42</v>
      </c>
      <c r="L143" s="11">
        <v>500</v>
      </c>
      <c r="M143" s="12">
        <v>50</v>
      </c>
      <c r="N143" s="12"/>
      <c r="O143" s="30">
        <f t="shared" si="4"/>
        <v>1932.3671497584542</v>
      </c>
      <c r="P143" s="11" t="s">
        <v>126</v>
      </c>
      <c r="Q143" s="11" t="s">
        <v>125</v>
      </c>
      <c r="R143" s="12"/>
      <c r="S143" s="12"/>
      <c r="T143" s="12"/>
    </row>
    <row r="144" spans="2:20" x14ac:dyDescent="0.35">
      <c r="B144" s="11" t="s">
        <v>11</v>
      </c>
      <c r="C144" s="11">
        <v>414</v>
      </c>
      <c r="D144" s="12" t="s">
        <v>188</v>
      </c>
      <c r="E144" s="26">
        <f>((F144/$F$13)+(G144/$G$13))/2</f>
        <v>3.8714729407162816</v>
      </c>
      <c r="F144" s="29">
        <v>14.19996213502</v>
      </c>
      <c r="G144" s="29">
        <v>0.33345712373000003</v>
      </c>
      <c r="H144" s="29">
        <v>280.41353046697998</v>
      </c>
      <c r="I144" s="29">
        <v>0.1077331925174</v>
      </c>
      <c r="J144" s="29">
        <v>5.7041712299999998E-2</v>
      </c>
      <c r="K144" s="12">
        <v>43</v>
      </c>
      <c r="L144" s="11">
        <v>500</v>
      </c>
      <c r="M144" s="12">
        <v>50</v>
      </c>
      <c r="N144" s="12"/>
      <c r="O144" s="30">
        <f t="shared" si="4"/>
        <v>1932.3671497584542</v>
      </c>
      <c r="P144" s="11" t="s">
        <v>128</v>
      </c>
      <c r="Q144" s="11" t="s">
        <v>127</v>
      </c>
      <c r="R144" s="12"/>
      <c r="S144" s="12"/>
      <c r="T144" s="12"/>
    </row>
    <row r="145" spans="1:20" x14ac:dyDescent="0.35">
      <c r="B145" s="15" t="s">
        <v>11</v>
      </c>
      <c r="C145" s="15">
        <v>414</v>
      </c>
      <c r="D145" s="12" t="s">
        <v>188</v>
      </c>
      <c r="E145" s="26">
        <f>((F145/$F$13)+(G145/$G$13))/2</f>
        <v>4.3339191591424377</v>
      </c>
      <c r="F145" s="29">
        <v>16.1286886983</v>
      </c>
      <c r="G145" s="29">
        <v>0.3554392636</v>
      </c>
      <c r="H145" s="29">
        <v>353.53304974000002</v>
      </c>
      <c r="I145" s="29">
        <v>0.14522530114000001</v>
      </c>
      <c r="J145" s="29">
        <v>5.1319925129999999E-2</v>
      </c>
      <c r="K145" s="16">
        <v>44</v>
      </c>
      <c r="L145" s="11">
        <v>500</v>
      </c>
      <c r="M145" s="16">
        <v>50</v>
      </c>
      <c r="N145" s="16"/>
      <c r="O145" s="30">
        <f t="shared" si="4"/>
        <v>1932.3671497584542</v>
      </c>
      <c r="P145" s="11" t="s">
        <v>130</v>
      </c>
      <c r="Q145" s="11" t="s">
        <v>129</v>
      </c>
      <c r="R145" s="16"/>
      <c r="S145" s="16"/>
      <c r="T145" s="16"/>
    </row>
    <row r="146" spans="1:20" x14ac:dyDescent="0.35">
      <c r="B146" s="15"/>
      <c r="C146" s="15"/>
      <c r="D146" s="12"/>
      <c r="E146" s="64">
        <f>AVERAGE(E143:E145)</f>
        <v>4.2132235360383934</v>
      </c>
      <c r="F146" s="64">
        <f t="shared" ref="F146" si="24">AVERAGE(F143:F145)</f>
        <v>15.611231340769166</v>
      </c>
      <c r="G146" s="64">
        <f t="shared" ref="G146" si="25">AVERAGE(G143:G145)</f>
        <v>0.35078213378864564</v>
      </c>
      <c r="H146" s="29"/>
      <c r="I146" s="29"/>
      <c r="J146" s="29"/>
      <c r="K146" s="16"/>
      <c r="M146" s="16"/>
      <c r="N146" s="16"/>
      <c r="O146" s="30"/>
      <c r="R146" s="16"/>
      <c r="S146" s="16"/>
      <c r="T146" s="16"/>
    </row>
    <row r="147" spans="1:20" x14ac:dyDescent="0.35">
      <c r="B147" s="15"/>
      <c r="C147" s="15"/>
      <c r="D147" s="16"/>
      <c r="E147" s="12"/>
      <c r="F147" s="14"/>
      <c r="G147" s="14"/>
      <c r="H147" s="14"/>
      <c r="I147" s="14"/>
      <c r="J147" s="14"/>
      <c r="K147" s="16"/>
      <c r="M147" s="16"/>
      <c r="N147" s="16"/>
      <c r="O147" s="30"/>
      <c r="R147" s="16"/>
      <c r="S147" s="16"/>
      <c r="T147" s="16"/>
    </row>
    <row r="148" spans="1:20" x14ac:dyDescent="0.35">
      <c r="B148" s="15" t="s">
        <v>11</v>
      </c>
      <c r="C148" s="11">
        <v>414</v>
      </c>
      <c r="D148" s="12" t="s">
        <v>188</v>
      </c>
      <c r="E148" s="26">
        <f t="shared" ref="E148:E152" si="26">((F148/$F$13)+(G148/$G$13))/2</f>
        <v>4.4297429941849398</v>
      </c>
      <c r="F148" s="29">
        <v>15.980332505</v>
      </c>
      <c r="G148" s="29">
        <v>0.40205704435930001</v>
      </c>
      <c r="H148" s="29">
        <v>302.94736621959999</v>
      </c>
      <c r="I148" s="29">
        <v>0.31907052959999999</v>
      </c>
      <c r="J148" s="29">
        <v>0.54858797000000004</v>
      </c>
      <c r="K148" s="12">
        <v>42</v>
      </c>
      <c r="L148" s="11">
        <v>100</v>
      </c>
      <c r="M148" s="12">
        <v>50</v>
      </c>
      <c r="N148" s="12"/>
      <c r="O148" s="30">
        <f t="shared" si="4"/>
        <v>386.47342995169083</v>
      </c>
      <c r="P148" s="11" t="s">
        <v>134</v>
      </c>
      <c r="Q148" s="11" t="s">
        <v>131</v>
      </c>
      <c r="R148" s="12"/>
      <c r="S148" s="12" t="s">
        <v>132</v>
      </c>
      <c r="T148" s="12">
        <v>37016</v>
      </c>
    </row>
    <row r="149" spans="1:20" x14ac:dyDescent="0.35">
      <c r="B149" s="15" t="s">
        <v>11</v>
      </c>
      <c r="C149" s="11">
        <v>414</v>
      </c>
      <c r="D149" s="12" t="s">
        <v>188</v>
      </c>
      <c r="E149" s="26">
        <f t="shared" si="26"/>
        <v>4.3871029292865256</v>
      </c>
      <c r="F149" s="29">
        <v>16.218306434750001</v>
      </c>
      <c r="G149" s="29">
        <v>0.36811413275179999</v>
      </c>
      <c r="H149" s="29">
        <v>339.22807427999999</v>
      </c>
      <c r="I149" s="29">
        <v>0.202724971</v>
      </c>
      <c r="J149" s="29">
        <v>9.3437584000000004E-2</v>
      </c>
      <c r="K149" s="12">
        <v>42</v>
      </c>
      <c r="L149" s="11">
        <v>150</v>
      </c>
      <c r="M149" s="12">
        <v>50</v>
      </c>
      <c r="N149" s="12"/>
      <c r="O149" s="30">
        <f t="shared" si="4"/>
        <v>579.71014492753625</v>
      </c>
      <c r="P149" s="11" t="s">
        <v>136</v>
      </c>
      <c r="Q149" s="11" t="s">
        <v>135</v>
      </c>
      <c r="R149" s="12"/>
      <c r="S149" s="12" t="s">
        <v>132</v>
      </c>
      <c r="T149" s="12">
        <v>37016</v>
      </c>
    </row>
    <row r="150" spans="1:20" x14ac:dyDescent="0.35">
      <c r="B150" s="15" t="s">
        <v>11</v>
      </c>
      <c r="C150" s="11">
        <v>414</v>
      </c>
      <c r="D150" s="12" t="s">
        <v>188</v>
      </c>
      <c r="E150" s="26">
        <f t="shared" si="26"/>
        <v>4.1202878176978439</v>
      </c>
      <c r="F150" s="29">
        <v>15.002265231786</v>
      </c>
      <c r="G150" s="29">
        <v>0.36335503260000002</v>
      </c>
      <c r="H150" s="29">
        <v>308.29770306929998</v>
      </c>
      <c r="I150" s="29">
        <v>0.16385071234000001</v>
      </c>
      <c r="J150" s="29">
        <v>0.21228941600000001</v>
      </c>
      <c r="K150" s="12">
        <v>42</v>
      </c>
      <c r="L150" s="11">
        <v>200</v>
      </c>
      <c r="M150" s="12">
        <v>50</v>
      </c>
      <c r="N150" s="12"/>
      <c r="O150" s="30">
        <f t="shared" si="4"/>
        <v>772.94685990338166</v>
      </c>
      <c r="P150" s="11" t="s">
        <v>138</v>
      </c>
      <c r="Q150" s="11" t="s">
        <v>137</v>
      </c>
      <c r="R150" s="12"/>
      <c r="S150" s="12" t="s">
        <v>132</v>
      </c>
      <c r="T150" s="12">
        <v>37016</v>
      </c>
    </row>
    <row r="151" spans="1:20" x14ac:dyDescent="0.35">
      <c r="B151" s="15" t="s">
        <v>11</v>
      </c>
      <c r="C151" s="11">
        <v>414</v>
      </c>
      <c r="D151" s="12" t="s">
        <v>188</v>
      </c>
      <c r="E151" s="26">
        <f t="shared" si="26"/>
        <v>4.3972485703860205</v>
      </c>
      <c r="F151" s="29">
        <v>16.282205761189999</v>
      </c>
      <c r="G151" s="29">
        <v>0.36693963899999998</v>
      </c>
      <c r="H151" s="29">
        <v>333.53385159999999</v>
      </c>
      <c r="I151" s="29">
        <v>0.21190996557</v>
      </c>
      <c r="J151" s="29">
        <v>6.8634601500000003E-2</v>
      </c>
      <c r="K151" s="12">
        <v>42</v>
      </c>
      <c r="L151" s="11">
        <v>250</v>
      </c>
      <c r="M151" s="12">
        <v>50</v>
      </c>
      <c r="N151" s="12"/>
      <c r="O151" s="30">
        <f t="shared" si="4"/>
        <v>966.18357487922708</v>
      </c>
      <c r="P151" s="11" t="s">
        <v>92</v>
      </c>
      <c r="Q151" s="11" t="s">
        <v>139</v>
      </c>
      <c r="R151" s="12"/>
      <c r="S151" s="12" t="s">
        <v>132</v>
      </c>
      <c r="T151" s="12">
        <v>37016</v>
      </c>
    </row>
    <row r="152" spans="1:20" x14ac:dyDescent="0.35">
      <c r="B152" s="15" t="s">
        <v>11</v>
      </c>
      <c r="C152" s="11">
        <v>414</v>
      </c>
      <c r="D152" s="12" t="s">
        <v>188</v>
      </c>
      <c r="E152" s="26">
        <f t="shared" si="26"/>
        <v>5.0278402107806555</v>
      </c>
      <c r="F152" s="29">
        <v>18.886168000000001</v>
      </c>
      <c r="G152" s="29">
        <v>0.39891390999999998</v>
      </c>
      <c r="H152" s="29">
        <v>419.92427500000002</v>
      </c>
      <c r="I152" s="29">
        <v>0.28305669</v>
      </c>
      <c r="J152" s="29">
        <v>7.2857166599999995E-2</v>
      </c>
      <c r="K152" s="12">
        <v>42</v>
      </c>
      <c r="L152" s="11">
        <v>300</v>
      </c>
      <c r="M152" s="12">
        <v>50</v>
      </c>
      <c r="N152" s="12"/>
      <c r="O152" s="30">
        <f t="shared" si="4"/>
        <v>1159.4202898550725</v>
      </c>
      <c r="Q152" s="11" t="s">
        <v>140</v>
      </c>
      <c r="R152" s="12"/>
      <c r="S152" s="12" t="s">
        <v>132</v>
      </c>
      <c r="T152" s="12">
        <v>37016</v>
      </c>
    </row>
    <row r="154" spans="1:20" ht="18.5" x14ac:dyDescent="0.45">
      <c r="A154" s="77" t="s">
        <v>369</v>
      </c>
      <c r="B154" s="77"/>
      <c r="C154" s="77"/>
      <c r="D154" s="77"/>
      <c r="E154" s="77"/>
      <c r="F154" s="77"/>
      <c r="G154" s="77"/>
      <c r="H154" s="77"/>
      <c r="I154" s="77"/>
      <c r="J154" s="77"/>
      <c r="K154" s="77"/>
      <c r="L154" s="77"/>
      <c r="M154" s="77"/>
      <c r="N154" s="77"/>
      <c r="O154" s="77"/>
      <c r="P154" s="77"/>
      <c r="Q154" s="77"/>
      <c r="R154" s="77"/>
      <c r="S154" s="77"/>
      <c r="T154" s="77"/>
    </row>
    <row r="156" spans="1:20" x14ac:dyDescent="0.35">
      <c r="B156" s="11" t="s">
        <v>11</v>
      </c>
      <c r="C156" s="11">
        <v>414</v>
      </c>
      <c r="D156" s="11" t="s">
        <v>369</v>
      </c>
      <c r="E156" s="26">
        <f t="shared" ref="E156:E158" si="27">((F156/$F$13)+(G156/$G$13))/2</f>
        <v>5.2813467531327447</v>
      </c>
      <c r="F156" s="11">
        <v>18.111295999999999</v>
      </c>
      <c r="G156" s="11">
        <v>0.55159400000000003</v>
      </c>
      <c r="H156" s="11">
        <v>177.57124400000001</v>
      </c>
      <c r="I156" s="11">
        <v>0.89726300000000003</v>
      </c>
      <c r="J156" s="11">
        <v>1.55372</v>
      </c>
      <c r="K156" s="11">
        <v>42</v>
      </c>
      <c r="L156" s="11">
        <v>100</v>
      </c>
      <c r="M156" s="11">
        <v>50</v>
      </c>
    </row>
    <row r="157" spans="1:20" x14ac:dyDescent="0.35">
      <c r="B157" s="11" t="s">
        <v>11</v>
      </c>
      <c r="C157" s="11">
        <v>414</v>
      </c>
      <c r="D157" s="11" t="s">
        <v>369</v>
      </c>
      <c r="E157" s="26">
        <f t="shared" si="27"/>
        <v>5.7706397111245913</v>
      </c>
      <c r="F157" s="11">
        <v>20.798736000000002</v>
      </c>
      <c r="G157" s="11">
        <v>0.52521099999999998</v>
      </c>
      <c r="H157" s="11">
        <v>173.50278299999999</v>
      </c>
      <c r="I157" s="11">
        <v>0.87062200000000001</v>
      </c>
      <c r="J157" s="11">
        <v>1.5109090000000001</v>
      </c>
      <c r="K157" s="11">
        <v>42</v>
      </c>
      <c r="L157" s="11">
        <v>100</v>
      </c>
      <c r="M157" s="11">
        <v>100</v>
      </c>
    </row>
    <row r="158" spans="1:20" x14ac:dyDescent="0.35">
      <c r="B158" s="11" t="s">
        <v>11</v>
      </c>
      <c r="C158" s="11">
        <v>414</v>
      </c>
      <c r="D158" s="11" t="s">
        <v>369</v>
      </c>
      <c r="E158" s="26">
        <f t="shared" si="27"/>
        <v>6.7647801403606875</v>
      </c>
      <c r="F158" s="11">
        <v>26.037987999999999</v>
      </c>
      <c r="G158" s="11">
        <v>0.48857400000000001</v>
      </c>
      <c r="H158" s="11">
        <v>243.92272500000001</v>
      </c>
      <c r="I158" s="11">
        <v>0.82595399999999997</v>
      </c>
      <c r="J158" s="11">
        <v>1.4290959999999999</v>
      </c>
      <c r="K158" s="11">
        <v>42</v>
      </c>
      <c r="L158" s="11">
        <v>200</v>
      </c>
      <c r="M158" s="11">
        <v>100</v>
      </c>
    </row>
  </sheetData>
  <mergeCells count="5">
    <mergeCell ref="A14:T14"/>
    <mergeCell ref="A105:T105"/>
    <mergeCell ref="A119:T119"/>
    <mergeCell ref="A2:T2"/>
    <mergeCell ref="A154:T154"/>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Q219"/>
  <sheetViews>
    <sheetView zoomScale="55" zoomScaleNormal="55" workbookViewId="0">
      <pane ySplit="1" topLeftCell="A143" activePane="bottomLeft" state="frozen"/>
      <selection pane="bottomLeft" activeCell="E157" sqref="E157"/>
    </sheetView>
  </sheetViews>
  <sheetFormatPr baseColWidth="10" defaultRowHeight="14.5" x14ac:dyDescent="0.35"/>
  <cols>
    <col min="1" max="1" width="17.26953125" style="11" bestFit="1" customWidth="1"/>
    <col min="2" max="2" width="5.1796875" style="11" bestFit="1" customWidth="1"/>
    <col min="3" max="3" width="10.26953125" style="11" bestFit="1" customWidth="1"/>
    <col min="4" max="4" width="8.81640625" style="11" bestFit="1" customWidth="1"/>
    <col min="5" max="5" width="6.36328125" style="11" bestFit="1" customWidth="1"/>
    <col min="6" max="6" width="6.6328125" style="11" bestFit="1" customWidth="1"/>
    <col min="7" max="9" width="8.54296875" style="11" bestFit="1" customWidth="1"/>
    <col min="10" max="10" width="5" style="11" bestFit="1" customWidth="1"/>
    <col min="11" max="11" width="6.90625" style="11" bestFit="1" customWidth="1"/>
    <col min="12" max="12" width="7.36328125" style="11" bestFit="1" customWidth="1"/>
    <col min="13" max="13" width="7.81640625" style="12" bestFit="1" customWidth="1"/>
    <col min="14" max="14" width="9" style="11" customWidth="1"/>
    <col min="15" max="15" width="14.26953125" style="12" customWidth="1"/>
    <col min="16" max="16" width="8.1796875" style="12" customWidth="1"/>
    <col min="17" max="17" width="35.81640625" style="11" bestFit="1" customWidth="1"/>
    <col min="18" max="16384" width="10.90625" style="11"/>
  </cols>
  <sheetData>
    <row r="1" spans="1:17" s="23" customFormat="1" ht="43.5" x14ac:dyDescent="0.35">
      <c r="A1" s="23" t="s">
        <v>5</v>
      </c>
      <c r="B1" s="23" t="s">
        <v>17</v>
      </c>
      <c r="C1" s="23" t="s">
        <v>27</v>
      </c>
      <c r="D1" s="23" t="s">
        <v>216</v>
      </c>
      <c r="E1" s="24" t="s">
        <v>1</v>
      </c>
      <c r="F1" s="24" t="s">
        <v>2</v>
      </c>
      <c r="G1" s="24" t="s">
        <v>4</v>
      </c>
      <c r="H1" s="2" t="s">
        <v>361</v>
      </c>
      <c r="I1" s="2" t="s">
        <v>362</v>
      </c>
      <c r="J1" s="23" t="s">
        <v>23</v>
      </c>
      <c r="K1" s="23" t="s">
        <v>0</v>
      </c>
      <c r="L1" s="23" t="s">
        <v>105</v>
      </c>
      <c r="M1" s="24" t="s">
        <v>107</v>
      </c>
      <c r="N1" s="23" t="s">
        <v>18</v>
      </c>
      <c r="O1" s="24" t="s">
        <v>108</v>
      </c>
      <c r="P1" s="24" t="s">
        <v>106</v>
      </c>
      <c r="Q1" s="23" t="s">
        <v>21</v>
      </c>
    </row>
    <row r="2" spans="1:17" s="23" customFormat="1" ht="18.5" x14ac:dyDescent="0.45">
      <c r="A2" s="77" t="s">
        <v>346</v>
      </c>
      <c r="B2" s="77"/>
      <c r="C2" s="77"/>
      <c r="D2" s="77"/>
      <c r="E2" s="77"/>
      <c r="F2" s="77"/>
      <c r="G2" s="77"/>
      <c r="H2" s="77"/>
      <c r="I2" s="77"/>
      <c r="J2" s="77"/>
      <c r="K2" s="77"/>
      <c r="L2" s="77"/>
      <c r="M2" s="77"/>
      <c r="N2" s="77"/>
      <c r="O2" s="77"/>
      <c r="P2" s="77"/>
      <c r="Q2" s="77"/>
    </row>
    <row r="3" spans="1:17" s="23" customFormat="1" x14ac:dyDescent="0.35">
      <c r="A3" s="11" t="s">
        <v>12</v>
      </c>
      <c r="B3" s="11">
        <v>4227</v>
      </c>
      <c r="C3" s="11" t="s">
        <v>168</v>
      </c>
      <c r="D3" s="29">
        <f>((E3/$E$7)+(F3/$F$7))/2</f>
        <v>1.0461508328900138</v>
      </c>
      <c r="E3" s="12">
        <v>3.4460000000000002</v>
      </c>
      <c r="F3" s="26">
        <v>3.1699999999999999E-2</v>
      </c>
      <c r="G3" s="12"/>
      <c r="H3" s="24"/>
      <c r="I3" s="24"/>
      <c r="M3" s="24"/>
      <c r="O3" s="24"/>
      <c r="P3" s="24"/>
      <c r="Q3" s="11"/>
    </row>
    <row r="4" spans="1:17" s="23" customFormat="1" x14ac:dyDescent="0.35">
      <c r="A4" s="11" t="s">
        <v>12</v>
      </c>
      <c r="B4" s="11">
        <v>4227</v>
      </c>
      <c r="C4" s="11" t="s">
        <v>169</v>
      </c>
      <c r="D4" s="29">
        <f t="shared" ref="D4:D133" si="0">((E4/$E$7)+(F4/$F$7))/2</f>
        <v>1.0186057019428922</v>
      </c>
      <c r="E4" s="12">
        <v>3.3439999999999999</v>
      </c>
      <c r="F4" s="26">
        <v>3.0970000000000001E-2</v>
      </c>
      <c r="G4" s="12"/>
      <c r="H4" s="24"/>
      <c r="I4" s="24"/>
      <c r="M4" s="24"/>
      <c r="O4" s="24"/>
      <c r="P4" s="24"/>
      <c r="Q4" s="11"/>
    </row>
    <row r="5" spans="1:17" s="23" customFormat="1" x14ac:dyDescent="0.35">
      <c r="A5" s="11" t="s">
        <v>12</v>
      </c>
      <c r="B5" s="11">
        <v>4227</v>
      </c>
      <c r="C5" s="11" t="s">
        <v>230</v>
      </c>
      <c r="D5" s="29">
        <f t="shared" si="0"/>
        <v>0.92971809876461586</v>
      </c>
      <c r="E5" s="12">
        <v>3.0249999999999999</v>
      </c>
      <c r="F5" s="26">
        <v>2.852E-2</v>
      </c>
      <c r="G5" s="12"/>
      <c r="H5" s="24"/>
      <c r="I5" s="24"/>
      <c r="M5" s="24"/>
      <c r="O5" s="24"/>
      <c r="P5" s="24"/>
      <c r="Q5" s="11"/>
    </row>
    <row r="6" spans="1:17" s="23" customFormat="1" x14ac:dyDescent="0.35">
      <c r="A6" s="11"/>
      <c r="B6" s="11"/>
      <c r="C6" s="11"/>
      <c r="D6" s="11"/>
      <c r="E6" s="12"/>
      <c r="F6" s="26"/>
      <c r="G6" s="24"/>
      <c r="H6" s="24"/>
      <c r="I6" s="24"/>
      <c r="M6" s="24"/>
      <c r="O6" s="24"/>
      <c r="P6" s="24"/>
      <c r="Q6" s="11"/>
    </row>
    <row r="7" spans="1:17" s="23" customFormat="1" x14ac:dyDescent="0.35">
      <c r="A7" s="11" t="s">
        <v>12</v>
      </c>
      <c r="B7" s="11">
        <v>4227</v>
      </c>
      <c r="C7" s="11" t="s">
        <v>174</v>
      </c>
      <c r="D7" s="11">
        <f t="shared" si="0"/>
        <v>1</v>
      </c>
      <c r="E7" s="12">
        <v>3.278</v>
      </c>
      <c r="F7" s="26">
        <v>3.0449999999999998E-2</v>
      </c>
      <c r="G7" s="12"/>
      <c r="H7" s="24"/>
      <c r="I7" s="24"/>
      <c r="M7" s="24"/>
      <c r="O7" s="24"/>
      <c r="P7" s="24"/>
      <c r="Q7" s="11"/>
    </row>
    <row r="8" spans="1:17" s="23" customFormat="1" x14ac:dyDescent="0.35">
      <c r="A8" s="11" t="s">
        <v>12</v>
      </c>
      <c r="B8" s="11">
        <v>4227</v>
      </c>
      <c r="C8" s="11" t="s">
        <v>220</v>
      </c>
      <c r="D8" s="29">
        <f t="shared" si="0"/>
        <v>1.00045759609518</v>
      </c>
      <c r="E8" s="12">
        <v>3.2810000000000001</v>
      </c>
      <c r="F8" s="26">
        <v>3.0449999999999998E-2</v>
      </c>
      <c r="G8" s="12"/>
      <c r="H8" s="24"/>
      <c r="I8" s="29"/>
      <c r="M8" s="24"/>
      <c r="O8" s="24"/>
      <c r="P8" s="24"/>
      <c r="Q8" s="11"/>
    </row>
    <row r="9" spans="1:17" s="23" customFormat="1" x14ac:dyDescent="0.35">
      <c r="A9" s="11" t="s">
        <v>12</v>
      </c>
      <c r="B9" s="11">
        <v>4227</v>
      </c>
      <c r="C9" s="11" t="s">
        <v>221</v>
      </c>
      <c r="D9" s="29">
        <f t="shared" si="0"/>
        <v>0.99505901411710251</v>
      </c>
      <c r="E9" s="12">
        <v>3.2229999999999999</v>
      </c>
      <c r="F9" s="26">
        <v>3.066E-2</v>
      </c>
      <c r="G9" s="12"/>
      <c r="H9" s="24"/>
      <c r="I9" s="24"/>
      <c r="M9" s="24"/>
      <c r="O9" s="24"/>
      <c r="P9" s="24"/>
      <c r="Q9" s="11"/>
    </row>
    <row r="10" spans="1:17" s="23" customFormat="1" x14ac:dyDescent="0.35">
      <c r="A10" s="11" t="s">
        <v>12</v>
      </c>
      <c r="B10" s="11">
        <v>4227</v>
      </c>
      <c r="C10" s="11" t="s">
        <v>222</v>
      </c>
      <c r="D10" s="29">
        <f>((E10/$E$7)+(F10/$F$7))/2</f>
        <v>0.99671352330459029</v>
      </c>
      <c r="E10" s="12">
        <v>3.2360000000000002</v>
      </c>
      <c r="F10" s="26">
        <v>3.0640000000000001E-2</v>
      </c>
      <c r="G10" s="12"/>
      <c r="H10" s="24"/>
      <c r="I10" s="24"/>
      <c r="M10" s="24"/>
      <c r="O10" s="24"/>
      <c r="P10" s="24"/>
      <c r="Q10" s="11"/>
    </row>
    <row r="11" spans="1:17" s="23" customFormat="1" x14ac:dyDescent="0.35">
      <c r="A11" s="11" t="s">
        <v>12</v>
      </c>
      <c r="B11" s="11">
        <v>4227</v>
      </c>
      <c r="C11" s="11" t="s">
        <v>210</v>
      </c>
      <c r="D11" s="29">
        <f t="shared" si="0"/>
        <v>0.9988731163922091</v>
      </c>
      <c r="E11" s="12">
        <v>3.262</v>
      </c>
      <c r="F11" s="26">
        <v>3.0529999999999998E-2</v>
      </c>
      <c r="G11" s="12"/>
      <c r="H11" s="24"/>
      <c r="I11" s="24"/>
      <c r="M11" s="24"/>
      <c r="O11" s="24"/>
      <c r="P11" s="24"/>
      <c r="Q11" s="11"/>
    </row>
    <row r="12" spans="1:17" s="23" customFormat="1" x14ac:dyDescent="0.35">
      <c r="A12" s="11" t="s">
        <v>12</v>
      </c>
      <c r="B12" s="11">
        <v>4227</v>
      </c>
      <c r="C12" s="11" t="s">
        <v>173</v>
      </c>
      <c r="D12" s="29">
        <f t="shared" si="0"/>
        <v>0.97788686280933446</v>
      </c>
      <c r="E12" s="12">
        <v>3.2029999999999998</v>
      </c>
      <c r="F12" s="26">
        <v>2.98E-2</v>
      </c>
      <c r="G12" s="12"/>
      <c r="H12" s="24"/>
      <c r="I12" s="24"/>
      <c r="M12" s="24"/>
      <c r="O12" s="24"/>
      <c r="P12" s="24"/>
      <c r="Q12" s="11"/>
    </row>
    <row r="13" spans="1:17" s="23" customFormat="1" x14ac:dyDescent="0.35">
      <c r="A13" s="11" t="s">
        <v>12</v>
      </c>
      <c r="B13" s="11">
        <v>4227</v>
      </c>
      <c r="C13" s="11" t="s">
        <v>171</v>
      </c>
      <c r="D13" s="29">
        <f t="shared" si="0"/>
        <v>1.0444363628348818</v>
      </c>
      <c r="E13" s="26">
        <v>3.41</v>
      </c>
      <c r="F13" s="26">
        <v>3.193E-2</v>
      </c>
      <c r="G13" s="12"/>
      <c r="H13" s="24"/>
      <c r="I13" s="24"/>
      <c r="M13" s="24"/>
      <c r="O13" s="24"/>
      <c r="P13" s="24"/>
      <c r="Q13" s="11"/>
    </row>
    <row r="14" spans="1:17" s="23" customFormat="1" x14ac:dyDescent="0.35">
      <c r="A14" s="11" t="s">
        <v>12</v>
      </c>
      <c r="B14" s="11">
        <v>4227</v>
      </c>
      <c r="C14" s="11" t="s">
        <v>172</v>
      </c>
      <c r="D14" s="29">
        <f t="shared" si="0"/>
        <v>0.99635090281931293</v>
      </c>
      <c r="E14" s="12">
        <v>3.2530000000000001</v>
      </c>
      <c r="F14" s="26">
        <v>3.0459999999999997E-2</v>
      </c>
      <c r="G14" s="12"/>
      <c r="H14" s="24"/>
      <c r="I14" s="24"/>
      <c r="M14" s="24"/>
      <c r="O14" s="24"/>
      <c r="P14" s="24"/>
      <c r="Q14" s="11"/>
    </row>
    <row r="15" spans="1:17" s="23" customFormat="1" x14ac:dyDescent="0.35">
      <c r="A15" s="11" t="s">
        <v>12</v>
      </c>
      <c r="B15" s="11">
        <v>4227</v>
      </c>
      <c r="C15" s="11" t="s">
        <v>176</v>
      </c>
      <c r="D15" s="29"/>
      <c r="E15" s="12"/>
      <c r="F15" s="26"/>
      <c r="G15" s="12"/>
      <c r="H15" s="24"/>
      <c r="I15" s="24"/>
      <c r="M15" s="24"/>
      <c r="O15" s="24"/>
      <c r="P15" s="24"/>
      <c r="Q15" s="11"/>
    </row>
    <row r="16" spans="1:17" s="23" customFormat="1" x14ac:dyDescent="0.35">
      <c r="A16" s="11" t="s">
        <v>12</v>
      </c>
      <c r="B16" s="11">
        <v>4227</v>
      </c>
      <c r="C16" s="11" t="s">
        <v>170</v>
      </c>
      <c r="D16" s="29">
        <f t="shared" si="0"/>
        <v>0.99568241678864222</v>
      </c>
      <c r="E16" s="12">
        <v>3.254</v>
      </c>
      <c r="F16" s="26">
        <v>3.041E-2</v>
      </c>
      <c r="G16" s="12"/>
      <c r="H16" s="24"/>
      <c r="I16" s="24"/>
      <c r="M16" s="24"/>
      <c r="O16" s="24"/>
      <c r="P16" s="24"/>
      <c r="Q16" s="11"/>
    </row>
    <row r="17" spans="1:17" s="23" customFormat="1" x14ac:dyDescent="0.35">
      <c r="A17" s="11"/>
      <c r="B17" s="11"/>
      <c r="C17" s="11"/>
      <c r="D17" s="29"/>
      <c r="E17" s="12"/>
      <c r="F17" s="26"/>
      <c r="G17" s="12"/>
      <c r="H17" s="24"/>
      <c r="I17" s="24"/>
      <c r="M17" s="24"/>
      <c r="O17" s="24"/>
      <c r="P17" s="24"/>
      <c r="Q17" s="11"/>
    </row>
    <row r="18" spans="1:17" s="23" customFormat="1" ht="18.5" x14ac:dyDescent="0.45">
      <c r="A18" s="77" t="s">
        <v>6</v>
      </c>
      <c r="B18" s="77"/>
      <c r="C18" s="77"/>
      <c r="D18" s="77"/>
      <c r="E18" s="77"/>
      <c r="F18" s="77"/>
      <c r="G18" s="77"/>
      <c r="H18" s="77"/>
      <c r="I18" s="77"/>
      <c r="J18" s="77"/>
      <c r="K18" s="77"/>
      <c r="L18" s="77"/>
      <c r="M18" s="77"/>
      <c r="N18" s="77"/>
      <c r="O18" s="77"/>
      <c r="P18" s="77"/>
      <c r="Q18" s="77"/>
    </row>
    <row r="19" spans="1:17" s="23" customFormat="1" x14ac:dyDescent="0.35">
      <c r="A19" s="11"/>
      <c r="B19" s="11"/>
      <c r="C19" s="11"/>
      <c r="D19" s="29"/>
      <c r="E19" s="12"/>
      <c r="F19" s="12"/>
      <c r="G19" s="26"/>
      <c r="H19" s="26"/>
      <c r="I19" s="26"/>
      <c r="J19" s="11"/>
      <c r="K19" s="11"/>
      <c r="L19" s="11"/>
      <c r="M19" s="12"/>
      <c r="N19" s="11"/>
      <c r="O19" s="24"/>
      <c r="P19" s="24"/>
      <c r="Q19" s="11"/>
    </row>
    <row r="20" spans="1:17" s="23" customFormat="1" x14ac:dyDescent="0.35">
      <c r="A20" s="11" t="s">
        <v>12</v>
      </c>
      <c r="B20" s="11">
        <v>4227</v>
      </c>
      <c r="C20" s="11" t="s">
        <v>6</v>
      </c>
      <c r="D20" s="29">
        <f t="shared" ref="D20:D29" si="1">((E20/$E$7)+(F20/$F$7))/2</f>
        <v>1.2131725102213995</v>
      </c>
      <c r="E20" s="12">
        <v>4.044073</v>
      </c>
      <c r="F20" s="12">
        <v>3.6316000000000001E-2</v>
      </c>
      <c r="G20" s="26">
        <v>55.392045000000003</v>
      </c>
      <c r="H20" s="26">
        <v>3.5296000000000001E-2</v>
      </c>
      <c r="I20" s="26">
        <v>1.9108E-2</v>
      </c>
      <c r="J20" s="11">
        <v>42</v>
      </c>
      <c r="K20" s="11">
        <v>100</v>
      </c>
      <c r="L20" s="11">
        <v>50</v>
      </c>
      <c r="M20" s="12" t="s">
        <v>24</v>
      </c>
      <c r="N20" s="11">
        <v>245073</v>
      </c>
      <c r="O20" s="24"/>
      <c r="P20" s="24"/>
      <c r="Q20" s="11"/>
    </row>
    <row r="21" spans="1:17" s="23" customFormat="1" x14ac:dyDescent="0.35">
      <c r="A21" s="11" t="s">
        <v>12</v>
      </c>
      <c r="B21" s="11">
        <v>4227</v>
      </c>
      <c r="C21" s="11" t="s">
        <v>6</v>
      </c>
      <c r="D21" s="29">
        <f t="shared" si="1"/>
        <v>1.0797147540802945</v>
      </c>
      <c r="E21" s="12">
        <v>3.5111340000000002</v>
      </c>
      <c r="F21" s="12">
        <v>3.3139000000000002E-2</v>
      </c>
      <c r="G21" s="26">
        <v>45.626942999999997</v>
      </c>
      <c r="H21" s="26">
        <v>2.9062000000000001E-2</v>
      </c>
      <c r="I21" s="26">
        <v>1.4591E-2</v>
      </c>
      <c r="J21" s="11">
        <v>43</v>
      </c>
      <c r="K21" s="11">
        <v>100</v>
      </c>
      <c r="L21" s="11">
        <v>50</v>
      </c>
      <c r="M21" s="12" t="s">
        <v>24</v>
      </c>
      <c r="N21" s="11">
        <v>245073</v>
      </c>
      <c r="O21" s="24"/>
      <c r="P21" s="24"/>
      <c r="Q21" s="11"/>
    </row>
    <row r="22" spans="1:17" s="23" customFormat="1" x14ac:dyDescent="0.35">
      <c r="A22" s="11" t="s">
        <v>12</v>
      </c>
      <c r="B22" s="11">
        <v>4227</v>
      </c>
      <c r="C22" s="11" t="s">
        <v>6</v>
      </c>
      <c r="D22" s="29">
        <f t="shared" si="1"/>
        <v>1.3091305000445825</v>
      </c>
      <c r="E22" s="12">
        <v>4.3350390000000001</v>
      </c>
      <c r="F22" s="12">
        <v>3.9456999999999999E-2</v>
      </c>
      <c r="G22" s="26">
        <v>59.033506000000003</v>
      </c>
      <c r="H22" s="26">
        <v>3.1706999999999999E-2</v>
      </c>
      <c r="I22" s="26">
        <v>1.4399E-2</v>
      </c>
      <c r="J22" s="11">
        <v>44</v>
      </c>
      <c r="K22" s="11">
        <v>100</v>
      </c>
      <c r="L22" s="11">
        <v>50</v>
      </c>
      <c r="M22" s="12" t="s">
        <v>24</v>
      </c>
      <c r="N22" s="11">
        <v>245073</v>
      </c>
      <c r="O22" s="24"/>
      <c r="P22" s="24"/>
      <c r="Q22" s="11"/>
    </row>
    <row r="23" spans="1:17" s="23" customFormat="1" x14ac:dyDescent="0.35">
      <c r="A23" s="11" t="s">
        <v>12</v>
      </c>
      <c r="B23" s="11">
        <v>4227</v>
      </c>
      <c r="C23" s="11" t="s">
        <v>6</v>
      </c>
      <c r="D23" s="29">
        <f t="shared" si="1"/>
        <v>1.0189182758921245</v>
      </c>
      <c r="E23" s="12">
        <v>3.2870560000000002</v>
      </c>
      <c r="F23" s="12">
        <v>3.1517999999999997E-2</v>
      </c>
      <c r="G23" s="26">
        <v>48.214067999999997</v>
      </c>
      <c r="H23" s="26">
        <v>2.7202E-2</v>
      </c>
      <c r="I23" s="26">
        <v>1.4264000000000001E-2</v>
      </c>
      <c r="J23" s="11">
        <v>45</v>
      </c>
      <c r="K23" s="11">
        <v>100</v>
      </c>
      <c r="L23" s="11">
        <v>50</v>
      </c>
      <c r="M23" s="12" t="s">
        <v>24</v>
      </c>
      <c r="N23" s="11">
        <v>245073</v>
      </c>
      <c r="O23" s="24"/>
      <c r="P23" s="24"/>
      <c r="Q23" s="11"/>
    </row>
    <row r="24" spans="1:17" s="23" customFormat="1" x14ac:dyDescent="0.35">
      <c r="A24" s="11" t="s">
        <v>12</v>
      </c>
      <c r="B24" s="11">
        <v>4227</v>
      </c>
      <c r="C24" s="11" t="s">
        <v>6</v>
      </c>
      <c r="D24" s="29">
        <f t="shared" si="1"/>
        <v>1.4334492982524689</v>
      </c>
      <c r="E24" s="12">
        <v>4.7885780000000002</v>
      </c>
      <c r="F24" s="12">
        <v>4.2814999999999999E-2</v>
      </c>
      <c r="G24" s="26">
        <v>67.646263000000005</v>
      </c>
      <c r="H24" s="26">
        <v>3.5840999999999998E-2</v>
      </c>
      <c r="I24" s="26">
        <v>1.5325999999999999E-2</v>
      </c>
      <c r="J24" s="11">
        <v>46</v>
      </c>
      <c r="K24" s="11">
        <v>100</v>
      </c>
      <c r="L24" s="11">
        <v>50</v>
      </c>
      <c r="M24" s="12" t="s">
        <v>24</v>
      </c>
      <c r="N24" s="11">
        <v>245073</v>
      </c>
      <c r="O24" s="24"/>
      <c r="P24" s="24"/>
      <c r="Q24" s="11"/>
    </row>
    <row r="25" spans="1:17" s="23" customFormat="1" x14ac:dyDescent="0.35">
      <c r="A25" s="11" t="s">
        <v>12</v>
      </c>
      <c r="B25" s="11">
        <v>4227</v>
      </c>
      <c r="C25" s="11" t="s">
        <v>6</v>
      </c>
      <c r="D25" s="29">
        <f t="shared" si="1"/>
        <v>1.4304615529113334</v>
      </c>
      <c r="E25" s="12">
        <v>4.8321820000000004</v>
      </c>
      <c r="F25" s="12">
        <v>4.2228000000000002E-2</v>
      </c>
      <c r="G25" s="26">
        <v>72.282103000000006</v>
      </c>
      <c r="H25" s="26">
        <v>3.7819999999999999E-2</v>
      </c>
      <c r="I25" s="26">
        <v>2.1978999999999999E-2</v>
      </c>
      <c r="J25" s="11">
        <v>47</v>
      </c>
      <c r="K25" s="11">
        <v>100</v>
      </c>
      <c r="L25" s="11">
        <v>50</v>
      </c>
      <c r="M25" s="12" t="s">
        <v>24</v>
      </c>
      <c r="N25" s="11">
        <v>245073</v>
      </c>
      <c r="O25" s="24"/>
      <c r="P25" s="24"/>
      <c r="Q25" s="11"/>
    </row>
    <row r="26" spans="1:17" s="23" customFormat="1" x14ac:dyDescent="0.35">
      <c r="A26" s="11" t="s">
        <v>12</v>
      </c>
      <c r="B26" s="11">
        <v>4227</v>
      </c>
      <c r="C26" s="11" t="s">
        <v>6</v>
      </c>
      <c r="D26" s="29">
        <f t="shared" si="1"/>
        <v>1.0804295332068996</v>
      </c>
      <c r="E26" s="12">
        <v>3.4849239999999999</v>
      </c>
      <c r="F26" s="12">
        <v>3.3425999999999997E-2</v>
      </c>
      <c r="G26" s="26">
        <v>49.422879000000002</v>
      </c>
      <c r="H26" s="26">
        <v>2.8597999999999998E-2</v>
      </c>
      <c r="I26" s="26">
        <v>1.5918000000000002E-2</v>
      </c>
      <c r="J26" s="11">
        <v>48</v>
      </c>
      <c r="K26" s="11">
        <v>100</v>
      </c>
      <c r="L26" s="11">
        <v>50</v>
      </c>
      <c r="M26" s="12" t="s">
        <v>24</v>
      </c>
      <c r="N26" s="11">
        <v>245073</v>
      </c>
      <c r="O26" s="24"/>
      <c r="P26" s="24"/>
      <c r="Q26" s="11"/>
    </row>
    <row r="27" spans="1:17" s="23" customFormat="1" x14ac:dyDescent="0.35">
      <c r="A27" s="11" t="s">
        <v>12</v>
      </c>
      <c r="B27" s="11">
        <v>4227</v>
      </c>
      <c r="C27" s="11" t="s">
        <v>6</v>
      </c>
      <c r="D27" s="29">
        <f t="shared" si="1"/>
        <v>1.2607630571426567</v>
      </c>
      <c r="E27" s="12">
        <v>4.1493849999999997</v>
      </c>
      <c r="F27" s="12">
        <v>3.8235999999999999E-2</v>
      </c>
      <c r="G27" s="26">
        <v>51.391385999999997</v>
      </c>
      <c r="H27" s="26">
        <v>3.5395000000000003E-2</v>
      </c>
      <c r="I27" s="26">
        <v>1.7004999999999999E-2</v>
      </c>
      <c r="J27" s="11">
        <v>49</v>
      </c>
      <c r="K27" s="11">
        <v>100</v>
      </c>
      <c r="L27" s="11">
        <v>50</v>
      </c>
      <c r="M27" s="12" t="s">
        <v>24</v>
      </c>
      <c r="N27" s="11">
        <v>245073</v>
      </c>
      <c r="O27" s="24"/>
      <c r="P27" s="24"/>
      <c r="Q27" s="11"/>
    </row>
    <row r="28" spans="1:17" s="23" customFormat="1" x14ac:dyDescent="0.35">
      <c r="A28" s="11" t="s">
        <v>12</v>
      </c>
      <c r="B28" s="11">
        <v>4227</v>
      </c>
      <c r="C28" s="11" t="s">
        <v>6</v>
      </c>
      <c r="D28" s="29">
        <f t="shared" si="1"/>
        <v>1.2639171327785075</v>
      </c>
      <c r="E28" s="12">
        <v>4.16608</v>
      </c>
      <c r="F28" s="12">
        <v>3.8273000000000001E-2</v>
      </c>
      <c r="G28" s="26">
        <v>55.503484999999998</v>
      </c>
      <c r="H28" s="26">
        <v>3.4911999999999999E-2</v>
      </c>
      <c r="I28" s="26">
        <v>1.8259999999999998E-2</v>
      </c>
      <c r="J28" s="11">
        <v>50</v>
      </c>
      <c r="K28" s="11">
        <v>100</v>
      </c>
      <c r="L28" s="11">
        <v>50</v>
      </c>
      <c r="M28" s="12" t="s">
        <v>24</v>
      </c>
      <c r="N28" s="11">
        <v>245073</v>
      </c>
      <c r="O28" s="24"/>
      <c r="P28" s="24"/>
      <c r="Q28" s="11"/>
    </row>
    <row r="29" spans="1:17" s="23" customFormat="1" x14ac:dyDescent="0.35">
      <c r="A29" s="11" t="s">
        <v>12</v>
      </c>
      <c r="B29" s="11">
        <v>4227</v>
      </c>
      <c r="C29" s="11" t="s">
        <v>6</v>
      </c>
      <c r="D29" s="29">
        <f t="shared" si="1"/>
        <v>1.1030328870581705</v>
      </c>
      <c r="E29" s="12">
        <v>3.6252529999999998</v>
      </c>
      <c r="F29" s="12">
        <v>3.3499000000000001E-2</v>
      </c>
      <c r="G29" s="26">
        <v>53.384371999999999</v>
      </c>
      <c r="H29" s="26">
        <v>2.9808000000000001E-2</v>
      </c>
      <c r="I29" s="26">
        <v>1.5006E-2</v>
      </c>
      <c r="J29" s="11">
        <v>51</v>
      </c>
      <c r="K29" s="11">
        <v>100</v>
      </c>
      <c r="L29" s="11">
        <v>50</v>
      </c>
      <c r="M29" s="12" t="s">
        <v>24</v>
      </c>
      <c r="N29" s="11">
        <v>245073</v>
      </c>
      <c r="O29" s="24"/>
      <c r="P29" s="24"/>
      <c r="Q29" s="11"/>
    </row>
    <row r="30" spans="1:17" s="23" customFormat="1" x14ac:dyDescent="0.35">
      <c r="A30" s="11"/>
      <c r="B30" s="11"/>
      <c r="C30" s="11"/>
      <c r="D30" s="65">
        <f>AVERAGE(D20:D29)</f>
        <v>1.2192989501588438</v>
      </c>
      <c r="E30" s="65">
        <f>AVERAGE(E20:E29)</f>
        <v>4.0223704000000007</v>
      </c>
      <c r="F30" s="65">
        <f>AVERAGE(F20:F29)</f>
        <v>3.6890699999999998E-2</v>
      </c>
      <c r="G30" s="26"/>
      <c r="H30" s="26"/>
      <c r="I30" s="26"/>
      <c r="J30" s="11"/>
      <c r="K30" s="11"/>
      <c r="L30" s="11"/>
      <c r="M30" s="12"/>
      <c r="N30" s="11"/>
      <c r="O30" s="24"/>
      <c r="P30" s="24"/>
      <c r="Q30" s="11"/>
    </row>
    <row r="31" spans="1:17" s="23" customFormat="1" x14ac:dyDescent="0.35">
      <c r="A31" s="11"/>
      <c r="B31" s="11"/>
      <c r="C31" s="11"/>
      <c r="D31" s="65">
        <f>MEDIAN(D20:D29)</f>
        <v>1.2369677836820281</v>
      </c>
      <c r="E31" s="65">
        <f>MEDIAN(E20:E29)</f>
        <v>4.0967289999999998</v>
      </c>
      <c r="F31" s="65">
        <f>MEDIAN(F20:F29)</f>
        <v>3.7276000000000004E-2</v>
      </c>
      <c r="G31" s="26"/>
      <c r="H31" s="26"/>
      <c r="I31" s="26"/>
      <c r="J31" s="11"/>
      <c r="K31" s="11"/>
      <c r="L31" s="11"/>
      <c r="M31" s="12"/>
      <c r="N31" s="11"/>
      <c r="O31" s="24"/>
      <c r="P31" s="24"/>
      <c r="Q31" s="11"/>
    </row>
    <row r="32" spans="1:17" s="23" customFormat="1" x14ac:dyDescent="0.35">
      <c r="A32" s="11"/>
      <c r="B32" s="11"/>
      <c r="C32" s="11"/>
      <c r="D32" s="29"/>
      <c r="E32" s="12"/>
      <c r="F32" s="12"/>
      <c r="G32" s="26"/>
      <c r="H32" s="26"/>
      <c r="I32" s="26"/>
      <c r="J32" s="11"/>
      <c r="K32" s="11"/>
      <c r="L32" s="11"/>
      <c r="M32" s="12"/>
      <c r="N32" s="11"/>
      <c r="O32" s="24"/>
      <c r="P32" s="24"/>
      <c r="Q32" s="11"/>
    </row>
    <row r="33" spans="1:17" s="23" customFormat="1" x14ac:dyDescent="0.35">
      <c r="A33" s="11" t="s">
        <v>12</v>
      </c>
      <c r="B33" s="11">
        <v>4227</v>
      </c>
      <c r="C33" s="11" t="s">
        <v>6</v>
      </c>
      <c r="D33" s="29">
        <f t="shared" ref="D33" si="2">((E33/$E$7)+(F33/$F$7))/2</f>
        <v>1.1050335525386439</v>
      </c>
      <c r="E33" s="12">
        <v>3.594878</v>
      </c>
      <c r="F33" s="12">
        <v>3.3903000000000003E-2</v>
      </c>
      <c r="G33" s="26">
        <v>43.883524999999999</v>
      </c>
      <c r="H33" s="26">
        <v>3.0249000000000002E-2</v>
      </c>
      <c r="I33" s="26">
        <v>1.4548999999999999E-2</v>
      </c>
      <c r="J33" s="11">
        <v>42</v>
      </c>
      <c r="K33" s="11">
        <v>100</v>
      </c>
      <c r="L33" s="11">
        <v>100</v>
      </c>
      <c r="M33" s="12" t="s">
        <v>24</v>
      </c>
      <c r="N33" s="11">
        <v>245073</v>
      </c>
      <c r="O33" s="24"/>
      <c r="P33" s="24"/>
      <c r="Q33" s="11"/>
    </row>
    <row r="34" spans="1:17" s="23" customFormat="1" x14ac:dyDescent="0.35">
      <c r="A34" s="11" t="s">
        <v>12</v>
      </c>
      <c r="B34" s="11">
        <v>4227</v>
      </c>
      <c r="C34" s="11" t="s">
        <v>6</v>
      </c>
      <c r="D34" s="29">
        <f t="shared" si="0"/>
        <v>1.0874304909778179</v>
      </c>
      <c r="E34" s="12">
        <v>3.537712</v>
      </c>
      <c r="F34" s="12">
        <v>3.3362000000000003E-2</v>
      </c>
      <c r="G34" s="26">
        <v>39.518273000000001</v>
      </c>
      <c r="H34" s="26">
        <v>2.9492999999999998E-2</v>
      </c>
      <c r="I34" s="26">
        <v>1.3273999999999999E-2</v>
      </c>
      <c r="J34" s="11">
        <v>43</v>
      </c>
      <c r="K34" s="11">
        <v>100</v>
      </c>
      <c r="L34" s="11">
        <v>100</v>
      </c>
      <c r="M34" s="12" t="s">
        <v>24</v>
      </c>
      <c r="N34" s="11">
        <v>245073</v>
      </c>
      <c r="O34" s="24"/>
      <c r="P34" s="24"/>
      <c r="Q34" s="11"/>
    </row>
    <row r="35" spans="1:17" s="23" customFormat="1" x14ac:dyDescent="0.35">
      <c r="A35" s="11" t="s">
        <v>12</v>
      </c>
      <c r="B35" s="11">
        <v>4227</v>
      </c>
      <c r="C35" s="11" t="s">
        <v>6</v>
      </c>
      <c r="D35" s="29">
        <f t="shared" si="0"/>
        <v>1.1231536245517963</v>
      </c>
      <c r="E35" s="12">
        <v>3.6713659999999999</v>
      </c>
      <c r="F35" s="12">
        <v>3.4296E-2</v>
      </c>
      <c r="G35" s="26">
        <v>42.969599000000002</v>
      </c>
      <c r="H35" s="26">
        <v>2.9475000000000001E-2</v>
      </c>
      <c r="I35" s="26">
        <v>1.3932E-2</v>
      </c>
      <c r="J35" s="11">
        <v>44</v>
      </c>
      <c r="K35" s="11">
        <v>100</v>
      </c>
      <c r="L35" s="11">
        <v>100</v>
      </c>
      <c r="M35" s="12" t="s">
        <v>24</v>
      </c>
      <c r="N35" s="11">
        <v>245073</v>
      </c>
      <c r="O35" s="24"/>
      <c r="P35" s="24"/>
      <c r="Q35" s="11"/>
    </row>
    <row r="36" spans="1:17" s="23" customFormat="1" x14ac:dyDescent="0.35">
      <c r="A36" s="11" t="s">
        <v>12</v>
      </c>
      <c r="B36" s="11">
        <v>4227</v>
      </c>
      <c r="C36" s="11" t="s">
        <v>6</v>
      </c>
      <c r="D36" s="29">
        <f t="shared" si="0"/>
        <v>1.0088843313787192</v>
      </c>
      <c r="E36" s="12">
        <v>3.2634729999999998</v>
      </c>
      <c r="F36" s="12">
        <v>3.1126000000000001E-2</v>
      </c>
      <c r="G36" s="26">
        <v>46.548206999999998</v>
      </c>
      <c r="H36" s="26">
        <v>2.6946000000000001E-2</v>
      </c>
      <c r="I36" s="26">
        <v>1.3561E-2</v>
      </c>
      <c r="J36" s="11">
        <v>45</v>
      </c>
      <c r="K36" s="11">
        <v>100</v>
      </c>
      <c r="L36" s="11">
        <v>100</v>
      </c>
      <c r="M36" s="12" t="s">
        <v>24</v>
      </c>
      <c r="N36" s="11">
        <v>245073</v>
      </c>
      <c r="O36" s="24"/>
      <c r="P36" s="24"/>
      <c r="Q36" s="11"/>
    </row>
    <row r="37" spans="1:17" s="23" customFormat="1" x14ac:dyDescent="0.35">
      <c r="A37" s="11" t="s">
        <v>12</v>
      </c>
      <c r="B37" s="11">
        <v>4227</v>
      </c>
      <c r="C37" s="11" t="s">
        <v>6</v>
      </c>
      <c r="D37" s="29">
        <f t="shared" si="0"/>
        <v>1.0214092344244508</v>
      </c>
      <c r="E37" s="12">
        <v>3.2649550000000001</v>
      </c>
      <c r="F37" s="12">
        <v>3.1875000000000001E-2</v>
      </c>
      <c r="G37" s="26">
        <v>38.918847</v>
      </c>
      <c r="H37" s="26">
        <v>2.7140999999999998E-2</v>
      </c>
      <c r="I37" s="26">
        <v>1.2997E-2</v>
      </c>
      <c r="J37" s="11">
        <v>46</v>
      </c>
      <c r="K37" s="11">
        <v>100</v>
      </c>
      <c r="L37" s="11">
        <v>100</v>
      </c>
      <c r="M37" s="12" t="s">
        <v>24</v>
      </c>
      <c r="N37" s="11">
        <v>245073</v>
      </c>
      <c r="O37" s="24"/>
      <c r="P37" s="24"/>
      <c r="Q37" s="11"/>
    </row>
    <row r="38" spans="1:17" s="23" customFormat="1" x14ac:dyDescent="0.35">
      <c r="A38" s="11" t="s">
        <v>12</v>
      </c>
      <c r="B38" s="11">
        <v>4227</v>
      </c>
      <c r="C38" s="11" t="s">
        <v>6</v>
      </c>
      <c r="D38" s="29">
        <f t="shared" si="0"/>
        <v>1.0919403434450299</v>
      </c>
      <c r="E38" s="12">
        <v>3.5448870000000001</v>
      </c>
      <c r="F38" s="12">
        <v>3.3570000000000003E-2</v>
      </c>
      <c r="G38" s="26">
        <v>41.502963000000001</v>
      </c>
      <c r="H38" s="26">
        <v>2.9326999999999999E-2</v>
      </c>
      <c r="I38" s="26">
        <v>1.4049000000000001E-2</v>
      </c>
      <c r="J38" s="11">
        <v>47</v>
      </c>
      <c r="K38" s="11">
        <v>100</v>
      </c>
      <c r="L38" s="11">
        <v>100</v>
      </c>
      <c r="M38" s="12" t="s">
        <v>24</v>
      </c>
      <c r="N38" s="11">
        <v>245073</v>
      </c>
      <c r="O38" s="24"/>
      <c r="P38" s="24"/>
      <c r="Q38" s="11"/>
    </row>
    <row r="39" spans="1:17" s="23" customFormat="1" x14ac:dyDescent="0.35">
      <c r="A39" s="11" t="s">
        <v>12</v>
      </c>
      <c r="B39" s="11">
        <v>4227</v>
      </c>
      <c r="C39" s="11" t="s">
        <v>6</v>
      </c>
      <c r="D39" s="29">
        <f t="shared" si="0"/>
        <v>1.1585448043432307</v>
      </c>
      <c r="E39" s="12">
        <v>3.8250199999999999</v>
      </c>
      <c r="F39" s="12">
        <v>3.5024E-2</v>
      </c>
      <c r="G39" s="26">
        <v>47.299008999999998</v>
      </c>
      <c r="H39" s="26">
        <v>3.1646000000000001E-2</v>
      </c>
      <c r="I39" s="26">
        <v>1.5622E-2</v>
      </c>
      <c r="J39" s="11">
        <v>48</v>
      </c>
      <c r="K39" s="11">
        <v>100</v>
      </c>
      <c r="L39" s="11">
        <v>100</v>
      </c>
      <c r="M39" s="12" t="s">
        <v>24</v>
      </c>
      <c r="N39" s="11">
        <v>245073</v>
      </c>
      <c r="O39" s="24"/>
      <c r="P39" s="24"/>
      <c r="Q39" s="11"/>
    </row>
    <row r="40" spans="1:17" s="23" customFormat="1" x14ac:dyDescent="0.35">
      <c r="A40" s="11" t="s">
        <v>12</v>
      </c>
      <c r="B40" s="11">
        <v>4227</v>
      </c>
      <c r="C40" s="11" t="s">
        <v>6</v>
      </c>
      <c r="D40" s="29">
        <f t="shared" si="0"/>
        <v>1.1248632165874701</v>
      </c>
      <c r="E40" s="12">
        <v>3.6492019999999998</v>
      </c>
      <c r="F40" s="12">
        <v>3.4605999999999998E-2</v>
      </c>
      <c r="G40" s="26">
        <v>40.412844999999997</v>
      </c>
      <c r="H40" s="26">
        <v>3.1087E-2</v>
      </c>
      <c r="I40" s="26">
        <v>1.4267E-2</v>
      </c>
      <c r="J40" s="11">
        <v>49</v>
      </c>
      <c r="K40" s="11">
        <v>100</v>
      </c>
      <c r="L40" s="11">
        <v>100</v>
      </c>
      <c r="M40" s="12" t="s">
        <v>24</v>
      </c>
      <c r="N40" s="11">
        <v>245073</v>
      </c>
      <c r="O40" s="24"/>
      <c r="P40" s="24"/>
      <c r="Q40" s="11"/>
    </row>
    <row r="41" spans="1:17" s="23" customFormat="1" x14ac:dyDescent="0.35">
      <c r="A41" s="11" t="s">
        <v>12</v>
      </c>
      <c r="B41" s="11">
        <v>4227</v>
      </c>
      <c r="C41" s="11" t="s">
        <v>6</v>
      </c>
      <c r="D41" s="29">
        <f t="shared" si="0"/>
        <v>1.1434205766462189</v>
      </c>
      <c r="E41" s="12">
        <v>3.7251120000000002</v>
      </c>
      <c r="F41" s="12">
        <v>3.5031E-2</v>
      </c>
      <c r="G41" s="26">
        <v>45.973312</v>
      </c>
      <c r="H41" s="26">
        <v>3.1435999999999999E-2</v>
      </c>
      <c r="I41" s="26">
        <v>1.521E-2</v>
      </c>
      <c r="J41" s="11">
        <v>50</v>
      </c>
      <c r="K41" s="11">
        <v>100</v>
      </c>
      <c r="L41" s="11">
        <v>100</v>
      </c>
      <c r="M41" s="12" t="s">
        <v>24</v>
      </c>
      <c r="N41" s="11">
        <v>245073</v>
      </c>
      <c r="O41" s="24"/>
      <c r="P41" s="24"/>
      <c r="Q41" s="11"/>
    </row>
    <row r="42" spans="1:17" s="23" customFormat="1" x14ac:dyDescent="0.35">
      <c r="A42" s="11" t="s">
        <v>12</v>
      </c>
      <c r="B42" s="11">
        <v>4227</v>
      </c>
      <c r="C42" s="11" t="s">
        <v>6</v>
      </c>
      <c r="D42" s="29">
        <f t="shared" si="0"/>
        <v>1.1037230146040029</v>
      </c>
      <c r="E42" s="12">
        <v>3.5798269999999999</v>
      </c>
      <c r="F42" s="12">
        <v>3.3963E-2</v>
      </c>
      <c r="G42" s="26">
        <v>44.135744000000003</v>
      </c>
      <c r="H42" s="26">
        <v>2.9621000000000001E-2</v>
      </c>
      <c r="I42" s="26">
        <v>1.3783999999999999E-2</v>
      </c>
      <c r="J42" s="11">
        <v>51</v>
      </c>
      <c r="K42" s="11">
        <v>100</v>
      </c>
      <c r="L42" s="11">
        <v>100</v>
      </c>
      <c r="M42" s="12" t="s">
        <v>24</v>
      </c>
      <c r="N42" s="11">
        <v>245073</v>
      </c>
      <c r="O42" s="24"/>
      <c r="P42" s="24"/>
      <c r="Q42" s="11"/>
    </row>
    <row r="43" spans="1:17" s="23" customFormat="1" x14ac:dyDescent="0.35">
      <c r="D43" s="65">
        <f>AVERAGE(D33:D42)</f>
        <v>1.096840318949738</v>
      </c>
      <c r="E43" s="65">
        <f>AVERAGE(E33:E42)</f>
        <v>3.5656431999999993</v>
      </c>
      <c r="F43" s="65">
        <f>AVERAGE(F33:F42)</f>
        <v>3.3675599999999993E-2</v>
      </c>
      <c r="G43" s="24"/>
      <c r="H43" s="24"/>
      <c r="I43" s="24"/>
      <c r="M43" s="24"/>
      <c r="O43" s="24"/>
      <c r="P43" s="24"/>
      <c r="Q43" s="11" t="s">
        <v>350</v>
      </c>
    </row>
    <row r="44" spans="1:17" s="23" customFormat="1" x14ac:dyDescent="0.35">
      <c r="D44" s="65">
        <f>MEDIAN(D33:D42)</f>
        <v>1.1043782835713234</v>
      </c>
      <c r="E44" s="65">
        <f>MEDIAN(E33:E42)</f>
        <v>3.5873524999999997</v>
      </c>
      <c r="F44" s="65">
        <f>MEDIAN(F33:F42)</f>
        <v>3.3933000000000005E-2</v>
      </c>
      <c r="G44" s="24"/>
      <c r="H44" s="24"/>
      <c r="I44" s="24"/>
      <c r="M44" s="24"/>
      <c r="O44" s="24"/>
      <c r="P44" s="24"/>
      <c r="Q44" s="11" t="s">
        <v>351</v>
      </c>
    </row>
    <row r="45" spans="1:17" s="23" customFormat="1" x14ac:dyDescent="0.35">
      <c r="D45" s="29"/>
      <c r="E45" s="24"/>
      <c r="F45" s="24"/>
      <c r="G45" s="24"/>
      <c r="H45" s="24"/>
      <c r="I45" s="24"/>
      <c r="M45" s="24"/>
      <c r="O45" s="24"/>
      <c r="P45" s="24"/>
      <c r="Q45" s="11"/>
    </row>
    <row r="46" spans="1:17" s="23" customFormat="1" x14ac:dyDescent="0.35">
      <c r="A46" s="11" t="s">
        <v>12</v>
      </c>
      <c r="B46" s="11">
        <v>4227</v>
      </c>
      <c r="C46" s="11" t="s">
        <v>6</v>
      </c>
      <c r="D46" s="29">
        <f t="shared" si="0"/>
        <v>1.01189800566247</v>
      </c>
      <c r="E46" s="12">
        <v>3.2491050000000001</v>
      </c>
      <c r="F46" s="12">
        <v>3.1442999999999999E-2</v>
      </c>
      <c r="G46" s="26">
        <v>38.426335000000002</v>
      </c>
      <c r="H46" s="26">
        <v>2.7068999999999999E-2</v>
      </c>
      <c r="I46" s="26">
        <v>1.3043000000000001E-2</v>
      </c>
      <c r="J46" s="11">
        <v>42</v>
      </c>
      <c r="K46" s="11">
        <v>200</v>
      </c>
      <c r="L46" s="11">
        <v>100</v>
      </c>
      <c r="M46" s="12" t="s">
        <v>24</v>
      </c>
      <c r="N46" s="11">
        <v>245073</v>
      </c>
      <c r="O46" s="24"/>
      <c r="P46" s="24"/>
      <c r="Q46" s="11"/>
    </row>
    <row r="47" spans="1:17" s="23" customFormat="1" x14ac:dyDescent="0.35">
      <c r="A47" s="11" t="s">
        <v>12</v>
      </c>
      <c r="B47" s="11">
        <v>4227</v>
      </c>
      <c r="C47" s="11" t="s">
        <v>6</v>
      </c>
      <c r="D47" s="29">
        <f>((E47/$E$7)+(F47/$F$7))/2</f>
        <v>1.2159610873004185</v>
      </c>
      <c r="E47" s="12">
        <v>3.996149</v>
      </c>
      <c r="F47" s="12">
        <v>3.6930999999999999E-2</v>
      </c>
      <c r="G47" s="26">
        <v>48.183684999999997</v>
      </c>
      <c r="H47" s="26">
        <v>3.4063999999999997E-2</v>
      </c>
      <c r="I47" s="26">
        <v>1.5833E-2</v>
      </c>
      <c r="J47" s="11">
        <v>43</v>
      </c>
      <c r="K47" s="11">
        <v>200</v>
      </c>
      <c r="L47" s="11">
        <v>100</v>
      </c>
      <c r="M47" s="12" t="s">
        <v>24</v>
      </c>
      <c r="N47" s="11">
        <v>245073</v>
      </c>
      <c r="O47" s="24"/>
      <c r="P47" s="24"/>
      <c r="Q47" s="11"/>
    </row>
    <row r="48" spans="1:17" s="23" customFormat="1" x14ac:dyDescent="0.35">
      <c r="A48" s="11" t="s">
        <v>12</v>
      </c>
      <c r="B48" s="11">
        <v>4227</v>
      </c>
      <c r="C48" s="11" t="s">
        <v>6</v>
      </c>
      <c r="D48" s="29">
        <f t="shared" si="0"/>
        <v>1.0807607225760432</v>
      </c>
      <c r="E48" s="12">
        <v>3.5425360000000001</v>
      </c>
      <c r="F48" s="12">
        <v>3.2911000000000003E-2</v>
      </c>
      <c r="G48" s="26">
        <v>44.077748</v>
      </c>
      <c r="H48" s="26">
        <v>2.9496000000000001E-2</v>
      </c>
      <c r="I48" s="26">
        <v>1.4361000000000001E-2</v>
      </c>
      <c r="J48" s="11">
        <v>44</v>
      </c>
      <c r="K48" s="11">
        <v>200</v>
      </c>
      <c r="L48" s="11">
        <v>100</v>
      </c>
      <c r="M48" s="12" t="s">
        <v>24</v>
      </c>
      <c r="N48" s="11">
        <v>245073</v>
      </c>
      <c r="O48" s="24"/>
      <c r="P48" s="24"/>
      <c r="Q48" s="11"/>
    </row>
    <row r="49" spans="1:17" s="23" customFormat="1" x14ac:dyDescent="0.35">
      <c r="A49" s="11" t="s">
        <v>12</v>
      </c>
      <c r="B49" s="11">
        <v>4227</v>
      </c>
      <c r="C49" s="11" t="s">
        <v>6</v>
      </c>
      <c r="D49" s="29">
        <f t="shared" si="0"/>
        <v>0.99613223299881493</v>
      </c>
      <c r="E49" s="12">
        <v>3.2059220000000002</v>
      </c>
      <c r="F49" s="12">
        <v>3.0884000000000002E-2</v>
      </c>
      <c r="G49" s="26">
        <v>44.491649000000002</v>
      </c>
      <c r="H49" s="26">
        <v>2.6346000000000001E-2</v>
      </c>
      <c r="I49" s="26">
        <v>1.2919E-2</v>
      </c>
      <c r="J49" s="11">
        <v>45</v>
      </c>
      <c r="K49" s="11">
        <v>200</v>
      </c>
      <c r="L49" s="11">
        <v>100</v>
      </c>
      <c r="M49" s="12" t="s">
        <v>24</v>
      </c>
      <c r="N49" s="11">
        <v>245073</v>
      </c>
      <c r="O49" s="24"/>
      <c r="P49" s="24"/>
      <c r="Q49" s="11"/>
    </row>
    <row r="50" spans="1:17" s="23" customFormat="1" x14ac:dyDescent="0.35">
      <c r="A50" s="11" t="s">
        <v>12</v>
      </c>
      <c r="B50" s="11">
        <v>4227</v>
      </c>
      <c r="C50" s="11" t="s">
        <v>6</v>
      </c>
      <c r="D50" s="29">
        <f t="shared" si="0"/>
        <v>1.1053564731187966</v>
      </c>
      <c r="E50" s="12">
        <v>3.573204</v>
      </c>
      <c r="F50" s="12">
        <v>3.4124000000000002E-2</v>
      </c>
      <c r="G50" s="26">
        <v>40.782938999999999</v>
      </c>
      <c r="H50" s="26">
        <v>3.0776000000000001E-2</v>
      </c>
      <c r="I50" s="26">
        <v>1.372E-2</v>
      </c>
      <c r="J50" s="11">
        <v>46</v>
      </c>
      <c r="K50" s="11">
        <v>200</v>
      </c>
      <c r="L50" s="11">
        <v>100</v>
      </c>
      <c r="M50" s="12" t="s">
        <v>24</v>
      </c>
      <c r="N50" s="11">
        <v>245073</v>
      </c>
      <c r="O50" s="24"/>
      <c r="P50" s="24"/>
      <c r="Q50" s="11"/>
    </row>
    <row r="51" spans="1:17" s="23" customFormat="1" x14ac:dyDescent="0.35">
      <c r="A51" s="11" t="s">
        <v>12</v>
      </c>
      <c r="B51" s="11">
        <v>4227</v>
      </c>
      <c r="C51" s="11" t="s">
        <v>6</v>
      </c>
      <c r="D51" s="29">
        <f t="shared" si="0"/>
        <v>1.0180234651370383</v>
      </c>
      <c r="E51" s="12">
        <v>3.285711</v>
      </c>
      <c r="F51" s="12">
        <v>3.1475999999999997E-2</v>
      </c>
      <c r="G51" s="26">
        <v>41.291868000000001</v>
      </c>
      <c r="H51" s="26">
        <v>2.7196999999999999E-2</v>
      </c>
      <c r="I51" s="26">
        <v>1.3395000000000001E-2</v>
      </c>
      <c r="J51" s="11">
        <v>47</v>
      </c>
      <c r="K51" s="11">
        <v>200</v>
      </c>
      <c r="L51" s="11">
        <v>100</v>
      </c>
      <c r="M51" s="12" t="s">
        <v>24</v>
      </c>
      <c r="N51" s="11">
        <v>245073</v>
      </c>
      <c r="O51" s="24"/>
      <c r="P51" s="24"/>
      <c r="Q51" s="11"/>
    </row>
    <row r="52" spans="1:17" s="23" customFormat="1" x14ac:dyDescent="0.35">
      <c r="A52" s="11" t="s">
        <v>12</v>
      </c>
      <c r="B52" s="11">
        <v>4227</v>
      </c>
      <c r="C52" s="11" t="s">
        <v>6</v>
      </c>
      <c r="D52" s="29">
        <f t="shared" si="0"/>
        <v>1.1353217649433804</v>
      </c>
      <c r="E52" s="12">
        <v>3.7438199999999999</v>
      </c>
      <c r="F52" s="12">
        <v>3.4363999999999999E-2</v>
      </c>
      <c r="G52" s="26">
        <v>47.633063999999997</v>
      </c>
      <c r="H52" s="26">
        <v>3.1307000000000001E-2</v>
      </c>
      <c r="I52" s="26">
        <v>1.5531E-2</v>
      </c>
      <c r="J52" s="11">
        <v>48</v>
      </c>
      <c r="K52" s="11">
        <v>200</v>
      </c>
      <c r="L52" s="11">
        <v>100</v>
      </c>
      <c r="M52" s="12" t="s">
        <v>24</v>
      </c>
      <c r="N52" s="11">
        <v>245073</v>
      </c>
      <c r="O52" s="24"/>
      <c r="P52" s="24"/>
      <c r="Q52" s="11"/>
    </row>
    <row r="53" spans="1:17" s="23" customFormat="1" x14ac:dyDescent="0.35">
      <c r="A53" s="11" t="s">
        <v>12</v>
      </c>
      <c r="B53" s="11">
        <v>4227</v>
      </c>
      <c r="C53" s="11" t="s">
        <v>6</v>
      </c>
      <c r="D53" s="29">
        <f t="shared" si="0"/>
        <v>1.1057124946526127</v>
      </c>
      <c r="E53" s="12">
        <v>3.588241</v>
      </c>
      <c r="F53" s="12">
        <v>3.4006000000000002E-2</v>
      </c>
      <c r="G53" s="26">
        <v>43.142812999999997</v>
      </c>
      <c r="H53" s="26">
        <v>3.1046000000000001E-2</v>
      </c>
      <c r="I53" s="26">
        <v>1.4562E-2</v>
      </c>
      <c r="J53" s="11">
        <v>49</v>
      </c>
      <c r="K53" s="11">
        <v>200</v>
      </c>
      <c r="L53" s="11">
        <v>100</v>
      </c>
      <c r="M53" s="12" t="s">
        <v>24</v>
      </c>
      <c r="N53" s="11">
        <v>245073</v>
      </c>
      <c r="O53" s="24"/>
      <c r="P53" s="24"/>
      <c r="Q53" s="11"/>
    </row>
    <row r="54" spans="1:17" s="23" customFormat="1" x14ac:dyDescent="0.35">
      <c r="A54" s="11" t="s">
        <v>12</v>
      </c>
      <c r="B54" s="11">
        <v>4227</v>
      </c>
      <c r="C54" s="11" t="s">
        <v>6</v>
      </c>
      <c r="D54" s="29">
        <f t="shared" si="0"/>
        <v>1.0271322324978884</v>
      </c>
      <c r="E54" s="12">
        <v>3.30958</v>
      </c>
      <c r="F54" s="12">
        <v>3.1808999999999997E-2</v>
      </c>
      <c r="G54" s="26">
        <v>40.886766999999999</v>
      </c>
      <c r="H54" s="26">
        <v>2.7609999999999999E-2</v>
      </c>
      <c r="I54" s="26">
        <v>1.3446E-2</v>
      </c>
      <c r="J54" s="11">
        <v>50</v>
      </c>
      <c r="K54" s="11">
        <v>200</v>
      </c>
      <c r="L54" s="11">
        <v>100</v>
      </c>
      <c r="M54" s="12" t="s">
        <v>24</v>
      </c>
      <c r="N54" s="11">
        <v>245073</v>
      </c>
      <c r="O54" s="24"/>
      <c r="P54" s="24"/>
      <c r="Q54" s="11"/>
    </row>
    <row r="55" spans="1:17" s="23" customFormat="1" x14ac:dyDescent="0.35">
      <c r="A55" s="11" t="s">
        <v>12</v>
      </c>
      <c r="B55" s="11">
        <v>4227</v>
      </c>
      <c r="C55" s="11" t="s">
        <v>6</v>
      </c>
      <c r="D55" s="29">
        <f t="shared" si="0"/>
        <v>1.0453244143421188</v>
      </c>
      <c r="E55" s="12">
        <v>3.375022</v>
      </c>
      <c r="F55" s="12">
        <v>3.2308999999999997E-2</v>
      </c>
      <c r="G55" s="26">
        <v>43.248578999999999</v>
      </c>
      <c r="H55" s="26">
        <v>2.7892E-2</v>
      </c>
      <c r="I55" s="26">
        <v>1.3103999999999999E-2</v>
      </c>
      <c r="J55" s="11">
        <v>51</v>
      </c>
      <c r="K55" s="11">
        <v>200</v>
      </c>
      <c r="L55" s="11">
        <v>100</v>
      </c>
      <c r="M55" s="12" t="s">
        <v>24</v>
      </c>
      <c r="N55" s="11">
        <v>245073</v>
      </c>
      <c r="O55" s="24"/>
      <c r="P55" s="24"/>
      <c r="Q55" s="11"/>
    </row>
    <row r="56" spans="1:17" s="23" customFormat="1" x14ac:dyDescent="0.35">
      <c r="D56" s="65">
        <f>AVERAGE(D46:D55)</f>
        <v>1.0741622893229583</v>
      </c>
      <c r="E56" s="65">
        <f t="shared" ref="E56:F56" si="3">AVERAGE(E46:E55)</f>
        <v>3.4869289999999999</v>
      </c>
      <c r="F56" s="65">
        <f t="shared" si="3"/>
        <v>3.3025699999999991E-2</v>
      </c>
      <c r="G56" s="12"/>
      <c r="H56" s="12"/>
      <c r="I56" s="12"/>
      <c r="J56" s="11"/>
      <c r="K56" s="11"/>
      <c r="L56" s="11"/>
      <c r="M56" s="24"/>
      <c r="O56" s="24"/>
      <c r="P56" s="24"/>
      <c r="Q56" s="12" t="s">
        <v>350</v>
      </c>
    </row>
    <row r="57" spans="1:17" s="23" customFormat="1" x14ac:dyDescent="0.35">
      <c r="D57" s="65">
        <f>MEDIAN(D46:D55)</f>
        <v>1.063042568459081</v>
      </c>
      <c r="E57" s="65">
        <f t="shared" ref="E57:F57" si="4">MEDIAN(E46:E55)</f>
        <v>3.4587789999999998</v>
      </c>
      <c r="F57" s="65">
        <f t="shared" si="4"/>
        <v>3.261E-2</v>
      </c>
      <c r="G57" s="12"/>
      <c r="H57" s="12"/>
      <c r="I57" s="12"/>
      <c r="J57" s="11"/>
      <c r="K57" s="11"/>
      <c r="L57" s="11"/>
      <c r="M57" s="24"/>
      <c r="O57" s="24"/>
      <c r="P57" s="24"/>
      <c r="Q57" s="11" t="s">
        <v>351</v>
      </c>
    </row>
    <row r="58" spans="1:17" x14ac:dyDescent="0.35">
      <c r="C58" s="12"/>
      <c r="D58" s="29"/>
      <c r="E58" s="26"/>
      <c r="F58" s="29"/>
      <c r="G58" s="29"/>
      <c r="H58" s="29"/>
      <c r="I58" s="29"/>
      <c r="J58" s="12"/>
      <c r="L58" s="12"/>
      <c r="N58" s="12"/>
      <c r="Q58" s="12"/>
    </row>
    <row r="59" spans="1:17" x14ac:dyDescent="0.35">
      <c r="A59" s="11" t="s">
        <v>12</v>
      </c>
      <c r="B59" s="11">
        <v>4227</v>
      </c>
      <c r="C59" s="11" t="s">
        <v>6</v>
      </c>
      <c r="D59" s="29">
        <f t="shared" si="0"/>
        <v>1.0355970504462753</v>
      </c>
      <c r="E59" s="26">
        <v>3.3481740000000002</v>
      </c>
      <c r="F59" s="29">
        <v>3.1966000000000001E-2</v>
      </c>
      <c r="G59" s="29">
        <v>39.242134999999998</v>
      </c>
      <c r="H59" s="29">
        <v>2.8677000000000001E-2</v>
      </c>
      <c r="I59" s="29">
        <v>1.2888E-2</v>
      </c>
      <c r="J59" s="12">
        <v>42</v>
      </c>
      <c r="K59" s="11">
        <v>500</v>
      </c>
      <c r="L59" s="12">
        <v>100</v>
      </c>
      <c r="M59" s="12" t="s">
        <v>24</v>
      </c>
      <c r="N59" s="12">
        <v>245073</v>
      </c>
      <c r="Q59" s="12"/>
    </row>
    <row r="60" spans="1:17" x14ac:dyDescent="0.35">
      <c r="A60" s="11" t="s">
        <v>12</v>
      </c>
      <c r="B60" s="11">
        <v>4227</v>
      </c>
      <c r="C60" s="11" t="s">
        <v>6</v>
      </c>
      <c r="D60" s="29">
        <f t="shared" si="0"/>
        <v>1.1335138170477213</v>
      </c>
      <c r="E60" s="26">
        <v>3.7180800000000001</v>
      </c>
      <c r="F60" s="29">
        <v>3.4493000000000003E-2</v>
      </c>
      <c r="G60" s="29">
        <v>42.716020999999998</v>
      </c>
      <c r="H60" s="29">
        <v>3.1645E-2</v>
      </c>
      <c r="I60" s="29">
        <v>1.3875E-2</v>
      </c>
      <c r="J60" s="12">
        <v>43</v>
      </c>
      <c r="K60" s="11">
        <v>500</v>
      </c>
      <c r="L60" s="12">
        <v>100</v>
      </c>
      <c r="M60" s="12" t="s">
        <v>24</v>
      </c>
      <c r="N60" s="12">
        <v>245073</v>
      </c>
      <c r="Q60" s="12"/>
    </row>
    <row r="61" spans="1:17" x14ac:dyDescent="0.35">
      <c r="A61" s="11" t="s">
        <v>12</v>
      </c>
      <c r="B61" s="11">
        <v>4227</v>
      </c>
      <c r="C61" s="11" t="s">
        <v>6</v>
      </c>
      <c r="D61" s="29">
        <f t="shared" si="0"/>
        <v>1.0364738962341371</v>
      </c>
      <c r="E61" s="26">
        <v>3.351016</v>
      </c>
      <c r="F61" s="29">
        <v>3.1993000000000001E-2</v>
      </c>
      <c r="G61" s="29">
        <v>39.693826000000001</v>
      </c>
      <c r="H61" s="29">
        <v>2.8225E-2</v>
      </c>
      <c r="I61" s="29">
        <v>1.2970000000000001E-2</v>
      </c>
      <c r="J61" s="12">
        <v>44</v>
      </c>
      <c r="K61" s="11">
        <v>500</v>
      </c>
      <c r="L61" s="12">
        <v>100</v>
      </c>
      <c r="M61" s="12" t="s">
        <v>24</v>
      </c>
      <c r="N61" s="12">
        <v>245073</v>
      </c>
      <c r="Q61" s="12"/>
    </row>
    <row r="62" spans="1:17" x14ac:dyDescent="0.35">
      <c r="A62" s="11" t="s">
        <v>12</v>
      </c>
      <c r="B62" s="11">
        <v>4227</v>
      </c>
      <c r="C62" s="11" t="s">
        <v>6</v>
      </c>
      <c r="D62" s="29" t="s">
        <v>15</v>
      </c>
      <c r="E62" s="26" t="s">
        <v>15</v>
      </c>
      <c r="F62" s="29" t="s">
        <v>15</v>
      </c>
      <c r="G62" s="29" t="s">
        <v>15</v>
      </c>
      <c r="H62" s="29" t="s">
        <v>15</v>
      </c>
      <c r="I62" s="29" t="s">
        <v>15</v>
      </c>
      <c r="J62" s="12" t="s">
        <v>15</v>
      </c>
      <c r="K62" s="11" t="s">
        <v>15</v>
      </c>
      <c r="L62" s="12" t="s">
        <v>15</v>
      </c>
      <c r="M62" s="12" t="s">
        <v>15</v>
      </c>
      <c r="N62" s="12" t="s">
        <v>15</v>
      </c>
      <c r="Q62" s="12" t="s">
        <v>16</v>
      </c>
    </row>
    <row r="63" spans="1:17" x14ac:dyDescent="0.35">
      <c r="A63" s="11" t="s">
        <v>12</v>
      </c>
      <c r="B63" s="11">
        <v>4227</v>
      </c>
      <c r="C63" s="11" t="s">
        <v>6</v>
      </c>
      <c r="D63" s="29">
        <f t="shared" si="0"/>
        <v>1.2020429822241323</v>
      </c>
      <c r="E63" s="26">
        <v>3.9503309999999998</v>
      </c>
      <c r="F63" s="29">
        <v>3.6509E-2</v>
      </c>
      <c r="G63" s="29">
        <v>46.140011000000001</v>
      </c>
      <c r="H63" s="29">
        <v>3.3954999999999999E-2</v>
      </c>
      <c r="I63" s="29">
        <v>1.5010000000000001E-2</v>
      </c>
      <c r="J63" s="12">
        <v>46</v>
      </c>
      <c r="K63" s="11">
        <v>500</v>
      </c>
      <c r="L63" s="12">
        <v>100</v>
      </c>
      <c r="M63" s="12" t="s">
        <v>24</v>
      </c>
      <c r="N63" s="12">
        <v>245073</v>
      </c>
      <c r="Q63" s="12"/>
    </row>
    <row r="64" spans="1:17" x14ac:dyDescent="0.35">
      <c r="A64" s="11" t="s">
        <v>12</v>
      </c>
      <c r="B64" s="11">
        <v>4227</v>
      </c>
      <c r="C64" s="11" t="s">
        <v>6</v>
      </c>
      <c r="D64" s="29">
        <f t="shared" si="0"/>
        <v>1.0616248621200601</v>
      </c>
      <c r="E64" s="26">
        <v>3.4313989999999999</v>
      </c>
      <c r="F64" s="29">
        <v>3.2778000000000002E-2</v>
      </c>
      <c r="G64" s="29">
        <v>40.568420000000003</v>
      </c>
      <c r="H64" s="29">
        <v>2.7865999999999998E-2</v>
      </c>
      <c r="I64" s="29">
        <v>1.311E-2</v>
      </c>
      <c r="J64" s="12">
        <v>47</v>
      </c>
      <c r="K64" s="11">
        <v>500</v>
      </c>
      <c r="L64" s="12">
        <v>100</v>
      </c>
      <c r="M64" s="12" t="s">
        <v>24</v>
      </c>
      <c r="N64" s="12">
        <v>245073</v>
      </c>
      <c r="Q64" s="12"/>
    </row>
    <row r="65" spans="1:17" x14ac:dyDescent="0.35">
      <c r="A65" s="11" t="s">
        <v>12</v>
      </c>
      <c r="B65" s="11">
        <v>4227</v>
      </c>
      <c r="C65" s="11" t="s">
        <v>6</v>
      </c>
      <c r="D65" s="29">
        <f>((E65/$E$7)+(F65/$F$7))/2</f>
        <v>1.107233727662448</v>
      </c>
      <c r="E65" s="26">
        <v>3.60941</v>
      </c>
      <c r="F65" s="29">
        <v>3.3902000000000002E-2</v>
      </c>
      <c r="G65" s="29">
        <v>43.684590999999998</v>
      </c>
      <c r="H65" s="29">
        <v>3.0269000000000001E-2</v>
      </c>
      <c r="I65" s="29">
        <v>1.4250000000000001E-2</v>
      </c>
      <c r="J65" s="12">
        <v>48</v>
      </c>
      <c r="K65" s="11">
        <v>500</v>
      </c>
      <c r="L65" s="12">
        <v>100</v>
      </c>
      <c r="M65" s="12" t="s">
        <v>24</v>
      </c>
      <c r="N65" s="12">
        <v>245073</v>
      </c>
      <c r="Q65" s="12"/>
    </row>
    <row r="66" spans="1:17" x14ac:dyDescent="0.35">
      <c r="A66" s="11" t="s">
        <v>12</v>
      </c>
      <c r="B66" s="11">
        <v>4227</v>
      </c>
      <c r="C66" s="11" t="s">
        <v>6</v>
      </c>
      <c r="D66" s="29">
        <f>((E66/$E$7)+(F66/$F$7))/2</f>
        <v>1.0904671264668373</v>
      </c>
      <c r="E66" s="26">
        <v>3.5443790000000002</v>
      </c>
      <c r="F66" s="29">
        <v>3.3485000000000001E-2</v>
      </c>
      <c r="G66" s="29">
        <v>42.893264000000002</v>
      </c>
      <c r="H66" s="29">
        <v>3.0696999999999999E-2</v>
      </c>
      <c r="I66" s="29">
        <v>1.4031999999999999E-2</v>
      </c>
      <c r="J66" s="12">
        <v>49</v>
      </c>
      <c r="K66" s="11">
        <v>500</v>
      </c>
      <c r="L66" s="12">
        <v>100</v>
      </c>
      <c r="M66" s="12" t="s">
        <v>24</v>
      </c>
      <c r="N66" s="12">
        <v>245073</v>
      </c>
      <c r="Q66" s="12"/>
    </row>
    <row r="67" spans="1:17" x14ac:dyDescent="0.35">
      <c r="A67" s="11" t="s">
        <v>12</v>
      </c>
      <c r="B67" s="11">
        <v>4227</v>
      </c>
      <c r="C67" s="11" t="s">
        <v>6</v>
      </c>
      <c r="D67" s="29">
        <f>((E67/$E$7)+(F67/$F$7))/2</f>
        <v>1.081747994291445</v>
      </c>
      <c r="E67" s="26">
        <v>3.5117609999999999</v>
      </c>
      <c r="F67" s="29">
        <v>3.3257000000000002E-2</v>
      </c>
      <c r="G67" s="29">
        <v>41.050609000000001</v>
      </c>
      <c r="H67" s="29">
        <v>2.9930999999999999E-2</v>
      </c>
      <c r="I67" s="29">
        <v>1.3240999999999999E-2</v>
      </c>
      <c r="J67" s="12">
        <v>50</v>
      </c>
      <c r="K67" s="11">
        <v>500</v>
      </c>
      <c r="L67" s="12">
        <v>100</v>
      </c>
      <c r="M67" s="12" t="s">
        <v>24</v>
      </c>
      <c r="N67" s="12">
        <v>245073</v>
      </c>
      <c r="Q67" s="12"/>
    </row>
    <row r="68" spans="1:17" x14ac:dyDescent="0.35">
      <c r="A68" s="11" t="s">
        <v>12</v>
      </c>
      <c r="B68" s="11">
        <v>4227</v>
      </c>
      <c r="C68" s="11" t="s">
        <v>6</v>
      </c>
      <c r="D68" s="29">
        <f>((E68/$E$7)+(F68/$F$7))/2</f>
        <v>1.0418865782832456</v>
      </c>
      <c r="E68" s="26">
        <v>3.37832</v>
      </c>
      <c r="F68" s="29">
        <v>3.2069E-2</v>
      </c>
      <c r="G68" s="29">
        <v>41.431646999999998</v>
      </c>
      <c r="H68" s="29">
        <v>2.8417999999999999E-2</v>
      </c>
      <c r="I68" s="29">
        <v>1.2989000000000001E-2</v>
      </c>
      <c r="J68" s="12">
        <v>51</v>
      </c>
      <c r="K68" s="11">
        <v>500</v>
      </c>
      <c r="L68" s="12">
        <v>100</v>
      </c>
      <c r="M68" s="12" t="s">
        <v>24</v>
      </c>
      <c r="N68" s="12">
        <v>245073</v>
      </c>
      <c r="Q68" s="12"/>
    </row>
    <row r="69" spans="1:17" x14ac:dyDescent="0.35">
      <c r="C69" s="12"/>
      <c r="D69" s="65">
        <f>AVERAGE(D59:D68)</f>
        <v>1.0878431149751446</v>
      </c>
      <c r="E69" s="65">
        <f t="shared" ref="E69:F69" si="5">AVERAGE(E59:E68)</f>
        <v>3.5380966666666662</v>
      </c>
      <c r="F69" s="65">
        <f t="shared" si="5"/>
        <v>3.3383555555555555E-2</v>
      </c>
      <c r="G69" s="29"/>
      <c r="H69" s="29"/>
      <c r="I69" s="29"/>
      <c r="J69" s="12"/>
      <c r="L69" s="12"/>
      <c r="N69" s="12"/>
      <c r="Q69" s="12"/>
    </row>
    <row r="70" spans="1:17" x14ac:dyDescent="0.35">
      <c r="C70" s="12"/>
      <c r="D70" s="65">
        <f>MEDIAN(D59:D68)</f>
        <v>1.081747994291445</v>
      </c>
      <c r="E70" s="65">
        <f t="shared" ref="E70:F70" si="6">MEDIAN(E59:E68)</f>
        <v>3.5117609999999999</v>
      </c>
      <c r="F70" s="65">
        <f t="shared" si="6"/>
        <v>3.3257000000000002E-2</v>
      </c>
      <c r="G70" s="29"/>
      <c r="H70" s="29"/>
      <c r="I70" s="29"/>
      <c r="J70" s="12"/>
      <c r="L70" s="12"/>
      <c r="N70" s="12"/>
      <c r="Q70" s="12"/>
    </row>
    <row r="71" spans="1:17" x14ac:dyDescent="0.35">
      <c r="C71" s="12"/>
      <c r="D71" s="29"/>
      <c r="E71" s="29"/>
      <c r="F71" s="29"/>
      <c r="G71" s="29"/>
      <c r="H71" s="29"/>
      <c r="I71" s="29"/>
      <c r="J71" s="12"/>
      <c r="L71" s="12"/>
      <c r="N71" s="12"/>
      <c r="Q71" s="12"/>
    </row>
    <row r="72" spans="1:17" x14ac:dyDescent="0.35">
      <c r="A72" s="11" t="s">
        <v>367</v>
      </c>
      <c r="B72" s="11">
        <v>4227</v>
      </c>
      <c r="C72" s="11" t="s">
        <v>6</v>
      </c>
      <c r="D72" s="29">
        <f>((E72/$E$7)+(F72/$F$7))/2</f>
        <v>1.0137844927771449</v>
      </c>
      <c r="E72" s="29">
        <v>3.2552289999999999</v>
      </c>
      <c r="F72" s="29">
        <v>3.1501000000000001E-2</v>
      </c>
      <c r="G72" s="29">
        <v>38.089762999999998</v>
      </c>
      <c r="H72" s="29">
        <v>2.7817999999999999E-2</v>
      </c>
      <c r="I72" s="29">
        <v>1.2675000000000001E-2</v>
      </c>
      <c r="J72" s="12">
        <v>42</v>
      </c>
      <c r="K72" s="11">
        <v>500</v>
      </c>
      <c r="L72" s="12">
        <v>100</v>
      </c>
      <c r="M72" s="12" t="s">
        <v>24</v>
      </c>
      <c r="N72" s="12">
        <v>245073</v>
      </c>
      <c r="Q72" s="12" t="s">
        <v>368</v>
      </c>
    </row>
    <row r="73" spans="1:17" x14ac:dyDescent="0.35">
      <c r="C73" s="12"/>
      <c r="D73" s="29"/>
      <c r="E73" s="26"/>
      <c r="F73" s="29"/>
      <c r="G73" s="29"/>
      <c r="H73" s="29"/>
      <c r="I73" s="29"/>
      <c r="J73" s="12"/>
      <c r="L73" s="12"/>
      <c r="N73" s="12"/>
      <c r="Q73" s="12"/>
    </row>
    <row r="74" spans="1:17" x14ac:dyDescent="0.35">
      <c r="A74" s="11" t="s">
        <v>12</v>
      </c>
      <c r="B74" s="11">
        <v>4227</v>
      </c>
      <c r="C74" s="12" t="s">
        <v>6</v>
      </c>
      <c r="D74" s="29">
        <f t="shared" si="0"/>
        <v>1.4772480723492603</v>
      </c>
      <c r="E74" s="26">
        <v>4.9019094580076903</v>
      </c>
      <c r="F74" s="29">
        <v>4.4429586679793499E-2</v>
      </c>
      <c r="G74" s="29">
        <v>69.704341403514405</v>
      </c>
      <c r="H74" s="29">
        <v>4.0116878914842703E-2</v>
      </c>
      <c r="I74" s="29">
        <v>2.2393254599391101E-2</v>
      </c>
      <c r="J74" s="12">
        <v>42</v>
      </c>
      <c r="K74" s="11">
        <v>100</v>
      </c>
      <c r="L74" s="12">
        <v>50</v>
      </c>
      <c r="M74" s="12" t="s">
        <v>24</v>
      </c>
      <c r="N74" s="12"/>
      <c r="P74" s="12">
        <v>14</v>
      </c>
      <c r="Q74" s="12"/>
    </row>
    <row r="75" spans="1:17" x14ac:dyDescent="0.35">
      <c r="A75" s="11" t="s">
        <v>12</v>
      </c>
      <c r="B75" s="11">
        <v>4227</v>
      </c>
      <c r="C75" s="12" t="s">
        <v>6</v>
      </c>
      <c r="D75" s="29">
        <f t="shared" si="0"/>
        <v>1.213152056689867</v>
      </c>
      <c r="E75" s="26">
        <v>4.0038073852598499</v>
      </c>
      <c r="F75" s="29">
        <v>3.6688789757854501E-2</v>
      </c>
      <c r="G75" s="29">
        <v>53.093623329446302</v>
      </c>
      <c r="H75" s="29">
        <v>3.0750500964385599E-2</v>
      </c>
      <c r="I75" s="29">
        <v>1.4080862918083499E-2</v>
      </c>
      <c r="J75" s="12">
        <v>43</v>
      </c>
      <c r="K75" s="11">
        <v>100</v>
      </c>
      <c r="L75" s="12">
        <v>50</v>
      </c>
      <c r="M75" s="12" t="s">
        <v>24</v>
      </c>
      <c r="N75" s="12"/>
      <c r="P75" s="12">
        <v>14</v>
      </c>
      <c r="Q75" s="12"/>
    </row>
    <row r="76" spans="1:17" x14ac:dyDescent="0.35">
      <c r="A76" s="11" t="s">
        <v>12</v>
      </c>
      <c r="B76" s="11">
        <v>4227</v>
      </c>
      <c r="C76" s="12" t="s">
        <v>6</v>
      </c>
      <c r="D76" s="29">
        <f t="shared" si="0"/>
        <v>1.0848796074235005</v>
      </c>
      <c r="E76" s="26">
        <v>3.5157139455596198</v>
      </c>
      <c r="F76" s="29">
        <v>3.34109955349556E-2</v>
      </c>
      <c r="G76" s="29">
        <v>49.999309540454</v>
      </c>
      <c r="H76" s="29">
        <v>2.99456884654348E-2</v>
      </c>
      <c r="I76" s="29">
        <v>1.5938158334067899E-2</v>
      </c>
      <c r="J76" s="12">
        <v>44</v>
      </c>
      <c r="K76" s="11">
        <v>100</v>
      </c>
      <c r="L76" s="12">
        <v>50</v>
      </c>
      <c r="M76" s="12" t="s">
        <v>24</v>
      </c>
      <c r="N76" s="12"/>
      <c r="P76" s="12">
        <v>14</v>
      </c>
      <c r="Q76" s="12"/>
    </row>
    <row r="77" spans="1:17" x14ac:dyDescent="0.35">
      <c r="C77" s="12"/>
      <c r="D77" s="65">
        <f>AVERAGE(D74:D76)</f>
        <v>1.2584265788208759</v>
      </c>
      <c r="E77" s="65">
        <f t="shared" ref="E77:F77" si="7">AVERAGE(E74:E76)</f>
        <v>4.1404769296090533</v>
      </c>
      <c r="F77" s="65">
        <f t="shared" si="7"/>
        <v>3.8176457324201198E-2</v>
      </c>
      <c r="G77" s="29"/>
      <c r="H77" s="29"/>
      <c r="I77" s="29"/>
      <c r="J77" s="12"/>
      <c r="L77" s="12"/>
      <c r="N77" s="12"/>
      <c r="Q77" s="12" t="s">
        <v>350</v>
      </c>
    </row>
    <row r="78" spans="1:17" x14ac:dyDescent="0.35">
      <c r="C78" s="12"/>
      <c r="D78" s="29"/>
      <c r="E78" s="26"/>
      <c r="F78" s="29"/>
      <c r="G78" s="29"/>
      <c r="H78" s="29"/>
      <c r="I78" s="29"/>
      <c r="J78" s="12"/>
      <c r="L78" s="12"/>
      <c r="N78" s="12"/>
      <c r="Q78" s="12"/>
    </row>
    <row r="79" spans="1:17" x14ac:dyDescent="0.35">
      <c r="A79" s="11" t="s">
        <v>12</v>
      </c>
      <c r="B79" s="11">
        <v>4227</v>
      </c>
      <c r="C79" s="12" t="s">
        <v>6</v>
      </c>
      <c r="D79" s="29">
        <f t="shared" si="0"/>
        <v>1.2750799721184469</v>
      </c>
      <c r="E79" s="26">
        <v>4.1674490000000004</v>
      </c>
      <c r="F79" s="29">
        <v>3.8940099999999998E-2</v>
      </c>
      <c r="G79" s="29">
        <v>59.873821397952298</v>
      </c>
      <c r="H79" s="29">
        <v>3.6601000000000002E-2</v>
      </c>
      <c r="I79" s="29">
        <v>2.0503E-2</v>
      </c>
      <c r="J79" s="12">
        <v>42</v>
      </c>
      <c r="K79" s="11">
        <v>100</v>
      </c>
      <c r="L79" s="12">
        <v>50</v>
      </c>
      <c r="M79" s="12" t="s">
        <v>24</v>
      </c>
      <c r="N79" s="12"/>
      <c r="O79" s="12">
        <v>5.4063999999999997</v>
      </c>
      <c r="P79" s="12" t="s">
        <v>29</v>
      </c>
      <c r="Q79" s="12"/>
    </row>
    <row r="80" spans="1:17" x14ac:dyDescent="0.35">
      <c r="A80" s="11" t="s">
        <v>12</v>
      </c>
      <c r="B80" s="11">
        <v>4227</v>
      </c>
      <c r="C80" s="12" t="s">
        <v>6</v>
      </c>
      <c r="D80" s="29">
        <f t="shared" si="0"/>
        <v>1.0955767574244779</v>
      </c>
      <c r="E80" s="26">
        <v>3.5784159999999998</v>
      </c>
      <c r="F80" s="29">
        <v>3.3480000000000003E-2</v>
      </c>
      <c r="G80" s="29">
        <v>51.550781989999997</v>
      </c>
      <c r="H80" s="29">
        <v>3.0080800000000001E-2</v>
      </c>
      <c r="I80" s="29">
        <v>1.5723500000000001E-2</v>
      </c>
      <c r="J80" s="12">
        <v>43</v>
      </c>
      <c r="K80" s="11">
        <v>100</v>
      </c>
      <c r="L80" s="12">
        <v>50</v>
      </c>
      <c r="M80" s="12" t="s">
        <v>24</v>
      </c>
      <c r="N80" s="12"/>
      <c r="O80" s="12">
        <v>5.5023</v>
      </c>
      <c r="P80" s="12" t="s">
        <v>29</v>
      </c>
      <c r="Q80" s="12"/>
    </row>
    <row r="81" spans="1:17" x14ac:dyDescent="0.35">
      <c r="A81" s="11" t="s">
        <v>12</v>
      </c>
      <c r="B81" s="11">
        <v>4227</v>
      </c>
      <c r="C81" s="12" t="s">
        <v>6</v>
      </c>
      <c r="D81" s="29">
        <f t="shared" si="0"/>
        <v>1.1470193036925276</v>
      </c>
      <c r="E81" s="26">
        <v>3.7627000000000002</v>
      </c>
      <c r="F81" s="29">
        <v>3.4901000000000001E-2</v>
      </c>
      <c r="G81" s="29">
        <v>57.009099999999997</v>
      </c>
      <c r="H81" s="29">
        <v>3.1515000000000001E-2</v>
      </c>
      <c r="I81" s="29">
        <v>1.6348600000000001E-2</v>
      </c>
      <c r="J81" s="12">
        <v>44</v>
      </c>
      <c r="K81" s="11">
        <v>100</v>
      </c>
      <c r="L81" s="12">
        <v>50</v>
      </c>
      <c r="M81" s="12" t="s">
        <v>24</v>
      </c>
      <c r="N81" s="12"/>
      <c r="O81" s="12">
        <v>5.4516999999999998</v>
      </c>
      <c r="P81" s="12" t="s">
        <v>29</v>
      </c>
      <c r="Q81" s="12"/>
    </row>
    <row r="82" spans="1:17" x14ac:dyDescent="0.35">
      <c r="C82" s="12"/>
      <c r="D82" s="65">
        <f>AVERAGE(D79:D81)</f>
        <v>1.1725586777451509</v>
      </c>
      <c r="E82" s="65">
        <f t="shared" ref="E82" si="8">AVERAGE(E79:E81)</f>
        <v>3.8361883333333338</v>
      </c>
      <c r="F82" s="65">
        <f t="shared" ref="F82" si="9">AVERAGE(F79:F81)</f>
        <v>3.5773699999999999E-2</v>
      </c>
      <c r="G82" s="29"/>
      <c r="H82" s="29"/>
      <c r="I82" s="29"/>
      <c r="J82" s="12"/>
      <c r="L82" s="12"/>
      <c r="N82" s="12"/>
      <c r="Q82" s="12" t="s">
        <v>350</v>
      </c>
    </row>
    <row r="83" spans="1:17" x14ac:dyDescent="0.35">
      <c r="C83" s="12"/>
      <c r="D83" s="29"/>
      <c r="E83" s="26"/>
      <c r="F83" s="29"/>
      <c r="G83" s="29"/>
      <c r="H83" s="29"/>
      <c r="I83" s="29"/>
      <c r="J83" s="12"/>
      <c r="L83" s="12"/>
      <c r="N83" s="12"/>
      <c r="Q83" s="12"/>
    </row>
    <row r="84" spans="1:17" x14ac:dyDescent="0.35">
      <c r="A84" s="11" t="s">
        <v>12</v>
      </c>
      <c r="B84" s="11">
        <v>4227</v>
      </c>
      <c r="C84" s="12" t="s">
        <v>6</v>
      </c>
      <c r="D84" s="29">
        <f t="shared" si="0"/>
        <v>1.0708468959105386</v>
      </c>
      <c r="E84" s="26">
        <v>3.4432</v>
      </c>
      <c r="F84" s="29">
        <v>3.3230000000000003E-2</v>
      </c>
      <c r="G84" s="29">
        <v>44.466742855213496</v>
      </c>
      <c r="H84" s="29">
        <v>2.8675699999999998E-2</v>
      </c>
      <c r="I84" s="29">
        <v>1.43138E-2</v>
      </c>
      <c r="J84" s="12">
        <v>42</v>
      </c>
      <c r="K84" s="11">
        <v>100</v>
      </c>
      <c r="L84" s="12">
        <v>100</v>
      </c>
      <c r="M84" s="12" t="s">
        <v>24</v>
      </c>
      <c r="N84" s="12"/>
      <c r="O84" s="12">
        <v>5.4119000000000002</v>
      </c>
      <c r="P84" s="12" t="s">
        <v>29</v>
      </c>
      <c r="Q84" s="12"/>
    </row>
    <row r="85" spans="1:17" x14ac:dyDescent="0.35">
      <c r="A85" s="11" t="s">
        <v>12</v>
      </c>
      <c r="B85" s="11">
        <v>4227</v>
      </c>
      <c r="C85" s="12" t="s">
        <v>6</v>
      </c>
      <c r="D85" s="29">
        <f t="shared" si="0"/>
        <v>1.0963363008202165</v>
      </c>
      <c r="E85" s="26">
        <v>3.5510999999999999</v>
      </c>
      <c r="F85" s="29">
        <v>3.3779999999999998E-2</v>
      </c>
      <c r="G85" s="29">
        <v>42.423400000000001</v>
      </c>
      <c r="H85" s="29">
        <v>2.84336E-2</v>
      </c>
      <c r="I85" s="29">
        <v>0.13858000000000001</v>
      </c>
      <c r="J85" s="12">
        <v>43</v>
      </c>
      <c r="K85" s="11">
        <v>100</v>
      </c>
      <c r="L85" s="12">
        <v>100</v>
      </c>
      <c r="M85" s="12" t="s">
        <v>24</v>
      </c>
      <c r="N85" s="12"/>
      <c r="O85" s="12">
        <v>5.3997000000000002</v>
      </c>
      <c r="P85" s="12" t="s">
        <v>29</v>
      </c>
      <c r="Q85" s="12"/>
    </row>
    <row r="86" spans="1:17" x14ac:dyDescent="0.35">
      <c r="A86" s="11" t="s">
        <v>12</v>
      </c>
      <c r="B86" s="11">
        <v>4227</v>
      </c>
      <c r="C86" s="12" t="s">
        <v>6</v>
      </c>
      <c r="D86" s="29">
        <f t="shared" si="0"/>
        <v>1.1104246708756438</v>
      </c>
      <c r="E86" s="26">
        <v>3.6132961283458198</v>
      </c>
      <c r="F86" s="29">
        <v>3.40602294154084E-2</v>
      </c>
      <c r="G86" s="29">
        <v>42.991917761875698</v>
      </c>
      <c r="H86" s="29">
        <v>2.9851293000000001E-2</v>
      </c>
      <c r="I86" s="29">
        <v>1.3512874797E-2</v>
      </c>
      <c r="J86" s="12">
        <v>44</v>
      </c>
      <c r="K86" s="11">
        <v>100</v>
      </c>
      <c r="L86" s="12">
        <v>100</v>
      </c>
      <c r="M86" s="12" t="s">
        <v>24</v>
      </c>
      <c r="N86" s="12"/>
      <c r="O86" s="12">
        <v>5.3997999999999999</v>
      </c>
      <c r="P86" s="12" t="s">
        <v>29</v>
      </c>
      <c r="Q86" s="12"/>
    </row>
    <row r="87" spans="1:17" x14ac:dyDescent="0.35">
      <c r="C87" s="12"/>
      <c r="D87" s="65">
        <f>AVERAGE(D84:D86)</f>
        <v>1.0925359558687997</v>
      </c>
      <c r="E87" s="65">
        <f t="shared" ref="E87" si="10">AVERAGE(E84:E86)</f>
        <v>3.5358653761152734</v>
      </c>
      <c r="F87" s="65">
        <f t="shared" ref="F87" si="11">AVERAGE(F84:F86)</f>
        <v>3.3690076471802798E-2</v>
      </c>
      <c r="G87" s="29"/>
      <c r="H87" s="29"/>
      <c r="I87" s="29"/>
      <c r="J87" s="12"/>
      <c r="L87" s="12"/>
      <c r="N87" s="12"/>
      <c r="Q87" s="12" t="s">
        <v>350</v>
      </c>
    </row>
    <row r="88" spans="1:17" x14ac:dyDescent="0.35">
      <c r="C88" s="12"/>
      <c r="D88" s="29"/>
      <c r="E88" s="26"/>
      <c r="F88" s="29"/>
      <c r="G88" s="29"/>
      <c r="H88" s="29"/>
      <c r="I88" s="29"/>
      <c r="J88" s="12"/>
      <c r="L88" s="12"/>
      <c r="N88" s="12"/>
      <c r="Q88" s="12"/>
    </row>
    <row r="89" spans="1:17" x14ac:dyDescent="0.35">
      <c r="A89" s="11" t="s">
        <v>12</v>
      </c>
      <c r="B89" s="11">
        <v>4227</v>
      </c>
      <c r="C89" s="12" t="s">
        <v>6</v>
      </c>
      <c r="D89" s="29">
        <f t="shared" si="0"/>
        <v>1.0508434980681376</v>
      </c>
      <c r="E89" s="26">
        <v>3.4301591109624199</v>
      </c>
      <c r="F89" s="29">
        <v>3.2132932507393602E-2</v>
      </c>
      <c r="G89" s="29">
        <v>44.733049000000001</v>
      </c>
      <c r="H89" s="29">
        <v>2.8753426169999999E-2</v>
      </c>
      <c r="I89" s="29">
        <v>1.39623572084751E-2</v>
      </c>
      <c r="J89" s="12">
        <v>42</v>
      </c>
      <c r="K89" s="11">
        <v>100</v>
      </c>
      <c r="L89" s="12">
        <v>150</v>
      </c>
      <c r="M89" s="12" t="s">
        <v>24</v>
      </c>
      <c r="N89" s="12"/>
      <c r="O89" s="12">
        <v>5.3769999999999998</v>
      </c>
      <c r="P89" s="12" t="s">
        <v>29</v>
      </c>
      <c r="Q89" s="12"/>
    </row>
    <row r="90" spans="1:17" x14ac:dyDescent="0.35">
      <c r="A90" s="11" t="s">
        <v>12</v>
      </c>
      <c r="B90" s="11">
        <v>4227</v>
      </c>
      <c r="C90" s="12" t="s">
        <v>6</v>
      </c>
      <c r="D90" s="29">
        <f t="shared" si="0"/>
        <v>1.0569914764665564</v>
      </c>
      <c r="E90" s="26">
        <v>3.4098999999999999</v>
      </c>
      <c r="F90" s="29">
        <v>3.26955353402422E-2</v>
      </c>
      <c r="G90" s="29">
        <v>40.6162672186896</v>
      </c>
      <c r="H90" s="29">
        <v>2.9034644450000001E-2</v>
      </c>
      <c r="I90" s="29">
        <v>1.3589085000000001E-2</v>
      </c>
      <c r="J90" s="12">
        <v>43</v>
      </c>
      <c r="K90" s="11">
        <v>100</v>
      </c>
      <c r="L90" s="12">
        <v>150</v>
      </c>
      <c r="M90" s="12" t="s">
        <v>24</v>
      </c>
      <c r="N90" s="12"/>
      <c r="O90" s="12">
        <v>5.3738999999999999</v>
      </c>
      <c r="P90" s="12" t="s">
        <v>29</v>
      </c>
      <c r="Q90" s="12"/>
    </row>
    <row r="91" spans="1:17" x14ac:dyDescent="0.35">
      <c r="A91" s="11" t="s">
        <v>12</v>
      </c>
      <c r="B91" s="11">
        <v>4227</v>
      </c>
      <c r="C91" s="12" t="s">
        <v>6</v>
      </c>
      <c r="D91" s="29">
        <f t="shared" si="0"/>
        <v>1.2509878254609876</v>
      </c>
      <c r="E91" s="26">
        <v>4.0764711262509703</v>
      </c>
      <c r="F91" s="29">
        <v>3.8317999999999998E-2</v>
      </c>
      <c r="G91" s="29">
        <v>53.140005000000002</v>
      </c>
      <c r="H91" s="29">
        <v>3.4648360299304001E-2</v>
      </c>
      <c r="I91" s="29">
        <v>1.7697500000000001E-2</v>
      </c>
      <c r="J91" s="12">
        <v>44</v>
      </c>
      <c r="K91" s="11">
        <v>100</v>
      </c>
      <c r="L91" s="12">
        <v>150</v>
      </c>
      <c r="M91" s="12" t="s">
        <v>24</v>
      </c>
      <c r="N91" s="12"/>
      <c r="O91" s="12">
        <v>5.3731999999999998</v>
      </c>
      <c r="P91" s="12" t="s">
        <v>29</v>
      </c>
      <c r="Q91" s="12"/>
    </row>
    <row r="92" spans="1:17" x14ac:dyDescent="0.35">
      <c r="C92" s="12"/>
      <c r="D92" s="65">
        <f>AVERAGE(D89:D91)</f>
        <v>1.1196075999985606</v>
      </c>
      <c r="E92" s="65">
        <f t="shared" ref="E92" si="12">AVERAGE(E89:E91)</f>
        <v>3.6388434124044635</v>
      </c>
      <c r="F92" s="65">
        <f t="shared" ref="F92" si="13">AVERAGE(F89:F91)</f>
        <v>3.4382155949211929E-2</v>
      </c>
      <c r="G92" s="29"/>
      <c r="H92" s="29"/>
      <c r="I92" s="29"/>
      <c r="J92" s="12"/>
      <c r="L92" s="12"/>
      <c r="N92" s="12"/>
      <c r="Q92" s="12" t="s">
        <v>350</v>
      </c>
    </row>
    <row r="93" spans="1:17" x14ac:dyDescent="0.35">
      <c r="C93" s="12"/>
      <c r="D93" s="29"/>
      <c r="E93" s="26"/>
      <c r="F93" s="29"/>
      <c r="G93" s="29"/>
      <c r="H93" s="29"/>
      <c r="I93" s="29"/>
      <c r="J93" s="12"/>
      <c r="L93" s="12"/>
      <c r="N93" s="12"/>
      <c r="Q93" s="12"/>
    </row>
    <row r="94" spans="1:17" x14ac:dyDescent="0.35">
      <c r="A94" s="11" t="s">
        <v>12</v>
      </c>
      <c r="B94" s="11">
        <v>4227</v>
      </c>
      <c r="C94" s="12" t="s">
        <v>6</v>
      </c>
      <c r="D94" s="29">
        <f t="shared" si="0"/>
        <v>1.410676512008004</v>
      </c>
      <c r="E94" s="26">
        <v>4.6888277983732802</v>
      </c>
      <c r="F94" s="29">
        <v>4.2354736963695502E-2</v>
      </c>
      <c r="G94" s="29">
        <v>58.546133147207897</v>
      </c>
      <c r="H94" s="29">
        <v>3.81307362333883E-2</v>
      </c>
      <c r="I94" s="29">
        <v>1.94263506138064E-2</v>
      </c>
      <c r="J94" s="12">
        <v>42</v>
      </c>
      <c r="K94" s="11">
        <v>100</v>
      </c>
      <c r="L94" s="12">
        <v>100</v>
      </c>
      <c r="M94" s="12" t="s">
        <v>24</v>
      </c>
      <c r="N94" s="12"/>
      <c r="O94" s="12">
        <v>5.3731</v>
      </c>
      <c r="P94" s="12">
        <v>14</v>
      </c>
      <c r="Q94" s="12"/>
    </row>
    <row r="95" spans="1:17" x14ac:dyDescent="0.35">
      <c r="A95" s="11" t="s">
        <v>12</v>
      </c>
      <c r="B95" s="11">
        <v>4227</v>
      </c>
      <c r="C95" s="12" t="s">
        <v>6</v>
      </c>
      <c r="D95" s="29">
        <f t="shared" si="0"/>
        <v>1.1507007836412977</v>
      </c>
      <c r="E95" s="26">
        <v>3.76198040986064</v>
      </c>
      <c r="F95" s="29">
        <v>3.5131886546129497E-2</v>
      </c>
      <c r="G95" s="29">
        <v>42.1346287254948</v>
      </c>
      <c r="H95" s="29">
        <v>3.1839711844375E-2</v>
      </c>
      <c r="I95" s="29">
        <v>1.50434441822506E-2</v>
      </c>
      <c r="J95" s="12">
        <v>43</v>
      </c>
      <c r="K95" s="11">
        <v>100</v>
      </c>
      <c r="L95" s="12">
        <v>100</v>
      </c>
      <c r="M95" s="12" t="s">
        <v>24</v>
      </c>
      <c r="N95" s="12"/>
      <c r="O95" s="12">
        <v>5.3796999999999997</v>
      </c>
      <c r="P95" s="12">
        <v>14</v>
      </c>
      <c r="Q95" s="12"/>
    </row>
    <row r="96" spans="1:17" x14ac:dyDescent="0.35">
      <c r="A96" s="11" t="s">
        <v>12</v>
      </c>
      <c r="B96" s="11">
        <v>4227</v>
      </c>
      <c r="C96" s="12" t="s">
        <v>6</v>
      </c>
      <c r="D96" s="29">
        <f t="shared" si="0"/>
        <v>1.1421864232531909</v>
      </c>
      <c r="E96" s="26">
        <v>3.7490946166483901</v>
      </c>
      <c r="F96" s="29">
        <v>3.4733060718235398E-2</v>
      </c>
      <c r="G96" s="29">
        <v>44.046071467776798</v>
      </c>
      <c r="H96" s="29">
        <v>3.1557588852523799E-2</v>
      </c>
      <c r="I96" s="29">
        <v>1.4121308543102401E-2</v>
      </c>
      <c r="J96" s="12">
        <v>44</v>
      </c>
      <c r="K96" s="11">
        <v>100</v>
      </c>
      <c r="L96" s="12">
        <v>100</v>
      </c>
      <c r="M96" s="12" t="s">
        <v>24</v>
      </c>
      <c r="N96" s="12"/>
      <c r="O96" s="12">
        <v>5.3815999999999997</v>
      </c>
      <c r="P96" s="12">
        <v>14</v>
      </c>
      <c r="Q96" s="12"/>
    </row>
    <row r="97" spans="1:17" x14ac:dyDescent="0.35">
      <c r="C97" s="12"/>
      <c r="D97" s="65">
        <f>AVERAGE(D94:D96)</f>
        <v>1.2345212396341643</v>
      </c>
      <c r="E97" s="65">
        <f t="shared" ref="E97" si="14">AVERAGE(E94:E96)</f>
        <v>4.0666342749607702</v>
      </c>
      <c r="F97" s="65">
        <f t="shared" ref="F97" si="15">AVERAGE(F94:F96)</f>
        <v>3.7406561409353466E-2</v>
      </c>
      <c r="G97" s="29"/>
      <c r="H97" s="29"/>
      <c r="I97" s="29"/>
      <c r="J97" s="12"/>
      <c r="L97" s="12"/>
      <c r="N97" s="12"/>
      <c r="Q97" s="12" t="s">
        <v>350</v>
      </c>
    </row>
    <row r="98" spans="1:17" x14ac:dyDescent="0.35">
      <c r="C98" s="12"/>
      <c r="E98" s="13"/>
      <c r="F98" s="14"/>
      <c r="G98" s="14"/>
      <c r="H98" s="14"/>
      <c r="I98" s="14"/>
      <c r="J98" s="12"/>
      <c r="L98" s="12"/>
      <c r="N98" s="12"/>
      <c r="Q98" s="12"/>
    </row>
    <row r="99" spans="1:17" x14ac:dyDescent="0.35">
      <c r="A99" s="11" t="s">
        <v>12</v>
      </c>
      <c r="B99" s="11">
        <v>4227</v>
      </c>
      <c r="C99" s="12" t="s">
        <v>6</v>
      </c>
      <c r="D99" s="29">
        <f t="shared" si="0"/>
        <v>1.0736676571546031</v>
      </c>
      <c r="E99" s="26">
        <v>3.4822369638914501</v>
      </c>
      <c r="F99" s="29">
        <v>3.3039162166202E-2</v>
      </c>
      <c r="G99" s="29">
        <v>38.929181310867698</v>
      </c>
      <c r="H99" s="29"/>
      <c r="I99" s="29"/>
      <c r="J99" s="12"/>
      <c r="K99" s="11">
        <v>100</v>
      </c>
      <c r="L99" s="12">
        <v>100</v>
      </c>
      <c r="N99" s="12"/>
      <c r="Q99" s="12"/>
    </row>
    <row r="100" spans="1:17" x14ac:dyDescent="0.35">
      <c r="A100" s="11" t="s">
        <v>12</v>
      </c>
      <c r="B100" s="11">
        <v>4227</v>
      </c>
      <c r="C100" s="12" t="s">
        <v>6</v>
      </c>
      <c r="D100" s="29">
        <f t="shared" si="0"/>
        <v>1.0855311299879653</v>
      </c>
      <c r="E100" s="26">
        <v>3.4948489288649101</v>
      </c>
      <c r="F100" s="29">
        <v>3.3644492587488403E-2</v>
      </c>
      <c r="G100" s="29">
        <v>39.458377616161002</v>
      </c>
      <c r="H100" s="29">
        <v>3.00505847160191E-2</v>
      </c>
      <c r="I100" s="29">
        <v>1.43563269479154E-2</v>
      </c>
      <c r="J100" s="12"/>
      <c r="K100" s="11">
        <v>100</v>
      </c>
      <c r="L100" s="12">
        <v>150</v>
      </c>
      <c r="N100" s="12"/>
      <c r="Q100" s="12"/>
    </row>
    <row r="101" spans="1:17" x14ac:dyDescent="0.35">
      <c r="C101" s="12"/>
      <c r="D101" s="29"/>
      <c r="E101" s="26"/>
      <c r="F101" s="29"/>
      <c r="G101" s="29"/>
      <c r="H101" s="29"/>
      <c r="I101" s="29"/>
      <c r="J101" s="12"/>
      <c r="L101" s="12"/>
      <c r="N101" s="12"/>
      <c r="Q101" s="12"/>
    </row>
    <row r="102" spans="1:17" x14ac:dyDescent="0.35">
      <c r="A102" s="11" t="s">
        <v>12</v>
      </c>
      <c r="B102" s="11">
        <v>4227</v>
      </c>
      <c r="C102" s="12" t="s">
        <v>6</v>
      </c>
      <c r="D102" s="29">
        <f t="shared" si="0"/>
        <v>1.6053263130869553</v>
      </c>
      <c r="E102" s="26">
        <v>5.40633569574379</v>
      </c>
      <c r="F102" s="29">
        <v>4.7543834963823403E-2</v>
      </c>
      <c r="G102" s="29">
        <v>77.864039181710595</v>
      </c>
      <c r="H102" s="29">
        <v>4.598874E-2</v>
      </c>
      <c r="I102" s="29">
        <v>2.6339886999999999E-2</v>
      </c>
      <c r="J102" s="12">
        <v>42</v>
      </c>
      <c r="K102" s="11">
        <v>100</v>
      </c>
      <c r="L102" s="12">
        <v>200</v>
      </c>
      <c r="M102" s="12" t="s">
        <v>24</v>
      </c>
      <c r="N102" s="12">
        <v>97983</v>
      </c>
      <c r="O102" s="12">
        <v>5.3231000000000002</v>
      </c>
      <c r="P102" s="12">
        <v>14</v>
      </c>
      <c r="Q102" s="12"/>
    </row>
    <row r="103" spans="1:17" x14ac:dyDescent="0.35">
      <c r="A103" s="11" t="s">
        <v>12</v>
      </c>
      <c r="B103" s="11">
        <v>4227</v>
      </c>
      <c r="C103" s="12" t="s">
        <v>6</v>
      </c>
      <c r="D103" s="29">
        <f t="shared" si="0"/>
        <v>1.3117978791518281</v>
      </c>
      <c r="E103" s="26">
        <v>4.3779429482645398</v>
      </c>
      <c r="F103" s="29">
        <v>3.9220900000000003E-2</v>
      </c>
      <c r="G103" s="29">
        <v>53.407499999999999</v>
      </c>
      <c r="H103" s="29">
        <v>3.7683399999999999E-2</v>
      </c>
      <c r="I103" s="29">
        <v>1.7714669999999998E-2</v>
      </c>
      <c r="J103" s="12">
        <v>43</v>
      </c>
      <c r="K103" s="11">
        <v>100</v>
      </c>
      <c r="L103" s="12">
        <v>200</v>
      </c>
      <c r="M103" s="12" t="s">
        <v>24</v>
      </c>
      <c r="N103" s="12">
        <v>97983</v>
      </c>
      <c r="O103" s="12">
        <v>5.3291000000000004</v>
      </c>
      <c r="P103" s="12">
        <v>14</v>
      </c>
      <c r="Q103" s="12"/>
    </row>
    <row r="104" spans="1:17" x14ac:dyDescent="0.35">
      <c r="A104" s="11" t="s">
        <v>12</v>
      </c>
      <c r="B104" s="11">
        <v>4227</v>
      </c>
      <c r="C104" s="12" t="s">
        <v>6</v>
      </c>
      <c r="D104" s="29">
        <f t="shared" si="0"/>
        <v>1.10590154388971</v>
      </c>
      <c r="E104" s="26">
        <v>3.6071879999999998</v>
      </c>
      <c r="F104" s="29">
        <v>3.3841510612267103E-2</v>
      </c>
      <c r="G104" s="29">
        <v>43.212336000000001</v>
      </c>
      <c r="H104" s="29">
        <v>3.0669129E-2</v>
      </c>
      <c r="I104" s="29">
        <v>1.4138269E-2</v>
      </c>
      <c r="J104" s="12">
        <v>44</v>
      </c>
      <c r="K104" s="11">
        <v>100</v>
      </c>
      <c r="L104" s="12">
        <v>200</v>
      </c>
      <c r="M104" s="12" t="s">
        <v>24</v>
      </c>
      <c r="N104" s="12">
        <v>97983</v>
      </c>
      <c r="O104" s="12">
        <v>5.3293999999999997</v>
      </c>
      <c r="P104" s="12">
        <v>14</v>
      </c>
      <c r="Q104" s="12"/>
    </row>
    <row r="105" spans="1:17" x14ac:dyDescent="0.35">
      <c r="C105" s="12"/>
      <c r="D105" s="65">
        <f>AVERAGE(D102:D104)</f>
        <v>1.3410085787094979</v>
      </c>
      <c r="E105" s="65">
        <f t="shared" ref="E105:F105" si="16">AVERAGE(E102:E104)</f>
        <v>4.4638222146694426</v>
      </c>
      <c r="F105" s="65">
        <f t="shared" si="16"/>
        <v>4.0202081858696836E-2</v>
      </c>
      <c r="G105" s="29"/>
      <c r="H105" s="29"/>
      <c r="I105" s="29"/>
      <c r="J105" s="12"/>
      <c r="L105" s="12"/>
      <c r="N105" s="12"/>
      <c r="Q105" s="12" t="s">
        <v>350</v>
      </c>
    </row>
    <row r="106" spans="1:17" x14ac:dyDescent="0.35">
      <c r="C106" s="12"/>
      <c r="E106" s="13"/>
      <c r="F106" s="14"/>
      <c r="G106" s="14"/>
      <c r="H106" s="14"/>
      <c r="I106" s="14"/>
      <c r="J106" s="12"/>
      <c r="L106" s="12"/>
      <c r="N106" s="12"/>
      <c r="Q106" s="12"/>
    </row>
    <row r="107" spans="1:17" x14ac:dyDescent="0.35">
      <c r="A107" s="11" t="s">
        <v>12</v>
      </c>
      <c r="B107" s="11">
        <v>4227</v>
      </c>
      <c r="C107" s="12" t="s">
        <v>6</v>
      </c>
      <c r="D107" s="29">
        <f t="shared" si="0"/>
        <v>1.4772481271721412</v>
      </c>
      <c r="E107" s="26">
        <v>4.9019094599999997</v>
      </c>
      <c r="F107" s="29">
        <v>4.4429589999999998E-2</v>
      </c>
      <c r="G107" s="29">
        <v>69.704341400000004</v>
      </c>
      <c r="H107" s="29">
        <v>4.0116880000000001E-2</v>
      </c>
      <c r="I107" s="29">
        <v>2.239325E-2</v>
      </c>
      <c r="J107" s="12">
        <v>42</v>
      </c>
      <c r="K107" s="11">
        <v>100</v>
      </c>
      <c r="L107" s="12">
        <v>50</v>
      </c>
      <c r="M107" s="12" t="s">
        <v>24</v>
      </c>
      <c r="N107" s="12">
        <v>97983</v>
      </c>
      <c r="Q107" s="12"/>
    </row>
    <row r="108" spans="1:17" x14ac:dyDescent="0.35">
      <c r="A108" s="11" t="s">
        <v>12</v>
      </c>
      <c r="B108" s="11">
        <v>4227</v>
      </c>
      <c r="C108" s="12" t="s">
        <v>6</v>
      </c>
      <c r="D108" s="29">
        <f t="shared" si="0"/>
        <v>1.2131520613890083</v>
      </c>
      <c r="E108" s="26">
        <v>4.0038073900000004</v>
      </c>
      <c r="F108" s="29">
        <v>3.6688789999999999E-2</v>
      </c>
      <c r="G108" s="29">
        <v>53.09362333</v>
      </c>
      <c r="H108" s="29">
        <v>3.07505E-2</v>
      </c>
      <c r="I108" s="29">
        <v>1.408046E-2</v>
      </c>
      <c r="J108" s="12">
        <v>43</v>
      </c>
      <c r="K108" s="11">
        <v>100</v>
      </c>
      <c r="L108" s="12">
        <v>50</v>
      </c>
      <c r="M108" s="12" t="s">
        <v>24</v>
      </c>
      <c r="N108" s="12">
        <v>97983</v>
      </c>
      <c r="Q108" s="12"/>
    </row>
    <row r="109" spans="1:17" x14ac:dyDescent="0.35">
      <c r="A109" s="11" t="s">
        <v>12</v>
      </c>
      <c r="B109" s="11">
        <v>4227</v>
      </c>
      <c r="C109" s="12" t="s">
        <v>6</v>
      </c>
      <c r="D109" s="29">
        <f t="shared" si="0"/>
        <v>1.0848796814184429</v>
      </c>
      <c r="E109" s="26">
        <v>3.5157139499999999</v>
      </c>
      <c r="F109" s="29">
        <v>3.3411000000000003E-2</v>
      </c>
      <c r="G109" s="29">
        <v>49.999309539999999</v>
      </c>
      <c r="H109" s="29">
        <v>2.9945690000000001E-2</v>
      </c>
      <c r="I109" s="29">
        <v>1.593816E-2</v>
      </c>
      <c r="J109" s="12">
        <v>44</v>
      </c>
      <c r="K109" s="11">
        <v>100</v>
      </c>
      <c r="L109" s="12">
        <v>50</v>
      </c>
      <c r="M109" s="12" t="s">
        <v>24</v>
      </c>
      <c r="N109" s="12">
        <v>97983</v>
      </c>
      <c r="Q109" s="12"/>
    </row>
    <row r="110" spans="1:17" x14ac:dyDescent="0.35">
      <c r="C110" s="12"/>
      <c r="D110" s="65">
        <f>AVERAGE(D107:D109)</f>
        <v>1.2584266233265307</v>
      </c>
      <c r="E110" s="65">
        <f t="shared" ref="E110:F110" si="17">AVERAGE(E107:E109)</f>
        <v>4.1404769333333338</v>
      </c>
      <c r="F110" s="65">
        <f t="shared" si="17"/>
        <v>3.8176459999999995E-2</v>
      </c>
      <c r="G110" s="29"/>
      <c r="H110" s="29"/>
      <c r="I110" s="29"/>
      <c r="J110" s="12"/>
      <c r="L110" s="12"/>
      <c r="N110" s="12"/>
      <c r="Q110" s="12" t="s">
        <v>350</v>
      </c>
    </row>
    <row r="111" spans="1:17" x14ac:dyDescent="0.35">
      <c r="C111" s="12"/>
      <c r="E111" s="13"/>
      <c r="F111" s="14"/>
      <c r="G111" s="14"/>
      <c r="H111" s="14"/>
      <c r="I111" s="14"/>
      <c r="J111" s="12"/>
      <c r="L111" s="12"/>
      <c r="N111" s="12"/>
      <c r="Q111" s="12"/>
    </row>
    <row r="112" spans="1:17" x14ac:dyDescent="0.35">
      <c r="A112" s="11" t="s">
        <v>12</v>
      </c>
      <c r="B112" s="11">
        <v>4227</v>
      </c>
      <c r="C112" s="12" t="s">
        <v>6</v>
      </c>
      <c r="D112" s="29">
        <f t="shared" si="0"/>
        <v>1.0980660429333837</v>
      </c>
      <c r="E112" s="26">
        <v>3.5682383199999999</v>
      </c>
      <c r="F112" s="29">
        <v>3.3726140000000002E-2</v>
      </c>
      <c r="G112" s="29">
        <v>46.58285017</v>
      </c>
      <c r="H112" s="29">
        <v>3.048994E-2</v>
      </c>
      <c r="I112" s="29">
        <v>1.511912E-2</v>
      </c>
      <c r="J112" s="12">
        <v>42</v>
      </c>
      <c r="K112" s="11">
        <v>150</v>
      </c>
      <c r="L112" s="12">
        <v>50</v>
      </c>
      <c r="M112" s="12" t="s">
        <v>24</v>
      </c>
      <c r="N112" s="12">
        <v>97983</v>
      </c>
      <c r="Q112" s="12"/>
    </row>
    <row r="113" spans="1:17" x14ac:dyDescent="0.35">
      <c r="A113" s="11" t="s">
        <v>12</v>
      </c>
      <c r="B113" s="11">
        <v>4227</v>
      </c>
      <c r="C113" s="12" t="s">
        <v>6</v>
      </c>
      <c r="D113" s="29">
        <f t="shared" si="0"/>
        <v>1.0713853967185327</v>
      </c>
      <c r="E113" s="26">
        <v>3.46475672</v>
      </c>
      <c r="F113" s="29">
        <v>3.3062550000000003E-2</v>
      </c>
      <c r="G113" s="29">
        <v>45.449367180000003</v>
      </c>
      <c r="H113" s="29">
        <v>2.9350569999999999E-2</v>
      </c>
      <c r="I113" s="29">
        <v>1.4530660000000001E-2</v>
      </c>
      <c r="J113" s="12">
        <v>43</v>
      </c>
      <c r="K113" s="11">
        <v>150</v>
      </c>
      <c r="L113" s="12">
        <v>50</v>
      </c>
      <c r="M113" s="12" t="s">
        <v>24</v>
      </c>
      <c r="N113" s="12">
        <v>97983</v>
      </c>
      <c r="Q113" s="12"/>
    </row>
    <row r="114" spans="1:17" x14ac:dyDescent="0.35">
      <c r="A114" s="11" t="s">
        <v>12</v>
      </c>
      <c r="B114" s="11">
        <v>4227</v>
      </c>
      <c r="C114" s="12" t="s">
        <v>6</v>
      </c>
      <c r="D114" s="29">
        <f t="shared" si="0"/>
        <v>1.049138949076843</v>
      </c>
      <c r="E114" s="26">
        <v>3.3859933600000001</v>
      </c>
      <c r="F114" s="29">
        <v>3.2439389999999999E-2</v>
      </c>
      <c r="G114" s="29">
        <v>47.758462530000003</v>
      </c>
      <c r="H114" s="29">
        <v>2.846284E-2</v>
      </c>
      <c r="I114" s="26">
        <v>1.498526E-2</v>
      </c>
      <c r="J114" s="12">
        <v>44</v>
      </c>
      <c r="K114" s="11">
        <v>150</v>
      </c>
      <c r="L114" s="12">
        <v>50</v>
      </c>
      <c r="M114" s="12" t="s">
        <v>24</v>
      </c>
      <c r="N114" s="12">
        <v>97983</v>
      </c>
      <c r="Q114" s="12"/>
    </row>
    <row r="115" spans="1:17" x14ac:dyDescent="0.35">
      <c r="C115" s="12"/>
      <c r="D115" s="65">
        <f>AVERAGE(D112:D114)</f>
        <v>1.0728634629095863</v>
      </c>
      <c r="E115" s="65">
        <f t="shared" ref="E115" si="18">AVERAGE(E112:E114)</f>
        <v>3.4729961333333335</v>
      </c>
      <c r="F115" s="65">
        <f t="shared" ref="F115" si="19">AVERAGE(F112:F114)</f>
        <v>3.3076026666666668E-2</v>
      </c>
      <c r="G115" s="29"/>
      <c r="H115" s="29"/>
      <c r="I115" s="26"/>
      <c r="J115" s="12"/>
      <c r="L115" s="12"/>
      <c r="N115" s="12"/>
      <c r="Q115" s="12" t="s">
        <v>350</v>
      </c>
    </row>
    <row r="116" spans="1:17" x14ac:dyDescent="0.35">
      <c r="C116" s="12"/>
      <c r="E116" s="13"/>
      <c r="F116" s="14"/>
      <c r="G116" s="14"/>
      <c r="H116" s="14"/>
      <c r="I116" s="14"/>
      <c r="J116" s="12"/>
      <c r="L116" s="12"/>
      <c r="N116" s="12"/>
      <c r="Q116" s="12"/>
    </row>
    <row r="117" spans="1:17" x14ac:dyDescent="0.35">
      <c r="A117" s="11" t="s">
        <v>12</v>
      </c>
      <c r="B117" s="11">
        <v>4227</v>
      </c>
      <c r="C117" s="12" t="s">
        <v>6</v>
      </c>
      <c r="D117" s="29">
        <f t="shared" si="0"/>
        <v>1.096975024800857</v>
      </c>
      <c r="E117" s="26">
        <v>3.5649836800000001</v>
      </c>
      <c r="F117" s="29">
        <v>3.368993E-2</v>
      </c>
      <c r="G117" s="29">
        <v>46.428410390000003</v>
      </c>
      <c r="H117" s="29">
        <v>3.0453859999999999E-2</v>
      </c>
      <c r="I117" s="29">
        <v>1.508755E-2</v>
      </c>
      <c r="J117" s="12">
        <v>42</v>
      </c>
      <c r="K117" s="11">
        <v>200</v>
      </c>
      <c r="L117" s="12">
        <v>50</v>
      </c>
      <c r="M117" s="12" t="s">
        <v>24</v>
      </c>
      <c r="N117" s="12">
        <v>97983</v>
      </c>
      <c r="Q117" s="12"/>
    </row>
    <row r="118" spans="1:17" x14ac:dyDescent="0.35">
      <c r="A118" s="11" t="s">
        <v>12</v>
      </c>
      <c r="B118" s="11">
        <v>4227</v>
      </c>
      <c r="C118" s="12" t="s">
        <v>6</v>
      </c>
      <c r="D118" s="29">
        <f t="shared" si="0"/>
        <v>1.0709808931013445</v>
      </c>
      <c r="E118" s="26">
        <v>3.4638842799999998</v>
      </c>
      <c r="F118" s="29">
        <v>3.3046020000000002E-2</v>
      </c>
      <c r="G118" s="29">
        <v>45.60462416</v>
      </c>
      <c r="H118" s="29">
        <v>2.9365510000000001E-2</v>
      </c>
      <c r="I118" s="29">
        <v>1.459564E-2</v>
      </c>
      <c r="J118" s="12">
        <v>43</v>
      </c>
      <c r="K118" s="11">
        <v>200</v>
      </c>
      <c r="L118" s="12">
        <v>50</v>
      </c>
      <c r="M118" s="12" t="s">
        <v>24</v>
      </c>
      <c r="N118" s="12">
        <v>97983</v>
      </c>
      <c r="Q118" s="12"/>
    </row>
    <row r="119" spans="1:17" x14ac:dyDescent="0.35">
      <c r="A119" s="11" t="s">
        <v>12</v>
      </c>
      <c r="B119" s="11">
        <v>4227</v>
      </c>
      <c r="C119" s="12" t="s">
        <v>6</v>
      </c>
      <c r="D119" s="29">
        <f t="shared" si="0"/>
        <v>1.1934908773572337</v>
      </c>
      <c r="E119" s="26">
        <v>3.9249345</v>
      </c>
      <c r="F119" s="29">
        <v>3.622409E-2</v>
      </c>
      <c r="G119" s="29">
        <v>57.028075639999997</v>
      </c>
      <c r="H119" s="29">
        <v>3.3855709999999997E-2</v>
      </c>
      <c r="I119" s="29">
        <v>1.9135289999999999E-2</v>
      </c>
      <c r="J119" s="12">
        <v>44</v>
      </c>
      <c r="K119" s="11">
        <v>200</v>
      </c>
      <c r="L119" s="12">
        <v>50</v>
      </c>
      <c r="M119" s="12" t="s">
        <v>24</v>
      </c>
      <c r="N119" s="12">
        <v>97983</v>
      </c>
      <c r="Q119" s="12"/>
    </row>
    <row r="120" spans="1:17" x14ac:dyDescent="0.35">
      <c r="C120" s="12"/>
      <c r="D120" s="65">
        <f>AVERAGE(D117:D119)</f>
        <v>1.1204822650864783</v>
      </c>
      <c r="E120" s="65">
        <f t="shared" ref="E120" si="20">AVERAGE(E117:E119)</f>
        <v>3.6512674866666663</v>
      </c>
      <c r="F120" s="65">
        <f t="shared" ref="F120" si="21">AVERAGE(F117:F119)</f>
        <v>3.4320013333333337E-2</v>
      </c>
      <c r="G120" s="29"/>
      <c r="H120" s="29"/>
      <c r="I120" s="29"/>
      <c r="J120" s="12"/>
      <c r="L120" s="12"/>
      <c r="N120" s="12"/>
      <c r="Q120" s="12" t="s">
        <v>350</v>
      </c>
    </row>
    <row r="121" spans="1:17" x14ac:dyDescent="0.35">
      <c r="C121" s="12"/>
      <c r="E121" s="13"/>
      <c r="F121" s="14"/>
      <c r="G121" s="14"/>
      <c r="H121" s="14"/>
      <c r="I121" s="14"/>
      <c r="J121" s="12"/>
      <c r="L121" s="12"/>
      <c r="N121" s="12"/>
      <c r="Q121" s="12"/>
    </row>
    <row r="122" spans="1:17" x14ac:dyDescent="0.35">
      <c r="A122" s="11" t="s">
        <v>12</v>
      </c>
      <c r="B122" s="11">
        <v>4227</v>
      </c>
      <c r="C122" s="12" t="s">
        <v>6</v>
      </c>
      <c r="D122" s="29">
        <f t="shared" si="0"/>
        <v>1.0977348642915752</v>
      </c>
      <c r="E122" s="26">
        <v>3.5671317899999999</v>
      </c>
      <c r="F122" s="29">
        <v>3.3716250000000003E-2</v>
      </c>
      <c r="G122" s="29">
        <v>46.456306439999999</v>
      </c>
      <c r="H122" s="29">
        <v>3.0479289999999999E-2</v>
      </c>
      <c r="I122" s="29">
        <v>1.5076060000000001E-2</v>
      </c>
      <c r="J122" s="12">
        <v>42</v>
      </c>
      <c r="K122" s="11">
        <v>250</v>
      </c>
      <c r="L122" s="12">
        <v>50</v>
      </c>
      <c r="M122" s="12" t="s">
        <v>24</v>
      </c>
      <c r="N122" s="12">
        <v>97983</v>
      </c>
      <c r="Q122" s="12"/>
    </row>
    <row r="123" spans="1:17" x14ac:dyDescent="0.35">
      <c r="A123" s="11" t="s">
        <v>12</v>
      </c>
      <c r="B123" s="11">
        <v>4227</v>
      </c>
      <c r="C123" s="12" t="s">
        <v>6</v>
      </c>
      <c r="D123" s="29">
        <f t="shared" si="0"/>
        <v>1.0963241252175271</v>
      </c>
      <c r="E123" s="26">
        <v>3.5560227599999998</v>
      </c>
      <c r="F123" s="29">
        <v>3.3733529999999998E-2</v>
      </c>
      <c r="G123" s="29">
        <v>45.039190410000003</v>
      </c>
      <c r="H123" s="29">
        <v>2.8465580000000001E-2</v>
      </c>
      <c r="I123" s="29">
        <v>1.3356969999999999E-2</v>
      </c>
      <c r="J123" s="12">
        <v>43</v>
      </c>
      <c r="K123" s="11">
        <v>250</v>
      </c>
      <c r="L123" s="12">
        <v>50</v>
      </c>
      <c r="M123" s="12" t="s">
        <v>24</v>
      </c>
      <c r="N123" s="12">
        <v>97983</v>
      </c>
      <c r="Q123" s="12"/>
    </row>
    <row r="124" spans="1:17" x14ac:dyDescent="0.35">
      <c r="A124" s="11" t="s">
        <v>12</v>
      </c>
      <c r="B124" s="11">
        <v>4227</v>
      </c>
      <c r="C124" s="12" t="s">
        <v>6</v>
      </c>
      <c r="D124" s="29">
        <f t="shared" si="0"/>
        <v>1.0484238734144435</v>
      </c>
      <c r="E124" s="26">
        <v>3.3862390100000002</v>
      </c>
      <c r="F124" s="29">
        <v>3.2393560000000002E-2</v>
      </c>
      <c r="G124" s="29">
        <v>47.33066444</v>
      </c>
      <c r="H124" s="29">
        <v>2.86357E-2</v>
      </c>
      <c r="I124" s="29">
        <v>1.5021339999999999E-2</v>
      </c>
      <c r="J124" s="12">
        <v>44</v>
      </c>
      <c r="K124" s="11">
        <v>250</v>
      </c>
      <c r="L124" s="12">
        <v>50</v>
      </c>
      <c r="M124" s="12" t="s">
        <v>24</v>
      </c>
      <c r="N124" s="12">
        <v>97983</v>
      </c>
      <c r="Q124" s="12"/>
    </row>
    <row r="125" spans="1:17" x14ac:dyDescent="0.35">
      <c r="C125" s="12"/>
      <c r="D125" s="65">
        <f>AVERAGE(D122:D124)</f>
        <v>1.0808276209745153</v>
      </c>
      <c r="E125" s="65">
        <f t="shared" ref="E125" si="22">AVERAGE(E122:E124)</f>
        <v>3.5031311866666663</v>
      </c>
      <c r="F125" s="65">
        <f t="shared" ref="F125" si="23">AVERAGE(F122:F124)</f>
        <v>3.3281113333333334E-2</v>
      </c>
      <c r="G125" s="29"/>
      <c r="H125" s="29"/>
      <c r="I125" s="29"/>
      <c r="J125" s="12"/>
      <c r="L125" s="12"/>
      <c r="N125" s="12"/>
      <c r="Q125" s="12" t="s">
        <v>350</v>
      </c>
    </row>
    <row r="126" spans="1:17" x14ac:dyDescent="0.35">
      <c r="C126" s="12"/>
      <c r="E126" s="13"/>
      <c r="F126" s="14"/>
      <c r="G126" s="14"/>
      <c r="H126" s="14"/>
      <c r="I126" s="14"/>
      <c r="J126" s="12"/>
      <c r="L126" s="12"/>
      <c r="N126" s="12"/>
      <c r="Q126" s="12"/>
    </row>
    <row r="127" spans="1:17" x14ac:dyDescent="0.35">
      <c r="A127" s="11" t="s">
        <v>12</v>
      </c>
      <c r="B127" s="11">
        <v>4227</v>
      </c>
      <c r="C127" s="12" t="s">
        <v>6</v>
      </c>
      <c r="D127" s="29">
        <f t="shared" si="0"/>
        <v>1.0821657909850313</v>
      </c>
      <c r="E127" s="26">
        <v>3.5039749499999999</v>
      </c>
      <c r="F127" s="29">
        <v>3.3354769999999999E-2</v>
      </c>
      <c r="G127" s="29">
        <v>43.929275410000002</v>
      </c>
      <c r="H127" s="29">
        <v>3.012155E-2</v>
      </c>
      <c r="I127" s="29">
        <v>1.4484449999999999E-2</v>
      </c>
      <c r="J127" s="12">
        <v>42</v>
      </c>
      <c r="K127" s="11">
        <v>300</v>
      </c>
      <c r="L127" s="12">
        <v>50</v>
      </c>
      <c r="M127" s="12" t="s">
        <v>24</v>
      </c>
      <c r="N127" s="12">
        <v>97983</v>
      </c>
      <c r="Q127" s="12"/>
    </row>
    <row r="128" spans="1:17" x14ac:dyDescent="0.35">
      <c r="A128" s="11" t="s">
        <v>12</v>
      </c>
      <c r="B128" s="11">
        <v>4227</v>
      </c>
      <c r="C128" s="12" t="s">
        <v>6</v>
      </c>
      <c r="D128" s="29">
        <f t="shared" si="0"/>
        <v>1.0712225180809316</v>
      </c>
      <c r="E128" s="26">
        <v>3.45378922</v>
      </c>
      <c r="F128" s="29">
        <v>3.3154509999999998E-2</v>
      </c>
      <c r="G128" s="29">
        <v>42.524500959999997</v>
      </c>
      <c r="H128" s="29">
        <v>2.9418440000000001E-2</v>
      </c>
      <c r="I128" s="29">
        <v>1.399592E-2</v>
      </c>
      <c r="J128" s="12">
        <v>43</v>
      </c>
      <c r="K128" s="11">
        <v>300</v>
      </c>
      <c r="L128" s="12">
        <v>50</v>
      </c>
      <c r="M128" s="12" t="s">
        <v>24</v>
      </c>
      <c r="N128" s="12">
        <v>97983</v>
      </c>
      <c r="Q128" s="12"/>
    </row>
    <row r="129" spans="1:17" x14ac:dyDescent="0.35">
      <c r="A129" s="11" t="s">
        <v>12</v>
      </c>
      <c r="B129" s="11">
        <v>4227</v>
      </c>
      <c r="C129" s="12" t="s">
        <v>6</v>
      </c>
      <c r="D129" s="29">
        <f t="shared" si="0"/>
        <v>1.0515173436358829</v>
      </c>
      <c r="E129" s="26">
        <v>3.38238963</v>
      </c>
      <c r="F129" s="29">
        <v>3.2617710000000001E-2</v>
      </c>
      <c r="G129" s="29">
        <v>47.325145919999997</v>
      </c>
      <c r="H129" s="29">
        <v>2.8508760000000001E-2</v>
      </c>
      <c r="I129" s="29">
        <v>1.458218E-2</v>
      </c>
      <c r="J129" s="12">
        <v>44</v>
      </c>
      <c r="K129" s="11">
        <v>300</v>
      </c>
      <c r="L129" s="12">
        <v>50</v>
      </c>
      <c r="M129" s="12" t="s">
        <v>24</v>
      </c>
      <c r="N129" s="12">
        <v>97983</v>
      </c>
      <c r="Q129" s="12"/>
    </row>
    <row r="130" spans="1:17" x14ac:dyDescent="0.35">
      <c r="C130" s="12"/>
      <c r="D130" s="65">
        <f>AVERAGE(D127:D129)</f>
        <v>1.0683018842339485</v>
      </c>
      <c r="E130" s="65">
        <f t="shared" ref="E130" si="24">AVERAGE(E127:E129)</f>
        <v>3.4467179333333333</v>
      </c>
      <c r="F130" s="65">
        <f t="shared" ref="F130" si="25">AVERAGE(F127:F129)</f>
        <v>3.3042330000000002E-2</v>
      </c>
      <c r="G130" s="29"/>
      <c r="H130" s="29"/>
      <c r="I130" s="29"/>
      <c r="J130" s="12"/>
      <c r="L130" s="12"/>
      <c r="N130" s="12"/>
      <c r="Q130" s="12" t="s">
        <v>350</v>
      </c>
    </row>
    <row r="131" spans="1:17" x14ac:dyDescent="0.35">
      <c r="C131" s="12"/>
      <c r="E131" s="13"/>
      <c r="F131" s="14"/>
      <c r="G131" s="14"/>
      <c r="H131" s="14"/>
      <c r="I131" s="14"/>
      <c r="J131" s="12"/>
      <c r="L131" s="12"/>
      <c r="N131" s="12"/>
      <c r="Q131" s="12"/>
    </row>
    <row r="132" spans="1:17" x14ac:dyDescent="0.35">
      <c r="A132" s="11" t="s">
        <v>12</v>
      </c>
      <c r="B132" s="11">
        <v>4227</v>
      </c>
      <c r="C132" s="12" t="s">
        <v>6</v>
      </c>
      <c r="D132" s="29">
        <f t="shared" si="0"/>
        <v>1.0820337769235318</v>
      </c>
      <c r="E132" s="26">
        <v>3.5030061199999998</v>
      </c>
      <c r="F132" s="29">
        <v>3.335573E-2</v>
      </c>
      <c r="G132" s="29">
        <v>43.936537940000001</v>
      </c>
      <c r="H132" s="29">
        <v>3.0130730000000001E-2</v>
      </c>
      <c r="I132" s="29">
        <v>1.4501399999999999E-2</v>
      </c>
      <c r="J132" s="12">
        <v>42</v>
      </c>
      <c r="K132" s="11">
        <v>350</v>
      </c>
      <c r="L132" s="12">
        <v>50</v>
      </c>
      <c r="M132" s="12" t="s">
        <v>24</v>
      </c>
      <c r="N132" s="12">
        <v>97983</v>
      </c>
      <c r="Q132" s="12"/>
    </row>
    <row r="133" spans="1:17" x14ac:dyDescent="0.35">
      <c r="A133" s="11" t="s">
        <v>12</v>
      </c>
      <c r="B133" s="11">
        <v>4227</v>
      </c>
      <c r="C133" s="12" t="s">
        <v>6</v>
      </c>
      <c r="D133" s="29">
        <f t="shared" si="0"/>
        <v>1.0698974991559393</v>
      </c>
      <c r="E133" s="26">
        <v>3.4494676800000001</v>
      </c>
      <c r="F133" s="29">
        <v>3.3113959999999998E-2</v>
      </c>
      <c r="G133" s="29">
        <v>42.428488809999997</v>
      </c>
      <c r="H133" s="29">
        <v>2.9321819999999998E-2</v>
      </c>
      <c r="I133" s="29">
        <v>1.399942E-2</v>
      </c>
      <c r="J133" s="12">
        <v>43</v>
      </c>
      <c r="K133" s="11">
        <v>350</v>
      </c>
      <c r="L133" s="12">
        <v>50</v>
      </c>
      <c r="M133" s="12" t="s">
        <v>24</v>
      </c>
      <c r="N133" s="12">
        <v>97983</v>
      </c>
      <c r="Q133" s="12"/>
    </row>
    <row r="134" spans="1:17" x14ac:dyDescent="0.35">
      <c r="A134" s="11" t="s">
        <v>12</v>
      </c>
      <c r="B134" s="11">
        <v>4227</v>
      </c>
      <c r="C134" s="12" t="s">
        <v>6</v>
      </c>
      <c r="D134" s="29">
        <f t="shared" ref="D134:D218" si="26">((E134/$E$7)+(F134/$F$7))/2</f>
        <v>1.052426889824285</v>
      </c>
      <c r="E134" s="26">
        <v>3.3844297800000001</v>
      </c>
      <c r="F134" s="29">
        <v>3.265415E-2</v>
      </c>
      <c r="G134" s="29">
        <v>47.490805709999997</v>
      </c>
      <c r="H134" s="29">
        <v>2.8525189999999999E-2</v>
      </c>
      <c r="I134" s="29">
        <v>1.4623199999999999E-2</v>
      </c>
      <c r="J134" s="12">
        <v>44</v>
      </c>
      <c r="K134" s="11">
        <v>350</v>
      </c>
      <c r="L134" s="12">
        <v>50</v>
      </c>
      <c r="M134" s="12" t="s">
        <v>24</v>
      </c>
      <c r="N134" s="12">
        <v>97983</v>
      </c>
      <c r="Q134" s="12"/>
    </row>
    <row r="135" spans="1:17" x14ac:dyDescent="0.35">
      <c r="C135" s="12"/>
      <c r="D135" s="65">
        <f>AVERAGE(D132:D134)</f>
        <v>1.0681193886345854</v>
      </c>
      <c r="E135" s="65">
        <f t="shared" ref="E135" si="27">AVERAGE(E132:E134)</f>
        <v>3.4456345266666664</v>
      </c>
      <c r="F135" s="65">
        <f t="shared" ref="F135" si="28">AVERAGE(F132:F134)</f>
        <v>3.3041279999999999E-2</v>
      </c>
      <c r="G135" s="14"/>
      <c r="H135" s="14"/>
      <c r="I135" s="14"/>
      <c r="J135" s="12"/>
      <c r="L135" s="12"/>
      <c r="N135" s="12"/>
      <c r="Q135" s="12" t="s">
        <v>350</v>
      </c>
    </row>
    <row r="136" spans="1:17" x14ac:dyDescent="0.35">
      <c r="C136" s="12"/>
      <c r="E136" s="13"/>
      <c r="F136" s="14"/>
      <c r="G136" s="14"/>
      <c r="H136" s="14"/>
      <c r="I136" s="14"/>
      <c r="J136" s="12"/>
      <c r="L136" s="12"/>
      <c r="N136" s="12"/>
      <c r="Q136" s="12"/>
    </row>
    <row r="137" spans="1:17" x14ac:dyDescent="0.35">
      <c r="A137" s="11" t="s">
        <v>12</v>
      </c>
      <c r="B137" s="11">
        <v>4227</v>
      </c>
      <c r="C137" s="12" t="s">
        <v>6</v>
      </c>
      <c r="D137" s="29">
        <f t="shared" si="26"/>
        <v>1.0796306113053036</v>
      </c>
      <c r="E137" s="26">
        <v>3.4945077800000002</v>
      </c>
      <c r="F137" s="29">
        <v>3.3288320000000003E-2</v>
      </c>
      <c r="G137" s="29">
        <v>43.732853730000002</v>
      </c>
      <c r="H137" s="29">
        <v>3.004035E-2</v>
      </c>
      <c r="I137" s="29">
        <v>1.4360390000000001E-2</v>
      </c>
      <c r="J137" s="12">
        <v>42</v>
      </c>
      <c r="K137" s="11">
        <v>400</v>
      </c>
      <c r="L137" s="12">
        <v>50</v>
      </c>
      <c r="M137" s="12" t="s">
        <v>24</v>
      </c>
      <c r="N137" s="12">
        <v>97983</v>
      </c>
      <c r="Q137" s="12"/>
    </row>
    <row r="138" spans="1:17" x14ac:dyDescent="0.35">
      <c r="A138" s="11" t="s">
        <v>12</v>
      </c>
      <c r="B138" s="11">
        <v>4227</v>
      </c>
      <c r="C138" s="12" t="s">
        <v>6</v>
      </c>
      <c r="D138" s="29">
        <f t="shared" si="26"/>
        <v>1.0702225368806924</v>
      </c>
      <c r="E138" s="26">
        <v>3.4514091599999999</v>
      </c>
      <c r="F138" s="29">
        <v>3.3115720000000001E-2</v>
      </c>
      <c r="G138" s="29">
        <v>43.564383249999999</v>
      </c>
      <c r="H138" s="29">
        <v>2.9653599999999999E-2</v>
      </c>
      <c r="I138" s="29">
        <v>1.4107939999999999E-2</v>
      </c>
      <c r="J138" s="12">
        <v>43</v>
      </c>
      <c r="K138" s="11">
        <v>400</v>
      </c>
      <c r="L138" s="12">
        <v>50</v>
      </c>
      <c r="M138" s="12" t="s">
        <v>24</v>
      </c>
      <c r="N138" s="12">
        <v>97983</v>
      </c>
      <c r="Q138" s="12"/>
    </row>
    <row r="139" spans="1:17" x14ac:dyDescent="0.35">
      <c r="A139" s="11" t="s">
        <v>12</v>
      </c>
      <c r="B139" s="11">
        <v>4227</v>
      </c>
      <c r="C139" s="12" t="s">
        <v>6</v>
      </c>
      <c r="D139" s="29">
        <f t="shared" si="26"/>
        <v>1.1009318013406788</v>
      </c>
      <c r="E139" s="26">
        <v>3.58208824</v>
      </c>
      <c r="F139" s="29">
        <v>3.3772009999999998E-2</v>
      </c>
      <c r="G139" s="29">
        <v>50.241733000000004</v>
      </c>
      <c r="H139" s="29">
        <v>2.8326779999999999E-2</v>
      </c>
      <c r="I139" s="29">
        <v>1.3509439999999999E-2</v>
      </c>
      <c r="J139" s="12">
        <v>44</v>
      </c>
      <c r="K139" s="11">
        <v>400</v>
      </c>
      <c r="L139" s="12">
        <v>50</v>
      </c>
      <c r="M139" s="12" t="s">
        <v>24</v>
      </c>
      <c r="N139" s="12">
        <v>97983</v>
      </c>
      <c r="Q139" s="12"/>
    </row>
    <row r="140" spans="1:17" x14ac:dyDescent="0.35">
      <c r="C140" s="12"/>
      <c r="D140" s="65">
        <f>AVERAGE(D137:D139)</f>
        <v>1.0835949831755582</v>
      </c>
      <c r="E140" s="65">
        <f t="shared" ref="E140" si="29">AVERAGE(E137:E139)</f>
        <v>3.5093350600000002</v>
      </c>
      <c r="F140" s="65">
        <f t="shared" ref="F140" si="30">AVERAGE(F137:F139)</f>
        <v>3.3392016666666663E-2</v>
      </c>
      <c r="G140" s="29"/>
      <c r="H140" s="29"/>
      <c r="I140" s="29"/>
      <c r="J140" s="12"/>
      <c r="L140" s="12"/>
      <c r="N140" s="12"/>
      <c r="Q140" s="12" t="s">
        <v>350</v>
      </c>
    </row>
    <row r="141" spans="1:17" x14ac:dyDescent="0.35">
      <c r="C141" s="12"/>
      <c r="E141" s="13"/>
      <c r="F141" s="14"/>
      <c r="G141" s="14"/>
      <c r="H141" s="14"/>
      <c r="I141" s="14"/>
      <c r="J141" s="12"/>
      <c r="L141" s="12"/>
      <c r="N141" s="12"/>
      <c r="Q141" s="12"/>
    </row>
    <row r="142" spans="1:17" x14ac:dyDescent="0.35">
      <c r="A142" s="11" t="s">
        <v>12</v>
      </c>
      <c r="B142" s="11">
        <v>4227</v>
      </c>
      <c r="C142" s="12" t="s">
        <v>6</v>
      </c>
      <c r="D142" s="29">
        <f t="shared" si="26"/>
        <v>1.4942214005696532</v>
      </c>
      <c r="E142" s="26">
        <v>5.0244799999999996</v>
      </c>
      <c r="F142" s="29">
        <v>4.4324679999999998E-2</v>
      </c>
      <c r="G142" s="29">
        <v>72.477901630000005</v>
      </c>
      <c r="H142" s="29">
        <v>4.1711610000000003E-2</v>
      </c>
      <c r="I142" s="29">
        <v>2.4484769999999999E-2</v>
      </c>
      <c r="J142" s="12">
        <v>42</v>
      </c>
      <c r="K142" s="11">
        <v>100</v>
      </c>
      <c r="L142" s="12">
        <v>200</v>
      </c>
      <c r="M142" s="12" t="s">
        <v>24</v>
      </c>
      <c r="N142" s="12">
        <v>97983</v>
      </c>
      <c r="Q142" s="12"/>
    </row>
    <row r="143" spans="1:17" x14ac:dyDescent="0.35">
      <c r="A143" s="11" t="s">
        <v>12</v>
      </c>
      <c r="B143" s="11">
        <v>4227</v>
      </c>
      <c r="C143" s="12" t="s">
        <v>6</v>
      </c>
      <c r="E143" s="13"/>
      <c r="F143" s="14"/>
      <c r="G143" s="14"/>
      <c r="H143" s="14"/>
      <c r="I143" s="14"/>
      <c r="J143" s="12">
        <v>43</v>
      </c>
      <c r="K143" s="11">
        <v>100</v>
      </c>
      <c r="L143" s="12">
        <v>200</v>
      </c>
      <c r="M143" s="12" t="s">
        <v>24</v>
      </c>
      <c r="N143" s="12">
        <v>97983</v>
      </c>
      <c r="Q143" s="12"/>
    </row>
    <row r="144" spans="1:17" x14ac:dyDescent="0.35">
      <c r="A144" s="11" t="s">
        <v>12</v>
      </c>
      <c r="B144" s="11">
        <v>4227</v>
      </c>
      <c r="C144" s="12" t="s">
        <v>6</v>
      </c>
      <c r="E144" s="13"/>
      <c r="F144" s="14"/>
      <c r="G144" s="14"/>
      <c r="H144" s="14"/>
      <c r="I144" s="14"/>
      <c r="J144" s="12">
        <v>44</v>
      </c>
      <c r="K144" s="11">
        <v>100</v>
      </c>
      <c r="L144" s="12">
        <v>200</v>
      </c>
      <c r="M144" s="12" t="s">
        <v>24</v>
      </c>
      <c r="N144" s="12">
        <v>97983</v>
      </c>
      <c r="Q144" s="12"/>
    </row>
    <row r="145" spans="1:17" x14ac:dyDescent="0.35">
      <c r="C145" s="12"/>
      <c r="E145" s="13"/>
      <c r="F145" s="14"/>
      <c r="G145" s="14"/>
      <c r="H145" s="14"/>
      <c r="I145" s="14"/>
      <c r="J145" s="12"/>
      <c r="L145" s="12"/>
      <c r="N145" s="12"/>
      <c r="Q145" s="12"/>
    </row>
    <row r="146" spans="1:17" x14ac:dyDescent="0.35">
      <c r="C146" s="12"/>
      <c r="E146" s="13"/>
      <c r="F146" s="14"/>
      <c r="G146" s="14"/>
      <c r="H146" s="14"/>
      <c r="I146" s="14"/>
      <c r="J146" s="12"/>
      <c r="L146" s="12"/>
      <c r="N146" s="12"/>
      <c r="Q146" s="12"/>
    </row>
    <row r="147" spans="1:17" x14ac:dyDescent="0.35">
      <c r="A147" s="11" t="s">
        <v>12</v>
      </c>
      <c r="B147" s="11">
        <v>4227</v>
      </c>
      <c r="C147" s="12" t="s">
        <v>6</v>
      </c>
      <c r="E147" s="13"/>
      <c r="F147" s="14"/>
      <c r="G147" s="14"/>
      <c r="H147" s="14"/>
      <c r="I147" s="14"/>
      <c r="J147" s="12">
        <v>42</v>
      </c>
      <c r="K147" s="11">
        <v>150</v>
      </c>
      <c r="L147" s="12">
        <v>200</v>
      </c>
      <c r="M147" s="12" t="s">
        <v>24</v>
      </c>
      <c r="N147" s="12">
        <v>97983</v>
      </c>
      <c r="Q147" s="12"/>
    </row>
    <row r="148" spans="1:17" x14ac:dyDescent="0.35">
      <c r="A148" s="11" t="s">
        <v>12</v>
      </c>
      <c r="B148" s="11">
        <v>4227</v>
      </c>
      <c r="C148" s="12" t="s">
        <v>6</v>
      </c>
      <c r="D148" s="29">
        <f t="shared" si="26"/>
        <v>1.0631619813735598</v>
      </c>
      <c r="E148" s="26">
        <v>3.4614393200000002</v>
      </c>
      <c r="F148" s="29">
        <v>3.259256E-2</v>
      </c>
      <c r="G148" s="29">
        <v>41.563839440000002</v>
      </c>
      <c r="H148" s="29">
        <v>2.9349650000000001E-2</v>
      </c>
      <c r="I148" s="29">
        <v>1.296957E-2</v>
      </c>
      <c r="J148" s="12">
        <v>43</v>
      </c>
      <c r="K148" s="11">
        <v>150</v>
      </c>
      <c r="L148" s="12">
        <v>200</v>
      </c>
      <c r="M148" s="12" t="s">
        <v>24</v>
      </c>
      <c r="N148" s="12">
        <v>97983</v>
      </c>
      <c r="Q148" s="12"/>
    </row>
    <row r="149" spans="1:17" x14ac:dyDescent="0.35">
      <c r="A149" s="11" t="s">
        <v>12</v>
      </c>
      <c r="B149" s="11">
        <v>4227</v>
      </c>
      <c r="C149" s="12" t="s">
        <v>6</v>
      </c>
      <c r="E149" s="13"/>
      <c r="F149" s="14"/>
      <c r="G149" s="14"/>
      <c r="H149" s="14"/>
      <c r="I149" s="14"/>
      <c r="J149" s="12">
        <v>44</v>
      </c>
      <c r="K149" s="11">
        <v>150</v>
      </c>
      <c r="L149" s="12">
        <v>200</v>
      </c>
      <c r="M149" s="12" t="s">
        <v>24</v>
      </c>
      <c r="N149" s="12">
        <v>97983</v>
      </c>
      <c r="Q149" s="12"/>
    </row>
    <row r="150" spans="1:17" x14ac:dyDescent="0.35">
      <c r="C150" s="12"/>
      <c r="E150" s="13"/>
      <c r="F150" s="14"/>
      <c r="G150" s="14"/>
      <c r="H150" s="14"/>
      <c r="I150" s="14"/>
      <c r="J150" s="12"/>
      <c r="L150" s="12"/>
      <c r="N150" s="12"/>
      <c r="Q150" s="12"/>
    </row>
    <row r="151" spans="1:17" x14ac:dyDescent="0.35">
      <c r="A151" s="11" t="s">
        <v>12</v>
      </c>
      <c r="B151" s="11">
        <v>4227</v>
      </c>
      <c r="C151" s="12" t="s">
        <v>6</v>
      </c>
      <c r="D151" s="29">
        <f t="shared" si="26"/>
        <v>1.0751458691771085</v>
      </c>
      <c r="E151" s="26">
        <v>3.5022123399999998</v>
      </c>
      <c r="F151" s="29">
        <v>3.2943630000000002E-2</v>
      </c>
      <c r="G151" s="29">
        <v>40.26351047</v>
      </c>
      <c r="H151" s="29">
        <v>2.930601E-2</v>
      </c>
      <c r="I151" s="29">
        <v>1.204468E-2</v>
      </c>
      <c r="J151" s="12">
        <v>42</v>
      </c>
      <c r="K151" s="11">
        <v>200</v>
      </c>
      <c r="L151" s="12">
        <v>200</v>
      </c>
      <c r="M151" s="12" t="s">
        <v>24</v>
      </c>
      <c r="N151" s="12">
        <v>97983</v>
      </c>
      <c r="Q151" s="12"/>
    </row>
    <row r="152" spans="1:17" x14ac:dyDescent="0.35">
      <c r="A152" s="11" t="s">
        <v>12</v>
      </c>
      <c r="B152" s="11">
        <v>4227</v>
      </c>
      <c r="C152" s="12" t="s">
        <v>6</v>
      </c>
      <c r="D152" s="29">
        <f t="shared" si="26"/>
        <v>1.0932996480517476</v>
      </c>
      <c r="E152" s="26">
        <v>3.5261492900000002</v>
      </c>
      <c r="F152" s="29">
        <v>3.3826839999999997E-2</v>
      </c>
      <c r="G152" s="29">
        <v>40.288902479999997</v>
      </c>
      <c r="H152" s="29">
        <v>2.9960609999999999E-2</v>
      </c>
      <c r="I152" s="29">
        <v>1.3092980000000001E-2</v>
      </c>
      <c r="J152" s="12">
        <v>43</v>
      </c>
      <c r="K152" s="11">
        <v>200</v>
      </c>
      <c r="L152" s="12">
        <v>200</v>
      </c>
      <c r="M152" s="12" t="s">
        <v>24</v>
      </c>
      <c r="N152" s="12">
        <v>97983</v>
      </c>
      <c r="Q152" s="12"/>
    </row>
    <row r="153" spans="1:17" x14ac:dyDescent="0.35">
      <c r="A153" s="11" t="s">
        <v>12</v>
      </c>
      <c r="B153" s="11">
        <v>4227</v>
      </c>
      <c r="C153" s="12" t="s">
        <v>6</v>
      </c>
      <c r="D153" s="29">
        <f t="shared" si="26"/>
        <v>1.0313203449102391</v>
      </c>
      <c r="E153" s="26">
        <v>3.3354709300000001</v>
      </c>
      <c r="F153" s="29">
        <v>3.1823549999999999E-2</v>
      </c>
      <c r="G153" s="29">
        <v>39.722636809999997</v>
      </c>
      <c r="H153" s="29">
        <v>2.833656E-2</v>
      </c>
      <c r="I153" s="29">
        <v>1.2941319999999999E-2</v>
      </c>
      <c r="J153" s="12">
        <v>44</v>
      </c>
      <c r="K153" s="11">
        <v>200</v>
      </c>
      <c r="L153" s="12">
        <v>200</v>
      </c>
      <c r="M153" s="12" t="s">
        <v>24</v>
      </c>
      <c r="N153" s="12">
        <v>97983</v>
      </c>
      <c r="Q153" s="12"/>
    </row>
    <row r="154" spans="1:17" x14ac:dyDescent="0.35">
      <c r="C154" s="12"/>
      <c r="D154" s="65">
        <f>AVERAGE(D151:D153)</f>
        <v>1.0665886207130317</v>
      </c>
      <c r="E154" s="65">
        <f t="shared" ref="E154" si="31">AVERAGE(E151:E153)</f>
        <v>3.4546108533333335</v>
      </c>
      <c r="F154" s="65">
        <f t="shared" ref="F154" si="32">AVERAGE(F151:F153)</f>
        <v>3.2864673333333337E-2</v>
      </c>
      <c r="G154" s="29"/>
      <c r="H154" s="29"/>
      <c r="I154" s="29"/>
      <c r="J154" s="12"/>
      <c r="L154" s="12"/>
      <c r="N154" s="12"/>
      <c r="Q154" s="12" t="s">
        <v>350</v>
      </c>
    </row>
    <row r="155" spans="1:17" x14ac:dyDescent="0.35">
      <c r="C155" s="12"/>
      <c r="E155" s="13"/>
      <c r="F155" s="14"/>
      <c r="G155" s="14"/>
      <c r="H155" s="14"/>
      <c r="I155" s="14"/>
      <c r="J155" s="12"/>
      <c r="L155" s="12"/>
      <c r="N155" s="12"/>
      <c r="Q155" s="12"/>
    </row>
    <row r="156" spans="1:17" x14ac:dyDescent="0.35">
      <c r="A156" s="11" t="s">
        <v>12</v>
      </c>
      <c r="B156" s="11">
        <v>4227</v>
      </c>
      <c r="C156" s="12" t="s">
        <v>6</v>
      </c>
      <c r="D156" s="29">
        <f t="shared" si="26"/>
        <v>1.0972397173699169</v>
      </c>
      <c r="E156" s="26">
        <v>3.60528637</v>
      </c>
      <c r="F156" s="29">
        <v>3.3331670000000001E-2</v>
      </c>
      <c r="G156" s="29">
        <v>43.405239170000002</v>
      </c>
      <c r="H156" s="29">
        <v>3.0717089999999999E-2</v>
      </c>
      <c r="I156" s="29">
        <v>1.359701E-2</v>
      </c>
      <c r="J156" s="12">
        <v>42</v>
      </c>
      <c r="K156" s="11">
        <v>200</v>
      </c>
      <c r="L156" s="12">
        <v>400</v>
      </c>
      <c r="M156" s="12" t="s">
        <v>24</v>
      </c>
      <c r="N156" s="12">
        <v>97983</v>
      </c>
      <c r="Q156" s="12"/>
    </row>
    <row r="157" spans="1:17" x14ac:dyDescent="0.35">
      <c r="A157" s="11" t="s">
        <v>12</v>
      </c>
      <c r="B157" s="11">
        <v>4227</v>
      </c>
      <c r="C157" s="12" t="s">
        <v>6</v>
      </c>
      <c r="E157" s="13"/>
      <c r="F157" s="14"/>
      <c r="G157" s="14"/>
      <c r="H157" s="14"/>
      <c r="I157" s="14"/>
      <c r="J157" s="12">
        <v>43</v>
      </c>
      <c r="K157" s="11">
        <v>200</v>
      </c>
      <c r="L157" s="12">
        <v>400</v>
      </c>
      <c r="M157" s="12" t="s">
        <v>24</v>
      </c>
      <c r="N157" s="12">
        <v>97983</v>
      </c>
      <c r="Q157" s="12"/>
    </row>
    <row r="158" spans="1:17" x14ac:dyDescent="0.35">
      <c r="A158" s="11" t="s">
        <v>12</v>
      </c>
      <c r="B158" s="11">
        <v>4227</v>
      </c>
      <c r="C158" s="12" t="s">
        <v>6</v>
      </c>
      <c r="E158" s="13"/>
      <c r="F158" s="14"/>
      <c r="G158" s="14"/>
      <c r="H158" s="14"/>
      <c r="I158" s="14"/>
      <c r="J158" s="12">
        <v>44</v>
      </c>
      <c r="K158" s="11">
        <v>200</v>
      </c>
      <c r="L158" s="12">
        <v>400</v>
      </c>
      <c r="M158" s="12" t="s">
        <v>24</v>
      </c>
      <c r="N158" s="12">
        <v>97983</v>
      </c>
      <c r="Q158" s="12"/>
    </row>
    <row r="159" spans="1:17" x14ac:dyDescent="0.35">
      <c r="C159" s="12"/>
      <c r="E159" s="13"/>
      <c r="F159" s="14"/>
      <c r="G159" s="14"/>
      <c r="H159" s="14"/>
      <c r="I159" s="14"/>
      <c r="J159" s="12"/>
      <c r="L159" s="12"/>
      <c r="N159" s="12"/>
      <c r="Q159" s="12"/>
    </row>
    <row r="160" spans="1:17" x14ac:dyDescent="0.35">
      <c r="C160" s="12"/>
      <c r="E160" s="13"/>
      <c r="F160" s="14"/>
      <c r="G160" s="14"/>
      <c r="H160" s="14"/>
      <c r="I160" s="14"/>
      <c r="J160" s="12"/>
      <c r="L160" s="12"/>
      <c r="N160" s="12"/>
      <c r="Q160" s="12"/>
    </row>
    <row r="161" spans="1:17" ht="18.5" x14ac:dyDescent="0.45">
      <c r="A161" s="77" t="s">
        <v>3</v>
      </c>
      <c r="B161" s="77"/>
      <c r="C161" s="77"/>
      <c r="D161" s="77"/>
      <c r="E161" s="77"/>
      <c r="F161" s="77"/>
      <c r="G161" s="77"/>
      <c r="H161" s="77"/>
      <c r="I161" s="77"/>
      <c r="J161" s="77"/>
      <c r="K161" s="77"/>
      <c r="L161" s="77"/>
      <c r="M161" s="77"/>
      <c r="N161" s="77"/>
      <c r="O161" s="77"/>
      <c r="P161" s="77"/>
      <c r="Q161" s="77"/>
    </row>
    <row r="162" spans="1:17" x14ac:dyDescent="0.35">
      <c r="A162" s="11" t="s">
        <v>12</v>
      </c>
      <c r="B162" s="11">
        <v>4227</v>
      </c>
      <c r="C162" s="12" t="s">
        <v>3</v>
      </c>
      <c r="D162" s="29">
        <f t="shared" si="26"/>
        <v>1.1326395299121921</v>
      </c>
      <c r="E162" s="26">
        <v>3.7265029427634002</v>
      </c>
      <c r="F162" s="26">
        <v>3.43615135073616E-2</v>
      </c>
      <c r="G162" s="29">
        <v>45.614512805679603</v>
      </c>
      <c r="H162" s="26">
        <v>3.1547316617100397E-2</v>
      </c>
      <c r="I162" s="26">
        <v>1.5534556490396E-2</v>
      </c>
      <c r="J162" s="12">
        <v>42</v>
      </c>
      <c r="K162" s="11">
        <v>25</v>
      </c>
      <c r="L162" s="12">
        <v>50</v>
      </c>
      <c r="N162" s="12"/>
      <c r="Q162" s="12"/>
    </row>
    <row r="163" spans="1:17" x14ac:dyDescent="0.35">
      <c r="C163" s="12"/>
      <c r="E163" s="13"/>
      <c r="F163" s="13"/>
      <c r="G163" s="14"/>
      <c r="H163" s="13"/>
      <c r="I163" s="13"/>
      <c r="J163" s="12"/>
      <c r="L163" s="12"/>
      <c r="N163" s="12"/>
      <c r="Q163" s="12"/>
    </row>
    <row r="164" spans="1:17" x14ac:dyDescent="0.35">
      <c r="A164" s="11" t="s">
        <v>12</v>
      </c>
      <c r="B164" s="11">
        <v>4227</v>
      </c>
      <c r="C164" s="12" t="s">
        <v>3</v>
      </c>
      <c r="D164" s="29">
        <f t="shared" si="26"/>
        <v>1.1907006565374378</v>
      </c>
      <c r="E164" s="26">
        <v>3.8999714860000001</v>
      </c>
      <c r="F164" s="29">
        <v>3.6286051999999999E-2</v>
      </c>
      <c r="G164" s="29">
        <v>53.729131000000002</v>
      </c>
      <c r="H164" s="29">
        <v>3.3511891500000002E-2</v>
      </c>
      <c r="I164" s="29">
        <v>1.95500176E-2</v>
      </c>
      <c r="J164" s="12">
        <v>42</v>
      </c>
      <c r="K164" s="11">
        <v>25</v>
      </c>
      <c r="L164" s="12">
        <v>50</v>
      </c>
      <c r="M164" s="12" t="s">
        <v>24</v>
      </c>
      <c r="N164" s="12">
        <v>240609</v>
      </c>
      <c r="O164" s="12">
        <v>-2.4544000000000001</v>
      </c>
      <c r="Q164" s="12"/>
    </row>
    <row r="165" spans="1:17" x14ac:dyDescent="0.35">
      <c r="A165" s="11" t="s">
        <v>12</v>
      </c>
      <c r="B165" s="11">
        <v>4227</v>
      </c>
      <c r="C165" s="12" t="s">
        <v>3</v>
      </c>
      <c r="D165" s="29">
        <f t="shared" ref="D165:D166" si="33">((E165/$E$7)+(F165/$F$7))/2</f>
        <v>1.1979796859984111</v>
      </c>
      <c r="E165" s="26">
        <v>3.9447550800000002</v>
      </c>
      <c r="F165" s="29">
        <v>3.63133411E-2</v>
      </c>
      <c r="G165" s="29">
        <v>68.021673059999998</v>
      </c>
      <c r="H165" s="29">
        <v>3.3797269999999997E-2</v>
      </c>
      <c r="I165" s="29">
        <v>2.2926808E-2</v>
      </c>
      <c r="J165" s="12">
        <v>43</v>
      </c>
      <c r="K165" s="11">
        <v>25</v>
      </c>
      <c r="L165" s="12">
        <v>50</v>
      </c>
      <c r="M165" s="12" t="s">
        <v>24</v>
      </c>
      <c r="N165" s="12">
        <v>240609</v>
      </c>
      <c r="O165" s="12">
        <v>-2.4998999999999998</v>
      </c>
      <c r="Q165" s="12"/>
    </row>
    <row r="166" spans="1:17" x14ac:dyDescent="0.35">
      <c r="A166" s="11" t="s">
        <v>12</v>
      </c>
      <c r="B166" s="11">
        <v>4227</v>
      </c>
      <c r="C166" s="12" t="s">
        <v>3</v>
      </c>
      <c r="D166" s="29">
        <f t="shared" si="33"/>
        <v>1.1986657776461427</v>
      </c>
      <c r="E166" s="26">
        <v>3.9255741059</v>
      </c>
      <c r="F166" s="29">
        <v>3.6533299999999998E-2</v>
      </c>
      <c r="G166" s="29">
        <v>67.52120601</v>
      </c>
      <c r="H166" s="29">
        <v>3.3730811200000002E-2</v>
      </c>
      <c r="I166" s="29">
        <v>2.29461405E-2</v>
      </c>
      <c r="J166" s="12">
        <v>44</v>
      </c>
      <c r="K166" s="11">
        <v>25</v>
      </c>
      <c r="L166" s="12">
        <v>50</v>
      </c>
      <c r="M166" s="12" t="s">
        <v>24</v>
      </c>
      <c r="N166" s="12">
        <v>240609</v>
      </c>
      <c r="O166" s="12">
        <v>-2.5280999999999998</v>
      </c>
      <c r="Q166" s="12"/>
    </row>
    <row r="167" spans="1:17" x14ac:dyDescent="0.35">
      <c r="C167" s="12"/>
      <c r="D167" s="65">
        <f>AVERAGE(D164:D166)</f>
        <v>1.1957820400606638</v>
      </c>
      <c r="E167" s="65">
        <f t="shared" ref="E167:F167" si="34">AVERAGE(E164:E166)</f>
        <v>3.9234335572999997</v>
      </c>
      <c r="F167" s="65">
        <f t="shared" si="34"/>
        <v>3.6377564366666663E-2</v>
      </c>
      <c r="G167" s="29"/>
      <c r="H167" s="29"/>
      <c r="I167" s="29"/>
      <c r="J167" s="12"/>
      <c r="L167" s="12"/>
      <c r="N167" s="12"/>
      <c r="Q167" s="12"/>
    </row>
    <row r="168" spans="1:17" x14ac:dyDescent="0.35">
      <c r="C168" s="12"/>
      <c r="D168" s="29"/>
      <c r="E168" s="26"/>
      <c r="F168" s="29"/>
      <c r="G168" s="29"/>
      <c r="H168" s="29"/>
      <c r="I168" s="29"/>
      <c r="J168" s="12"/>
      <c r="L168" s="12"/>
      <c r="N168" s="12"/>
      <c r="Q168" s="12"/>
    </row>
    <row r="169" spans="1:17" x14ac:dyDescent="0.35">
      <c r="A169" s="11" t="s">
        <v>12</v>
      </c>
      <c r="B169" s="11">
        <v>4227</v>
      </c>
      <c r="C169" s="12" t="s">
        <v>3</v>
      </c>
      <c r="D169" s="29">
        <f t="shared" si="26"/>
        <v>1.1988665398922609</v>
      </c>
      <c r="E169" s="26">
        <v>3.95988776</v>
      </c>
      <c r="F169" s="29">
        <v>3.622678E-2</v>
      </c>
      <c r="G169" s="29">
        <v>71.021427829999993</v>
      </c>
      <c r="H169" s="29">
        <v>3.3904999999999998E-2</v>
      </c>
      <c r="I169" s="29">
        <v>2.346546E-2</v>
      </c>
      <c r="J169" s="12">
        <v>42</v>
      </c>
      <c r="K169" s="11">
        <v>35</v>
      </c>
      <c r="L169" s="12">
        <v>50</v>
      </c>
      <c r="M169" s="12" t="s">
        <v>24</v>
      </c>
      <c r="N169" s="12">
        <v>240609</v>
      </c>
      <c r="O169" s="12">
        <v>-2.5695999999999999</v>
      </c>
      <c r="Q169" s="12" t="s">
        <v>149</v>
      </c>
    </row>
    <row r="170" spans="1:17" x14ac:dyDescent="0.35">
      <c r="A170" s="11" t="s">
        <v>12</v>
      </c>
      <c r="B170" s="11">
        <v>4227</v>
      </c>
      <c r="C170" s="12" t="s">
        <v>3</v>
      </c>
      <c r="D170" s="29">
        <f t="shared" ref="D170:D171" si="35">((E170/$E$7)+(F170/$F$7))/2</f>
        <v>1.2040346422059387</v>
      </c>
      <c r="E170" s="26">
        <v>3.9665898899999998</v>
      </c>
      <c r="F170" s="29">
        <v>3.6479259999999999E-2</v>
      </c>
      <c r="G170" s="29">
        <v>62.976216059999999</v>
      </c>
      <c r="H170" s="29">
        <v>3.406613E-2</v>
      </c>
      <c r="I170" s="29">
        <v>2.1737840000000001E-2</v>
      </c>
      <c r="J170" s="12">
        <v>43</v>
      </c>
      <c r="K170" s="11">
        <v>35</v>
      </c>
      <c r="L170" s="12">
        <v>50</v>
      </c>
      <c r="M170" s="12" t="s">
        <v>24</v>
      </c>
      <c r="N170" s="12">
        <v>240609</v>
      </c>
      <c r="O170" s="12">
        <v>-2.5939999999999999</v>
      </c>
      <c r="Q170" s="12"/>
    </row>
    <row r="171" spans="1:17" x14ac:dyDescent="0.35">
      <c r="A171" s="11" t="s">
        <v>12</v>
      </c>
      <c r="B171" s="11">
        <v>4227</v>
      </c>
      <c r="C171" s="12" t="s">
        <v>3</v>
      </c>
      <c r="D171" s="29">
        <f t="shared" si="35"/>
        <v>1.190925227077366</v>
      </c>
      <c r="E171" s="26">
        <v>3.9309879699999999</v>
      </c>
      <c r="F171" s="29">
        <v>3.6011609999999999E-2</v>
      </c>
      <c r="G171" s="29">
        <v>61.473904869999998</v>
      </c>
      <c r="H171" s="29">
        <v>3.3547899999999999E-2</v>
      </c>
      <c r="I171" s="29">
        <v>2.0947520000000001E-2</v>
      </c>
      <c r="J171" s="12">
        <v>44</v>
      </c>
      <c r="K171" s="11">
        <v>35</v>
      </c>
      <c r="L171" s="12">
        <v>50</v>
      </c>
      <c r="M171" s="12" t="s">
        <v>24</v>
      </c>
      <c r="N171" s="12">
        <v>240609</v>
      </c>
      <c r="O171" s="12">
        <v>-2.5941999999999998</v>
      </c>
      <c r="Q171" s="12"/>
    </row>
    <row r="172" spans="1:17" x14ac:dyDescent="0.35">
      <c r="C172" s="12"/>
      <c r="D172" s="65">
        <f>AVERAGE(D169:D171)</f>
        <v>1.1979421363918552</v>
      </c>
      <c r="E172" s="65">
        <f t="shared" ref="E172" si="36">AVERAGE(E169:E171)</f>
        <v>3.9524885399999996</v>
      </c>
      <c r="F172" s="65">
        <f t="shared" ref="F172" si="37">AVERAGE(F169:F171)</f>
        <v>3.6239216666666664E-2</v>
      </c>
      <c r="G172" s="29"/>
      <c r="H172" s="29"/>
      <c r="I172" s="29"/>
      <c r="J172" s="12"/>
      <c r="L172" s="12"/>
      <c r="N172" s="12"/>
      <c r="Q172" s="12"/>
    </row>
    <row r="173" spans="1:17" x14ac:dyDescent="0.35">
      <c r="C173" s="12"/>
      <c r="D173" s="29"/>
      <c r="E173" s="26"/>
      <c r="F173" s="29"/>
      <c r="G173" s="29"/>
      <c r="H173" s="29"/>
      <c r="I173" s="29"/>
      <c r="J173" s="12"/>
      <c r="L173" s="12"/>
      <c r="N173" s="12"/>
      <c r="Q173" s="12"/>
    </row>
    <row r="174" spans="1:17" ht="29" x14ac:dyDescent="0.35">
      <c r="A174" s="11" t="s">
        <v>12</v>
      </c>
      <c r="B174" s="11">
        <v>4227</v>
      </c>
      <c r="C174" s="12" t="s">
        <v>3</v>
      </c>
      <c r="D174" s="29">
        <f t="shared" si="26"/>
        <v>1.2141766952044331</v>
      </c>
      <c r="E174" s="26">
        <v>4.0064890200000001</v>
      </c>
      <c r="F174" s="29">
        <v>3.672628E-2</v>
      </c>
      <c r="G174" s="29">
        <v>64.123509100000007</v>
      </c>
      <c r="H174" s="29">
        <v>3.4286230000000001E-2</v>
      </c>
      <c r="I174" s="29">
        <v>2.1831239999999998E-2</v>
      </c>
      <c r="J174" s="12">
        <v>42</v>
      </c>
      <c r="K174" s="11">
        <v>45</v>
      </c>
      <c r="L174" s="12">
        <v>50</v>
      </c>
      <c r="M174" s="12" t="s">
        <v>24</v>
      </c>
      <c r="N174" s="12">
        <v>240609</v>
      </c>
      <c r="O174" s="12">
        <v>-2.5301999999999998</v>
      </c>
      <c r="Q174" s="12" t="s">
        <v>352</v>
      </c>
    </row>
    <row r="175" spans="1:17" x14ac:dyDescent="0.35">
      <c r="A175" s="11" t="s">
        <v>12</v>
      </c>
      <c r="B175" s="11">
        <v>4227</v>
      </c>
      <c r="C175" s="12" t="s">
        <v>3</v>
      </c>
      <c r="D175" s="29">
        <f t="shared" si="26"/>
        <v>1.198797123413692</v>
      </c>
      <c r="E175" s="26">
        <v>3.9554667700000001</v>
      </c>
      <c r="F175" s="29">
        <v>3.6263620000000003E-2</v>
      </c>
      <c r="G175" s="29">
        <v>61.90661119</v>
      </c>
      <c r="H175" s="29">
        <v>3.392659E-2</v>
      </c>
      <c r="I175" s="29">
        <v>2.1242759999999999E-2</v>
      </c>
      <c r="J175" s="12">
        <v>43</v>
      </c>
      <c r="K175" s="11">
        <v>45</v>
      </c>
      <c r="L175" s="12">
        <v>50</v>
      </c>
      <c r="M175" s="12" t="s">
        <v>24</v>
      </c>
      <c r="N175" s="12">
        <v>240609</v>
      </c>
      <c r="O175" s="12">
        <v>-2.6162000000000001</v>
      </c>
      <c r="Q175" s="12"/>
    </row>
    <row r="176" spans="1:17" x14ac:dyDescent="0.35">
      <c r="A176" s="11" t="s">
        <v>12</v>
      </c>
      <c r="B176" s="11">
        <v>4227</v>
      </c>
      <c r="C176" s="12" t="s">
        <v>3</v>
      </c>
      <c r="D176" s="29">
        <f t="shared" si="26"/>
        <v>1.1926178412885426</v>
      </c>
      <c r="E176" s="26">
        <v>3.9444067999999999</v>
      </c>
      <c r="F176" s="29">
        <v>3.5990040000000001E-2</v>
      </c>
      <c r="G176" s="29">
        <v>62.484584839999997</v>
      </c>
      <c r="H176" s="29">
        <v>3.3690169999999998E-2</v>
      </c>
      <c r="I176" s="29">
        <v>2.1179900000000002E-2</v>
      </c>
      <c r="J176" s="12">
        <v>44</v>
      </c>
      <c r="K176" s="11">
        <v>45</v>
      </c>
      <c r="L176" s="12">
        <v>50</v>
      </c>
      <c r="M176" s="12" t="s">
        <v>24</v>
      </c>
      <c r="N176" s="12">
        <v>240609</v>
      </c>
      <c r="O176" s="12">
        <v>-2.6183999999999998</v>
      </c>
      <c r="Q176" s="12"/>
    </row>
    <row r="177" spans="1:17" x14ac:dyDescent="0.35">
      <c r="C177" s="12"/>
      <c r="D177" s="65">
        <f>AVERAGE(D174:D176)</f>
        <v>1.201863886635556</v>
      </c>
      <c r="E177" s="65">
        <f t="shared" ref="E177" si="38">AVERAGE(E174:E176)</f>
        <v>3.9687875300000002</v>
      </c>
      <c r="F177" s="65">
        <f t="shared" ref="F177" si="39">AVERAGE(F174:F176)</f>
        <v>3.6326646666666663E-2</v>
      </c>
      <c r="G177" s="29"/>
      <c r="H177" s="29"/>
      <c r="I177" s="29"/>
      <c r="J177" s="12"/>
      <c r="L177" s="12"/>
      <c r="N177" s="12"/>
      <c r="Q177" s="12"/>
    </row>
    <row r="178" spans="1:17" x14ac:dyDescent="0.35">
      <c r="C178" s="12"/>
      <c r="D178" s="29"/>
      <c r="E178" s="26"/>
      <c r="F178" s="29"/>
      <c r="G178" s="29"/>
      <c r="H178" s="29"/>
      <c r="I178" s="29"/>
      <c r="J178" s="12"/>
      <c r="L178" s="12"/>
      <c r="N178" s="12"/>
      <c r="Q178" s="12"/>
    </row>
    <row r="179" spans="1:17" x14ac:dyDescent="0.35">
      <c r="A179" s="11" t="s">
        <v>12</v>
      </c>
      <c r="B179" s="11">
        <v>4227</v>
      </c>
      <c r="C179" s="12" t="s">
        <v>3</v>
      </c>
      <c r="D179" s="29">
        <f t="shared" si="26"/>
        <v>1.193658691463015</v>
      </c>
      <c r="E179" s="26">
        <v>3.88380393</v>
      </c>
      <c r="F179" s="29">
        <v>3.6616379999999997E-2</v>
      </c>
      <c r="G179" s="29">
        <v>60.978535479999998</v>
      </c>
      <c r="H179" s="29">
        <v>3.349837E-2</v>
      </c>
      <c r="I179" s="29">
        <v>1.9570319999999999E-2</v>
      </c>
      <c r="J179" s="12">
        <v>42</v>
      </c>
      <c r="K179" s="11">
        <v>100</v>
      </c>
      <c r="L179" s="12">
        <v>50</v>
      </c>
      <c r="M179" s="12" t="s">
        <v>24</v>
      </c>
      <c r="N179" s="12">
        <v>240609</v>
      </c>
      <c r="Q179" s="12" t="s">
        <v>353</v>
      </c>
    </row>
    <row r="180" spans="1:17" x14ac:dyDescent="0.35">
      <c r="C180" s="12"/>
      <c r="D180" s="29"/>
      <c r="E180" s="26"/>
      <c r="F180" s="29"/>
      <c r="G180" s="29"/>
      <c r="H180" s="29"/>
      <c r="I180" s="29"/>
      <c r="J180" s="12"/>
      <c r="L180" s="12"/>
      <c r="N180" s="12"/>
      <c r="Q180" s="12"/>
    </row>
    <row r="181" spans="1:17" x14ac:dyDescent="0.35">
      <c r="C181" s="12"/>
      <c r="D181" s="29"/>
      <c r="E181" s="26"/>
      <c r="F181" s="29"/>
      <c r="G181" s="29"/>
      <c r="H181" s="29"/>
      <c r="I181" s="29"/>
      <c r="J181" s="12"/>
      <c r="L181" s="12"/>
      <c r="N181" s="12"/>
      <c r="Q181" s="12"/>
    </row>
    <row r="182" spans="1:17" ht="18.5" x14ac:dyDescent="0.45">
      <c r="A182" s="77" t="s">
        <v>188</v>
      </c>
      <c r="B182" s="78"/>
      <c r="C182" s="78"/>
      <c r="D182" s="78"/>
      <c r="E182" s="78"/>
      <c r="F182" s="78"/>
      <c r="G182" s="78"/>
      <c r="H182" s="78"/>
      <c r="I182" s="78"/>
      <c r="J182" s="78"/>
      <c r="K182" s="78"/>
      <c r="L182" s="78"/>
      <c r="M182" s="78"/>
      <c r="N182" s="78"/>
      <c r="O182" s="78"/>
      <c r="P182" s="78"/>
      <c r="Q182" s="78"/>
    </row>
    <row r="183" spans="1:17" x14ac:dyDescent="0.35">
      <c r="A183" s="11" t="s">
        <v>12</v>
      </c>
      <c r="B183" s="11">
        <v>4227</v>
      </c>
      <c r="C183" s="12" t="s">
        <v>188</v>
      </c>
      <c r="D183" s="29">
        <f t="shared" si="26"/>
        <v>6.9161640348143134</v>
      </c>
      <c r="E183" s="26">
        <v>24.7464336651162</v>
      </c>
      <c r="F183" s="26">
        <v>0.19131980000000001</v>
      </c>
      <c r="G183" s="29">
        <v>881.43752107056503</v>
      </c>
      <c r="H183" s="26">
        <v>0.19190260000000001</v>
      </c>
      <c r="I183" s="29"/>
      <c r="J183" s="12">
        <v>42</v>
      </c>
      <c r="K183" s="11">
        <v>100</v>
      </c>
      <c r="L183" s="12">
        <v>100</v>
      </c>
      <c r="N183" s="12"/>
      <c r="Q183" s="12"/>
    </row>
    <row r="184" spans="1:17" s="15" customFormat="1" x14ac:dyDescent="0.35">
      <c r="A184" s="15" t="s">
        <v>12</v>
      </c>
      <c r="B184" s="15">
        <v>4227</v>
      </c>
      <c r="C184" s="12" t="s">
        <v>188</v>
      </c>
      <c r="D184" s="11" t="s">
        <v>15</v>
      </c>
      <c r="E184" s="16" t="s">
        <v>15</v>
      </c>
      <c r="F184" s="16" t="s">
        <v>15</v>
      </c>
      <c r="G184" s="15" t="s">
        <v>15</v>
      </c>
      <c r="H184" s="16" t="s">
        <v>15</v>
      </c>
      <c r="I184" s="16" t="s">
        <v>15</v>
      </c>
      <c r="J184" s="16">
        <v>42</v>
      </c>
      <c r="K184" s="15">
        <v>100</v>
      </c>
      <c r="L184" s="16">
        <v>200</v>
      </c>
      <c r="M184" s="16"/>
      <c r="N184" s="16"/>
      <c r="O184" s="16"/>
      <c r="P184" s="16"/>
      <c r="Q184" s="16" t="s">
        <v>16</v>
      </c>
    </row>
    <row r="185" spans="1:17" s="15" customFormat="1" x14ac:dyDescent="0.35">
      <c r="C185" s="16"/>
      <c r="D185" s="11"/>
      <c r="E185" s="16"/>
      <c r="F185" s="16"/>
      <c r="H185" s="16"/>
      <c r="I185" s="16"/>
      <c r="J185" s="16"/>
      <c r="L185" s="16"/>
      <c r="M185" s="16"/>
      <c r="N185" s="16"/>
      <c r="O185" s="16"/>
      <c r="P185" s="16"/>
      <c r="Q185" s="16"/>
    </row>
    <row r="186" spans="1:17" x14ac:dyDescent="0.35">
      <c r="A186" s="11" t="s">
        <v>12</v>
      </c>
      <c r="B186" s="11">
        <v>4227</v>
      </c>
      <c r="C186" s="12" t="s">
        <v>188</v>
      </c>
      <c r="D186" s="29">
        <f t="shared" si="26"/>
        <v>10.917876657859885</v>
      </c>
      <c r="E186" s="26">
        <v>39.811111173</v>
      </c>
      <c r="F186" s="29">
        <v>0.295085285407581</v>
      </c>
      <c r="G186" s="29">
        <v>1532.6129417120101</v>
      </c>
      <c r="H186" s="29">
        <v>0.305712224216657</v>
      </c>
      <c r="I186" s="29">
        <v>0.28655775903000102</v>
      </c>
      <c r="J186" s="12">
        <v>42</v>
      </c>
      <c r="K186" s="11">
        <v>100</v>
      </c>
      <c r="L186" s="12">
        <v>50</v>
      </c>
      <c r="N186" s="12"/>
      <c r="O186" s="31">
        <v>5987.5990000000002</v>
      </c>
    </row>
    <row r="187" spans="1:17" x14ac:dyDescent="0.35">
      <c r="A187" s="11" t="s">
        <v>12</v>
      </c>
      <c r="B187" s="11">
        <v>4227</v>
      </c>
      <c r="C187" s="12" t="s">
        <v>188</v>
      </c>
      <c r="D187" s="29">
        <f t="shared" si="26"/>
        <v>14.001291848858539</v>
      </c>
      <c r="E187" s="26">
        <v>56.815319080000002</v>
      </c>
      <c r="F187" s="26">
        <v>0.32490976999999999</v>
      </c>
      <c r="G187" s="29">
        <v>2221.3669726200001</v>
      </c>
      <c r="H187" s="26">
        <v>0.49594254999999998</v>
      </c>
      <c r="I187" s="26">
        <v>0.15688109</v>
      </c>
      <c r="J187" s="12">
        <v>43</v>
      </c>
      <c r="K187" s="11">
        <v>100</v>
      </c>
      <c r="L187" s="12">
        <v>50</v>
      </c>
      <c r="N187" s="12"/>
      <c r="O187" s="31">
        <v>6010.8316999999997</v>
      </c>
      <c r="Q187" s="11" t="s">
        <v>53</v>
      </c>
    </row>
    <row r="188" spans="1:17" x14ac:dyDescent="0.35">
      <c r="A188" s="15" t="s">
        <v>12</v>
      </c>
      <c r="B188" s="15">
        <v>4227</v>
      </c>
      <c r="C188" s="12" t="s">
        <v>188</v>
      </c>
      <c r="D188" s="29">
        <f t="shared" si="26"/>
        <v>15.810954618855263</v>
      </c>
      <c r="E188" s="26">
        <v>63.977869939999998</v>
      </c>
      <c r="F188" s="26">
        <v>0.36858385999999999</v>
      </c>
      <c r="G188" s="29">
        <v>2501.5459309900002</v>
      </c>
      <c r="H188" s="26">
        <v>0.53797130000000004</v>
      </c>
      <c r="I188" s="26">
        <v>0.19995673799999999</v>
      </c>
      <c r="J188" s="16">
        <v>44</v>
      </c>
      <c r="K188" s="15">
        <v>100</v>
      </c>
      <c r="L188" s="12">
        <v>50</v>
      </c>
      <c r="M188" s="16"/>
      <c r="N188" s="16"/>
      <c r="O188" s="31">
        <v>6580.2233999999999</v>
      </c>
      <c r="P188" s="16"/>
      <c r="Q188" s="11" t="s">
        <v>53</v>
      </c>
    </row>
    <row r="189" spans="1:17" x14ac:dyDescent="0.35">
      <c r="A189" s="15"/>
      <c r="B189" s="15"/>
      <c r="C189" s="12"/>
      <c r="D189" s="65">
        <f>AVERAGE(D186:D188)</f>
        <v>13.576707708524561</v>
      </c>
      <c r="E189" s="65">
        <f t="shared" ref="E189:F189" si="40">AVERAGE(E186:E188)</f>
        <v>53.534766730999998</v>
      </c>
      <c r="F189" s="65">
        <f t="shared" si="40"/>
        <v>0.32952630513586034</v>
      </c>
      <c r="G189" s="29"/>
      <c r="H189" s="26"/>
      <c r="I189" s="26"/>
      <c r="J189" s="16"/>
      <c r="K189" s="15"/>
      <c r="L189" s="12"/>
      <c r="M189" s="16"/>
      <c r="N189" s="16"/>
      <c r="O189" s="31"/>
      <c r="P189" s="16"/>
    </row>
    <row r="190" spans="1:17" x14ac:dyDescent="0.35">
      <c r="A190" s="15"/>
      <c r="B190" s="15"/>
      <c r="C190" s="12"/>
      <c r="D190" s="29"/>
      <c r="E190" s="26"/>
      <c r="F190" s="26"/>
      <c r="G190" s="29"/>
      <c r="H190" s="26"/>
      <c r="I190" s="26"/>
      <c r="J190" s="16"/>
      <c r="K190" s="15"/>
      <c r="L190" s="12"/>
      <c r="M190" s="16"/>
      <c r="N190" s="16"/>
      <c r="O190" s="31"/>
      <c r="P190" s="16"/>
    </row>
    <row r="191" spans="1:17" x14ac:dyDescent="0.35">
      <c r="A191" s="15" t="s">
        <v>12</v>
      </c>
      <c r="B191" s="15">
        <v>4227</v>
      </c>
      <c r="C191" s="12" t="s">
        <v>188</v>
      </c>
      <c r="D191" s="29">
        <f t="shared" si="26"/>
        <v>9.8964397673297917</v>
      </c>
      <c r="E191" s="26">
        <v>33.2168268</v>
      </c>
      <c r="F191" s="26">
        <v>0.29413540999999999</v>
      </c>
      <c r="G191" s="29">
        <v>1245.2308292600001</v>
      </c>
      <c r="H191" s="26">
        <v>0.25918701</v>
      </c>
      <c r="I191" s="26">
        <v>0.41749721000000001</v>
      </c>
      <c r="J191" s="12">
        <v>42</v>
      </c>
      <c r="K191" s="15">
        <v>150</v>
      </c>
      <c r="L191" s="12">
        <v>50</v>
      </c>
      <c r="N191" s="16"/>
      <c r="O191" s="31">
        <v>1998.0717</v>
      </c>
      <c r="Q191" s="11" t="s">
        <v>80</v>
      </c>
    </row>
    <row r="192" spans="1:17" x14ac:dyDescent="0.35">
      <c r="A192" s="15" t="s">
        <v>12</v>
      </c>
      <c r="B192" s="15">
        <v>4227</v>
      </c>
      <c r="C192" s="12" t="s">
        <v>188</v>
      </c>
      <c r="D192" s="29">
        <f t="shared" si="26"/>
        <v>8.4818409278881646</v>
      </c>
      <c r="E192" s="29">
        <v>29.89307805</v>
      </c>
      <c r="F192" s="29">
        <v>0.23886130999999999</v>
      </c>
      <c r="G192" s="29">
        <v>1137.6778158100001</v>
      </c>
      <c r="H192" s="29">
        <v>0.23515806</v>
      </c>
      <c r="I192" s="29">
        <v>0.27140829</v>
      </c>
      <c r="J192" s="12">
        <v>43</v>
      </c>
      <c r="K192" s="15">
        <v>150</v>
      </c>
      <c r="L192" s="12">
        <v>50</v>
      </c>
      <c r="N192" s="16"/>
      <c r="O192" s="31">
        <v>2886.2824999999998</v>
      </c>
      <c r="Q192" s="11" t="s">
        <v>80</v>
      </c>
    </row>
    <row r="193" spans="1:17" x14ac:dyDescent="0.35">
      <c r="A193" s="15" t="s">
        <v>12</v>
      </c>
      <c r="B193" s="15">
        <v>4227</v>
      </c>
      <c r="C193" s="12" t="s">
        <v>188</v>
      </c>
      <c r="D193" s="29">
        <f t="shared" si="26"/>
        <v>12.805278588312291</v>
      </c>
      <c r="E193" s="29">
        <v>51.053143290000001</v>
      </c>
      <c r="F193" s="29">
        <v>0.30559857000000001</v>
      </c>
      <c r="G193" s="29">
        <v>1959.59859923</v>
      </c>
      <c r="H193" s="29">
        <v>0.40463465999999998</v>
      </c>
      <c r="I193" s="29">
        <v>0.12930256000000001</v>
      </c>
      <c r="J193" s="16">
        <v>44</v>
      </c>
      <c r="K193" s="15">
        <v>150</v>
      </c>
      <c r="L193" s="12">
        <v>50</v>
      </c>
      <c r="N193" s="16"/>
      <c r="O193" s="31">
        <v>1382.0419999999999</v>
      </c>
      <c r="Q193" s="11" t="s">
        <v>141</v>
      </c>
    </row>
    <row r="194" spans="1:17" x14ac:dyDescent="0.35">
      <c r="A194" s="15"/>
      <c r="B194" s="15"/>
      <c r="C194" s="12"/>
      <c r="D194" s="65">
        <f>AVERAGE(D191:D193)</f>
        <v>10.394519761176749</v>
      </c>
      <c r="E194" s="65">
        <f t="shared" ref="E194" si="41">AVERAGE(E191:E193)</f>
        <v>38.054349379999998</v>
      </c>
      <c r="F194" s="65">
        <f t="shared" ref="F194" si="42">AVERAGE(F191:F193)</f>
        <v>0.27953176333333335</v>
      </c>
      <c r="G194" s="29"/>
      <c r="H194" s="29"/>
      <c r="I194" s="29"/>
      <c r="J194" s="16"/>
      <c r="K194" s="15"/>
      <c r="L194" s="12"/>
      <c r="N194" s="16"/>
      <c r="O194" s="31"/>
    </row>
    <row r="195" spans="1:17" x14ac:dyDescent="0.35">
      <c r="A195" s="15"/>
      <c r="B195" s="15"/>
      <c r="C195" s="12"/>
      <c r="D195" s="29"/>
      <c r="E195" s="29"/>
      <c r="F195" s="29"/>
      <c r="G195" s="29"/>
      <c r="H195" s="29"/>
      <c r="I195" s="29"/>
      <c r="J195" s="16"/>
      <c r="K195" s="15"/>
      <c r="L195" s="12"/>
      <c r="N195" s="16"/>
      <c r="O195" s="31"/>
    </row>
    <row r="196" spans="1:17" x14ac:dyDescent="0.35">
      <c r="A196" s="15" t="s">
        <v>12</v>
      </c>
      <c r="B196" s="15">
        <v>4227</v>
      </c>
      <c r="C196" s="12" t="s">
        <v>188</v>
      </c>
      <c r="D196" s="29">
        <f t="shared" si="26"/>
        <v>4.5754224072685394</v>
      </c>
      <c r="E196" s="29">
        <v>16.054106149999999</v>
      </c>
      <c r="F196" s="29">
        <v>0.12951341</v>
      </c>
      <c r="G196" s="29">
        <v>552.52366905999997</v>
      </c>
      <c r="H196" s="29">
        <v>0.12731044</v>
      </c>
      <c r="I196" s="29">
        <v>0.12750280999999999</v>
      </c>
      <c r="J196" s="12">
        <v>42</v>
      </c>
      <c r="K196" s="15">
        <v>200</v>
      </c>
      <c r="L196" s="12">
        <v>50</v>
      </c>
      <c r="N196" s="16"/>
      <c r="O196" s="31">
        <v>967.32809999999995</v>
      </c>
      <c r="Q196" s="11" t="s">
        <v>142</v>
      </c>
    </row>
    <row r="197" spans="1:17" x14ac:dyDescent="0.35">
      <c r="A197" s="15" t="s">
        <v>12</v>
      </c>
      <c r="B197" s="15">
        <v>4227</v>
      </c>
      <c r="C197" s="12" t="s">
        <v>188</v>
      </c>
      <c r="D197" s="29">
        <f t="shared" si="26"/>
        <v>5.3994537924622623</v>
      </c>
      <c r="E197" s="29">
        <v>20.0279132</v>
      </c>
      <c r="F197" s="29">
        <v>0.14278342999999999</v>
      </c>
      <c r="G197" s="29">
        <v>746.12020351000001</v>
      </c>
      <c r="H197" s="29">
        <v>0.17515089</v>
      </c>
      <c r="I197" s="29">
        <v>7.6393329999999995E-2</v>
      </c>
      <c r="J197" s="12">
        <v>43</v>
      </c>
      <c r="K197" s="15">
        <v>200</v>
      </c>
      <c r="L197" s="12">
        <v>50</v>
      </c>
      <c r="N197" s="16"/>
      <c r="O197" s="31">
        <v>2645.8181</v>
      </c>
      <c r="Q197" s="11" t="s">
        <v>143</v>
      </c>
    </row>
    <row r="198" spans="1:17" x14ac:dyDescent="0.35">
      <c r="A198" s="15" t="s">
        <v>12</v>
      </c>
      <c r="B198" s="15">
        <v>4227</v>
      </c>
      <c r="C198" s="12" t="s">
        <v>188</v>
      </c>
      <c r="D198" s="29">
        <f t="shared" si="26"/>
        <v>4.649246101426538</v>
      </c>
      <c r="E198" s="29">
        <v>16.552922259999999</v>
      </c>
      <c r="F198" s="29">
        <v>0.12937567</v>
      </c>
      <c r="G198" s="29">
        <v>574.24439425000003</v>
      </c>
      <c r="H198" s="29">
        <v>0.13081623000000001</v>
      </c>
      <c r="I198" s="29">
        <v>0.12079728000000001</v>
      </c>
      <c r="J198" s="16">
        <v>44</v>
      </c>
      <c r="K198" s="15">
        <v>200</v>
      </c>
      <c r="L198" s="12">
        <v>50</v>
      </c>
      <c r="N198" s="16"/>
      <c r="O198" s="31">
        <v>164.3203</v>
      </c>
      <c r="Q198" s="11" t="s">
        <v>144</v>
      </c>
    </row>
    <row r="199" spans="1:17" x14ac:dyDescent="0.35">
      <c r="A199" s="15"/>
      <c r="B199" s="15"/>
      <c r="C199" s="12"/>
      <c r="D199" s="65">
        <f>AVERAGE(D196:D198)</f>
        <v>4.874707433719113</v>
      </c>
      <c r="E199" s="65">
        <f t="shared" ref="E199" si="43">AVERAGE(E196:E198)</f>
        <v>17.544980536666667</v>
      </c>
      <c r="F199" s="65">
        <f t="shared" ref="F199" si="44">AVERAGE(F196:F198)</f>
        <v>0.13389083666666665</v>
      </c>
      <c r="G199" s="29"/>
      <c r="H199" s="29"/>
      <c r="I199" s="29"/>
      <c r="J199" s="16"/>
      <c r="K199" s="15"/>
      <c r="L199" s="12"/>
      <c r="N199" s="16"/>
      <c r="O199" s="31"/>
    </row>
    <row r="200" spans="1:17" x14ac:dyDescent="0.35">
      <c r="A200" s="15"/>
      <c r="B200" s="15"/>
      <c r="C200" s="12"/>
      <c r="D200" s="29"/>
      <c r="E200" s="29"/>
      <c r="F200" s="29"/>
      <c r="G200" s="29"/>
      <c r="H200" s="29"/>
      <c r="I200" s="29"/>
      <c r="J200" s="16"/>
      <c r="K200" s="15"/>
      <c r="L200" s="12"/>
      <c r="N200" s="16"/>
      <c r="O200" s="31"/>
    </row>
    <row r="201" spans="1:17" x14ac:dyDescent="0.35">
      <c r="A201" s="15" t="s">
        <v>12</v>
      </c>
      <c r="B201" s="15">
        <v>4227</v>
      </c>
      <c r="C201" s="12" t="s">
        <v>188</v>
      </c>
      <c r="D201" s="29">
        <f t="shared" si="26"/>
        <v>3.1787258019277647</v>
      </c>
      <c r="E201" s="29">
        <v>11.092611120000001</v>
      </c>
      <c r="F201" s="29">
        <v>9.0542910000000004E-2</v>
      </c>
      <c r="G201" s="29">
        <v>363.60744175999997</v>
      </c>
      <c r="H201" s="29">
        <v>9.0585730000000003E-2</v>
      </c>
      <c r="I201" s="29">
        <v>5.056335E-2</v>
      </c>
      <c r="J201" s="12">
        <v>42</v>
      </c>
      <c r="K201" s="15">
        <v>250</v>
      </c>
      <c r="L201" s="12">
        <v>50</v>
      </c>
      <c r="N201" s="16"/>
      <c r="O201" s="31">
        <v>794.47595000000001</v>
      </c>
      <c r="Q201" s="11" t="s">
        <v>145</v>
      </c>
    </row>
    <row r="202" spans="1:17" x14ac:dyDescent="0.35">
      <c r="A202" s="15" t="s">
        <v>12</v>
      </c>
      <c r="B202" s="15">
        <v>4227</v>
      </c>
      <c r="C202" s="12" t="s">
        <v>188</v>
      </c>
      <c r="D202" s="29">
        <f t="shared" si="26"/>
        <v>3.1848881778182863</v>
      </c>
      <c r="E202" s="29">
        <v>11.095081589999999</v>
      </c>
      <c r="F202" s="29">
        <v>9.0895249999999997E-2</v>
      </c>
      <c r="G202" s="29">
        <v>389.24279887</v>
      </c>
      <c r="H202" s="29">
        <v>9.2491989999999996E-2</v>
      </c>
      <c r="I202" s="29">
        <v>0.12978544</v>
      </c>
      <c r="J202" s="12">
        <v>43</v>
      </c>
      <c r="K202" s="15">
        <v>250</v>
      </c>
      <c r="L202" s="12">
        <v>50</v>
      </c>
      <c r="N202" s="16"/>
      <c r="O202" s="31">
        <v>2127.03206</v>
      </c>
      <c r="Q202" s="11" t="s">
        <v>26</v>
      </c>
    </row>
    <row r="203" spans="1:17" x14ac:dyDescent="0.35">
      <c r="A203" s="15" t="s">
        <v>12</v>
      </c>
      <c r="B203" s="15">
        <v>4227</v>
      </c>
      <c r="C203" s="12" t="s">
        <v>188</v>
      </c>
      <c r="D203" s="29">
        <f t="shared" si="26"/>
        <v>2.4675866865559417</v>
      </c>
      <c r="E203" s="29">
        <v>8.5080010099999992</v>
      </c>
      <c r="F203" s="29">
        <v>7.1243500000000001E-2</v>
      </c>
      <c r="G203" s="29">
        <v>263.82989985</v>
      </c>
      <c r="H203" s="29">
        <v>7.0827890000000004E-2</v>
      </c>
      <c r="I203" s="29">
        <v>4.4766830000000001E-2</v>
      </c>
      <c r="J203" s="16">
        <v>44</v>
      </c>
      <c r="K203" s="15">
        <v>250</v>
      </c>
      <c r="L203" s="12">
        <v>50</v>
      </c>
      <c r="N203" s="16"/>
      <c r="O203" s="31">
        <v>17.9893</v>
      </c>
      <c r="Q203" s="11" t="s">
        <v>145</v>
      </c>
    </row>
    <row r="204" spans="1:17" x14ac:dyDescent="0.35">
      <c r="A204" s="15"/>
      <c r="B204" s="15"/>
      <c r="C204" s="12"/>
      <c r="D204" s="65">
        <f>AVERAGE(D201:D203)</f>
        <v>2.9437335554339974</v>
      </c>
      <c r="E204" s="65">
        <f t="shared" ref="E204" si="45">AVERAGE(E201:E203)</f>
        <v>10.231897906666667</v>
      </c>
      <c r="F204" s="65">
        <f t="shared" ref="F204" si="46">AVERAGE(F201:F203)</f>
        <v>8.4227220000000005E-2</v>
      </c>
      <c r="G204" s="29"/>
      <c r="H204" s="29"/>
      <c r="I204" s="29"/>
      <c r="J204" s="16"/>
      <c r="K204" s="15"/>
      <c r="L204" s="12"/>
      <c r="N204" s="16"/>
      <c r="O204" s="31"/>
    </row>
    <row r="205" spans="1:17" x14ac:dyDescent="0.35">
      <c r="A205" s="15"/>
      <c r="B205" s="15"/>
      <c r="C205" s="12"/>
      <c r="D205" s="29"/>
      <c r="E205" s="29"/>
      <c r="F205" s="29"/>
      <c r="G205" s="29"/>
      <c r="H205" s="29"/>
      <c r="I205" s="29"/>
      <c r="J205" s="16"/>
      <c r="K205" s="15"/>
      <c r="L205" s="12"/>
      <c r="N205" s="16"/>
      <c r="O205" s="31"/>
    </row>
    <row r="206" spans="1:17" x14ac:dyDescent="0.35">
      <c r="A206" s="15" t="s">
        <v>12</v>
      </c>
      <c r="B206" s="15">
        <v>4227</v>
      </c>
      <c r="C206" s="12" t="s">
        <v>188</v>
      </c>
      <c r="D206" s="29">
        <f t="shared" si="26"/>
        <v>3.1073395595631323</v>
      </c>
      <c r="E206" s="29">
        <v>10.86580343</v>
      </c>
      <c r="F206" s="29">
        <v>8.8302350000000002E-2</v>
      </c>
      <c r="G206" s="29">
        <v>351.00028567999999</v>
      </c>
      <c r="H206" s="29">
        <v>9.2872479999999993E-2</v>
      </c>
      <c r="I206" s="29">
        <v>3.4290349999999997E-2</v>
      </c>
      <c r="J206" s="12">
        <v>42</v>
      </c>
      <c r="K206" s="15">
        <v>300</v>
      </c>
      <c r="L206" s="12">
        <v>50</v>
      </c>
      <c r="N206" s="16"/>
      <c r="O206" s="31">
        <v>761.44443999999999</v>
      </c>
      <c r="Q206" s="11" t="s">
        <v>146</v>
      </c>
    </row>
    <row r="207" spans="1:17" x14ac:dyDescent="0.35">
      <c r="A207" s="15" t="s">
        <v>12</v>
      </c>
      <c r="B207" s="15">
        <v>4227</v>
      </c>
      <c r="C207" s="12" t="s">
        <v>188</v>
      </c>
      <c r="D207" s="29">
        <f t="shared" si="26"/>
        <v>3.1075452525469593</v>
      </c>
      <c r="E207" s="29">
        <v>10.887863100000001</v>
      </c>
      <c r="F207" s="29">
        <v>8.8109960000000001E-2</v>
      </c>
      <c r="G207" s="29">
        <v>379.82270992999997</v>
      </c>
      <c r="H207" s="29">
        <v>8.5333240000000005E-2</v>
      </c>
      <c r="I207" s="29">
        <v>8.4146769999999996E-2</v>
      </c>
      <c r="J207" s="12">
        <v>43</v>
      </c>
      <c r="K207" s="15">
        <v>300</v>
      </c>
      <c r="L207" s="12">
        <v>50</v>
      </c>
      <c r="N207" s="16"/>
      <c r="O207" s="31">
        <v>2032.7434000000001</v>
      </c>
      <c r="Q207" s="11" t="s">
        <v>147</v>
      </c>
    </row>
    <row r="208" spans="1:17" x14ac:dyDescent="0.35">
      <c r="A208" s="15" t="s">
        <v>12</v>
      </c>
      <c r="B208" s="15">
        <v>4227</v>
      </c>
      <c r="C208" s="12" t="s">
        <v>188</v>
      </c>
      <c r="D208" s="29">
        <f t="shared" si="26"/>
        <v>2.6016167702907675</v>
      </c>
      <c r="E208" s="29">
        <v>9.0291741699999992</v>
      </c>
      <c r="F208" s="29">
        <v>7.4564649999999996E-2</v>
      </c>
      <c r="G208" s="29">
        <v>286.6056074</v>
      </c>
      <c r="H208" s="29">
        <v>7.7213509999999999E-2</v>
      </c>
      <c r="I208" s="29">
        <v>3.5726870000000001E-2</v>
      </c>
      <c r="J208" s="16">
        <v>44</v>
      </c>
      <c r="K208" s="15">
        <v>300</v>
      </c>
      <c r="L208" s="12">
        <v>50</v>
      </c>
      <c r="N208" s="16"/>
      <c r="O208" s="31">
        <v>13.1022</v>
      </c>
      <c r="Q208" s="11" t="s">
        <v>146</v>
      </c>
    </row>
    <row r="209" spans="1:17" x14ac:dyDescent="0.35">
      <c r="A209" s="15"/>
      <c r="B209" s="15"/>
      <c r="C209" s="12"/>
      <c r="D209" s="65">
        <f>AVERAGE(D206:D208)</f>
        <v>2.9388338608002864</v>
      </c>
      <c r="E209" s="65">
        <f t="shared" ref="E209" si="47">AVERAGE(E206:E208)</f>
        <v>10.2609469</v>
      </c>
      <c r="F209" s="65">
        <f t="shared" ref="F209" si="48">AVERAGE(F206:F208)</f>
        <v>8.3658986666666671E-2</v>
      </c>
      <c r="G209" s="29"/>
      <c r="H209" s="29"/>
      <c r="I209" s="29"/>
      <c r="J209" s="16"/>
      <c r="K209" s="15"/>
      <c r="L209" s="12"/>
      <c r="N209" s="16"/>
      <c r="O209" s="31"/>
    </row>
    <row r="210" spans="1:17" x14ac:dyDescent="0.35">
      <c r="A210" s="15"/>
      <c r="B210" s="15"/>
      <c r="C210" s="12"/>
      <c r="D210" s="29"/>
      <c r="E210" s="29"/>
      <c r="F210" s="29"/>
      <c r="G210" s="29"/>
      <c r="H210" s="29"/>
      <c r="I210" s="29"/>
      <c r="J210" s="16"/>
      <c r="K210" s="15"/>
      <c r="L210" s="12"/>
      <c r="N210" s="16"/>
      <c r="O210" s="31"/>
    </row>
    <row r="211" spans="1:17" x14ac:dyDescent="0.35">
      <c r="A211" s="15" t="s">
        <v>12</v>
      </c>
      <c r="B211" s="15">
        <v>4227</v>
      </c>
      <c r="C211" s="12" t="s">
        <v>188</v>
      </c>
      <c r="D211" s="29">
        <f t="shared" si="26"/>
        <v>3.4096257455685564</v>
      </c>
      <c r="E211" s="29">
        <v>12.085217139999999</v>
      </c>
      <c r="F211" s="29">
        <v>9.5384200000000002E-2</v>
      </c>
      <c r="G211" s="29">
        <v>397.19151485999998</v>
      </c>
      <c r="H211" s="29">
        <v>0.10140046</v>
      </c>
      <c r="I211" s="29">
        <v>3.4829119999999998E-2</v>
      </c>
      <c r="J211" s="12">
        <v>42</v>
      </c>
      <c r="K211" s="15">
        <v>350</v>
      </c>
      <c r="L211" s="12">
        <v>50</v>
      </c>
      <c r="N211" s="16"/>
      <c r="O211" s="31">
        <v>755.6558</v>
      </c>
      <c r="Q211" s="11" t="s">
        <v>117</v>
      </c>
    </row>
    <row r="212" spans="1:17" x14ac:dyDescent="0.35">
      <c r="A212" s="15" t="s">
        <v>12</v>
      </c>
      <c r="B212" s="15">
        <v>4227</v>
      </c>
      <c r="C212" s="12" t="s">
        <v>188</v>
      </c>
      <c r="D212" s="29">
        <f t="shared" si="26"/>
        <v>6.3727879963878209</v>
      </c>
      <c r="E212" s="29">
        <v>23.83834577</v>
      </c>
      <c r="F212" s="29">
        <v>0.16666360999999999</v>
      </c>
      <c r="G212" s="29">
        <v>890.57416341999999</v>
      </c>
      <c r="H212" s="29">
        <v>0.19501345</v>
      </c>
      <c r="I212" s="29">
        <v>4.6165150000000002E-2</v>
      </c>
      <c r="J212" s="12">
        <v>43</v>
      </c>
      <c r="K212" s="15">
        <v>350</v>
      </c>
      <c r="L212" s="12">
        <v>50</v>
      </c>
      <c r="N212" s="16"/>
      <c r="O212" s="31">
        <v>1989.3108999999999</v>
      </c>
      <c r="Q212" s="11" t="s">
        <v>119</v>
      </c>
    </row>
    <row r="213" spans="1:17" x14ac:dyDescent="0.35">
      <c r="A213" s="15" t="s">
        <v>12</v>
      </c>
      <c r="B213" s="15">
        <v>4227</v>
      </c>
      <c r="C213" s="12" t="s">
        <v>188</v>
      </c>
      <c r="D213" s="29">
        <f t="shared" si="26"/>
        <v>2.2369909713610467</v>
      </c>
      <c r="E213" s="29">
        <v>7.6194811800000002</v>
      </c>
      <c r="F213" s="29">
        <v>6.5453860000000003E-2</v>
      </c>
      <c r="G213" s="29">
        <v>231.26520195000001</v>
      </c>
      <c r="H213" s="29">
        <v>6.2881220000000002E-2</v>
      </c>
      <c r="I213" s="29">
        <v>7.4823990000000007E-2</v>
      </c>
      <c r="J213" s="16">
        <v>44</v>
      </c>
      <c r="K213" s="15">
        <v>350</v>
      </c>
      <c r="L213" s="12">
        <v>50</v>
      </c>
      <c r="N213" s="16"/>
      <c r="O213" s="31">
        <v>10.9015</v>
      </c>
      <c r="Q213" s="11" t="s">
        <v>119</v>
      </c>
    </row>
    <row r="214" spans="1:17" x14ac:dyDescent="0.35">
      <c r="A214" s="15"/>
      <c r="B214" s="15"/>
      <c r="C214" s="12"/>
      <c r="D214" s="65">
        <f>AVERAGE(D211:D213)</f>
        <v>4.0064682377724745</v>
      </c>
      <c r="E214" s="65">
        <f t="shared" ref="E214" si="49">AVERAGE(E211:E213)</f>
        <v>14.514348030000001</v>
      </c>
      <c r="F214" s="65">
        <f t="shared" ref="F214" si="50">AVERAGE(F211:F213)</f>
        <v>0.10916722333333333</v>
      </c>
      <c r="G214" s="29"/>
      <c r="H214" s="29"/>
      <c r="I214" s="29"/>
      <c r="J214" s="16"/>
      <c r="K214" s="15"/>
      <c r="L214" s="12"/>
      <c r="N214" s="16"/>
      <c r="O214" s="31"/>
    </row>
    <row r="215" spans="1:17" x14ac:dyDescent="0.35">
      <c r="A215" s="15"/>
      <c r="B215" s="15"/>
      <c r="C215" s="12"/>
      <c r="D215" s="29"/>
      <c r="E215" s="29"/>
      <c r="F215" s="29"/>
      <c r="G215" s="29"/>
      <c r="H215" s="29"/>
      <c r="I215" s="29"/>
      <c r="J215" s="16"/>
      <c r="K215" s="15"/>
      <c r="L215" s="12"/>
      <c r="N215" s="16"/>
      <c r="O215" s="31"/>
    </row>
    <row r="216" spans="1:17" x14ac:dyDescent="0.35">
      <c r="A216" s="15" t="s">
        <v>12</v>
      </c>
      <c r="B216" s="15">
        <v>4227</v>
      </c>
      <c r="C216" s="12" t="s">
        <v>188</v>
      </c>
      <c r="D216" s="29">
        <f t="shared" si="26"/>
        <v>2.2912577114334405</v>
      </c>
      <c r="E216" s="29">
        <v>7.8022089000000001</v>
      </c>
      <c r="F216" s="29">
        <v>6.7061309999999999E-2</v>
      </c>
      <c r="G216" s="29">
        <v>236.03649923</v>
      </c>
      <c r="H216" s="29">
        <v>6.4466800000000005E-2</v>
      </c>
      <c r="I216" s="29">
        <v>7.2232569999999996E-2</v>
      </c>
      <c r="J216" s="12">
        <v>42</v>
      </c>
      <c r="K216" s="15">
        <v>400</v>
      </c>
      <c r="L216" s="12">
        <v>50</v>
      </c>
      <c r="N216" s="16"/>
      <c r="O216" s="31">
        <v>699.42229999999995</v>
      </c>
      <c r="Q216" s="11" t="s">
        <v>92</v>
      </c>
    </row>
    <row r="217" spans="1:17" x14ac:dyDescent="0.35">
      <c r="A217" s="15" t="s">
        <v>12</v>
      </c>
      <c r="B217" s="15">
        <v>4227</v>
      </c>
      <c r="C217" s="12" t="s">
        <v>188</v>
      </c>
      <c r="D217" s="29">
        <f t="shared" si="26"/>
        <v>3.6183110889785217</v>
      </c>
      <c r="E217" s="29">
        <v>12.5952123</v>
      </c>
      <c r="F217" s="29">
        <v>0.10335569</v>
      </c>
      <c r="G217" s="29">
        <v>446.37053297</v>
      </c>
      <c r="H217" s="29">
        <v>0.10536046</v>
      </c>
      <c r="I217" s="29">
        <v>0.14697059000000001</v>
      </c>
      <c r="J217" s="12">
        <v>43</v>
      </c>
      <c r="K217" s="15">
        <v>400</v>
      </c>
      <c r="L217" s="12">
        <v>50</v>
      </c>
      <c r="N217" s="16"/>
      <c r="O217" s="31">
        <v>1901.029</v>
      </c>
      <c r="Q217" s="11" t="s">
        <v>92</v>
      </c>
    </row>
    <row r="218" spans="1:17" x14ac:dyDescent="0.35">
      <c r="A218" s="15" t="s">
        <v>12</v>
      </c>
      <c r="B218" s="15">
        <v>4227</v>
      </c>
      <c r="C218" s="12" t="s">
        <v>188</v>
      </c>
      <c r="D218" s="29">
        <f t="shared" si="26"/>
        <v>2.3173832995358419</v>
      </c>
      <c r="E218" s="29">
        <v>7.9462609400000002</v>
      </c>
      <c r="F218" s="29">
        <v>6.7314230000000003E-2</v>
      </c>
      <c r="G218" s="29">
        <v>242.28017265</v>
      </c>
      <c r="H218" s="29">
        <v>6.5463549999999995E-2</v>
      </c>
      <c r="I218" s="29">
        <v>8.196705E-2</v>
      </c>
      <c r="J218" s="16">
        <v>44</v>
      </c>
      <c r="K218" s="15">
        <v>400</v>
      </c>
      <c r="L218" s="12">
        <v>50</v>
      </c>
      <c r="N218" s="16"/>
      <c r="O218" s="31">
        <v>9.5536999999999992</v>
      </c>
      <c r="Q218" s="11" t="s">
        <v>148</v>
      </c>
    </row>
    <row r="219" spans="1:17" x14ac:dyDescent="0.35">
      <c r="D219" s="65">
        <f>AVERAGE(D216:D218)</f>
        <v>2.7423173666492686</v>
      </c>
      <c r="E219" s="65">
        <f t="shared" ref="E219" si="51">AVERAGE(E216:E218)</f>
        <v>9.4478940466666668</v>
      </c>
      <c r="F219" s="65">
        <f t="shared" ref="F219" si="52">AVERAGE(F216:F218)</f>
        <v>7.9243743333333325E-2</v>
      </c>
    </row>
  </sheetData>
  <mergeCells count="4">
    <mergeCell ref="A2:Q2"/>
    <mergeCell ref="A18:Q18"/>
    <mergeCell ref="A161:Q161"/>
    <mergeCell ref="A182:Q182"/>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11"/>
  <sheetViews>
    <sheetView zoomScale="55" zoomScaleNormal="55" workbookViewId="0">
      <pane ySplit="1" topLeftCell="A60" activePane="bottomLeft" state="frozen"/>
      <selection pane="bottomLeft" activeCell="C57" sqref="C57"/>
    </sheetView>
  </sheetViews>
  <sheetFormatPr baseColWidth="10" defaultColWidth="8.7265625" defaultRowHeight="14.5" x14ac:dyDescent="0.35"/>
  <cols>
    <col min="1" max="1" width="19.08984375" style="11" bestFit="1" customWidth="1"/>
    <col min="2" max="2" width="6.26953125" style="11" bestFit="1" customWidth="1"/>
    <col min="3" max="3" width="12.08984375" style="12" customWidth="1"/>
    <col min="4" max="4" width="8.1796875" style="12" customWidth="1"/>
    <col min="5" max="5" width="9.54296875" style="12" bestFit="1" customWidth="1"/>
    <col min="6" max="6" width="9" style="11" bestFit="1" customWidth="1"/>
    <col min="7" max="7" width="8.54296875" style="11" customWidth="1"/>
    <col min="8" max="9" width="8.54296875" style="11" bestFit="1" customWidth="1"/>
    <col min="10" max="10" width="4.7265625" style="12" bestFit="1" customWidth="1"/>
    <col min="11" max="11" width="6.7265625" style="11" bestFit="1" customWidth="1"/>
    <col min="12" max="12" width="8" style="12" customWidth="1"/>
    <col min="13" max="13" width="7.7265625" style="12" bestFit="1" customWidth="1"/>
    <col min="14" max="14" width="6.54296875" style="12" bestFit="1" customWidth="1"/>
    <col min="15" max="15" width="10.36328125" style="12" bestFit="1" customWidth="1"/>
    <col min="16" max="16" width="15.26953125" style="12" bestFit="1" customWidth="1"/>
    <col min="17" max="17" width="50.54296875" style="12" customWidth="1"/>
    <col min="18" max="18" width="14.26953125" style="12" bestFit="1" customWidth="1"/>
    <col min="19" max="19" width="12.08984375" style="12" customWidth="1"/>
    <col min="20" max="16384" width="8.7265625" style="11"/>
  </cols>
  <sheetData>
    <row r="1" spans="1:19" s="23" customFormat="1" ht="43.5" x14ac:dyDescent="0.35">
      <c r="A1" s="23" t="s">
        <v>5</v>
      </c>
      <c r="B1" s="23" t="s">
        <v>17</v>
      </c>
      <c r="C1" s="24" t="s">
        <v>27</v>
      </c>
      <c r="D1" s="24" t="s">
        <v>327</v>
      </c>
      <c r="E1" s="24" t="s">
        <v>1</v>
      </c>
      <c r="F1" s="23" t="s">
        <v>2</v>
      </c>
      <c r="G1" s="23" t="s">
        <v>4</v>
      </c>
      <c r="H1" s="2" t="s">
        <v>361</v>
      </c>
      <c r="I1" s="2" t="s">
        <v>362</v>
      </c>
      <c r="J1" s="24" t="s">
        <v>23</v>
      </c>
      <c r="K1" s="23" t="s">
        <v>0</v>
      </c>
      <c r="L1" s="24" t="s">
        <v>211</v>
      </c>
      <c r="M1" s="24" t="s">
        <v>212</v>
      </c>
      <c r="N1" s="24" t="s">
        <v>182</v>
      </c>
      <c r="O1" s="24" t="s">
        <v>18</v>
      </c>
      <c r="P1" s="24" t="s">
        <v>133</v>
      </c>
      <c r="Q1" s="24" t="s">
        <v>21</v>
      </c>
      <c r="R1" s="24" t="s">
        <v>32</v>
      </c>
      <c r="S1" s="24" t="s">
        <v>28</v>
      </c>
    </row>
    <row r="2" spans="1:19" s="23" customFormat="1" ht="18.5" x14ac:dyDescent="0.45">
      <c r="A2" s="77" t="s">
        <v>346</v>
      </c>
      <c r="B2" s="77"/>
      <c r="C2" s="77"/>
      <c r="D2" s="77"/>
      <c r="E2" s="77"/>
      <c r="F2" s="77"/>
      <c r="G2" s="77"/>
      <c r="H2" s="77"/>
      <c r="I2" s="77"/>
      <c r="J2" s="77"/>
      <c r="K2" s="77"/>
      <c r="L2" s="77"/>
      <c r="M2" s="77"/>
      <c r="N2" s="77"/>
      <c r="O2" s="77"/>
      <c r="P2" s="77"/>
      <c r="Q2" s="77"/>
      <c r="R2" s="77"/>
      <c r="S2" s="77"/>
    </row>
    <row r="3" spans="1:19" s="23" customFormat="1" x14ac:dyDescent="0.35">
      <c r="A3" s="11" t="s">
        <v>14</v>
      </c>
      <c r="B3" s="11">
        <v>359</v>
      </c>
      <c r="C3" s="12" t="s">
        <v>168</v>
      </c>
      <c r="D3" s="26">
        <f t="shared" ref="D3:D5" si="0">((E3/$E$7)+(F3/$F$7))/2</f>
        <v>0.85078454589448793</v>
      </c>
      <c r="E3" s="11">
        <v>2.3559999999999999</v>
      </c>
      <c r="F3" s="11">
        <v>7.8170000000000003E-2</v>
      </c>
      <c r="H3" s="24"/>
      <c r="I3" s="24"/>
      <c r="J3" s="24"/>
      <c r="L3" s="24"/>
      <c r="M3" s="24"/>
      <c r="N3" s="24"/>
      <c r="O3" s="24"/>
      <c r="P3" s="24"/>
      <c r="Q3" s="24"/>
      <c r="R3" s="24"/>
      <c r="S3" s="24"/>
    </row>
    <row r="4" spans="1:19" s="23" customFormat="1" x14ac:dyDescent="0.35">
      <c r="A4" s="11" t="s">
        <v>14</v>
      </c>
      <c r="B4" s="11">
        <v>359</v>
      </c>
      <c r="C4" s="12" t="s">
        <v>169</v>
      </c>
      <c r="D4" s="26">
        <f t="shared" si="0"/>
        <v>0.79565800432341494</v>
      </c>
      <c r="E4" s="12">
        <v>2.1080000000000001</v>
      </c>
      <c r="F4" s="11">
        <v>7.6249999999999998E-2</v>
      </c>
      <c r="H4" s="24"/>
      <c r="I4" s="24"/>
      <c r="J4" s="24"/>
      <c r="L4" s="24"/>
      <c r="M4" s="24"/>
      <c r="N4" s="24"/>
      <c r="O4" s="24"/>
      <c r="P4" s="24"/>
      <c r="Q4" s="24"/>
      <c r="R4" s="24"/>
      <c r="S4" s="24"/>
    </row>
    <row r="5" spans="1:19" s="23" customFormat="1" ht="43.5" x14ac:dyDescent="0.35">
      <c r="A5" s="11" t="s">
        <v>14</v>
      </c>
      <c r="B5" s="11">
        <v>359</v>
      </c>
      <c r="C5" s="12" t="s">
        <v>336</v>
      </c>
      <c r="D5" s="26">
        <f t="shared" si="0"/>
        <v>0.73855373771467592</v>
      </c>
      <c r="E5" s="12">
        <v>2.1070000000000002</v>
      </c>
      <c r="F5" s="11">
        <v>6.5820000000000004E-2</v>
      </c>
      <c r="H5" s="24"/>
      <c r="I5" s="24"/>
      <c r="J5" s="24"/>
      <c r="L5" s="24"/>
      <c r="M5" s="24"/>
      <c r="N5" s="24"/>
      <c r="O5" s="24"/>
      <c r="P5" s="24"/>
      <c r="Q5" s="24"/>
      <c r="R5" s="24"/>
      <c r="S5" s="24"/>
    </row>
    <row r="6" spans="1:19" s="23" customFormat="1" x14ac:dyDescent="0.35">
      <c r="A6" s="11"/>
      <c r="C6" s="12"/>
      <c r="D6" s="24"/>
      <c r="E6" s="24"/>
      <c r="H6" s="24"/>
      <c r="I6" s="24"/>
      <c r="J6" s="24"/>
      <c r="L6" s="24"/>
      <c r="M6" s="24"/>
      <c r="N6" s="24"/>
      <c r="O6" s="24"/>
      <c r="P6" s="24"/>
      <c r="Q6" s="24"/>
      <c r="R6" s="24"/>
      <c r="S6" s="24"/>
    </row>
    <row r="7" spans="1:19" s="23" customFormat="1" x14ac:dyDescent="0.35">
      <c r="A7" s="11" t="s">
        <v>14</v>
      </c>
      <c r="B7" s="11">
        <v>359</v>
      </c>
      <c r="C7" t="s">
        <v>174</v>
      </c>
      <c r="D7" s="26">
        <v>1</v>
      </c>
      <c r="E7" s="26">
        <v>2.7772999999999999</v>
      </c>
      <c r="F7" s="29">
        <v>9.1613E-2</v>
      </c>
      <c r="G7" s="11"/>
      <c r="H7" s="24"/>
      <c r="I7" s="24"/>
      <c r="J7" s="24"/>
      <c r="L7" s="24"/>
      <c r="M7" s="24"/>
      <c r="N7" s="24"/>
      <c r="O7" s="24"/>
      <c r="P7" s="24"/>
      <c r="Q7" s="24"/>
      <c r="R7" s="24"/>
      <c r="S7" s="24"/>
    </row>
    <row r="8" spans="1:19" s="23" customFormat="1" x14ac:dyDescent="0.35">
      <c r="A8" s="11" t="s">
        <v>14</v>
      </c>
      <c r="B8" s="11">
        <v>359</v>
      </c>
      <c r="C8" t="s">
        <v>220</v>
      </c>
      <c r="D8" s="26">
        <f>((E8/$E$7)+(F8/$F$7))/2</f>
        <v>0.97515017727297182</v>
      </c>
      <c r="E8" s="26">
        <v>2.6844999999999999</v>
      </c>
      <c r="F8" s="29">
        <v>9.0121000000000007E-2</v>
      </c>
      <c r="G8" s="11"/>
      <c r="H8" s="24"/>
      <c r="I8" s="24"/>
      <c r="J8" s="24"/>
      <c r="L8" s="24"/>
      <c r="M8" s="24"/>
      <c r="N8" s="24"/>
      <c r="O8" s="24"/>
      <c r="P8" s="24"/>
      <c r="Q8" s="24"/>
      <c r="R8" s="24"/>
      <c r="S8" s="24"/>
    </row>
    <row r="9" spans="1:19" s="23" customFormat="1" x14ac:dyDescent="0.35">
      <c r="A9" s="11" t="s">
        <v>14</v>
      </c>
      <c r="B9" s="11">
        <v>359</v>
      </c>
      <c r="C9" t="s">
        <v>221</v>
      </c>
      <c r="D9" s="26">
        <f t="shared" ref="D9:D15" si="1">((E9/$E$7)+(F9/$F$7))/2</f>
        <v>0.96420632789563276</v>
      </c>
      <c r="E9" s="26">
        <v>2.4131999999999998</v>
      </c>
      <c r="F9" s="29">
        <v>9.7064999999999999E-2</v>
      </c>
      <c r="G9" s="11"/>
      <c r="H9" s="24"/>
      <c r="I9" s="24"/>
      <c r="J9" s="24"/>
      <c r="L9" s="24"/>
      <c r="M9" s="24"/>
      <c r="N9" s="24"/>
      <c r="O9" s="24"/>
      <c r="P9" s="24"/>
      <c r="Q9" s="24"/>
      <c r="R9" s="24"/>
      <c r="S9" s="24"/>
    </row>
    <row r="10" spans="1:19" s="23" customFormat="1" x14ac:dyDescent="0.35">
      <c r="A10" s="11" t="s">
        <v>14</v>
      </c>
      <c r="B10" s="11">
        <v>359</v>
      </c>
      <c r="C10" t="s">
        <v>222</v>
      </c>
      <c r="D10" s="26">
        <f t="shared" si="1"/>
        <v>0.91603564669944859</v>
      </c>
      <c r="E10" s="26">
        <v>2.4001000000000001</v>
      </c>
      <c r="F10" s="29">
        <v>8.8671E-2</v>
      </c>
      <c r="G10" s="11"/>
      <c r="H10" s="24"/>
      <c r="I10" s="24"/>
      <c r="J10" s="24"/>
      <c r="L10" s="24"/>
      <c r="M10" s="24"/>
      <c r="N10" s="24"/>
      <c r="O10" s="24"/>
      <c r="P10" s="24"/>
      <c r="Q10" s="24"/>
      <c r="R10" s="24"/>
      <c r="S10" s="24"/>
    </row>
    <row r="11" spans="1:19" s="23" customFormat="1" x14ac:dyDescent="0.35">
      <c r="A11" s="11" t="s">
        <v>14</v>
      </c>
      <c r="B11" s="11">
        <v>359</v>
      </c>
      <c r="C11" t="s">
        <v>210</v>
      </c>
      <c r="D11" s="26">
        <f t="shared" si="1"/>
        <v>0.97109630392912583</v>
      </c>
      <c r="E11" s="26">
        <v>2.6387</v>
      </c>
      <c r="F11" s="29">
        <v>9.0889000000000011E-2</v>
      </c>
      <c r="G11" s="11"/>
      <c r="H11" s="24"/>
      <c r="I11" s="24"/>
      <c r="J11" s="24"/>
      <c r="L11" s="24"/>
      <c r="M11" s="24"/>
      <c r="N11" s="24"/>
      <c r="O11" s="24"/>
      <c r="P11" s="24"/>
      <c r="Q11" s="24"/>
      <c r="R11" s="24"/>
      <c r="S11" s="24"/>
    </row>
    <row r="12" spans="1:19" s="23" customFormat="1" x14ac:dyDescent="0.35">
      <c r="A12" s="11" t="s">
        <v>14</v>
      </c>
      <c r="B12" s="11">
        <v>359</v>
      </c>
      <c r="C12" t="s">
        <v>173</v>
      </c>
      <c r="D12" s="26">
        <f t="shared" si="1"/>
        <v>0.92568929191024374</v>
      </c>
      <c r="E12" s="26">
        <v>2.4295</v>
      </c>
      <c r="F12" s="29">
        <v>8.9469999999999994E-2</v>
      </c>
      <c r="G12" s="11"/>
      <c r="H12" s="24"/>
      <c r="I12" s="24"/>
      <c r="J12" s="24"/>
      <c r="L12" s="24"/>
      <c r="M12" s="24"/>
      <c r="N12" s="24"/>
      <c r="O12" s="24"/>
      <c r="P12" s="24"/>
      <c r="Q12" s="24"/>
      <c r="R12" s="24"/>
      <c r="S12" s="24"/>
    </row>
    <row r="13" spans="1:19" s="23" customFormat="1" x14ac:dyDescent="0.35">
      <c r="C13" s="24"/>
      <c r="D13" s="24"/>
      <c r="E13" s="12"/>
      <c r="F13" s="11"/>
      <c r="H13" s="24"/>
      <c r="I13" s="24"/>
      <c r="J13" s="24"/>
      <c r="L13" s="24"/>
      <c r="M13" s="24"/>
      <c r="N13" s="24"/>
      <c r="O13" s="24"/>
      <c r="P13" s="24"/>
      <c r="Q13" s="24"/>
      <c r="R13" s="24"/>
      <c r="S13" s="24"/>
    </row>
    <row r="14" spans="1:19" s="23" customFormat="1" x14ac:dyDescent="0.35">
      <c r="A14" s="11" t="s">
        <v>14</v>
      </c>
      <c r="B14" s="11">
        <v>359</v>
      </c>
      <c r="C14" s="12" t="s">
        <v>172</v>
      </c>
      <c r="D14" s="26">
        <f t="shared" si="1"/>
        <v>0.93123528145949308</v>
      </c>
      <c r="E14" s="12">
        <v>2.5270000000000001</v>
      </c>
      <c r="F14" s="11">
        <v>8.727E-2</v>
      </c>
      <c r="H14" s="24"/>
      <c r="I14" s="24"/>
      <c r="J14" s="24"/>
      <c r="L14" s="24"/>
      <c r="M14" s="24"/>
      <c r="N14" s="24"/>
      <c r="O14" s="24"/>
      <c r="P14" s="24"/>
      <c r="Q14" s="24"/>
      <c r="R14" s="24"/>
      <c r="S14" s="24"/>
    </row>
    <row r="15" spans="1:19" s="23" customFormat="1" x14ac:dyDescent="0.35">
      <c r="A15" s="11" t="s">
        <v>14</v>
      </c>
      <c r="B15" s="11">
        <v>359</v>
      </c>
      <c r="C15" s="12" t="s">
        <v>171</v>
      </c>
      <c r="D15" s="26">
        <f t="shared" si="1"/>
        <v>0.93241745132584408</v>
      </c>
      <c r="E15" s="12">
        <v>2.556</v>
      </c>
      <c r="F15" s="11">
        <v>8.653000000000001E-2</v>
      </c>
      <c r="H15" s="24"/>
      <c r="I15" s="24"/>
      <c r="J15" s="24"/>
      <c r="L15" s="24"/>
      <c r="M15" s="24"/>
      <c r="N15" s="24"/>
      <c r="O15" s="24"/>
      <c r="P15" s="24"/>
      <c r="Q15" s="24"/>
      <c r="R15" s="24"/>
      <c r="S15" s="24"/>
    </row>
    <row r="16" spans="1:19" s="23" customFormat="1" x14ac:dyDescent="0.35">
      <c r="A16" s="11" t="s">
        <v>14</v>
      </c>
      <c r="B16" s="11">
        <v>359</v>
      </c>
      <c r="C16" s="12" t="s">
        <v>176</v>
      </c>
      <c r="D16" s="12"/>
      <c r="E16" s="24"/>
      <c r="H16" s="24"/>
      <c r="I16" s="24"/>
      <c r="J16" s="24"/>
      <c r="L16" s="24"/>
      <c r="M16" s="24"/>
      <c r="N16" s="24"/>
      <c r="O16" s="24"/>
      <c r="P16" s="24"/>
      <c r="Q16" s="24"/>
      <c r="R16" s="24"/>
      <c r="S16" s="24"/>
    </row>
    <row r="17" spans="1:19" s="23" customFormat="1" x14ac:dyDescent="0.35">
      <c r="A17" s="11" t="s">
        <v>14</v>
      </c>
      <c r="B17" s="11">
        <v>359</v>
      </c>
      <c r="C17" s="12" t="s">
        <v>170</v>
      </c>
      <c r="D17" s="12"/>
      <c r="E17" s="24"/>
      <c r="H17" s="24"/>
      <c r="I17" s="24"/>
      <c r="J17" s="24"/>
      <c r="L17" s="24"/>
      <c r="M17" s="24"/>
      <c r="N17" s="24"/>
      <c r="O17" s="24"/>
      <c r="P17" s="24"/>
      <c r="Q17" s="24"/>
      <c r="R17" s="24"/>
      <c r="S17" s="24"/>
    </row>
    <row r="18" spans="1:19" s="23" customFormat="1" x14ac:dyDescent="0.35">
      <c r="A18" s="11"/>
      <c r="B18" s="11"/>
      <c r="C18" s="12"/>
      <c r="D18" s="12"/>
      <c r="E18" s="24"/>
      <c r="H18" s="24"/>
      <c r="I18" s="24"/>
      <c r="J18" s="24"/>
      <c r="L18" s="24"/>
      <c r="M18" s="24"/>
      <c r="N18" s="24"/>
      <c r="O18" s="24"/>
      <c r="P18" s="24"/>
      <c r="Q18" s="24"/>
      <c r="R18" s="24"/>
      <c r="S18" s="24"/>
    </row>
    <row r="19" spans="1:19" s="23" customFormat="1" ht="18.5" x14ac:dyDescent="0.45">
      <c r="A19" s="77" t="s">
        <v>6</v>
      </c>
      <c r="B19" s="77"/>
      <c r="C19" s="77"/>
      <c r="D19" s="77"/>
      <c r="E19" s="77"/>
      <c r="F19" s="77"/>
      <c r="G19" s="77"/>
      <c r="H19" s="77"/>
      <c r="I19" s="77"/>
      <c r="J19" s="77"/>
      <c r="K19" s="77"/>
      <c r="L19" s="77"/>
      <c r="M19" s="77"/>
      <c r="N19" s="77"/>
      <c r="O19" s="77"/>
      <c r="P19" s="77"/>
      <c r="Q19" s="77"/>
      <c r="R19" s="77"/>
      <c r="S19" s="77"/>
    </row>
    <row r="20" spans="1:19" s="23" customFormat="1" x14ac:dyDescent="0.35">
      <c r="A20" s="11"/>
      <c r="C20" s="12"/>
      <c r="D20" s="12"/>
      <c r="E20" s="24"/>
      <c r="H20" s="24"/>
      <c r="I20" s="24"/>
      <c r="J20" s="24"/>
      <c r="L20" s="24"/>
      <c r="M20" s="24"/>
      <c r="N20" s="66"/>
      <c r="O20" s="24"/>
      <c r="P20" s="24"/>
      <c r="Q20" s="24"/>
      <c r="R20" s="24"/>
      <c r="S20" s="24"/>
    </row>
    <row r="21" spans="1:19" s="23" customFormat="1" x14ac:dyDescent="0.35">
      <c r="A21" s="11" t="s">
        <v>14</v>
      </c>
      <c r="B21" s="11">
        <v>359</v>
      </c>
      <c r="C21" s="12" t="s">
        <v>6</v>
      </c>
      <c r="D21" s="26">
        <f t="shared" ref="D21:D30" si="2">((E21/$E$7)+(F21/$F$7))/2</f>
        <v>0.93993641547346873</v>
      </c>
      <c r="E21" s="26">
        <v>2.6759789999999999</v>
      </c>
      <c r="F21" s="29">
        <v>8.3949999999999997E-2</v>
      </c>
      <c r="G21" s="29">
        <v>29.957781000000001</v>
      </c>
      <c r="H21" s="26">
        <v>6.2653E-2</v>
      </c>
      <c r="I21" s="26">
        <v>3.1220999999999999E-2</v>
      </c>
      <c r="J21" s="12">
        <v>42</v>
      </c>
      <c r="K21" s="11">
        <v>100</v>
      </c>
      <c r="L21" s="12">
        <v>100</v>
      </c>
      <c r="M21" s="12" t="s">
        <v>24</v>
      </c>
      <c r="N21" s="25">
        <f>(32*K21*L21)/B21</f>
        <v>891.36490250696374</v>
      </c>
      <c r="O21" s="12">
        <v>49593</v>
      </c>
      <c r="P21" s="12"/>
      <c r="Q21" s="24"/>
      <c r="R21" s="24"/>
      <c r="S21" s="24"/>
    </row>
    <row r="22" spans="1:19" s="23" customFormat="1" x14ac:dyDescent="0.35">
      <c r="A22" s="11" t="s">
        <v>14</v>
      </c>
      <c r="B22" s="11">
        <v>359</v>
      </c>
      <c r="C22" s="12" t="s">
        <v>6</v>
      </c>
      <c r="D22" s="26">
        <f t="shared" si="2"/>
        <v>0.93801397708001</v>
      </c>
      <c r="E22" s="26">
        <v>2.6857030000000002</v>
      </c>
      <c r="F22" s="29">
        <v>8.3277000000000004E-2</v>
      </c>
      <c r="G22" s="29">
        <v>28.105718</v>
      </c>
      <c r="H22" s="26">
        <v>6.1119E-2</v>
      </c>
      <c r="I22" s="26">
        <v>2.8726000000000002E-2</v>
      </c>
      <c r="J22" s="12">
        <v>43</v>
      </c>
      <c r="K22" s="11">
        <v>100</v>
      </c>
      <c r="L22" s="12">
        <v>100</v>
      </c>
      <c r="M22" s="12" t="s">
        <v>24</v>
      </c>
      <c r="N22" s="25">
        <f t="shared" ref="N22:N30" si="3">(32*K22*L22)/B22</f>
        <v>891.36490250696374</v>
      </c>
      <c r="O22" s="24"/>
      <c r="P22" s="12"/>
      <c r="Q22" s="24"/>
      <c r="R22" s="24"/>
      <c r="S22" s="24"/>
    </row>
    <row r="23" spans="1:19" s="23" customFormat="1" x14ac:dyDescent="0.35">
      <c r="A23" s="11" t="s">
        <v>14</v>
      </c>
      <c r="B23" s="11">
        <v>359</v>
      </c>
      <c r="C23" s="12" t="s">
        <v>6</v>
      </c>
      <c r="D23" s="26">
        <f t="shared" si="2"/>
        <v>0.92389386874185431</v>
      </c>
      <c r="E23" s="26">
        <v>2.5534309999999998</v>
      </c>
      <c r="F23" s="29">
        <v>8.5053000000000004E-2</v>
      </c>
      <c r="G23" s="29">
        <v>22.71406</v>
      </c>
      <c r="H23" s="26">
        <v>6.1922999999999999E-2</v>
      </c>
      <c r="I23" s="26">
        <v>2.8575E-2</v>
      </c>
      <c r="J23" s="12">
        <v>44</v>
      </c>
      <c r="K23" s="11">
        <v>100</v>
      </c>
      <c r="L23" s="12">
        <v>100</v>
      </c>
      <c r="M23" s="12" t="s">
        <v>24</v>
      </c>
      <c r="N23" s="25">
        <f t="shared" si="3"/>
        <v>891.36490250696374</v>
      </c>
      <c r="O23" s="24"/>
      <c r="P23" s="12"/>
      <c r="Q23" s="24"/>
      <c r="R23" s="24"/>
      <c r="S23" s="24"/>
    </row>
    <row r="24" spans="1:19" s="23" customFormat="1" x14ac:dyDescent="0.35">
      <c r="A24" s="11" t="s">
        <v>14</v>
      </c>
      <c r="B24" s="11">
        <v>359</v>
      </c>
      <c r="C24" s="12" t="s">
        <v>6</v>
      </c>
      <c r="D24" s="26">
        <f t="shared" si="2"/>
        <v>0.91428789156972257</v>
      </c>
      <c r="E24" s="26">
        <v>2.5512160000000002</v>
      </c>
      <c r="F24" s="29">
        <v>8.3365999999999996E-2</v>
      </c>
      <c r="G24" s="29">
        <v>23.017125</v>
      </c>
      <c r="H24" s="26">
        <v>6.1141000000000001E-2</v>
      </c>
      <c r="I24" s="26">
        <v>2.6904999999999998E-2</v>
      </c>
      <c r="J24" s="12">
        <v>45</v>
      </c>
      <c r="K24" s="11">
        <v>100</v>
      </c>
      <c r="L24" s="12">
        <v>100</v>
      </c>
      <c r="M24" s="12" t="s">
        <v>24</v>
      </c>
      <c r="N24" s="25">
        <f t="shared" si="3"/>
        <v>891.36490250696374</v>
      </c>
      <c r="O24" s="24"/>
      <c r="P24" s="12"/>
      <c r="Q24" s="24"/>
      <c r="R24" s="24"/>
      <c r="S24" s="24"/>
    </row>
    <row r="25" spans="1:19" s="23" customFormat="1" x14ac:dyDescent="0.35">
      <c r="A25" s="11" t="s">
        <v>14</v>
      </c>
      <c r="B25" s="11">
        <v>359</v>
      </c>
      <c r="C25" s="12" t="s">
        <v>6</v>
      </c>
      <c r="D25" s="26">
        <f t="shared" si="2"/>
        <v>0.95015564328686031</v>
      </c>
      <c r="E25" s="26">
        <v>2.480305</v>
      </c>
      <c r="F25" s="29">
        <v>9.2276999999999998E-2</v>
      </c>
      <c r="G25" s="29">
        <v>21.864018000000002</v>
      </c>
      <c r="H25" s="26">
        <v>6.5769999999999995E-2</v>
      </c>
      <c r="I25" s="26">
        <v>2.7685000000000001E-2</v>
      </c>
      <c r="J25" s="12">
        <v>46</v>
      </c>
      <c r="K25" s="11">
        <v>100</v>
      </c>
      <c r="L25" s="12">
        <v>100</v>
      </c>
      <c r="M25" s="12" t="s">
        <v>24</v>
      </c>
      <c r="N25" s="25">
        <f t="shared" si="3"/>
        <v>891.36490250696374</v>
      </c>
      <c r="O25" s="24"/>
      <c r="P25" s="12"/>
      <c r="Q25" s="24"/>
      <c r="R25" s="24"/>
      <c r="S25" s="24"/>
    </row>
    <row r="26" spans="1:19" s="23" customFormat="1" x14ac:dyDescent="0.35">
      <c r="A26" s="11" t="s">
        <v>14</v>
      </c>
      <c r="B26" s="11">
        <v>359</v>
      </c>
      <c r="C26" s="12" t="s">
        <v>6</v>
      </c>
      <c r="D26" s="26">
        <f t="shared" si="2"/>
        <v>0.95205482020496957</v>
      </c>
      <c r="E26" s="26">
        <v>2.7499310000000001</v>
      </c>
      <c r="F26" s="29">
        <v>8.3731E-2</v>
      </c>
      <c r="G26" s="29">
        <v>28.312246999999999</v>
      </c>
      <c r="H26" s="26">
        <v>6.0692000000000003E-2</v>
      </c>
      <c r="I26" s="26">
        <v>2.7067999999999998E-2</v>
      </c>
      <c r="J26" s="12">
        <v>47</v>
      </c>
      <c r="K26" s="11">
        <v>100</v>
      </c>
      <c r="L26" s="12">
        <v>100</v>
      </c>
      <c r="M26" s="12" t="s">
        <v>24</v>
      </c>
      <c r="N26" s="25">
        <f t="shared" si="3"/>
        <v>891.36490250696374</v>
      </c>
      <c r="O26" s="24"/>
      <c r="P26" s="12"/>
      <c r="Q26" s="24"/>
      <c r="R26" s="24"/>
      <c r="S26" s="24"/>
    </row>
    <row r="27" spans="1:19" s="23" customFormat="1" x14ac:dyDescent="0.35">
      <c r="A27" s="11" t="s">
        <v>14</v>
      </c>
      <c r="B27" s="11">
        <v>359</v>
      </c>
      <c r="C27" s="12" t="s">
        <v>6</v>
      </c>
      <c r="D27" s="26">
        <f t="shared" si="2"/>
        <v>0.95451539956752529</v>
      </c>
      <c r="E27" s="26">
        <v>2.7002389999999998</v>
      </c>
      <c r="F27" s="29">
        <v>8.5820999999999995E-2</v>
      </c>
      <c r="G27" s="29">
        <v>27.460034</v>
      </c>
      <c r="H27" s="26">
        <v>6.3158000000000006E-2</v>
      </c>
      <c r="I27" s="26">
        <v>2.9634000000000001E-2</v>
      </c>
      <c r="J27" s="12">
        <v>48</v>
      </c>
      <c r="K27" s="11">
        <v>100</v>
      </c>
      <c r="L27" s="12">
        <v>100</v>
      </c>
      <c r="M27" s="12" t="s">
        <v>24</v>
      </c>
      <c r="N27" s="25">
        <f t="shared" si="3"/>
        <v>891.36490250696374</v>
      </c>
      <c r="O27" s="24"/>
      <c r="P27" s="12"/>
      <c r="Q27" s="24"/>
      <c r="R27" s="24"/>
      <c r="S27" s="24"/>
    </row>
    <row r="28" spans="1:19" s="23" customFormat="1" x14ac:dyDescent="0.35">
      <c r="A28" s="11" t="s">
        <v>14</v>
      </c>
      <c r="B28" s="11">
        <v>359</v>
      </c>
      <c r="C28" s="12" t="s">
        <v>6</v>
      </c>
      <c r="D28" s="26">
        <f t="shared" si="2"/>
        <v>1.1118974848593131</v>
      </c>
      <c r="E28" s="26">
        <v>3.1527440000000002</v>
      </c>
      <c r="F28" s="29">
        <v>9.9731E-2</v>
      </c>
      <c r="G28" s="29">
        <v>36.241247000000001</v>
      </c>
      <c r="H28" s="26">
        <v>7.2664000000000006E-2</v>
      </c>
      <c r="I28" s="26">
        <v>3.6317000000000002E-2</v>
      </c>
      <c r="J28" s="12">
        <v>49</v>
      </c>
      <c r="K28" s="11">
        <v>100</v>
      </c>
      <c r="L28" s="12">
        <v>100</v>
      </c>
      <c r="M28" s="12" t="s">
        <v>24</v>
      </c>
      <c r="N28" s="25">
        <f t="shared" si="3"/>
        <v>891.36490250696374</v>
      </c>
      <c r="O28" s="24"/>
      <c r="P28" s="12"/>
      <c r="Q28" s="24"/>
      <c r="R28" s="24"/>
      <c r="S28" s="24"/>
    </row>
    <row r="29" spans="1:19" s="23" customFormat="1" x14ac:dyDescent="0.35">
      <c r="A29" s="11" t="s">
        <v>14</v>
      </c>
      <c r="B29" s="11">
        <v>359</v>
      </c>
      <c r="C29" s="12" t="s">
        <v>6</v>
      </c>
      <c r="D29" s="26">
        <f t="shared" si="2"/>
        <v>0.92866074733009252</v>
      </c>
      <c r="E29" s="26">
        <v>2.5510790000000001</v>
      </c>
      <c r="F29" s="29">
        <v>8.6003999999999997E-2</v>
      </c>
      <c r="G29" s="29">
        <v>22.716031999999998</v>
      </c>
      <c r="H29" s="26">
        <v>6.1955000000000003E-2</v>
      </c>
      <c r="I29" s="26">
        <v>2.5812999999999999E-2</v>
      </c>
      <c r="J29" s="12">
        <v>50</v>
      </c>
      <c r="K29" s="11">
        <v>100</v>
      </c>
      <c r="L29" s="12">
        <v>100</v>
      </c>
      <c r="M29" s="12" t="s">
        <v>24</v>
      </c>
      <c r="N29" s="25">
        <f t="shared" si="3"/>
        <v>891.36490250696374</v>
      </c>
      <c r="O29" s="24"/>
      <c r="P29" s="12"/>
      <c r="Q29" s="24"/>
      <c r="R29" s="24"/>
      <c r="S29" s="24"/>
    </row>
    <row r="30" spans="1:19" s="23" customFormat="1" x14ac:dyDescent="0.35">
      <c r="A30" s="11" t="s">
        <v>14</v>
      </c>
      <c r="B30" s="11">
        <v>359</v>
      </c>
      <c r="C30" s="12" t="s">
        <v>6</v>
      </c>
      <c r="D30" s="26">
        <f t="shared" si="2"/>
        <v>1.009723443821114</v>
      </c>
      <c r="E30" s="26">
        <v>2.938536</v>
      </c>
      <c r="F30" s="29">
        <v>8.8076000000000002E-2</v>
      </c>
      <c r="G30" s="29">
        <v>26.387250999999999</v>
      </c>
      <c r="H30" s="26">
        <v>6.7153000000000004E-2</v>
      </c>
      <c r="I30" s="26">
        <v>3.0391000000000001E-2</v>
      </c>
      <c r="J30" s="12">
        <v>51</v>
      </c>
      <c r="K30" s="11">
        <v>100</v>
      </c>
      <c r="L30" s="12">
        <v>100</v>
      </c>
      <c r="M30" s="12" t="s">
        <v>24</v>
      </c>
      <c r="N30" s="25">
        <f t="shared" si="3"/>
        <v>891.36490250696374</v>
      </c>
      <c r="O30" s="24"/>
      <c r="P30" s="12"/>
      <c r="Q30" s="24"/>
      <c r="R30" s="24"/>
      <c r="S30" s="24"/>
    </row>
    <row r="31" spans="1:19" s="23" customFormat="1" x14ac:dyDescent="0.35">
      <c r="A31" s="11"/>
      <c r="C31" s="12"/>
      <c r="D31" s="64">
        <f>AVERAGE(D21:D30)</f>
        <v>0.9623139691934931</v>
      </c>
      <c r="E31" s="64">
        <f t="shared" ref="E31:F31" si="4">AVERAGE(E21:E30)</f>
        <v>2.7039163000000004</v>
      </c>
      <c r="F31" s="64">
        <f t="shared" si="4"/>
        <v>8.7128600000000014E-2</v>
      </c>
      <c r="H31" s="24"/>
      <c r="I31" s="24"/>
      <c r="J31" s="24"/>
      <c r="L31" s="24"/>
      <c r="M31" s="24"/>
      <c r="N31" s="66"/>
      <c r="O31" s="24"/>
      <c r="P31" s="24"/>
      <c r="Q31" s="12" t="s">
        <v>350</v>
      </c>
      <c r="R31" s="24"/>
      <c r="S31" s="24"/>
    </row>
    <row r="32" spans="1:19" s="23" customFormat="1" x14ac:dyDescent="0.35">
      <c r="C32" s="24"/>
      <c r="D32" s="64">
        <f>MEDIAN(D21:D30)</f>
        <v>0.94504602938016458</v>
      </c>
      <c r="E32" s="64">
        <f t="shared" ref="E32:F32" si="5">MEDIAN(E21:E30)</f>
        <v>2.680841</v>
      </c>
      <c r="F32" s="64">
        <f t="shared" si="5"/>
        <v>8.5436999999999999E-2</v>
      </c>
      <c r="H32" s="24"/>
      <c r="I32" s="24"/>
      <c r="J32" s="24"/>
      <c r="L32" s="24"/>
      <c r="M32" s="24"/>
      <c r="N32" s="66"/>
      <c r="O32" s="24"/>
      <c r="P32" s="24"/>
      <c r="Q32" s="12" t="s">
        <v>351</v>
      </c>
      <c r="R32" s="24"/>
      <c r="S32" s="24"/>
    </row>
    <row r="33" spans="1:19" s="23" customFormat="1" x14ac:dyDescent="0.35">
      <c r="C33" s="24"/>
      <c r="D33" s="24"/>
      <c r="E33" s="24"/>
      <c r="H33" s="24"/>
      <c r="I33" s="24"/>
      <c r="J33" s="24"/>
      <c r="L33" s="24"/>
      <c r="M33" s="24"/>
      <c r="N33" s="66"/>
      <c r="O33" s="24"/>
      <c r="P33" s="24"/>
      <c r="Q33" s="24"/>
      <c r="R33" s="24"/>
      <c r="S33" s="24"/>
    </row>
    <row r="34" spans="1:19" s="23" customFormat="1" x14ac:dyDescent="0.35">
      <c r="A34" s="11" t="s">
        <v>14</v>
      </c>
      <c r="B34" s="11">
        <v>359</v>
      </c>
      <c r="C34" s="12" t="s">
        <v>6</v>
      </c>
      <c r="D34" s="26">
        <f t="shared" ref="D34:D43" si="6">((E34/$E$7)+(F34/$F$7))/2</f>
        <v>0.94998755481248021</v>
      </c>
      <c r="E34" s="26">
        <v>2.7540909999999998</v>
      </c>
      <c r="F34" s="29">
        <v>8.3214999999999997E-2</v>
      </c>
      <c r="G34" s="29">
        <v>29.519517</v>
      </c>
      <c r="H34" s="26">
        <v>6.2232000000000003E-2</v>
      </c>
      <c r="I34" s="26">
        <v>2.8362999999999999E-2</v>
      </c>
      <c r="J34" s="12">
        <v>42</v>
      </c>
      <c r="K34" s="11">
        <v>200</v>
      </c>
      <c r="L34" s="12">
        <v>100</v>
      </c>
      <c r="M34" s="12" t="s">
        <v>24</v>
      </c>
      <c r="N34" s="66"/>
      <c r="O34" s="24"/>
      <c r="P34" s="24"/>
      <c r="Q34" s="24"/>
      <c r="R34" s="24"/>
      <c r="S34" s="24"/>
    </row>
    <row r="35" spans="1:19" s="23" customFormat="1" x14ac:dyDescent="0.35">
      <c r="A35" s="11" t="s">
        <v>14</v>
      </c>
      <c r="B35" s="11">
        <v>359</v>
      </c>
      <c r="C35" s="12" t="s">
        <v>6</v>
      </c>
      <c r="D35" s="26">
        <f t="shared" si="6"/>
        <v>0.93101733487004146</v>
      </c>
      <c r="E35" s="26">
        <v>2.5793569999999999</v>
      </c>
      <c r="F35" s="29">
        <v>8.5502999999999996E-2</v>
      </c>
      <c r="G35" s="29">
        <v>22.262096</v>
      </c>
      <c r="H35" s="26">
        <v>6.2106000000000001E-2</v>
      </c>
      <c r="I35" s="26">
        <v>2.7015000000000001E-2</v>
      </c>
      <c r="J35" s="12">
        <v>43</v>
      </c>
      <c r="K35" s="11">
        <v>200</v>
      </c>
      <c r="L35" s="12">
        <v>100</v>
      </c>
      <c r="M35" s="12" t="s">
        <v>24</v>
      </c>
      <c r="N35" s="66"/>
      <c r="O35" s="24"/>
      <c r="P35" s="24"/>
      <c r="Q35" s="24"/>
      <c r="R35" s="24"/>
      <c r="S35" s="24"/>
    </row>
    <row r="36" spans="1:19" s="23" customFormat="1" x14ac:dyDescent="0.35">
      <c r="A36" s="11" t="s">
        <v>14</v>
      </c>
      <c r="B36" s="11">
        <v>359</v>
      </c>
      <c r="C36" s="12" t="s">
        <v>6</v>
      </c>
      <c r="D36" s="26">
        <f t="shared" si="6"/>
        <v>0.95475108189633473</v>
      </c>
      <c r="E36" s="26">
        <v>2.710855</v>
      </c>
      <c r="F36" s="29">
        <v>8.5514000000000007E-2</v>
      </c>
      <c r="G36" s="29">
        <v>26.523229000000001</v>
      </c>
      <c r="H36" s="26">
        <v>6.3675999999999996E-2</v>
      </c>
      <c r="I36" s="26">
        <v>2.7852999999999999E-2</v>
      </c>
      <c r="J36" s="12">
        <v>44</v>
      </c>
      <c r="K36" s="11">
        <v>200</v>
      </c>
      <c r="L36" s="12">
        <v>100</v>
      </c>
      <c r="M36" s="12" t="s">
        <v>24</v>
      </c>
      <c r="N36" s="66"/>
      <c r="O36" s="24"/>
      <c r="P36" s="24"/>
      <c r="Q36" s="24"/>
      <c r="R36" s="24"/>
      <c r="S36" s="24"/>
    </row>
    <row r="37" spans="1:19" s="23" customFormat="1" x14ac:dyDescent="0.35">
      <c r="A37" s="11" t="s">
        <v>14</v>
      </c>
      <c r="B37" s="11">
        <v>359</v>
      </c>
      <c r="C37" s="12" t="s">
        <v>6</v>
      </c>
      <c r="D37" s="26">
        <f t="shared" si="6"/>
        <v>0.91358651286942905</v>
      </c>
      <c r="E37" s="26">
        <v>2.4565250000000001</v>
      </c>
      <c r="F37" s="29">
        <v>8.6360999999999993E-2</v>
      </c>
      <c r="G37" s="29">
        <v>22.480792000000001</v>
      </c>
      <c r="H37" s="26">
        <v>6.1558000000000002E-2</v>
      </c>
      <c r="I37" s="26">
        <v>2.5684999999999999E-2</v>
      </c>
      <c r="J37" s="12">
        <v>45</v>
      </c>
      <c r="K37" s="11">
        <v>200</v>
      </c>
      <c r="L37" s="12">
        <v>100</v>
      </c>
      <c r="M37" s="12" t="s">
        <v>24</v>
      </c>
      <c r="N37" s="66"/>
      <c r="O37" s="24"/>
      <c r="P37" s="24"/>
      <c r="Q37" s="24"/>
      <c r="R37" s="24"/>
      <c r="S37" s="24"/>
    </row>
    <row r="38" spans="1:19" s="23" customFormat="1" x14ac:dyDescent="0.35">
      <c r="A38" s="11" t="s">
        <v>14</v>
      </c>
      <c r="B38" s="11">
        <v>359</v>
      </c>
      <c r="C38" s="12" t="s">
        <v>6</v>
      </c>
      <c r="D38" s="26">
        <f t="shared" si="6"/>
        <v>0.95342226134417729</v>
      </c>
      <c r="E38" s="26">
        <v>2.6299890000000001</v>
      </c>
      <c r="F38" s="29">
        <v>8.7938000000000002E-2</v>
      </c>
      <c r="G38" s="29">
        <v>24.441172999999999</v>
      </c>
      <c r="H38" s="26">
        <v>6.4416000000000001E-2</v>
      </c>
      <c r="I38" s="26">
        <v>2.8815E-2</v>
      </c>
      <c r="J38" s="12">
        <v>46</v>
      </c>
      <c r="K38" s="11">
        <v>200</v>
      </c>
      <c r="L38" s="12">
        <v>100</v>
      </c>
      <c r="M38" s="12" t="s">
        <v>24</v>
      </c>
      <c r="N38" s="66"/>
      <c r="O38" s="24"/>
      <c r="P38" s="24"/>
      <c r="Q38" s="24"/>
      <c r="R38" s="24"/>
      <c r="S38" s="24"/>
    </row>
    <row r="39" spans="1:19" s="23" customFormat="1" x14ac:dyDescent="0.35">
      <c r="A39" s="11" t="s">
        <v>14</v>
      </c>
      <c r="B39" s="11">
        <v>359</v>
      </c>
      <c r="C39" s="12" t="s">
        <v>6</v>
      </c>
      <c r="D39" s="26">
        <f t="shared" si="6"/>
        <v>0.90194510685314055</v>
      </c>
      <c r="E39" s="26">
        <v>2.5584760000000002</v>
      </c>
      <c r="F39" s="29">
        <v>8.0865000000000006E-2</v>
      </c>
      <c r="G39" s="29">
        <v>25.612504999999999</v>
      </c>
      <c r="H39" s="26">
        <v>5.9829E-2</v>
      </c>
      <c r="I39" s="26">
        <v>2.8806999999999999E-2</v>
      </c>
      <c r="J39" s="12">
        <v>47</v>
      </c>
      <c r="K39" s="11">
        <v>200</v>
      </c>
      <c r="L39" s="12">
        <v>100</v>
      </c>
      <c r="M39" s="12" t="s">
        <v>24</v>
      </c>
      <c r="N39" s="66"/>
      <c r="O39" s="24"/>
      <c r="P39" s="24"/>
      <c r="Q39" s="24"/>
      <c r="R39" s="24"/>
      <c r="S39" s="24"/>
    </row>
    <row r="40" spans="1:19" s="23" customFormat="1" x14ac:dyDescent="0.35">
      <c r="A40" s="11" t="s">
        <v>14</v>
      </c>
      <c r="B40" s="11">
        <v>359</v>
      </c>
      <c r="C40" s="12" t="s">
        <v>6</v>
      </c>
      <c r="D40" s="26">
        <f t="shared" si="6"/>
        <v>0.94203356101675073</v>
      </c>
      <c r="E40" s="26">
        <v>2.5035820000000002</v>
      </c>
      <c r="F40" s="29">
        <v>9.0021000000000004E-2</v>
      </c>
      <c r="G40" s="29">
        <v>22.172972999999999</v>
      </c>
      <c r="H40" s="26">
        <v>6.4746999999999999E-2</v>
      </c>
      <c r="I40" s="26">
        <v>2.7636000000000001E-2</v>
      </c>
      <c r="J40" s="12">
        <v>48</v>
      </c>
      <c r="K40" s="11">
        <v>200</v>
      </c>
      <c r="L40" s="12">
        <v>100</v>
      </c>
      <c r="M40" s="12" t="s">
        <v>24</v>
      </c>
      <c r="N40" s="66"/>
      <c r="O40" s="24"/>
      <c r="P40" s="24"/>
      <c r="Q40" s="24"/>
      <c r="R40" s="24"/>
      <c r="S40" s="24"/>
    </row>
    <row r="41" spans="1:19" s="23" customFormat="1" x14ac:dyDescent="0.35">
      <c r="A41" s="11" t="s">
        <v>14</v>
      </c>
      <c r="B41" s="11">
        <v>359</v>
      </c>
      <c r="C41" s="12" t="s">
        <v>6</v>
      </c>
      <c r="D41" s="26">
        <f t="shared" si="6"/>
        <v>1.0325612568963098</v>
      </c>
      <c r="E41" s="26">
        <v>2.903718</v>
      </c>
      <c r="F41" s="29">
        <v>9.3409000000000006E-2</v>
      </c>
      <c r="G41" s="29">
        <v>30.889408</v>
      </c>
      <c r="H41" s="26">
        <v>6.8862000000000007E-2</v>
      </c>
      <c r="I41" s="26">
        <v>3.2045999999999998E-2</v>
      </c>
      <c r="J41" s="12">
        <v>49</v>
      </c>
      <c r="K41" s="11">
        <v>200</v>
      </c>
      <c r="L41" s="12">
        <v>100</v>
      </c>
      <c r="M41" s="12" t="s">
        <v>24</v>
      </c>
      <c r="N41" s="66"/>
      <c r="O41" s="24"/>
      <c r="P41" s="24"/>
      <c r="Q41" s="24"/>
      <c r="R41" s="24"/>
      <c r="S41" s="24"/>
    </row>
    <row r="42" spans="1:19" s="23" customFormat="1" x14ac:dyDescent="0.35">
      <c r="A42" s="11" t="s">
        <v>14</v>
      </c>
      <c r="B42" s="11">
        <v>359</v>
      </c>
      <c r="C42" s="12" t="s">
        <v>6</v>
      </c>
      <c r="D42" s="26">
        <f t="shared" si="6"/>
        <v>0.95414334172597859</v>
      </c>
      <c r="E42" s="26">
        <v>2.6407850000000002</v>
      </c>
      <c r="F42" s="29">
        <v>8.7714E-2</v>
      </c>
      <c r="G42" s="29">
        <v>24.481401000000002</v>
      </c>
      <c r="H42" s="26">
        <v>6.4199000000000006E-2</v>
      </c>
      <c r="I42" s="26">
        <v>2.6960999999999999E-2</v>
      </c>
      <c r="J42" s="12">
        <v>50</v>
      </c>
      <c r="K42" s="11">
        <v>200</v>
      </c>
      <c r="L42" s="12">
        <v>100</v>
      </c>
      <c r="M42" s="12" t="s">
        <v>24</v>
      </c>
      <c r="N42" s="66"/>
      <c r="O42" s="24"/>
      <c r="P42" s="24"/>
      <c r="Q42" s="24"/>
      <c r="R42" s="24"/>
      <c r="S42" s="24"/>
    </row>
    <row r="43" spans="1:19" s="23" customFormat="1" x14ac:dyDescent="0.35">
      <c r="A43" s="11" t="s">
        <v>14</v>
      </c>
      <c r="B43" s="11">
        <v>359</v>
      </c>
      <c r="C43" s="12" t="s">
        <v>6</v>
      </c>
      <c r="D43" s="26">
        <f t="shared" si="6"/>
        <v>0.95414652273811218</v>
      </c>
      <c r="E43" s="26">
        <v>2.6459260000000002</v>
      </c>
      <c r="F43" s="29">
        <v>8.7544999999999998E-2</v>
      </c>
      <c r="G43" s="29">
        <v>25.158763</v>
      </c>
      <c r="H43" s="26">
        <v>6.5728999999999996E-2</v>
      </c>
      <c r="I43" s="26">
        <v>3.0143E-2</v>
      </c>
      <c r="J43" s="12">
        <v>51</v>
      </c>
      <c r="K43" s="11">
        <v>200</v>
      </c>
      <c r="L43" s="12">
        <v>100</v>
      </c>
      <c r="M43" s="12" t="s">
        <v>24</v>
      </c>
      <c r="N43" s="66"/>
      <c r="O43" s="24"/>
      <c r="P43" s="24"/>
      <c r="Q43" s="24"/>
      <c r="R43" s="24"/>
      <c r="S43" s="24"/>
    </row>
    <row r="44" spans="1:19" s="23" customFormat="1" x14ac:dyDescent="0.35">
      <c r="C44" s="24"/>
      <c r="D44" s="64">
        <f>AVERAGE(D34:D43)</f>
        <v>0.94875945350227542</v>
      </c>
      <c r="E44" s="64">
        <f t="shared" ref="E44:F44" si="7">AVERAGE(E34:E43)</f>
        <v>2.6383304000000001</v>
      </c>
      <c r="F44" s="64">
        <f t="shared" si="7"/>
        <v>8.6808499999999997E-2</v>
      </c>
      <c r="H44" s="24"/>
      <c r="I44" s="24"/>
      <c r="J44" s="24"/>
      <c r="L44" s="24"/>
      <c r="M44" s="24"/>
      <c r="N44" s="66"/>
      <c r="O44" s="24"/>
      <c r="P44" s="24"/>
      <c r="Q44" s="24"/>
      <c r="R44" s="24"/>
      <c r="S44" s="24"/>
    </row>
    <row r="45" spans="1:19" s="23" customFormat="1" x14ac:dyDescent="0.35">
      <c r="C45" s="24"/>
      <c r="D45" s="64">
        <f>MEDIAN(D34:D43)</f>
        <v>0.95170490807832875</v>
      </c>
      <c r="E45" s="64">
        <f t="shared" ref="E45:F45" si="8">MEDIAN(E34:E43)</f>
        <v>2.6353870000000001</v>
      </c>
      <c r="F45" s="64">
        <f t="shared" si="8"/>
        <v>8.6953000000000003E-2</v>
      </c>
      <c r="H45" s="24"/>
      <c r="I45" s="24"/>
      <c r="J45" s="24"/>
      <c r="L45" s="24"/>
      <c r="M45" s="24"/>
      <c r="N45" s="66"/>
      <c r="O45" s="24"/>
      <c r="P45" s="24"/>
      <c r="Q45" s="24"/>
      <c r="R45" s="24"/>
      <c r="S45" s="24"/>
    </row>
    <row r="46" spans="1:19" s="23" customFormat="1" x14ac:dyDescent="0.35">
      <c r="C46" s="24"/>
      <c r="D46" s="24"/>
      <c r="E46" s="24"/>
      <c r="H46" s="24"/>
      <c r="I46" s="24"/>
      <c r="J46" s="24"/>
      <c r="L46" s="24"/>
      <c r="M46" s="24"/>
      <c r="N46" s="66"/>
      <c r="O46" s="24"/>
      <c r="P46" s="24"/>
      <c r="Q46" s="24"/>
      <c r="R46" s="24"/>
      <c r="S46" s="24"/>
    </row>
    <row r="47" spans="1:19" x14ac:dyDescent="0.35">
      <c r="A47" s="11" t="s">
        <v>14</v>
      </c>
      <c r="B47" s="11">
        <v>359</v>
      </c>
      <c r="C47" s="12" t="s">
        <v>6</v>
      </c>
      <c r="D47" s="26">
        <f t="shared" ref="D47:D56" si="9">((E47/$E$7)+(F47/$F$7))/2</f>
        <v>0.91521510605285128</v>
      </c>
      <c r="E47" s="26">
        <v>2.6695039999999999</v>
      </c>
      <c r="F47" s="29">
        <v>7.9633999999999996E-2</v>
      </c>
      <c r="G47" s="29">
        <v>27.189983000000002</v>
      </c>
      <c r="H47" s="26">
        <v>5.9955000000000001E-2</v>
      </c>
      <c r="I47" s="26">
        <v>2.8639999999999999E-2</v>
      </c>
      <c r="J47" s="12">
        <v>42</v>
      </c>
      <c r="K47" s="11">
        <v>500</v>
      </c>
      <c r="L47" s="12">
        <v>100</v>
      </c>
      <c r="M47" s="12" t="s">
        <v>24</v>
      </c>
      <c r="N47" s="25"/>
    </row>
    <row r="48" spans="1:19" x14ac:dyDescent="0.35">
      <c r="A48" s="11" t="s">
        <v>14</v>
      </c>
      <c r="B48" s="11">
        <v>359</v>
      </c>
      <c r="C48" s="12" t="s">
        <v>6</v>
      </c>
      <c r="D48" s="26">
        <f t="shared" si="9"/>
        <v>0.92596409615691555</v>
      </c>
      <c r="E48" s="26">
        <v>2.5750860000000002</v>
      </c>
      <c r="F48" s="29">
        <v>8.4718000000000002E-2</v>
      </c>
      <c r="G48" s="29">
        <v>23.920756999999998</v>
      </c>
      <c r="H48" s="26">
        <v>6.1800000000000001E-2</v>
      </c>
      <c r="I48" s="26">
        <v>2.8892000000000001E-2</v>
      </c>
      <c r="J48" s="12">
        <v>43</v>
      </c>
      <c r="K48" s="11">
        <v>500</v>
      </c>
      <c r="L48" s="12">
        <v>100</v>
      </c>
      <c r="M48" s="12" t="s">
        <v>24</v>
      </c>
      <c r="N48" s="25"/>
    </row>
    <row r="49" spans="1:19" x14ac:dyDescent="0.35">
      <c r="A49" s="11" t="s">
        <v>14</v>
      </c>
      <c r="B49" s="11">
        <v>359</v>
      </c>
      <c r="C49" s="12" t="s">
        <v>6</v>
      </c>
      <c r="D49" s="26">
        <f t="shared" si="9"/>
        <v>0.93869124633597756</v>
      </c>
      <c r="E49" s="26">
        <v>2.641051</v>
      </c>
      <c r="F49" s="29">
        <v>8.4874000000000005E-2</v>
      </c>
      <c r="G49" s="29">
        <v>24.890626999999999</v>
      </c>
      <c r="H49" s="26">
        <v>6.2704999999999997E-2</v>
      </c>
      <c r="I49" s="26">
        <v>2.8572E-2</v>
      </c>
      <c r="J49" s="12">
        <v>44</v>
      </c>
      <c r="K49" s="11">
        <v>500</v>
      </c>
      <c r="L49" s="12">
        <v>100</v>
      </c>
      <c r="M49" s="12" t="s">
        <v>24</v>
      </c>
      <c r="N49" s="25"/>
    </row>
    <row r="50" spans="1:19" x14ac:dyDescent="0.35">
      <c r="A50" s="11" t="s">
        <v>14</v>
      </c>
      <c r="B50" s="11">
        <v>359</v>
      </c>
      <c r="C50" s="12" t="s">
        <v>6</v>
      </c>
      <c r="D50" s="26">
        <f t="shared" si="9"/>
        <v>0.88226436397640562</v>
      </c>
      <c r="E50" s="26">
        <v>2.403108</v>
      </c>
      <c r="F50" s="29">
        <v>8.2383999999999999E-2</v>
      </c>
      <c r="G50" s="29">
        <v>21.195978</v>
      </c>
      <c r="H50" s="26">
        <v>5.9635000000000001E-2</v>
      </c>
      <c r="I50" s="26">
        <v>2.7383999999999999E-2</v>
      </c>
      <c r="J50" s="12">
        <v>45</v>
      </c>
      <c r="K50" s="11">
        <v>500</v>
      </c>
      <c r="L50" s="12">
        <v>100</v>
      </c>
      <c r="M50" s="12" t="s">
        <v>24</v>
      </c>
      <c r="N50" s="25"/>
    </row>
    <row r="51" spans="1:19" x14ac:dyDescent="0.35">
      <c r="A51" s="11" t="s">
        <v>14</v>
      </c>
      <c r="B51" s="11">
        <v>359</v>
      </c>
      <c r="C51" s="12" t="s">
        <v>6</v>
      </c>
      <c r="D51" s="26">
        <f t="shared" si="9"/>
        <v>0.90965286415627866</v>
      </c>
      <c r="E51" s="26">
        <v>2.5344739999999999</v>
      </c>
      <c r="F51" s="29">
        <v>8.3069000000000004E-2</v>
      </c>
      <c r="G51" s="29">
        <v>24.581271999999998</v>
      </c>
      <c r="H51" s="26">
        <v>6.0999999999999999E-2</v>
      </c>
      <c r="I51" s="26">
        <v>2.7803000000000001E-2</v>
      </c>
      <c r="J51" s="12">
        <v>46</v>
      </c>
      <c r="K51" s="11">
        <v>500</v>
      </c>
      <c r="L51" s="12">
        <v>100</v>
      </c>
      <c r="M51" s="12" t="s">
        <v>24</v>
      </c>
      <c r="N51" s="25"/>
    </row>
    <row r="52" spans="1:19" x14ac:dyDescent="0.35">
      <c r="A52" s="11" t="s">
        <v>14</v>
      </c>
      <c r="B52" s="11">
        <v>359</v>
      </c>
      <c r="C52" s="12" t="s">
        <v>6</v>
      </c>
      <c r="D52" s="26">
        <f t="shared" si="9"/>
        <v>0.85629135320244343</v>
      </c>
      <c r="E52" s="26">
        <v>2.4089610000000001</v>
      </c>
      <c r="F52" s="29">
        <v>7.7432000000000001E-2</v>
      </c>
      <c r="G52" s="29">
        <v>23.527673</v>
      </c>
      <c r="H52" s="26">
        <v>5.7048000000000001E-2</v>
      </c>
      <c r="I52" s="26">
        <v>2.7777E-2</v>
      </c>
      <c r="J52" s="12">
        <v>47</v>
      </c>
      <c r="K52" s="11">
        <v>500</v>
      </c>
      <c r="L52" s="12">
        <v>100</v>
      </c>
      <c r="M52" s="12" t="s">
        <v>24</v>
      </c>
      <c r="N52" s="25"/>
    </row>
    <row r="53" spans="1:19" x14ac:dyDescent="0.35">
      <c r="A53" s="11" t="s">
        <v>14</v>
      </c>
      <c r="B53" s="11">
        <v>359</v>
      </c>
      <c r="C53" s="12" t="s">
        <v>6</v>
      </c>
      <c r="D53" s="26">
        <f t="shared" si="9"/>
        <v>0.89217547704714772</v>
      </c>
      <c r="E53" s="26">
        <v>2.4159609999999998</v>
      </c>
      <c r="F53" s="29">
        <v>8.3776000000000003E-2</v>
      </c>
      <c r="G53" s="29">
        <v>22.300892000000001</v>
      </c>
      <c r="H53" s="26">
        <v>6.0569999999999999E-2</v>
      </c>
      <c r="I53" s="26">
        <v>2.8641E-2</v>
      </c>
      <c r="J53" s="12">
        <v>48</v>
      </c>
      <c r="K53" s="11">
        <v>500</v>
      </c>
      <c r="L53" s="12">
        <v>100</v>
      </c>
      <c r="M53" s="12" t="s">
        <v>24</v>
      </c>
      <c r="N53" s="25"/>
    </row>
    <row r="54" spans="1:19" x14ac:dyDescent="0.35">
      <c r="A54" s="11" t="s">
        <v>14</v>
      </c>
      <c r="B54" s="11">
        <v>359</v>
      </c>
      <c r="C54" s="12" t="s">
        <v>6</v>
      </c>
      <c r="D54" s="26">
        <f t="shared" si="9"/>
        <v>0.93092894926177006</v>
      </c>
      <c r="E54" s="26">
        <v>2.5789569999999999</v>
      </c>
      <c r="F54" s="29">
        <v>8.5500000000000007E-2</v>
      </c>
      <c r="G54" s="29">
        <v>27.834588</v>
      </c>
      <c r="H54" s="26">
        <v>6.2936000000000006E-2</v>
      </c>
      <c r="I54" s="26">
        <v>3.1212E-2</v>
      </c>
      <c r="J54" s="12">
        <v>49</v>
      </c>
      <c r="K54" s="11">
        <v>500</v>
      </c>
      <c r="L54" s="12">
        <v>100</v>
      </c>
      <c r="M54" s="12" t="s">
        <v>24</v>
      </c>
      <c r="N54" s="25"/>
    </row>
    <row r="55" spans="1:19" x14ac:dyDescent="0.35">
      <c r="A55" s="11" t="s">
        <v>14</v>
      </c>
      <c r="B55" s="11">
        <v>359</v>
      </c>
      <c r="C55" s="12" t="s">
        <v>6</v>
      </c>
      <c r="D55" s="26">
        <f t="shared" si="9"/>
        <v>0.91898217676503902</v>
      </c>
      <c r="E55" s="26">
        <v>2.4889209999999999</v>
      </c>
      <c r="F55" s="29">
        <v>8.6280999999999997E-2</v>
      </c>
      <c r="G55" s="29">
        <v>22.291675999999999</v>
      </c>
      <c r="H55" s="26">
        <v>6.3211000000000003E-2</v>
      </c>
      <c r="I55" s="26">
        <v>2.7555E-2</v>
      </c>
      <c r="J55" s="12">
        <v>50</v>
      </c>
      <c r="K55" s="11">
        <v>500</v>
      </c>
      <c r="L55" s="12">
        <v>100</v>
      </c>
      <c r="M55" s="12" t="s">
        <v>24</v>
      </c>
      <c r="N55" s="25"/>
    </row>
    <row r="56" spans="1:19" x14ac:dyDescent="0.35">
      <c r="A56" s="11" t="s">
        <v>14</v>
      </c>
      <c r="B56" s="11">
        <v>359</v>
      </c>
      <c r="C56" s="12" t="s">
        <v>6</v>
      </c>
      <c r="D56" s="26">
        <f t="shared" si="9"/>
        <v>0.92802154246801294</v>
      </c>
      <c r="E56" s="26">
        <v>2.5187590000000002</v>
      </c>
      <c r="F56" s="29">
        <v>8.6953000000000003E-2</v>
      </c>
      <c r="G56" s="29">
        <v>22.363596000000001</v>
      </c>
      <c r="H56" s="26">
        <v>6.4449000000000006E-2</v>
      </c>
      <c r="I56" s="26">
        <v>3.0623999999999998E-2</v>
      </c>
      <c r="J56" s="12">
        <v>51</v>
      </c>
      <c r="K56" s="11">
        <v>500</v>
      </c>
      <c r="L56" s="12">
        <v>100</v>
      </c>
      <c r="M56" s="12" t="s">
        <v>24</v>
      </c>
      <c r="N56" s="25"/>
    </row>
    <row r="57" spans="1:19" x14ac:dyDescent="0.35">
      <c r="D57" s="64">
        <f>AVERAGE(D47:D56)</f>
        <v>0.90981871754228416</v>
      </c>
      <c r="E57" s="64">
        <f t="shared" ref="E57:F57" si="10">AVERAGE(E47:E56)</f>
        <v>2.5234782</v>
      </c>
      <c r="F57" s="64">
        <f t="shared" si="10"/>
        <v>8.3462100000000011E-2</v>
      </c>
      <c r="H57" s="12"/>
      <c r="I57" s="12"/>
      <c r="N57" s="25"/>
    </row>
    <row r="58" spans="1:19" x14ac:dyDescent="0.35">
      <c r="D58" s="64">
        <f>MEDIAN(D47:D56)</f>
        <v>0.91709864140894515</v>
      </c>
      <c r="E58" s="64">
        <f t="shared" ref="E58:F58" si="11">MEDIAN(E47:E56)</f>
        <v>2.5266165000000003</v>
      </c>
      <c r="F58" s="64">
        <f t="shared" si="11"/>
        <v>8.4247000000000002E-2</v>
      </c>
      <c r="H58" s="12"/>
      <c r="I58" s="12"/>
      <c r="N58" s="25"/>
    </row>
    <row r="59" spans="1:19" x14ac:dyDescent="0.35">
      <c r="D59" s="26"/>
      <c r="E59" s="26"/>
      <c r="F59" s="26"/>
      <c r="H59" s="12"/>
      <c r="I59" s="12"/>
      <c r="N59" s="25"/>
    </row>
    <row r="60" spans="1:19" s="23" customFormat="1" x14ac:dyDescent="0.35">
      <c r="A60" s="11" t="s">
        <v>14</v>
      </c>
      <c r="B60" s="11">
        <v>359</v>
      </c>
      <c r="C60" s="12" t="s">
        <v>6</v>
      </c>
      <c r="D60" s="26">
        <f t="shared" ref="D60:D68" si="12">((E60/$E$7)+(F60/$F$7))/2</f>
        <v>1.0033204471705304</v>
      </c>
      <c r="E60" s="26">
        <v>3.0273850000000002</v>
      </c>
      <c r="F60" s="29">
        <v>8.3972000000000005E-2</v>
      </c>
      <c r="G60" s="29">
        <v>34.776364999999998</v>
      </c>
      <c r="H60" s="26">
        <v>6.4255000000000007E-2</v>
      </c>
      <c r="I60" s="26">
        <v>2.8608000000000001E-2</v>
      </c>
      <c r="J60" s="12">
        <v>42</v>
      </c>
      <c r="K60" s="11">
        <v>100</v>
      </c>
      <c r="L60" s="12">
        <v>100</v>
      </c>
      <c r="M60" s="12" t="s">
        <v>24</v>
      </c>
      <c r="N60" s="66"/>
      <c r="O60" s="24"/>
      <c r="P60" s="24"/>
      <c r="Q60" s="24"/>
      <c r="R60" s="24"/>
      <c r="S60" s="24"/>
    </row>
    <row r="61" spans="1:19" s="23" customFormat="1" x14ac:dyDescent="0.35">
      <c r="A61" s="11" t="s">
        <v>14</v>
      </c>
      <c r="B61" s="11">
        <v>359</v>
      </c>
      <c r="C61" s="12" t="s">
        <v>6</v>
      </c>
      <c r="D61" s="26">
        <f t="shared" si="12"/>
        <v>0.90766508703828541</v>
      </c>
      <c r="E61" s="26">
        <v>2.5604480000000001</v>
      </c>
      <c r="F61" s="29">
        <v>8.1848000000000004E-2</v>
      </c>
      <c r="G61" s="29">
        <v>24.465081000000001</v>
      </c>
      <c r="H61" s="26">
        <v>6.1182E-2</v>
      </c>
      <c r="I61" s="26">
        <v>2.7265999999999999E-2</v>
      </c>
      <c r="J61" s="12">
        <v>42</v>
      </c>
      <c r="K61" s="11">
        <v>150</v>
      </c>
      <c r="L61" s="12">
        <v>100</v>
      </c>
      <c r="M61" s="12" t="s">
        <v>24</v>
      </c>
      <c r="N61" s="66"/>
      <c r="O61" s="24"/>
      <c r="P61" s="24"/>
      <c r="Q61" s="24"/>
      <c r="R61" s="24"/>
      <c r="S61" s="24"/>
    </row>
    <row r="62" spans="1:19" s="23" customFormat="1" x14ac:dyDescent="0.35">
      <c r="A62" s="11" t="s">
        <v>14</v>
      </c>
      <c r="B62" s="11">
        <v>359</v>
      </c>
      <c r="C62" s="12" t="s">
        <v>6</v>
      </c>
      <c r="D62" s="26">
        <f t="shared" si="12"/>
        <v>0.94998755481248021</v>
      </c>
      <c r="E62" s="26">
        <v>2.7540909999999998</v>
      </c>
      <c r="F62" s="29">
        <v>8.3214999999999997E-2</v>
      </c>
      <c r="G62" s="29">
        <v>29.519517</v>
      </c>
      <c r="H62" s="26">
        <v>6.2232000000000003E-2</v>
      </c>
      <c r="I62" s="26">
        <v>2.8362999999999999E-2</v>
      </c>
      <c r="J62" s="12">
        <v>42</v>
      </c>
      <c r="K62" s="11">
        <v>200</v>
      </c>
      <c r="L62" s="12">
        <v>100</v>
      </c>
      <c r="M62" s="12" t="s">
        <v>24</v>
      </c>
      <c r="N62" s="66"/>
      <c r="O62" s="24"/>
      <c r="P62" s="24"/>
      <c r="Q62" s="24"/>
      <c r="R62" s="24"/>
      <c r="S62" s="24"/>
    </row>
    <row r="63" spans="1:19" s="23" customFormat="1" x14ac:dyDescent="0.35">
      <c r="A63" s="11" t="s">
        <v>14</v>
      </c>
      <c r="B63" s="11">
        <v>359</v>
      </c>
      <c r="C63" s="12" t="s">
        <v>6</v>
      </c>
      <c r="D63" s="26">
        <f t="shared" si="12"/>
        <v>0.91215713445960933</v>
      </c>
      <c r="E63" s="26">
        <v>2.628387</v>
      </c>
      <c r="F63" s="29">
        <v>8.0430000000000001E-2</v>
      </c>
      <c r="G63" s="29">
        <v>27.960587</v>
      </c>
      <c r="H63" s="26">
        <v>6.0525000000000002E-2</v>
      </c>
      <c r="I63" s="26">
        <v>2.8691999999999999E-2</v>
      </c>
      <c r="J63" s="12">
        <v>42</v>
      </c>
      <c r="K63" s="11">
        <v>250</v>
      </c>
      <c r="L63" s="12">
        <v>100</v>
      </c>
      <c r="M63" s="12" t="s">
        <v>24</v>
      </c>
      <c r="N63" s="66"/>
      <c r="O63" s="24"/>
      <c r="P63" s="24"/>
      <c r="Q63" s="24"/>
      <c r="R63" s="24"/>
      <c r="S63" s="24"/>
    </row>
    <row r="64" spans="1:19" s="23" customFormat="1" x14ac:dyDescent="0.35">
      <c r="A64" s="11" t="s">
        <v>14</v>
      </c>
      <c r="B64" s="11">
        <v>359</v>
      </c>
      <c r="C64" s="12" t="s">
        <v>6</v>
      </c>
      <c r="D64" s="26">
        <f t="shared" si="12"/>
        <v>0.90360566208168591</v>
      </c>
      <c r="E64" s="26">
        <v>2.5797349999999999</v>
      </c>
      <c r="F64" s="29">
        <v>8.0467999999999998E-2</v>
      </c>
      <c r="G64" s="29">
        <v>25.195558999999999</v>
      </c>
      <c r="H64" s="26">
        <v>6.0847999999999999E-2</v>
      </c>
      <c r="I64" s="26">
        <v>2.8049999999999999E-2</v>
      </c>
      <c r="J64" s="12">
        <v>42</v>
      </c>
      <c r="K64" s="11">
        <v>300</v>
      </c>
      <c r="L64" s="12">
        <v>100</v>
      </c>
      <c r="M64" s="12" t="s">
        <v>24</v>
      </c>
      <c r="N64" s="66"/>
      <c r="O64" s="24"/>
      <c r="P64" s="24"/>
      <c r="Q64" s="24"/>
      <c r="R64" s="24"/>
      <c r="S64" s="24"/>
    </row>
    <row r="65" spans="1:19" s="23" customFormat="1" x14ac:dyDescent="0.35">
      <c r="A65" s="11" t="s">
        <v>14</v>
      </c>
      <c r="B65" s="11">
        <v>359</v>
      </c>
      <c r="C65" s="12" t="s">
        <v>6</v>
      </c>
      <c r="D65" s="26">
        <f t="shared" si="12"/>
        <v>0.90720951844962583</v>
      </c>
      <c r="E65" s="26">
        <v>2.6042700000000001</v>
      </c>
      <c r="F65" s="29">
        <v>8.0319000000000002E-2</v>
      </c>
      <c r="G65" s="29">
        <v>26.677465999999999</v>
      </c>
      <c r="H65" s="26">
        <v>6.0200999999999998E-2</v>
      </c>
      <c r="I65" s="26">
        <v>2.8358000000000001E-2</v>
      </c>
      <c r="J65" s="12">
        <v>42</v>
      </c>
      <c r="K65" s="11">
        <v>350</v>
      </c>
      <c r="L65" s="12">
        <v>100</v>
      </c>
      <c r="M65" s="12" t="s">
        <v>24</v>
      </c>
      <c r="N65" s="66"/>
      <c r="O65" s="24"/>
      <c r="P65" s="24"/>
      <c r="Q65" s="24"/>
      <c r="R65" s="24"/>
      <c r="S65" s="24"/>
    </row>
    <row r="66" spans="1:19" s="23" customFormat="1" x14ac:dyDescent="0.35">
      <c r="A66" s="11" t="s">
        <v>14</v>
      </c>
      <c r="B66" s="11">
        <v>359</v>
      </c>
      <c r="C66" s="12" t="s">
        <v>6</v>
      </c>
      <c r="D66" s="26">
        <f t="shared" si="12"/>
        <v>0.90987554338295684</v>
      </c>
      <c r="E66" s="26">
        <v>2.6071949999999999</v>
      </c>
      <c r="F66" s="29">
        <v>8.0711000000000005E-2</v>
      </c>
      <c r="G66" s="29">
        <v>26.554708000000002</v>
      </c>
      <c r="H66" s="26">
        <v>6.0387999999999997E-2</v>
      </c>
      <c r="I66" s="26">
        <v>2.8357E-2</v>
      </c>
      <c r="J66" s="12">
        <v>42</v>
      </c>
      <c r="K66" s="11">
        <v>400</v>
      </c>
      <c r="L66" s="12">
        <v>100</v>
      </c>
      <c r="M66" s="12" t="s">
        <v>24</v>
      </c>
      <c r="N66" s="66"/>
      <c r="O66" s="24"/>
      <c r="P66" s="24"/>
      <c r="Q66" s="24"/>
      <c r="R66" s="24"/>
      <c r="S66" s="24"/>
    </row>
    <row r="67" spans="1:19" s="23" customFormat="1" x14ac:dyDescent="0.35">
      <c r="A67" s="11" t="s">
        <v>14</v>
      </c>
      <c r="B67" s="11">
        <v>359</v>
      </c>
      <c r="C67" s="12" t="s">
        <v>6</v>
      </c>
      <c r="D67" s="26">
        <f t="shared" si="12"/>
        <v>0.90170413498846247</v>
      </c>
      <c r="E67" s="26">
        <v>2.5818750000000001</v>
      </c>
      <c r="F67" s="29">
        <v>8.0048999999999995E-2</v>
      </c>
      <c r="G67" s="29">
        <v>26.369938999999999</v>
      </c>
      <c r="H67" s="26">
        <v>5.9952999999999999E-2</v>
      </c>
      <c r="I67" s="26">
        <v>2.8034E-2</v>
      </c>
      <c r="J67" s="12">
        <v>42</v>
      </c>
      <c r="K67" s="11">
        <v>450</v>
      </c>
      <c r="L67" s="12">
        <v>100</v>
      </c>
      <c r="M67" s="12" t="s">
        <v>24</v>
      </c>
      <c r="N67" s="66"/>
      <c r="O67" s="24"/>
      <c r="P67" s="24"/>
      <c r="Q67" s="24"/>
      <c r="R67" s="24"/>
      <c r="S67" s="24"/>
    </row>
    <row r="68" spans="1:19" s="23" customFormat="1" x14ac:dyDescent="0.35">
      <c r="A68" s="11" t="s">
        <v>14</v>
      </c>
      <c r="B68" s="11">
        <v>359</v>
      </c>
      <c r="C68" s="12" t="s">
        <v>6</v>
      </c>
      <c r="D68" s="26">
        <f t="shared" si="12"/>
        <v>0.91521510605285128</v>
      </c>
      <c r="E68" s="26">
        <v>2.6695039999999999</v>
      </c>
      <c r="F68" s="29">
        <v>7.9633999999999996E-2</v>
      </c>
      <c r="G68" s="29">
        <v>27.189983000000002</v>
      </c>
      <c r="H68" s="26">
        <v>5.9955000000000001E-2</v>
      </c>
      <c r="I68" s="26">
        <v>2.8639999999999999E-2</v>
      </c>
      <c r="J68" s="12">
        <v>42</v>
      </c>
      <c r="K68" s="11">
        <v>500</v>
      </c>
      <c r="L68" s="12">
        <v>100</v>
      </c>
      <c r="M68" s="12" t="s">
        <v>24</v>
      </c>
      <c r="N68" s="66"/>
      <c r="O68" s="24"/>
      <c r="P68" s="24"/>
      <c r="Q68" s="24"/>
      <c r="R68" s="24"/>
      <c r="S68" s="24"/>
    </row>
    <row r="69" spans="1:19" s="23" customFormat="1" x14ac:dyDescent="0.35">
      <c r="C69" s="24"/>
      <c r="D69" s="26"/>
      <c r="E69" s="24"/>
      <c r="H69" s="24"/>
      <c r="I69" s="24"/>
      <c r="J69" s="24"/>
      <c r="L69" s="24"/>
      <c r="M69" s="12"/>
      <c r="N69" s="66"/>
      <c r="O69" s="24"/>
      <c r="P69" s="24"/>
      <c r="Q69" s="24"/>
      <c r="R69" s="24"/>
      <c r="S69" s="24"/>
    </row>
    <row r="70" spans="1:19" s="23" customFormat="1" x14ac:dyDescent="0.35">
      <c r="C70" s="24"/>
      <c r="D70" s="24"/>
      <c r="E70" s="24"/>
      <c r="H70" s="24"/>
      <c r="I70" s="24"/>
      <c r="J70" s="24"/>
      <c r="L70" s="24"/>
      <c r="M70" s="24"/>
      <c r="N70" s="66"/>
      <c r="O70" s="24"/>
      <c r="P70" s="24"/>
      <c r="Q70" s="24"/>
      <c r="R70" s="24"/>
      <c r="S70" s="24"/>
    </row>
    <row r="71" spans="1:19" s="23" customFormat="1" x14ac:dyDescent="0.35">
      <c r="C71" s="24"/>
      <c r="D71" s="24"/>
      <c r="E71" s="24"/>
      <c r="H71" s="24"/>
      <c r="I71" s="24"/>
      <c r="J71" s="24"/>
      <c r="L71" s="24"/>
      <c r="M71" s="24"/>
      <c r="N71" s="66"/>
      <c r="O71" s="24"/>
      <c r="P71" s="24"/>
      <c r="Q71" s="24"/>
      <c r="R71" s="24"/>
      <c r="S71" s="24"/>
    </row>
    <row r="72" spans="1:19" s="23" customFormat="1" x14ac:dyDescent="0.35">
      <c r="C72" s="24"/>
      <c r="D72" s="24"/>
      <c r="E72" s="24"/>
      <c r="H72" s="24"/>
      <c r="I72" s="24"/>
      <c r="J72" s="24"/>
      <c r="L72" s="24"/>
      <c r="M72" s="24"/>
      <c r="N72" s="66"/>
      <c r="O72" s="24"/>
      <c r="P72" s="24"/>
      <c r="Q72" s="24"/>
      <c r="R72" s="24"/>
      <c r="S72" s="24"/>
    </row>
    <row r="73" spans="1:19" s="23" customFormat="1" x14ac:dyDescent="0.35">
      <c r="C73" s="24"/>
      <c r="D73" s="24"/>
      <c r="E73" s="24"/>
      <c r="H73" s="24"/>
      <c r="I73" s="24"/>
      <c r="J73" s="24"/>
      <c r="L73" s="24"/>
      <c r="M73" s="24"/>
      <c r="N73" s="66"/>
      <c r="O73" s="24"/>
      <c r="P73" s="24"/>
      <c r="Q73" s="24"/>
      <c r="R73" s="24"/>
      <c r="S73" s="24"/>
    </row>
    <row r="74" spans="1:19" s="23" customFormat="1" x14ac:dyDescent="0.35">
      <c r="C74" s="24"/>
      <c r="D74" s="24"/>
      <c r="E74" s="24"/>
      <c r="H74" s="24"/>
      <c r="I74" s="24"/>
      <c r="J74" s="24"/>
      <c r="L74" s="24"/>
      <c r="M74" s="24"/>
      <c r="N74" s="66"/>
      <c r="O74" s="24"/>
      <c r="P74" s="24"/>
      <c r="Q74" s="24"/>
      <c r="R74" s="24"/>
      <c r="S74" s="24"/>
    </row>
    <row r="75" spans="1:19" s="23" customFormat="1" x14ac:dyDescent="0.35">
      <c r="C75" s="24"/>
      <c r="D75" s="24"/>
      <c r="E75" s="24"/>
      <c r="H75" s="24"/>
      <c r="I75" s="24"/>
      <c r="J75" s="24"/>
      <c r="L75" s="24"/>
      <c r="M75" s="24"/>
      <c r="N75" s="66"/>
      <c r="O75" s="24"/>
      <c r="P75" s="24"/>
      <c r="Q75" s="24"/>
      <c r="R75" s="24"/>
      <c r="S75" s="24"/>
    </row>
    <row r="76" spans="1:19" s="23" customFormat="1" x14ac:dyDescent="0.35">
      <c r="C76" s="24"/>
      <c r="D76" s="24"/>
      <c r="E76" s="24"/>
      <c r="H76" s="24"/>
      <c r="I76" s="24"/>
      <c r="J76" s="24"/>
      <c r="L76" s="24"/>
      <c r="M76" s="24"/>
      <c r="N76" s="66"/>
      <c r="O76" s="24"/>
      <c r="P76" s="24"/>
      <c r="Q76" s="24"/>
      <c r="R76" s="24"/>
      <c r="S76" s="24"/>
    </row>
    <row r="77" spans="1:19" s="23" customFormat="1" x14ac:dyDescent="0.35">
      <c r="C77" s="24"/>
      <c r="D77" s="24"/>
      <c r="E77" s="24"/>
      <c r="H77" s="24"/>
      <c r="I77" s="24"/>
      <c r="J77" s="24"/>
      <c r="L77" s="24"/>
      <c r="M77" s="24"/>
      <c r="N77" s="66"/>
      <c r="O77" s="24"/>
      <c r="P77" s="24"/>
      <c r="Q77" s="24"/>
      <c r="R77" s="24"/>
      <c r="S77" s="24"/>
    </row>
    <row r="78" spans="1:19" s="23" customFormat="1" x14ac:dyDescent="0.35">
      <c r="C78" s="24"/>
      <c r="D78" s="24"/>
      <c r="E78" s="24"/>
      <c r="H78" s="24"/>
      <c r="I78" s="24"/>
      <c r="J78" s="24"/>
      <c r="L78" s="24"/>
      <c r="M78" s="24"/>
      <c r="N78" s="66"/>
      <c r="O78" s="24"/>
      <c r="P78" s="24"/>
      <c r="Q78" s="24"/>
      <c r="R78" s="24"/>
      <c r="S78" s="24"/>
    </row>
    <row r="79" spans="1:19" x14ac:dyDescent="0.35">
      <c r="A79" s="11" t="s">
        <v>14</v>
      </c>
      <c r="B79" s="11">
        <v>359</v>
      </c>
      <c r="C79" s="12" t="s">
        <v>6</v>
      </c>
      <c r="D79" s="26">
        <f t="shared" ref="D79:D87" si="13">((E79/$E$7)+(F79/$F$7))/2</f>
        <v>0.99459765787709487</v>
      </c>
      <c r="E79" s="26">
        <v>2.6494847743327998</v>
      </c>
      <c r="F79" s="29">
        <v>9.4839308698262903E-2</v>
      </c>
      <c r="G79" s="29">
        <v>26.551910370764102</v>
      </c>
      <c r="H79" s="13"/>
      <c r="I79" s="13"/>
      <c r="J79" s="12">
        <v>42</v>
      </c>
      <c r="K79" s="11">
        <v>100</v>
      </c>
      <c r="L79" s="12">
        <v>50</v>
      </c>
      <c r="N79" s="25">
        <f t="shared" ref="N79:N83" si="14">(32*K79*L79)/B79</f>
        <v>445.68245125348187</v>
      </c>
    </row>
    <row r="80" spans="1:19" x14ac:dyDescent="0.35">
      <c r="D80" s="26"/>
      <c r="E80" s="13"/>
      <c r="F80" s="14"/>
      <c r="G80" s="14"/>
      <c r="H80" s="13"/>
      <c r="I80" s="13"/>
      <c r="N80" s="25"/>
    </row>
    <row r="81" spans="1:19" ht="29" x14ac:dyDescent="0.35">
      <c r="A81" s="11" t="s">
        <v>14</v>
      </c>
      <c r="B81" s="11">
        <v>359</v>
      </c>
      <c r="C81" s="12" t="s">
        <v>6</v>
      </c>
      <c r="D81" s="26">
        <f t="shared" si="13"/>
        <v>0.9227339091850707</v>
      </c>
      <c r="E81" s="26">
        <v>2.8305033360985501</v>
      </c>
      <c r="F81" s="29">
        <v>7.5700859184286706E-2</v>
      </c>
      <c r="G81" s="29">
        <v>21.598772288563801</v>
      </c>
      <c r="H81" s="14"/>
      <c r="I81" s="14"/>
      <c r="K81" s="11">
        <v>100</v>
      </c>
      <c r="L81" s="12">
        <v>50</v>
      </c>
      <c r="N81" s="25">
        <f t="shared" si="14"/>
        <v>445.68245125348187</v>
      </c>
      <c r="Q81" s="12" t="s">
        <v>7</v>
      </c>
      <c r="S81" s="12" t="s">
        <v>95</v>
      </c>
    </row>
    <row r="82" spans="1:19" x14ac:dyDescent="0.35">
      <c r="A82" s="11" t="s">
        <v>14</v>
      </c>
      <c r="B82" s="11">
        <v>359</v>
      </c>
      <c r="C82" s="12" t="s">
        <v>6</v>
      </c>
      <c r="D82" s="26">
        <f t="shared" si="13"/>
        <v>0.95293081225575582</v>
      </c>
      <c r="E82" s="26">
        <v>2.6969850000000002</v>
      </c>
      <c r="F82" s="29">
        <v>8.5638000000000006E-2</v>
      </c>
      <c r="G82" s="29">
        <v>25.057198</v>
      </c>
      <c r="H82" s="14"/>
      <c r="I82" s="14"/>
      <c r="K82" s="11">
        <v>100</v>
      </c>
      <c r="L82" s="12">
        <v>50</v>
      </c>
      <c r="N82" s="25">
        <f t="shared" si="14"/>
        <v>445.68245125348187</v>
      </c>
    </row>
    <row r="83" spans="1:19" x14ac:dyDescent="0.35">
      <c r="A83" s="11" t="s">
        <v>14</v>
      </c>
      <c r="B83" s="11">
        <v>359</v>
      </c>
      <c r="C83" s="12" t="s">
        <v>6</v>
      </c>
      <c r="D83" s="26">
        <f t="shared" si="13"/>
        <v>0.88804580549802159</v>
      </c>
      <c r="E83" s="26">
        <v>2.4681948541118799</v>
      </c>
      <c r="F83" s="29">
        <v>8.1296332416355102E-2</v>
      </c>
      <c r="G83" s="29">
        <v>22.1231668801551</v>
      </c>
      <c r="H83" s="14"/>
      <c r="I83" s="14"/>
      <c r="K83" s="11">
        <v>100</v>
      </c>
      <c r="L83" s="12">
        <v>50</v>
      </c>
      <c r="N83" s="25">
        <f t="shared" si="14"/>
        <v>445.68245125348187</v>
      </c>
    </row>
    <row r="84" spans="1:19" x14ac:dyDescent="0.35">
      <c r="D84" s="64">
        <f>AVERAGE(D81:D83)</f>
        <v>0.92123684231294944</v>
      </c>
      <c r="E84" s="64">
        <f>AVERAGE(E81:E83)</f>
        <v>2.6652277300701432</v>
      </c>
      <c r="F84" s="64">
        <f t="shared" ref="F84" si="15">AVERAGE(F81:F83)</f>
        <v>8.0878397200213933E-2</v>
      </c>
      <c r="G84" s="14"/>
      <c r="H84" s="14"/>
      <c r="I84" s="14"/>
    </row>
    <row r="85" spans="1:19" x14ac:dyDescent="0.35">
      <c r="D85" s="26"/>
      <c r="E85" s="13"/>
      <c r="F85" s="14"/>
      <c r="G85" s="14"/>
      <c r="H85" s="14"/>
      <c r="I85" s="14"/>
    </row>
    <row r="86" spans="1:19" x14ac:dyDescent="0.35">
      <c r="A86" s="11" t="s">
        <v>14</v>
      </c>
      <c r="B86" s="11">
        <v>359</v>
      </c>
      <c r="C86" s="12" t="s">
        <v>6</v>
      </c>
      <c r="D86" s="26">
        <f t="shared" si="13"/>
        <v>0.92691732373542479</v>
      </c>
      <c r="E86" s="26">
        <v>2.93188017466235</v>
      </c>
      <c r="F86" s="29">
        <v>7.3123317249618694E-2</v>
      </c>
      <c r="G86" s="29">
        <v>28.1897450150365</v>
      </c>
      <c r="H86" s="14"/>
      <c r="I86" s="14"/>
      <c r="K86" s="11">
        <v>100</v>
      </c>
      <c r="L86" s="12">
        <v>100</v>
      </c>
      <c r="N86" s="25">
        <f t="shared" ref="N86:N87" si="16">(32*K86*L86)/B86</f>
        <v>891.36490250696374</v>
      </c>
      <c r="Q86" s="12" t="s">
        <v>9</v>
      </c>
      <c r="S86" s="12" t="s">
        <v>95</v>
      </c>
    </row>
    <row r="87" spans="1:19" x14ac:dyDescent="0.35">
      <c r="A87" s="11" t="s">
        <v>14</v>
      </c>
      <c r="B87" s="11">
        <v>359</v>
      </c>
      <c r="C87" s="12" t="s">
        <v>6</v>
      </c>
      <c r="D87" s="26">
        <f t="shared" si="13"/>
        <v>1.0425570158638888</v>
      </c>
      <c r="E87" s="26">
        <v>3.4256568489382202</v>
      </c>
      <c r="F87" s="29">
        <v>7.8023623476367404E-2</v>
      </c>
      <c r="G87" s="29">
        <v>46.294449891251404</v>
      </c>
      <c r="H87" s="14"/>
      <c r="I87" s="14"/>
      <c r="K87" s="11">
        <v>100</v>
      </c>
      <c r="L87" s="12">
        <v>200</v>
      </c>
      <c r="N87" s="25">
        <f t="shared" si="16"/>
        <v>1782.7298050139275</v>
      </c>
      <c r="S87" s="12" t="s">
        <v>95</v>
      </c>
    </row>
    <row r="88" spans="1:19" x14ac:dyDescent="0.35">
      <c r="E88" s="13"/>
      <c r="F88" s="14"/>
      <c r="G88" s="14"/>
      <c r="H88" s="14"/>
      <c r="I88" s="14"/>
    </row>
    <row r="89" spans="1:19" x14ac:dyDescent="0.35">
      <c r="A89" s="11" t="s">
        <v>14</v>
      </c>
      <c r="B89" s="11">
        <v>359</v>
      </c>
      <c r="C89" s="12" t="s">
        <v>6</v>
      </c>
      <c r="D89" s="26">
        <f t="shared" ref="D89:D91" si="17">((E89/$E$7)+(F89/$F$7))/2</f>
        <v>0.99334565995668667</v>
      </c>
      <c r="E89" s="26">
        <v>2.6304692301581398</v>
      </c>
      <c r="F89" s="29">
        <v>9.5237163592344506E-2</v>
      </c>
      <c r="G89" s="29">
        <v>25.399000777691601</v>
      </c>
      <c r="H89" s="29">
        <v>6.6834473706314595E-2</v>
      </c>
      <c r="I89" s="29">
        <v>3.1033780551203899E-2</v>
      </c>
      <c r="J89" s="12">
        <v>42</v>
      </c>
      <c r="K89" s="11">
        <v>100</v>
      </c>
      <c r="L89" s="12">
        <v>50</v>
      </c>
      <c r="M89" s="12" t="s">
        <v>24</v>
      </c>
      <c r="S89" s="12" t="s">
        <v>94</v>
      </c>
    </row>
    <row r="90" spans="1:19" x14ac:dyDescent="0.35">
      <c r="A90" s="11" t="s">
        <v>14</v>
      </c>
      <c r="B90" s="11">
        <v>359</v>
      </c>
      <c r="C90" s="12" t="s">
        <v>6</v>
      </c>
      <c r="D90" s="26">
        <f t="shared" si="17"/>
        <v>0.94940779872191661</v>
      </c>
      <c r="E90" s="26">
        <v>2.57307024566451</v>
      </c>
      <c r="F90" s="29">
        <v>8.9079988231562601E-2</v>
      </c>
      <c r="G90" s="29">
        <v>26.296752463540301</v>
      </c>
      <c r="H90" s="29">
        <v>6.4319145588598498E-2</v>
      </c>
      <c r="I90" s="29">
        <v>2.8232938278205E-2</v>
      </c>
      <c r="J90" s="12">
        <v>43</v>
      </c>
      <c r="K90" s="11">
        <v>100</v>
      </c>
      <c r="L90" s="12">
        <v>50</v>
      </c>
      <c r="M90" s="12" t="s">
        <v>24</v>
      </c>
      <c r="S90" s="12" t="s">
        <v>94</v>
      </c>
    </row>
    <row r="91" spans="1:19" x14ac:dyDescent="0.35">
      <c r="A91" s="11" t="s">
        <v>14</v>
      </c>
      <c r="B91" s="11">
        <v>359</v>
      </c>
      <c r="C91" s="12" t="s">
        <v>6</v>
      </c>
      <c r="D91" s="26">
        <f t="shared" si="17"/>
        <v>0.94631438580208749</v>
      </c>
      <c r="E91" s="26">
        <v>2.5439506552498101</v>
      </c>
      <c r="F91" s="29">
        <v>8.94737436635588E-2</v>
      </c>
      <c r="G91" s="29">
        <v>25.791707013299</v>
      </c>
      <c r="H91" s="29">
        <v>6.3396904019689698E-2</v>
      </c>
      <c r="I91" s="29">
        <v>2.98783065273443E-2</v>
      </c>
      <c r="J91" s="12">
        <v>44</v>
      </c>
      <c r="K91" s="11">
        <v>100</v>
      </c>
      <c r="L91" s="12">
        <v>50</v>
      </c>
      <c r="M91" s="12" t="s">
        <v>24</v>
      </c>
      <c r="S91" s="12" t="s">
        <v>94</v>
      </c>
    </row>
    <row r="92" spans="1:19" x14ac:dyDescent="0.35">
      <c r="D92" s="64">
        <f>AVERAGE(D89:D91)</f>
        <v>0.96302261482689688</v>
      </c>
      <c r="E92" s="64">
        <f>AVERAGE(E89:E91)</f>
        <v>2.582496710357487</v>
      </c>
      <c r="F92" s="64">
        <f t="shared" ref="F92" si="18">AVERAGE(F89:F91)</f>
        <v>9.1263631829155312E-2</v>
      </c>
      <c r="G92" s="14"/>
      <c r="H92" s="14"/>
      <c r="I92" s="14"/>
    </row>
    <row r="93" spans="1:19" x14ac:dyDescent="0.35">
      <c r="E93" s="13"/>
      <c r="F93" s="14"/>
      <c r="G93" s="14"/>
      <c r="H93" s="14"/>
      <c r="I93" s="14"/>
    </row>
    <row r="94" spans="1:19" x14ac:dyDescent="0.35">
      <c r="A94" s="11" t="s">
        <v>14</v>
      </c>
      <c r="B94" s="11">
        <v>359</v>
      </c>
      <c r="C94" s="12" t="s">
        <v>6</v>
      </c>
      <c r="D94" s="26">
        <f t="shared" ref="D94:D96" si="19">((E94/$E$7)+(F94/$F$7))/2</f>
        <v>0.99334565995668667</v>
      </c>
      <c r="E94" s="26">
        <v>2.6304692301581398</v>
      </c>
      <c r="F94" s="29">
        <v>9.5237163592344506E-2</v>
      </c>
      <c r="G94" s="29">
        <v>25.399000777691601</v>
      </c>
      <c r="H94" s="29">
        <v>6.6834473706314595E-2</v>
      </c>
      <c r="I94" s="29">
        <v>3.1033780551203899E-2</v>
      </c>
      <c r="J94" s="12">
        <v>42</v>
      </c>
      <c r="K94" s="11">
        <v>100</v>
      </c>
      <c r="L94" s="12">
        <v>100</v>
      </c>
      <c r="M94" s="12" t="s">
        <v>24</v>
      </c>
      <c r="O94" s="12">
        <v>20623</v>
      </c>
    </row>
    <row r="95" spans="1:19" x14ac:dyDescent="0.35">
      <c r="A95" s="11" t="s">
        <v>14</v>
      </c>
      <c r="B95" s="11">
        <v>359</v>
      </c>
      <c r="C95" s="12" t="s">
        <v>6</v>
      </c>
      <c r="D95" s="26">
        <f t="shared" si="19"/>
        <v>0.94940779872191661</v>
      </c>
      <c r="E95" s="26">
        <v>2.57307024566451</v>
      </c>
      <c r="F95" s="29">
        <v>8.9079988231562601E-2</v>
      </c>
      <c r="G95" s="29">
        <v>26.296752463540301</v>
      </c>
      <c r="H95" s="26">
        <v>6.4319145588598498E-2</v>
      </c>
      <c r="I95" s="26">
        <v>2.8232938278205E-2</v>
      </c>
      <c r="J95" s="12">
        <v>43</v>
      </c>
      <c r="K95" s="11">
        <v>100</v>
      </c>
      <c r="L95" s="12">
        <v>100</v>
      </c>
      <c r="M95" s="12" t="s">
        <v>24</v>
      </c>
      <c r="O95" s="12">
        <v>20623</v>
      </c>
    </row>
    <row r="96" spans="1:19" x14ac:dyDescent="0.35">
      <c r="A96" s="11" t="s">
        <v>14</v>
      </c>
      <c r="B96" s="11">
        <v>359</v>
      </c>
      <c r="C96" s="12" t="s">
        <v>6</v>
      </c>
      <c r="D96" s="26">
        <f t="shared" si="19"/>
        <v>0.94631438580208749</v>
      </c>
      <c r="E96" s="26">
        <v>2.5439506552498101</v>
      </c>
      <c r="F96" s="29">
        <v>8.94737436635588E-2</v>
      </c>
      <c r="G96" s="29">
        <v>25.791707013299</v>
      </c>
      <c r="H96" s="26">
        <v>6.3396904019689698E-2</v>
      </c>
      <c r="I96" s="26">
        <v>2.98783065273443E-2</v>
      </c>
      <c r="J96" s="12">
        <v>44</v>
      </c>
      <c r="K96" s="11">
        <v>100</v>
      </c>
      <c r="L96" s="12">
        <v>100</v>
      </c>
      <c r="M96" s="12" t="s">
        <v>24</v>
      </c>
      <c r="O96" s="12">
        <v>20623</v>
      </c>
    </row>
    <row r="97" spans="1:15" x14ac:dyDescent="0.35">
      <c r="D97" s="64">
        <f>AVERAGE(D94:D96)</f>
        <v>0.96302261482689688</v>
      </c>
      <c r="E97" s="64">
        <f>AVERAGE(E94:E96)</f>
        <v>2.582496710357487</v>
      </c>
      <c r="F97" s="64">
        <f t="shared" ref="F97" si="20">AVERAGE(F94:F96)</f>
        <v>9.1263631829155312E-2</v>
      </c>
      <c r="G97" s="14"/>
      <c r="H97" s="13"/>
      <c r="I97" s="13"/>
    </row>
    <row r="98" spans="1:15" x14ac:dyDescent="0.35">
      <c r="E98" s="13"/>
      <c r="F98" s="14"/>
      <c r="G98" s="14"/>
      <c r="H98" s="13"/>
      <c r="I98" s="13"/>
    </row>
    <row r="99" spans="1:15" x14ac:dyDescent="0.35">
      <c r="A99" s="11" t="s">
        <v>14</v>
      </c>
      <c r="B99" s="11">
        <v>359</v>
      </c>
      <c r="C99" s="12" t="s">
        <v>6</v>
      </c>
      <c r="D99" s="26">
        <f t="shared" ref="D99:D101" si="21">((E99/$E$7)+(F99/$F$7))/2</f>
        <v>0.9920093952279756</v>
      </c>
      <c r="E99" s="26">
        <v>2.623046923</v>
      </c>
      <c r="F99" s="29">
        <v>9.5237160000000001E-2</v>
      </c>
      <c r="G99" s="29">
        <v>25.399000780000001</v>
      </c>
      <c r="H99" s="26">
        <v>6.6834470000000007E-2</v>
      </c>
      <c r="I99" s="26">
        <v>3.103378E-2</v>
      </c>
      <c r="J99" s="12">
        <v>42</v>
      </c>
      <c r="K99" s="11">
        <v>100</v>
      </c>
      <c r="L99" s="12">
        <v>50</v>
      </c>
      <c r="M99" s="12" t="s">
        <v>24</v>
      </c>
      <c r="O99" s="12">
        <v>20623</v>
      </c>
    </row>
    <row r="100" spans="1:15" x14ac:dyDescent="0.35">
      <c r="A100" s="11" t="s">
        <v>14</v>
      </c>
      <c r="B100" s="11">
        <v>359</v>
      </c>
      <c r="C100" s="12" t="s">
        <v>6</v>
      </c>
      <c r="D100" s="26">
        <f t="shared" si="21"/>
        <v>0.94940780915411183</v>
      </c>
      <c r="E100" s="26">
        <v>2.5730702499999998</v>
      </c>
      <c r="F100" s="29">
        <v>8.9079989999999998E-2</v>
      </c>
      <c r="G100" s="29">
        <v>26.29675246</v>
      </c>
      <c r="H100" s="26">
        <v>6.4319150000000005E-2</v>
      </c>
      <c r="I100" s="26">
        <v>2.8232940000000002E-2</v>
      </c>
      <c r="J100" s="12">
        <v>43</v>
      </c>
      <c r="K100" s="11">
        <v>100</v>
      </c>
      <c r="L100" s="12">
        <v>50</v>
      </c>
      <c r="M100" s="12" t="s">
        <v>24</v>
      </c>
      <c r="O100" s="12">
        <v>20623</v>
      </c>
    </row>
    <row r="101" spans="1:15" x14ac:dyDescent="0.35">
      <c r="A101" s="11" t="s">
        <v>14</v>
      </c>
      <c r="B101" s="11">
        <v>359</v>
      </c>
      <c r="C101" s="12" t="s">
        <v>6</v>
      </c>
      <c r="D101" s="26">
        <f t="shared" si="21"/>
        <v>0.94631436666251478</v>
      </c>
      <c r="E101" s="26">
        <v>2.5439506600000001</v>
      </c>
      <c r="F101" s="29">
        <v>8.9473739999999996E-2</v>
      </c>
      <c r="G101" s="29">
        <v>25.79170701</v>
      </c>
      <c r="H101" s="26">
        <v>6.3396900000000006E-2</v>
      </c>
      <c r="I101" s="26">
        <v>2.9878310000000002E-2</v>
      </c>
      <c r="J101" s="12">
        <v>44</v>
      </c>
      <c r="K101" s="11">
        <v>100</v>
      </c>
      <c r="L101" s="12">
        <v>50</v>
      </c>
      <c r="M101" s="12" t="s">
        <v>24</v>
      </c>
      <c r="O101" s="12">
        <v>20623</v>
      </c>
    </row>
    <row r="102" spans="1:15" x14ac:dyDescent="0.35">
      <c r="D102" s="64">
        <f>AVERAGE(D99:D101)</f>
        <v>0.96257719034820077</v>
      </c>
      <c r="E102" s="64">
        <f>AVERAGE(E99:E101)</f>
        <v>2.580022611</v>
      </c>
      <c r="F102" s="64">
        <f t="shared" ref="F102" si="22">AVERAGE(F99:F101)</f>
        <v>9.1263629999999998E-2</v>
      </c>
      <c r="G102" s="14"/>
      <c r="H102" s="13"/>
      <c r="I102" s="13"/>
    </row>
    <row r="103" spans="1:15" x14ac:dyDescent="0.35">
      <c r="E103" s="13"/>
      <c r="F103" s="14"/>
      <c r="G103" s="14"/>
      <c r="H103" s="13"/>
      <c r="I103" s="13"/>
    </row>
    <row r="104" spans="1:15" x14ac:dyDescent="0.35">
      <c r="A104" s="11" t="s">
        <v>14</v>
      </c>
      <c r="B104" s="11">
        <v>359</v>
      </c>
      <c r="C104" s="12" t="s">
        <v>6</v>
      </c>
      <c r="D104" s="26">
        <f t="shared" ref="D104:D106" si="23">((E104/$E$7)+(F104/$F$7))/2</f>
        <v>0.97754432198376684</v>
      </c>
      <c r="E104" s="26">
        <v>2.6059472000000001</v>
      </c>
      <c r="F104" s="29">
        <v>9.3150839999999999E-2</v>
      </c>
      <c r="G104" s="29">
        <v>25.389556150000001</v>
      </c>
      <c r="H104" s="26">
        <v>6.5763150000000006E-2</v>
      </c>
      <c r="I104" s="26">
        <v>2.8599610000000001E-2</v>
      </c>
      <c r="J104" s="12">
        <v>42</v>
      </c>
      <c r="K104" s="11">
        <v>150</v>
      </c>
      <c r="L104" s="12">
        <v>50</v>
      </c>
      <c r="M104" s="12" t="s">
        <v>24</v>
      </c>
      <c r="O104" s="12">
        <v>20623</v>
      </c>
    </row>
    <row r="105" spans="1:15" x14ac:dyDescent="0.35">
      <c r="A105" s="11" t="s">
        <v>14</v>
      </c>
      <c r="B105" s="11">
        <v>359</v>
      </c>
      <c r="C105" s="12" t="s">
        <v>6</v>
      </c>
      <c r="D105" s="26">
        <f t="shared" si="23"/>
        <v>0.98078670828787073</v>
      </c>
      <c r="E105" s="26">
        <v>2.62839768</v>
      </c>
      <c r="F105" s="29">
        <v>9.3004370000000003E-2</v>
      </c>
      <c r="G105" s="29">
        <v>27.563747830000001</v>
      </c>
      <c r="H105" s="26">
        <v>6.6826529999999995E-2</v>
      </c>
      <c r="I105" s="26">
        <v>2.8505349999999999E-2</v>
      </c>
      <c r="J105" s="12">
        <v>43</v>
      </c>
      <c r="K105" s="11">
        <v>150</v>
      </c>
      <c r="L105" s="12">
        <v>50</v>
      </c>
      <c r="M105" s="12" t="s">
        <v>24</v>
      </c>
      <c r="O105" s="12">
        <v>20623</v>
      </c>
    </row>
    <row r="106" spans="1:15" x14ac:dyDescent="0.35">
      <c r="A106" s="11" t="s">
        <v>14</v>
      </c>
      <c r="B106" s="11">
        <v>359</v>
      </c>
      <c r="C106" s="12" t="s">
        <v>6</v>
      </c>
      <c r="D106" s="26">
        <f t="shared" si="23"/>
        <v>0.97296705387576599</v>
      </c>
      <c r="E106" s="26">
        <v>2.7071813499999999</v>
      </c>
      <c r="F106" s="29">
        <v>8.8972819999999994E-2</v>
      </c>
      <c r="G106" s="29">
        <v>26.505192399999999</v>
      </c>
      <c r="H106" s="26">
        <v>6.3626509999999997E-2</v>
      </c>
      <c r="I106" s="26">
        <v>0.28126180000000001</v>
      </c>
      <c r="J106" s="12">
        <v>44</v>
      </c>
      <c r="K106" s="11">
        <v>150</v>
      </c>
      <c r="L106" s="12">
        <v>50</v>
      </c>
      <c r="M106" s="12" t="s">
        <v>24</v>
      </c>
      <c r="O106" s="12">
        <v>20623</v>
      </c>
    </row>
    <row r="107" spans="1:15" x14ac:dyDescent="0.35">
      <c r="D107" s="64">
        <f>AVERAGE(D104:D106)</f>
        <v>0.97709936138246789</v>
      </c>
      <c r="E107" s="64">
        <f>AVERAGE(E104:E106)</f>
        <v>2.64717541</v>
      </c>
      <c r="F107" s="64">
        <f t="shared" ref="F107" si="24">AVERAGE(F104:F106)</f>
        <v>9.1709343333333346E-2</v>
      </c>
      <c r="G107" s="14"/>
      <c r="H107" s="13"/>
      <c r="I107" s="13"/>
    </row>
    <row r="108" spans="1:15" x14ac:dyDescent="0.35">
      <c r="E108" s="13"/>
      <c r="F108" s="14"/>
      <c r="G108" s="14"/>
      <c r="H108" s="13"/>
      <c r="I108" s="13"/>
    </row>
    <row r="109" spans="1:15" x14ac:dyDescent="0.35">
      <c r="A109" s="11" t="s">
        <v>14</v>
      </c>
      <c r="B109" s="11">
        <v>359</v>
      </c>
      <c r="C109" s="12" t="s">
        <v>6</v>
      </c>
      <c r="D109" s="26">
        <f t="shared" ref="D109:D111" si="25">((E109/$E$7)+(F109/$F$7))/2</f>
        <v>0.99747772861138284</v>
      </c>
      <c r="E109" s="26">
        <v>2.7460071899999998</v>
      </c>
      <c r="F109" s="29">
        <v>9.2183089999999995E-2</v>
      </c>
      <c r="G109" s="29">
        <v>24.892034760000001</v>
      </c>
      <c r="H109" s="26">
        <v>6.4798869999999995E-2</v>
      </c>
      <c r="I109" s="26">
        <v>2.8366659999999998E-2</v>
      </c>
      <c r="J109" s="12">
        <v>42</v>
      </c>
      <c r="K109" s="11">
        <v>200</v>
      </c>
      <c r="L109" s="12">
        <v>50</v>
      </c>
      <c r="M109" s="12" t="s">
        <v>24</v>
      </c>
      <c r="O109" s="12">
        <v>20623</v>
      </c>
    </row>
    <row r="110" spans="1:15" x14ac:dyDescent="0.35">
      <c r="A110" s="11" t="s">
        <v>14</v>
      </c>
      <c r="B110" s="11">
        <v>359</v>
      </c>
      <c r="C110" s="12" t="s">
        <v>6</v>
      </c>
      <c r="D110" s="26">
        <f t="shared" si="25"/>
        <v>0.98018084324987864</v>
      </c>
      <c r="E110" s="26">
        <v>2.62645778</v>
      </c>
      <c r="F110" s="29">
        <v>9.2957349999999994E-2</v>
      </c>
      <c r="G110" s="29">
        <v>27.496472910000001</v>
      </c>
      <c r="H110" s="26">
        <v>6.6762630000000003E-2</v>
      </c>
      <c r="I110" s="26">
        <v>2.8183690000000001E-2</v>
      </c>
      <c r="J110" s="12">
        <v>43</v>
      </c>
      <c r="K110" s="11">
        <v>200</v>
      </c>
      <c r="L110" s="12">
        <v>50</v>
      </c>
      <c r="M110" s="12" t="s">
        <v>24</v>
      </c>
      <c r="O110" s="12">
        <v>20623</v>
      </c>
    </row>
    <row r="111" spans="1:15" x14ac:dyDescent="0.35">
      <c r="A111" s="11" t="s">
        <v>14</v>
      </c>
      <c r="B111" s="11">
        <v>359</v>
      </c>
      <c r="C111" s="12" t="s">
        <v>6</v>
      </c>
      <c r="D111" s="26">
        <f t="shared" si="25"/>
        <v>0.95443586239624745</v>
      </c>
      <c r="E111" s="26">
        <v>2.58422244</v>
      </c>
      <c r="F111" s="29">
        <v>8.9633389999999993E-2</v>
      </c>
      <c r="G111" s="29">
        <v>25.698384090000001</v>
      </c>
      <c r="H111" s="26">
        <v>6.5222050000000004E-2</v>
      </c>
      <c r="I111" s="26">
        <v>2.9112329999999999E-2</v>
      </c>
      <c r="J111" s="12">
        <v>44</v>
      </c>
      <c r="K111" s="11">
        <v>200</v>
      </c>
      <c r="L111" s="12">
        <v>50</v>
      </c>
      <c r="M111" s="12" t="s">
        <v>24</v>
      </c>
      <c r="O111" s="12">
        <v>20623</v>
      </c>
    </row>
    <row r="112" spans="1:15" x14ac:dyDescent="0.35">
      <c r="D112" s="64">
        <f>AVERAGE(D109:D111)</f>
        <v>0.97736481141916964</v>
      </c>
      <c r="E112" s="64">
        <f>AVERAGE(E109:E111)</f>
        <v>2.6522291366666662</v>
      </c>
      <c r="F112" s="64">
        <f t="shared" ref="F112" si="26">AVERAGE(F109:F111)</f>
        <v>9.1591276666666666E-2</v>
      </c>
      <c r="G112" s="14"/>
      <c r="H112" s="13"/>
      <c r="I112" s="13"/>
    </row>
    <row r="113" spans="1:19" x14ac:dyDescent="0.35">
      <c r="E113" s="13"/>
      <c r="F113" s="14"/>
      <c r="G113" s="14"/>
      <c r="H113" s="13"/>
      <c r="I113" s="13"/>
    </row>
    <row r="114" spans="1:19" ht="18.5" x14ac:dyDescent="0.45">
      <c r="A114" s="77" t="s">
        <v>3</v>
      </c>
      <c r="B114" s="77"/>
      <c r="C114" s="77"/>
      <c r="D114" s="77"/>
      <c r="E114" s="77"/>
      <c r="F114" s="77"/>
      <c r="G114" s="77"/>
      <c r="H114" s="77"/>
      <c r="I114" s="77"/>
      <c r="J114" s="77"/>
      <c r="K114" s="77"/>
      <c r="L114" s="77"/>
      <c r="M114" s="77"/>
      <c r="N114" s="77"/>
      <c r="O114" s="77"/>
      <c r="P114" s="77"/>
      <c r="Q114" s="77"/>
      <c r="R114" s="77"/>
      <c r="S114" s="77"/>
    </row>
    <row r="115" spans="1:19" x14ac:dyDescent="0.35">
      <c r="A115" s="11" t="s">
        <v>14</v>
      </c>
      <c r="B115" s="11">
        <v>359</v>
      </c>
      <c r="C115" s="12" t="s">
        <v>3</v>
      </c>
      <c r="D115" s="26">
        <f t="shared" ref="D115:D122" si="27">((E115/$E$7)+(F115/$F$7))/2</f>
        <v>1.0411275004911946</v>
      </c>
      <c r="E115" s="26">
        <v>3.4064209145483701</v>
      </c>
      <c r="F115" s="29">
        <v>7.8396222427316295E-2</v>
      </c>
      <c r="G115" s="29">
        <v>41.742642977790702</v>
      </c>
      <c r="H115" s="29"/>
      <c r="I115" s="29"/>
      <c r="K115" s="11">
        <v>20</v>
      </c>
      <c r="L115" s="12">
        <v>100</v>
      </c>
    </row>
    <row r="116" spans="1:19" x14ac:dyDescent="0.35">
      <c r="A116" s="11" t="s">
        <v>14</v>
      </c>
      <c r="B116" s="11">
        <v>359</v>
      </c>
      <c r="C116" s="12" t="s">
        <v>3</v>
      </c>
      <c r="D116" s="26">
        <f t="shared" si="27"/>
        <v>1.1573460415303165</v>
      </c>
      <c r="E116" s="26">
        <v>3.91654659977242</v>
      </c>
      <c r="F116" s="29">
        <v>8.2863294567558601E-2</v>
      </c>
      <c r="G116" s="29">
        <v>40.8570696912887</v>
      </c>
      <c r="H116" s="29"/>
      <c r="I116" s="29"/>
      <c r="K116" s="11">
        <v>25</v>
      </c>
      <c r="L116" s="12">
        <v>50</v>
      </c>
      <c r="Q116" s="12" t="s">
        <v>10</v>
      </c>
    </row>
    <row r="117" spans="1:19" x14ac:dyDescent="0.35">
      <c r="A117" s="11" t="s">
        <v>14</v>
      </c>
      <c r="B117" s="11">
        <v>359</v>
      </c>
      <c r="C117" s="12" t="s">
        <v>3</v>
      </c>
      <c r="D117" s="26">
        <f t="shared" si="27"/>
        <v>0.92775908362769133</v>
      </c>
      <c r="E117" s="26">
        <v>2.8736000000000002</v>
      </c>
      <c r="F117" s="29">
        <v>7.5200000000000003E-2</v>
      </c>
      <c r="G117" s="29"/>
      <c r="H117" s="29">
        <v>5.5399999999999998E-2</v>
      </c>
      <c r="I117" s="29">
        <v>3.56E-2</v>
      </c>
      <c r="J117" s="12">
        <v>42</v>
      </c>
      <c r="K117" s="11">
        <v>25</v>
      </c>
      <c r="L117" s="12">
        <v>50</v>
      </c>
      <c r="M117" s="12" t="s">
        <v>24</v>
      </c>
    </row>
    <row r="118" spans="1:19" x14ac:dyDescent="0.35">
      <c r="A118" s="11" t="s">
        <v>14</v>
      </c>
      <c r="B118" s="11">
        <v>359</v>
      </c>
      <c r="C118" s="12" t="s">
        <v>3</v>
      </c>
      <c r="D118" s="26">
        <f t="shared" si="27"/>
        <v>1.1182129194074173</v>
      </c>
      <c r="E118" s="26">
        <v>3.7509825021879699</v>
      </c>
      <c r="F118" s="26">
        <v>8.1154445008600307E-2</v>
      </c>
      <c r="G118" s="29">
        <v>40.824016535194801</v>
      </c>
      <c r="H118" s="26">
        <v>6.2927699250784799E-2</v>
      </c>
      <c r="I118" s="26">
        <v>4.0659376813543702E-2</v>
      </c>
      <c r="J118" s="12">
        <v>42</v>
      </c>
      <c r="K118" s="11">
        <v>50</v>
      </c>
      <c r="L118" s="12">
        <v>50</v>
      </c>
    </row>
    <row r="119" spans="1:19" x14ac:dyDescent="0.35">
      <c r="D119" s="26"/>
      <c r="E119" s="26"/>
      <c r="F119" s="26"/>
      <c r="G119" s="29"/>
      <c r="H119" s="26"/>
      <c r="I119" s="26"/>
    </row>
    <row r="120" spans="1:19" x14ac:dyDescent="0.35">
      <c r="A120" s="11" t="s">
        <v>14</v>
      </c>
      <c r="B120" s="11">
        <v>359</v>
      </c>
      <c r="C120" s="12" t="s">
        <v>3</v>
      </c>
      <c r="D120" s="26">
        <f t="shared" si="27"/>
        <v>0.92789255934287596</v>
      </c>
      <c r="E120" s="26">
        <v>2.87357</v>
      </c>
      <c r="F120" s="26">
        <v>7.5225445811999997E-2</v>
      </c>
      <c r="G120" s="29">
        <v>38.354646780000003</v>
      </c>
      <c r="H120" s="26">
        <v>5.5447999999999997E-2</v>
      </c>
      <c r="I120" s="26">
        <v>3.56E-2</v>
      </c>
      <c r="J120" s="12">
        <v>42</v>
      </c>
      <c r="K120" s="11">
        <v>25</v>
      </c>
      <c r="L120" s="12">
        <v>50</v>
      </c>
      <c r="M120" s="12" t="s">
        <v>24</v>
      </c>
      <c r="R120" s="12">
        <v>-1.8362000000000001</v>
      </c>
    </row>
    <row r="121" spans="1:19" x14ac:dyDescent="0.35">
      <c r="A121" s="11" t="s">
        <v>14</v>
      </c>
      <c r="B121" s="11">
        <v>359</v>
      </c>
      <c r="C121" s="12" t="s">
        <v>3</v>
      </c>
      <c r="D121" s="26">
        <f t="shared" si="27"/>
        <v>0.94789172285655998</v>
      </c>
      <c r="E121" s="26">
        <v>2.9930344999999998</v>
      </c>
      <c r="F121" s="26">
        <v>7.4949114299999994E-2</v>
      </c>
      <c r="G121" s="29">
        <v>38.450750999999997</v>
      </c>
      <c r="H121" s="26">
        <v>3.3608819999999998E-2</v>
      </c>
      <c r="I121" s="26">
        <v>3.3608821849999998E-2</v>
      </c>
      <c r="J121" s="12">
        <v>43</v>
      </c>
      <c r="K121" s="11">
        <v>25</v>
      </c>
      <c r="L121" s="12">
        <v>50</v>
      </c>
      <c r="M121" s="12" t="s">
        <v>24</v>
      </c>
      <c r="R121" s="12">
        <v>-1.8318000000000001</v>
      </c>
    </row>
    <row r="122" spans="1:19" x14ac:dyDescent="0.35">
      <c r="A122" s="11" t="s">
        <v>14</v>
      </c>
      <c r="B122" s="11">
        <v>359</v>
      </c>
      <c r="C122" s="12" t="s">
        <v>3</v>
      </c>
      <c r="D122" s="26">
        <f t="shared" si="27"/>
        <v>0.96005033760076119</v>
      </c>
      <c r="E122" s="26">
        <v>2.9846475570000002</v>
      </c>
      <c r="F122" s="26">
        <v>7.7453543312985096E-2</v>
      </c>
      <c r="G122" s="29">
        <v>49.759197200000003</v>
      </c>
      <c r="H122" s="26">
        <v>5.6467573E-2</v>
      </c>
      <c r="I122" s="26">
        <v>3.6168400000000003E-2</v>
      </c>
      <c r="J122" s="12">
        <v>44</v>
      </c>
      <c r="K122" s="11">
        <v>25</v>
      </c>
      <c r="L122" s="12">
        <v>50</v>
      </c>
      <c r="M122" s="12" t="s">
        <v>24</v>
      </c>
      <c r="R122" s="12">
        <v>-1.9343999999999999</v>
      </c>
    </row>
    <row r="123" spans="1:19" x14ac:dyDescent="0.35">
      <c r="D123" s="64">
        <f>AVERAGE(D120:D122)</f>
        <v>0.94527820660006567</v>
      </c>
      <c r="E123" s="64">
        <f t="shared" ref="E123:F123" si="28">AVERAGE(E120:E122)</f>
        <v>2.9504173523333335</v>
      </c>
      <c r="F123" s="64">
        <f t="shared" si="28"/>
        <v>7.5876034474995024E-2</v>
      </c>
      <c r="G123" s="14"/>
      <c r="H123" s="13"/>
      <c r="I123" s="13"/>
    </row>
    <row r="124" spans="1:19" x14ac:dyDescent="0.35">
      <c r="E124" s="26"/>
      <c r="F124" s="26"/>
      <c r="G124" s="29"/>
      <c r="H124" s="26"/>
      <c r="I124" s="26"/>
    </row>
    <row r="125" spans="1:19" x14ac:dyDescent="0.35">
      <c r="A125" s="11" t="s">
        <v>14</v>
      </c>
      <c r="B125" s="11">
        <v>359</v>
      </c>
      <c r="C125" s="12" t="s">
        <v>3</v>
      </c>
      <c r="D125" s="26">
        <f t="shared" ref="D125" si="29">((E125/$E$7)+(F125/$F$7))/2</f>
        <v>0.91688883142006727</v>
      </c>
      <c r="E125" s="26">
        <v>2.8934229600000001</v>
      </c>
      <c r="F125" s="26">
        <v>7.2554400000000005E-2</v>
      </c>
      <c r="G125" s="29">
        <v>42.896165490000001</v>
      </c>
      <c r="H125" s="26">
        <v>5.5241510000000001E-2</v>
      </c>
      <c r="I125" s="26">
        <v>3.5324250000000001E-2</v>
      </c>
      <c r="J125" s="12">
        <v>42</v>
      </c>
      <c r="K125" s="11">
        <v>100</v>
      </c>
      <c r="L125" s="12">
        <v>50</v>
      </c>
      <c r="M125" s="12" t="s">
        <v>24</v>
      </c>
      <c r="Q125" s="12" t="s">
        <v>183</v>
      </c>
    </row>
    <row r="126" spans="1:19" x14ac:dyDescent="0.35">
      <c r="E126" s="13"/>
      <c r="F126" s="13"/>
      <c r="G126" s="14"/>
      <c r="H126" s="13"/>
      <c r="I126" s="13"/>
    </row>
    <row r="127" spans="1:19" x14ac:dyDescent="0.35">
      <c r="E127" s="13"/>
      <c r="F127" s="13"/>
      <c r="G127" s="14"/>
      <c r="H127" s="13"/>
      <c r="I127" s="13"/>
    </row>
    <row r="128" spans="1:19" ht="18.5" x14ac:dyDescent="0.45">
      <c r="A128" s="77" t="s">
        <v>188</v>
      </c>
      <c r="B128" s="77"/>
      <c r="C128" s="77"/>
      <c r="D128" s="77"/>
      <c r="E128" s="77"/>
      <c r="F128" s="77"/>
      <c r="G128" s="77"/>
      <c r="H128" s="77"/>
      <c r="I128" s="77"/>
      <c r="J128" s="77"/>
      <c r="K128" s="77"/>
      <c r="L128" s="77"/>
      <c r="M128" s="77"/>
      <c r="N128" s="77"/>
      <c r="O128" s="77"/>
      <c r="P128" s="77"/>
      <c r="Q128" s="77"/>
      <c r="R128" s="77"/>
      <c r="S128" s="77"/>
    </row>
    <row r="129" spans="1:19" x14ac:dyDescent="0.35">
      <c r="A129" s="11" t="s">
        <v>14</v>
      </c>
      <c r="B129" s="11">
        <v>359</v>
      </c>
      <c r="C129" s="12" t="s">
        <v>188</v>
      </c>
      <c r="D129" s="26">
        <f t="shared" ref="D129:D131" si="30">((E129/$E$7)+(F129/$F$7))/2</f>
        <v>2.868436969106408</v>
      </c>
      <c r="E129" s="26">
        <v>10.72925719</v>
      </c>
      <c r="F129" s="29">
        <v>0.17165316</v>
      </c>
      <c r="G129" s="29">
        <v>399.04034999999999</v>
      </c>
      <c r="H129" s="29">
        <v>0.14003603000000001</v>
      </c>
      <c r="I129" s="29">
        <v>0.19883275</v>
      </c>
      <c r="J129" s="12">
        <v>42</v>
      </c>
      <c r="K129" s="11">
        <v>100</v>
      </c>
      <c r="L129" s="12">
        <v>50</v>
      </c>
      <c r="O129" s="12">
        <v>15386</v>
      </c>
      <c r="R129" s="12" t="s">
        <v>31</v>
      </c>
      <c r="S129" s="12" t="s">
        <v>66</v>
      </c>
    </row>
    <row r="130" spans="1:19" x14ac:dyDescent="0.35">
      <c r="A130" s="11" t="s">
        <v>14</v>
      </c>
      <c r="B130" s="11">
        <v>359</v>
      </c>
      <c r="C130" s="12" t="s">
        <v>188</v>
      </c>
      <c r="D130" s="26">
        <f t="shared" si="30"/>
        <v>2.3888430568838714</v>
      </c>
      <c r="E130" s="26">
        <v>8.70306888</v>
      </c>
      <c r="F130" s="29">
        <v>0.15061564999999999</v>
      </c>
      <c r="G130" s="29">
        <v>320.36079999999998</v>
      </c>
      <c r="H130" s="29">
        <v>0.11946370000000001</v>
      </c>
      <c r="I130" s="29">
        <v>0.1698606</v>
      </c>
      <c r="J130" s="12">
        <v>43</v>
      </c>
      <c r="K130" s="11">
        <v>100</v>
      </c>
      <c r="L130" s="12">
        <v>50</v>
      </c>
      <c r="O130" s="12">
        <v>15386</v>
      </c>
      <c r="R130" s="12" t="s">
        <v>33</v>
      </c>
      <c r="S130" s="12" t="s">
        <v>66</v>
      </c>
    </row>
    <row r="131" spans="1:19" x14ac:dyDescent="0.35">
      <c r="A131" s="11" t="s">
        <v>14</v>
      </c>
      <c r="B131" s="11">
        <v>359</v>
      </c>
      <c r="C131" s="12" t="s">
        <v>188</v>
      </c>
      <c r="D131" s="26">
        <f t="shared" si="30"/>
        <v>2.3768182063457211</v>
      </c>
      <c r="E131" s="26">
        <v>8.6578556599999992</v>
      </c>
      <c r="F131" s="29">
        <v>0.149903804</v>
      </c>
      <c r="G131" s="29">
        <v>317.10480432000003</v>
      </c>
      <c r="H131" s="29">
        <v>0.1199678829</v>
      </c>
      <c r="I131" s="29">
        <v>0.12857254000000001</v>
      </c>
      <c r="J131" s="12">
        <v>44</v>
      </c>
      <c r="K131" s="11">
        <v>100</v>
      </c>
      <c r="L131" s="12">
        <v>50</v>
      </c>
      <c r="O131" s="12">
        <v>15386</v>
      </c>
      <c r="R131" s="12" t="s">
        <v>34</v>
      </c>
      <c r="S131" s="12" t="s">
        <v>66</v>
      </c>
    </row>
    <row r="132" spans="1:19" x14ac:dyDescent="0.35">
      <c r="D132" s="64">
        <f>AVERAGE(D129:D131)</f>
        <v>2.5446994107786671</v>
      </c>
      <c r="E132" s="64">
        <f t="shared" ref="E132:F132" si="31">AVERAGE(E129:E131)</f>
        <v>9.363393910000001</v>
      </c>
      <c r="F132" s="64">
        <f t="shared" si="31"/>
        <v>0.15739087133333332</v>
      </c>
      <c r="G132" s="29"/>
      <c r="H132" s="29"/>
      <c r="I132" s="29"/>
    </row>
    <row r="133" spans="1:19" x14ac:dyDescent="0.35">
      <c r="E133" s="26"/>
      <c r="F133" s="29"/>
      <c r="G133" s="29"/>
      <c r="H133" s="29"/>
      <c r="I133" s="29"/>
    </row>
    <row r="134" spans="1:19" x14ac:dyDescent="0.35">
      <c r="A134" s="11" t="s">
        <v>14</v>
      </c>
      <c r="B134" s="11">
        <v>359</v>
      </c>
      <c r="C134" s="12" t="s">
        <v>188</v>
      </c>
      <c r="D134" s="26">
        <f t="shared" ref="D134:D136" si="32">((E134/$E$7)+(F134/$F$7))/2</f>
        <v>2.5545804567156458</v>
      </c>
      <c r="E134" s="26">
        <v>9.8130951920000005</v>
      </c>
      <c r="F134" s="29">
        <v>0.14436733032999999</v>
      </c>
      <c r="G134" s="29">
        <v>362.67111507999999</v>
      </c>
      <c r="H134" s="29">
        <v>0.1239341865</v>
      </c>
      <c r="I134" s="29">
        <v>0.14760006882224</v>
      </c>
      <c r="J134" s="12">
        <v>42</v>
      </c>
      <c r="K134" s="11">
        <v>100</v>
      </c>
      <c r="L134" s="12">
        <v>50</v>
      </c>
      <c r="O134" s="12">
        <v>15386</v>
      </c>
      <c r="R134" s="12" t="s">
        <v>35</v>
      </c>
      <c r="S134" s="12" t="s">
        <v>30</v>
      </c>
    </row>
    <row r="135" spans="1:19" x14ac:dyDescent="0.35">
      <c r="A135" s="11" t="s">
        <v>14</v>
      </c>
      <c r="B135" s="11">
        <v>359</v>
      </c>
      <c r="C135" s="12" t="s">
        <v>188</v>
      </c>
      <c r="D135" s="26">
        <f t="shared" si="32"/>
        <v>2.7605480215345231</v>
      </c>
      <c r="E135" s="26">
        <v>10.7201</v>
      </c>
      <c r="F135" s="29">
        <v>0.15218716199999999</v>
      </c>
      <c r="G135" s="29">
        <v>397.91272470000001</v>
      </c>
      <c r="H135" s="29">
        <v>0.13509836</v>
      </c>
      <c r="I135" s="29">
        <v>0.14820700000000001</v>
      </c>
      <c r="J135" s="12">
        <v>43</v>
      </c>
      <c r="K135" s="11">
        <v>100</v>
      </c>
      <c r="L135" s="12">
        <v>50</v>
      </c>
      <c r="O135" s="12">
        <v>15386</v>
      </c>
      <c r="R135" s="12" t="s">
        <v>36</v>
      </c>
      <c r="S135" s="12" t="s">
        <v>30</v>
      </c>
    </row>
    <row r="136" spans="1:19" x14ac:dyDescent="0.35">
      <c r="A136" s="11" t="s">
        <v>14</v>
      </c>
      <c r="B136" s="11">
        <v>359</v>
      </c>
      <c r="C136" s="12" t="s">
        <v>188</v>
      </c>
      <c r="D136" s="26">
        <f t="shared" si="32"/>
        <v>2.8988138063724458</v>
      </c>
      <c r="E136" s="26">
        <v>11.301873363</v>
      </c>
      <c r="F136" s="29">
        <v>0.15833046679500001</v>
      </c>
      <c r="G136" s="29">
        <v>424.82098000000002</v>
      </c>
      <c r="H136" s="29">
        <v>0.1439942263</v>
      </c>
      <c r="I136" s="29">
        <v>0.19992468332999999</v>
      </c>
      <c r="J136" s="12">
        <v>44</v>
      </c>
      <c r="K136" s="11">
        <v>100</v>
      </c>
      <c r="L136" s="12">
        <v>50</v>
      </c>
      <c r="O136" s="12">
        <v>15386</v>
      </c>
      <c r="R136" s="12" t="s">
        <v>37</v>
      </c>
      <c r="S136" s="12" t="s">
        <v>30</v>
      </c>
    </row>
    <row r="137" spans="1:19" x14ac:dyDescent="0.35">
      <c r="D137" s="64">
        <f>AVERAGE(D134:D136)</f>
        <v>2.7379807615408716</v>
      </c>
      <c r="E137" s="64">
        <f t="shared" ref="E137" si="33">AVERAGE(E134:E136)</f>
        <v>10.611689518333334</v>
      </c>
      <c r="F137" s="64">
        <f t="shared" ref="F137" si="34">AVERAGE(F134:F136)</f>
        <v>0.15162831970833332</v>
      </c>
      <c r="G137" s="29"/>
      <c r="H137" s="29"/>
      <c r="I137" s="29"/>
    </row>
    <row r="138" spans="1:19" x14ac:dyDescent="0.35">
      <c r="E138" s="26"/>
      <c r="F138" s="29"/>
      <c r="G138" s="29"/>
      <c r="H138" s="29"/>
      <c r="I138" s="29"/>
    </row>
    <row r="139" spans="1:19" x14ac:dyDescent="0.35">
      <c r="A139" s="11" t="s">
        <v>14</v>
      </c>
      <c r="B139" s="11">
        <v>359</v>
      </c>
      <c r="C139" s="12" t="s">
        <v>188</v>
      </c>
      <c r="D139" s="26">
        <f t="shared" ref="D139:D141" si="35">((E139/$E$7)+(F139/$F$7))/2</f>
        <v>2.0314581245971994</v>
      </c>
      <c r="E139" s="26">
        <v>7.0068327699999999</v>
      </c>
      <c r="F139" s="29">
        <v>0.1410860826</v>
      </c>
      <c r="G139" s="29">
        <v>242.99340000000001</v>
      </c>
      <c r="H139" s="29">
        <v>0.1072489645977</v>
      </c>
      <c r="I139" s="29">
        <v>0.13596631711288601</v>
      </c>
      <c r="J139" s="12">
        <v>42</v>
      </c>
      <c r="K139" s="11">
        <v>150</v>
      </c>
      <c r="L139" s="12">
        <v>50</v>
      </c>
      <c r="R139" s="12" t="s">
        <v>75</v>
      </c>
      <c r="S139" s="12" t="s">
        <v>66</v>
      </c>
    </row>
    <row r="140" spans="1:19" x14ac:dyDescent="0.35">
      <c r="A140" s="11" t="s">
        <v>14</v>
      </c>
      <c r="B140" s="11">
        <v>359</v>
      </c>
      <c r="C140" s="12" t="s">
        <v>188</v>
      </c>
      <c r="D140" s="26">
        <f t="shared" si="35"/>
        <v>2.7540474784212501</v>
      </c>
      <c r="E140" s="26">
        <v>10.4104283</v>
      </c>
      <c r="F140" s="29">
        <v>0.16121103370000001</v>
      </c>
      <c r="G140" s="29">
        <v>383.14273659999998</v>
      </c>
      <c r="H140" s="29">
        <v>0.13422787781000001</v>
      </c>
      <c r="I140" s="29">
        <v>0.20450217478999999</v>
      </c>
      <c r="J140" s="12">
        <v>43</v>
      </c>
      <c r="K140" s="11">
        <v>150</v>
      </c>
      <c r="L140" s="12">
        <v>50</v>
      </c>
      <c r="R140" s="12" t="s">
        <v>76</v>
      </c>
      <c r="S140" s="12" t="s">
        <v>66</v>
      </c>
    </row>
    <row r="141" spans="1:19" x14ac:dyDescent="0.35">
      <c r="A141" s="11" t="s">
        <v>14</v>
      </c>
      <c r="B141" s="11">
        <v>359</v>
      </c>
      <c r="C141" s="12" t="s">
        <v>188</v>
      </c>
      <c r="D141" s="26">
        <f t="shared" si="35"/>
        <v>1.9416815340235027</v>
      </c>
      <c r="E141" s="26">
        <v>6.6518347999999996</v>
      </c>
      <c r="F141" s="29">
        <v>0.1363467656</v>
      </c>
      <c r="G141" s="29">
        <v>235.68489199999999</v>
      </c>
      <c r="H141" s="29">
        <v>0.10500094</v>
      </c>
      <c r="I141" s="29">
        <v>0.111953526641</v>
      </c>
      <c r="J141" s="12">
        <v>44</v>
      </c>
      <c r="K141" s="11">
        <v>150</v>
      </c>
      <c r="L141" s="12">
        <v>50</v>
      </c>
      <c r="R141" s="12" t="s">
        <v>77</v>
      </c>
      <c r="S141" s="12" t="s">
        <v>66</v>
      </c>
    </row>
    <row r="142" spans="1:19" x14ac:dyDescent="0.35">
      <c r="D142" s="64">
        <f>AVERAGE(D139:D141)</f>
        <v>2.2423957123473177</v>
      </c>
      <c r="E142" s="64">
        <f t="shared" ref="E142" si="36">AVERAGE(E139:E141)</f>
        <v>8.0230319566666655</v>
      </c>
      <c r="F142" s="64">
        <f t="shared" ref="F142" si="37">AVERAGE(F139:F141)</f>
        <v>0.14621462730000001</v>
      </c>
      <c r="G142" s="29"/>
      <c r="H142" s="29"/>
      <c r="I142" s="29"/>
    </row>
    <row r="143" spans="1:19" x14ac:dyDescent="0.35">
      <c r="E143" s="26"/>
      <c r="F143" s="29"/>
      <c r="G143" s="29"/>
      <c r="H143" s="29"/>
      <c r="I143" s="29"/>
    </row>
    <row r="144" spans="1:19" x14ac:dyDescent="0.35">
      <c r="A144" s="11" t="s">
        <v>14</v>
      </c>
      <c r="B144" s="11">
        <v>359</v>
      </c>
      <c r="C144" s="12" t="s">
        <v>188</v>
      </c>
      <c r="D144" s="26">
        <f t="shared" ref="D144:D209" si="38">((E144/$E$7)+(F144/$F$7))/2</f>
        <v>2.7676158818970689</v>
      </c>
      <c r="E144" s="26">
        <v>10.777133299999999</v>
      </c>
      <c r="F144" s="29">
        <v>0.15160085717899999</v>
      </c>
      <c r="G144" s="29">
        <v>388.39005049000002</v>
      </c>
      <c r="H144" s="29">
        <v>0.13713900000000001</v>
      </c>
      <c r="I144" s="29">
        <v>0.17569008999999999</v>
      </c>
      <c r="J144" s="12">
        <v>42</v>
      </c>
      <c r="K144" s="11">
        <v>150</v>
      </c>
      <c r="L144" s="12">
        <v>50</v>
      </c>
      <c r="R144" s="12" t="s">
        <v>39</v>
      </c>
      <c r="S144" s="12" t="s">
        <v>30</v>
      </c>
    </row>
    <row r="145" spans="1:19" x14ac:dyDescent="0.35">
      <c r="A145" s="11" t="s">
        <v>14</v>
      </c>
      <c r="B145" s="11">
        <v>359</v>
      </c>
      <c r="C145" s="12" t="s">
        <v>188</v>
      </c>
      <c r="D145" s="26">
        <f t="shared" si="38"/>
        <v>3.3392673005524607</v>
      </c>
      <c r="E145" s="26">
        <v>13.435300059999999</v>
      </c>
      <c r="F145" s="29">
        <v>0.1686590312</v>
      </c>
      <c r="G145" s="29">
        <v>497.068063</v>
      </c>
      <c r="H145" s="29">
        <v>0.15986739</v>
      </c>
      <c r="I145" s="29">
        <v>0.24110281</v>
      </c>
      <c r="J145" s="12">
        <v>43</v>
      </c>
      <c r="K145" s="11">
        <v>150</v>
      </c>
      <c r="L145" s="12">
        <v>50</v>
      </c>
      <c r="R145" s="12" t="s">
        <v>38</v>
      </c>
      <c r="S145" s="12" t="s">
        <v>30</v>
      </c>
    </row>
    <row r="146" spans="1:19" x14ac:dyDescent="0.35">
      <c r="A146" s="11" t="s">
        <v>14</v>
      </c>
      <c r="B146" s="11">
        <v>359</v>
      </c>
      <c r="C146" s="12" t="s">
        <v>188</v>
      </c>
      <c r="D146" s="26">
        <f t="shared" si="38"/>
        <v>2.2148687645807459</v>
      </c>
      <c r="E146" s="26">
        <v>8.203103037</v>
      </c>
      <c r="F146" s="29">
        <v>0.13523108643000001</v>
      </c>
      <c r="G146" s="29">
        <v>297.015107</v>
      </c>
      <c r="H146" s="29">
        <v>0.1154689012163</v>
      </c>
      <c r="I146" s="29">
        <v>0.13334746144689999</v>
      </c>
      <c r="J146" s="12">
        <v>44</v>
      </c>
      <c r="K146" s="11">
        <v>150</v>
      </c>
      <c r="L146" s="12">
        <v>50</v>
      </c>
      <c r="Q146" s="12" t="s">
        <v>41</v>
      </c>
      <c r="R146" s="12" t="s">
        <v>40</v>
      </c>
      <c r="S146" s="12" t="s">
        <v>30</v>
      </c>
    </row>
    <row r="147" spans="1:19" x14ac:dyDescent="0.35">
      <c r="D147" s="64">
        <f>AVERAGE(D144:D146)</f>
        <v>2.7739173156767585</v>
      </c>
      <c r="E147" s="64">
        <f t="shared" ref="E147" si="39">AVERAGE(E144:E146)</f>
        <v>10.805178798999998</v>
      </c>
      <c r="F147" s="64">
        <f t="shared" ref="F147" si="40">AVERAGE(F144:F146)</f>
        <v>0.15183032493633333</v>
      </c>
      <c r="G147" s="29"/>
      <c r="H147" s="29"/>
      <c r="I147" s="29"/>
    </row>
    <row r="148" spans="1:19" x14ac:dyDescent="0.35">
      <c r="D148" s="26"/>
      <c r="E148" s="26"/>
      <c r="F148" s="29"/>
      <c r="G148" s="29"/>
      <c r="H148" s="29"/>
      <c r="I148" s="29"/>
    </row>
    <row r="149" spans="1:19" x14ac:dyDescent="0.35">
      <c r="A149" s="11" t="s">
        <v>14</v>
      </c>
      <c r="B149" s="11">
        <v>359</v>
      </c>
      <c r="C149" s="12" t="s">
        <v>188</v>
      </c>
      <c r="D149" s="26">
        <f t="shared" si="38"/>
        <v>1.809721346326653</v>
      </c>
      <c r="E149" s="26">
        <v>6.0037757300000001</v>
      </c>
      <c r="F149" s="29">
        <v>0.13354533392000001</v>
      </c>
      <c r="G149" s="29">
        <v>202.38707400000001</v>
      </c>
      <c r="H149" s="29">
        <v>9.9980812390999999E-2</v>
      </c>
      <c r="I149" s="29">
        <v>0.105768997</v>
      </c>
      <c r="J149" s="12">
        <v>42</v>
      </c>
      <c r="K149" s="11">
        <v>200</v>
      </c>
      <c r="L149" s="12">
        <v>50</v>
      </c>
      <c r="R149" s="12" t="s">
        <v>78</v>
      </c>
      <c r="S149" s="12" t="s">
        <v>66</v>
      </c>
    </row>
    <row r="150" spans="1:19" x14ac:dyDescent="0.35">
      <c r="A150" s="11" t="s">
        <v>14</v>
      </c>
      <c r="B150" s="11">
        <v>359</v>
      </c>
      <c r="C150" s="12" t="s">
        <v>188</v>
      </c>
      <c r="D150" s="26">
        <f t="shared" si="38"/>
        <v>1.9693238273071736</v>
      </c>
      <c r="E150" s="26">
        <v>6.7529000000000003</v>
      </c>
      <c r="F150" s="29">
        <v>0.13807778000000001</v>
      </c>
      <c r="G150" s="29">
        <v>235.721982</v>
      </c>
      <c r="H150" s="29">
        <v>0.10508633852</v>
      </c>
      <c r="I150" s="29">
        <v>0.13425699999999999</v>
      </c>
      <c r="J150" s="12">
        <v>43</v>
      </c>
      <c r="K150" s="11">
        <v>200</v>
      </c>
      <c r="L150" s="12">
        <v>50</v>
      </c>
      <c r="Q150" s="12" t="s">
        <v>80</v>
      </c>
      <c r="R150" s="12" t="s">
        <v>79</v>
      </c>
      <c r="S150" s="12" t="s">
        <v>66</v>
      </c>
    </row>
    <row r="151" spans="1:19" x14ac:dyDescent="0.35">
      <c r="A151" s="11" t="s">
        <v>14</v>
      </c>
      <c r="B151" s="11">
        <v>359</v>
      </c>
      <c r="C151" s="12" t="s">
        <v>188</v>
      </c>
      <c r="D151" s="26">
        <f t="shared" si="38"/>
        <v>1.9214697909082643</v>
      </c>
      <c r="E151" s="26">
        <v>6.5235595960000001</v>
      </c>
      <c r="F151" s="29">
        <v>0.13687478</v>
      </c>
      <c r="G151" s="29">
        <v>229.5551773</v>
      </c>
      <c r="H151" s="29">
        <v>0.10425140711</v>
      </c>
      <c r="I151" s="29">
        <v>0.12286002976</v>
      </c>
      <c r="J151" s="12">
        <v>44</v>
      </c>
      <c r="K151" s="11">
        <v>200</v>
      </c>
      <c r="L151" s="12">
        <v>50</v>
      </c>
      <c r="Q151" s="12" t="s">
        <v>61</v>
      </c>
      <c r="R151" s="12" t="s">
        <v>82</v>
      </c>
      <c r="S151" s="12" t="s">
        <v>66</v>
      </c>
    </row>
    <row r="152" spans="1:19" x14ac:dyDescent="0.35">
      <c r="D152" s="64">
        <f>AVERAGE(D149:D151)</f>
        <v>1.9001716548473635</v>
      </c>
      <c r="E152" s="64">
        <f t="shared" ref="E152" si="41">AVERAGE(E149:E151)</f>
        <v>6.426745108666668</v>
      </c>
      <c r="F152" s="64">
        <f t="shared" ref="F152" si="42">AVERAGE(F149:F151)</f>
        <v>0.13616596464</v>
      </c>
      <c r="G152" s="29"/>
      <c r="H152" s="29"/>
      <c r="I152" s="29"/>
    </row>
    <row r="153" spans="1:19" x14ac:dyDescent="0.35">
      <c r="D153" s="26"/>
      <c r="E153" s="26"/>
      <c r="F153" s="29"/>
      <c r="G153" s="29"/>
      <c r="H153" s="29"/>
      <c r="I153" s="29"/>
    </row>
    <row r="154" spans="1:19" x14ac:dyDescent="0.35">
      <c r="A154" s="11" t="s">
        <v>14</v>
      </c>
      <c r="B154" s="11">
        <v>359</v>
      </c>
      <c r="C154" s="12" t="s">
        <v>188</v>
      </c>
      <c r="D154" s="26">
        <f t="shared" si="38"/>
        <v>1.8221735725418244</v>
      </c>
      <c r="E154" s="26">
        <v>6.0480154945965898</v>
      </c>
      <c r="F154" s="29">
        <v>0.13436759700000001</v>
      </c>
      <c r="G154" s="29">
        <v>204.10647334622101</v>
      </c>
      <c r="H154" s="29">
        <v>9.9972291687000003E-2</v>
      </c>
      <c r="I154" s="29">
        <v>0.1193044315</v>
      </c>
      <c r="J154" s="12">
        <v>42</v>
      </c>
      <c r="K154" s="11">
        <v>250</v>
      </c>
      <c r="L154" s="12">
        <v>50</v>
      </c>
      <c r="R154" s="12" t="s">
        <v>83</v>
      </c>
      <c r="S154" s="12" t="s">
        <v>66</v>
      </c>
    </row>
    <row r="155" spans="1:19" x14ac:dyDescent="0.35">
      <c r="A155" s="11" t="s">
        <v>14</v>
      </c>
      <c r="B155" s="11">
        <v>359</v>
      </c>
      <c r="C155" s="12" t="s">
        <v>188</v>
      </c>
      <c r="D155" s="26">
        <f t="shared" si="38"/>
        <v>1.767023586907146</v>
      </c>
      <c r="E155" s="26">
        <v>5.8031484197780001</v>
      </c>
      <c r="F155" s="29">
        <v>0.13233995766000001</v>
      </c>
      <c r="G155" s="29">
        <v>198.46312169999999</v>
      </c>
      <c r="H155" s="29">
        <v>9.7379352919999995E-2</v>
      </c>
      <c r="I155" s="29">
        <v>0.1104060288897</v>
      </c>
      <c r="J155" s="12">
        <v>43</v>
      </c>
      <c r="K155" s="11">
        <v>250</v>
      </c>
      <c r="L155" s="12">
        <v>50</v>
      </c>
      <c r="Q155" s="12" t="s">
        <v>85</v>
      </c>
      <c r="R155" s="12" t="s">
        <v>84</v>
      </c>
      <c r="S155" s="12" t="s">
        <v>66</v>
      </c>
    </row>
    <row r="156" spans="1:19" x14ac:dyDescent="0.35">
      <c r="A156" s="11" t="s">
        <v>14</v>
      </c>
      <c r="B156" s="11">
        <v>359</v>
      </c>
      <c r="C156" s="12" t="s">
        <v>188</v>
      </c>
      <c r="D156" s="26">
        <f t="shared" si="38"/>
        <v>1.8850740044329886</v>
      </c>
      <c r="E156" s="26">
        <v>6.3514216254780003</v>
      </c>
      <c r="F156" s="29">
        <v>0.13588432959999999</v>
      </c>
      <c r="G156" s="29">
        <v>222.15603369999999</v>
      </c>
      <c r="H156" s="29">
        <v>0.102937979065264</v>
      </c>
      <c r="I156" s="29">
        <v>0.1176336321</v>
      </c>
      <c r="J156" s="12">
        <v>44</v>
      </c>
      <c r="K156" s="11">
        <v>250</v>
      </c>
      <c r="L156" s="12">
        <v>50</v>
      </c>
      <c r="Q156" s="12" t="s">
        <v>81</v>
      </c>
      <c r="R156" s="12" t="s">
        <v>86</v>
      </c>
      <c r="S156" s="12" t="s">
        <v>66</v>
      </c>
    </row>
    <row r="157" spans="1:19" x14ac:dyDescent="0.35">
      <c r="D157" s="64">
        <f>AVERAGE(D154:D156)</f>
        <v>1.8247570546273195</v>
      </c>
      <c r="E157" s="64">
        <f t="shared" ref="E157" si="43">AVERAGE(E154:E156)</f>
        <v>6.0675285132841976</v>
      </c>
      <c r="F157" s="64">
        <f t="shared" ref="F157" si="44">AVERAGE(F154:F156)</f>
        <v>0.13419729475333333</v>
      </c>
      <c r="G157" s="29"/>
      <c r="H157" s="29"/>
      <c r="I157" s="29"/>
    </row>
    <row r="158" spans="1:19" x14ac:dyDescent="0.35">
      <c r="D158" s="26"/>
      <c r="E158" s="26"/>
      <c r="F158" s="29"/>
      <c r="G158" s="29"/>
      <c r="H158" s="29"/>
      <c r="I158" s="29"/>
    </row>
    <row r="159" spans="1:19" x14ac:dyDescent="0.35">
      <c r="A159" s="11" t="s">
        <v>14</v>
      </c>
      <c r="B159" s="11">
        <v>359</v>
      </c>
      <c r="C159" s="12" t="s">
        <v>188</v>
      </c>
      <c r="D159" s="26">
        <f t="shared" si="38"/>
        <v>1.8904520192470735</v>
      </c>
      <c r="E159" s="26">
        <v>6.3662508004899996</v>
      </c>
      <c r="F159" s="29">
        <v>0.13638056133099999</v>
      </c>
      <c r="G159" s="29">
        <v>214.22368589999999</v>
      </c>
      <c r="H159" s="29">
        <v>0.10215334849954601</v>
      </c>
      <c r="I159" s="29">
        <v>0.12729306600000001</v>
      </c>
      <c r="J159" s="12">
        <v>42</v>
      </c>
      <c r="K159" s="11">
        <v>500</v>
      </c>
      <c r="L159" s="12">
        <v>50</v>
      </c>
      <c r="Q159" s="12" t="s">
        <v>88</v>
      </c>
      <c r="R159" s="12" t="s">
        <v>87</v>
      </c>
      <c r="S159" s="12" t="s">
        <v>66</v>
      </c>
    </row>
    <row r="160" spans="1:19" x14ac:dyDescent="0.35">
      <c r="A160" s="11" t="s">
        <v>14</v>
      </c>
      <c r="B160" s="11">
        <v>359</v>
      </c>
      <c r="C160" s="12" t="s">
        <v>188</v>
      </c>
      <c r="D160" s="26">
        <f t="shared" si="38"/>
        <v>1.8400116241946693</v>
      </c>
      <c r="E160" s="26">
        <v>6.1100263300000002</v>
      </c>
      <c r="F160" s="29">
        <v>0.13559048050521999</v>
      </c>
      <c r="G160" s="29">
        <v>207.16347017870001</v>
      </c>
      <c r="H160" s="29">
        <v>0.1007289141</v>
      </c>
      <c r="I160" s="29">
        <v>0.1227116273</v>
      </c>
      <c r="J160" s="12">
        <v>43</v>
      </c>
      <c r="K160" s="11">
        <v>500</v>
      </c>
      <c r="L160" s="12">
        <v>50</v>
      </c>
      <c r="Q160" s="12" t="s">
        <v>90</v>
      </c>
      <c r="R160" s="12" t="s">
        <v>89</v>
      </c>
      <c r="S160" s="12" t="s">
        <v>66</v>
      </c>
    </row>
    <row r="161" spans="1:19" x14ac:dyDescent="0.35">
      <c r="A161" s="11" t="s">
        <v>14</v>
      </c>
      <c r="B161" s="11">
        <v>359</v>
      </c>
      <c r="C161" s="12" t="s">
        <v>188</v>
      </c>
      <c r="D161" s="26">
        <f t="shared" si="38"/>
        <v>1.8974027512405414</v>
      </c>
      <c r="E161" s="26">
        <v>6.4098323160000001</v>
      </c>
      <c r="F161" s="29">
        <v>0.13621652086789601</v>
      </c>
      <c r="G161" s="29">
        <v>221.59657753168699</v>
      </c>
      <c r="H161" s="29">
        <v>0.10367467649999999</v>
      </c>
      <c r="I161" s="29">
        <v>0.11636274752</v>
      </c>
      <c r="J161" s="12">
        <v>44</v>
      </c>
      <c r="K161" s="11">
        <v>500</v>
      </c>
      <c r="L161" s="12">
        <v>50</v>
      </c>
      <c r="Q161" s="12" t="s">
        <v>92</v>
      </c>
      <c r="R161" s="12" t="s">
        <v>91</v>
      </c>
      <c r="S161" s="12" t="s">
        <v>66</v>
      </c>
    </row>
    <row r="162" spans="1:19" x14ac:dyDescent="0.35">
      <c r="D162" s="64">
        <f>AVERAGE(D159:D161)</f>
        <v>1.8759554648940948</v>
      </c>
      <c r="E162" s="64">
        <f t="shared" ref="E162" si="45">AVERAGE(E159:E161)</f>
        <v>6.2953698154966666</v>
      </c>
      <c r="F162" s="64">
        <f t="shared" ref="F162" si="46">AVERAGE(F159:F161)</f>
        <v>0.13606252090137202</v>
      </c>
      <c r="G162" s="29"/>
      <c r="H162" s="29"/>
      <c r="I162" s="29"/>
    </row>
    <row r="163" spans="1:19" x14ac:dyDescent="0.35">
      <c r="D163" s="26"/>
      <c r="E163" s="26"/>
      <c r="F163" s="29"/>
      <c r="G163" s="29"/>
      <c r="H163" s="29"/>
      <c r="I163" s="29"/>
    </row>
    <row r="164" spans="1:19" x14ac:dyDescent="0.35">
      <c r="A164" s="11" t="s">
        <v>14</v>
      </c>
      <c r="B164" s="11">
        <v>359</v>
      </c>
      <c r="C164" s="12" t="s">
        <v>188</v>
      </c>
      <c r="D164" s="26">
        <f t="shared" si="38"/>
        <v>3.9374437484862495</v>
      </c>
      <c r="E164" s="26">
        <v>16.03567439</v>
      </c>
      <c r="F164" s="29">
        <v>0.19248364176999999</v>
      </c>
      <c r="G164" s="29">
        <v>608.59690000000001</v>
      </c>
      <c r="H164" s="29">
        <v>0.18296665300000001</v>
      </c>
      <c r="I164" s="29">
        <v>9.2035199999999998E-2</v>
      </c>
      <c r="J164" s="12">
        <v>42</v>
      </c>
      <c r="K164" s="11">
        <v>100</v>
      </c>
      <c r="L164" s="12">
        <v>50</v>
      </c>
      <c r="P164" s="12" t="s">
        <v>42</v>
      </c>
      <c r="R164" s="12" t="s">
        <v>43</v>
      </c>
      <c r="S164" s="12" t="s">
        <v>30</v>
      </c>
    </row>
    <row r="165" spans="1:19" x14ac:dyDescent="0.35">
      <c r="A165" s="11" t="s">
        <v>14</v>
      </c>
      <c r="B165" s="11">
        <v>359</v>
      </c>
      <c r="C165" s="12" t="s">
        <v>188</v>
      </c>
      <c r="D165" s="26">
        <f t="shared" si="38"/>
        <v>3.2706222125349194</v>
      </c>
      <c r="E165" s="26">
        <v>13.1316805753334</v>
      </c>
      <c r="F165" s="29">
        <v>0.16609676600000001</v>
      </c>
      <c r="G165" s="29">
        <v>493.88312776250001</v>
      </c>
      <c r="H165" s="29">
        <v>0.15641527599999999</v>
      </c>
      <c r="I165" s="29">
        <v>0.22446119091799999</v>
      </c>
      <c r="J165" s="12">
        <v>43</v>
      </c>
      <c r="K165" s="11">
        <v>100</v>
      </c>
      <c r="L165" s="12">
        <v>50</v>
      </c>
      <c r="P165" s="12" t="s">
        <v>42</v>
      </c>
      <c r="R165" s="12" t="s">
        <v>44</v>
      </c>
      <c r="S165" s="12" t="s">
        <v>30</v>
      </c>
    </row>
    <row r="166" spans="1:19" x14ac:dyDescent="0.35">
      <c r="A166" s="11" t="s">
        <v>14</v>
      </c>
      <c r="B166" s="11">
        <v>359</v>
      </c>
      <c r="C166" s="12" t="s">
        <v>188</v>
      </c>
      <c r="D166" s="26">
        <f t="shared" si="38"/>
        <v>2.6528060234379853</v>
      </c>
      <c r="E166" s="26">
        <v>10.235079600000001</v>
      </c>
      <c r="F166" s="29">
        <v>0.14844508109999999</v>
      </c>
      <c r="G166" s="29">
        <v>379.2915809639</v>
      </c>
      <c r="H166" s="29">
        <v>0.13010842297700001</v>
      </c>
      <c r="I166" s="29">
        <v>0.15398893</v>
      </c>
      <c r="J166" s="12">
        <v>44</v>
      </c>
      <c r="K166" s="11">
        <v>100</v>
      </c>
      <c r="L166" s="12">
        <v>50</v>
      </c>
      <c r="P166" s="12" t="s">
        <v>42</v>
      </c>
      <c r="R166" s="12" t="s">
        <v>45</v>
      </c>
      <c r="S166" s="12" t="s">
        <v>30</v>
      </c>
    </row>
    <row r="167" spans="1:19" x14ac:dyDescent="0.35">
      <c r="D167" s="64">
        <f>AVERAGE(D164:D166)</f>
        <v>3.2869573281530511</v>
      </c>
      <c r="E167" s="64">
        <f t="shared" ref="E167" si="47">AVERAGE(E164:E166)</f>
        <v>13.134144855111133</v>
      </c>
      <c r="F167" s="64">
        <f t="shared" ref="F167" si="48">AVERAGE(F164:F166)</f>
        <v>0.16900849629</v>
      </c>
      <c r="G167" s="29"/>
      <c r="H167" s="29"/>
      <c r="I167" s="29"/>
    </row>
    <row r="168" spans="1:19" x14ac:dyDescent="0.35">
      <c r="D168" s="26"/>
      <c r="E168" s="26"/>
      <c r="F168" s="29"/>
      <c r="G168" s="29"/>
      <c r="H168" s="29"/>
      <c r="I168" s="29"/>
    </row>
    <row r="169" spans="1:19" x14ac:dyDescent="0.35">
      <c r="A169" s="11" t="s">
        <v>14</v>
      </c>
      <c r="B169" s="11">
        <v>359</v>
      </c>
      <c r="C169" s="12" t="s">
        <v>188</v>
      </c>
      <c r="D169" s="26">
        <f t="shared" si="38"/>
        <v>3.2408787134122417</v>
      </c>
      <c r="E169" s="26">
        <v>13.049903618</v>
      </c>
      <c r="F169" s="29">
        <v>0.16334450726499999</v>
      </c>
      <c r="G169" s="29">
        <v>489.60770477</v>
      </c>
      <c r="H169" s="29">
        <v>0.15213711999999999</v>
      </c>
      <c r="I169" s="29">
        <v>0.22023529</v>
      </c>
      <c r="J169" s="12">
        <v>42</v>
      </c>
      <c r="K169" s="11">
        <v>100</v>
      </c>
      <c r="L169" s="12">
        <v>50</v>
      </c>
      <c r="O169" s="12">
        <v>36026</v>
      </c>
      <c r="P169" s="12" t="s">
        <v>46</v>
      </c>
      <c r="Q169" s="12" t="s">
        <v>48</v>
      </c>
      <c r="R169" s="12" t="s">
        <v>47</v>
      </c>
      <c r="S169" s="12" t="s">
        <v>30</v>
      </c>
    </row>
    <row r="170" spans="1:19" x14ac:dyDescent="0.35">
      <c r="A170" s="11" t="s">
        <v>14</v>
      </c>
      <c r="B170" s="11">
        <v>359</v>
      </c>
      <c r="C170" s="12" t="s">
        <v>188</v>
      </c>
      <c r="D170" s="26">
        <f t="shared" si="38"/>
        <v>3.1414145947843823</v>
      </c>
      <c r="E170" s="26">
        <v>12.451769173000001</v>
      </c>
      <c r="F170" s="29">
        <v>0.164850369</v>
      </c>
      <c r="G170" s="29">
        <v>464.64618866439997</v>
      </c>
      <c r="H170" s="29">
        <v>0.14817509353</v>
      </c>
      <c r="I170" s="29">
        <v>0.11641990000000001</v>
      </c>
      <c r="J170" s="12">
        <v>43</v>
      </c>
      <c r="K170" s="11">
        <v>100</v>
      </c>
      <c r="L170" s="12">
        <v>50</v>
      </c>
      <c r="O170" s="12">
        <v>36026</v>
      </c>
      <c r="P170" s="12" t="s">
        <v>46</v>
      </c>
      <c r="R170" s="12" t="s">
        <v>49</v>
      </c>
      <c r="S170" s="12" t="s">
        <v>30</v>
      </c>
    </row>
    <row r="171" spans="1:19" x14ac:dyDescent="0.35">
      <c r="A171" s="11" t="s">
        <v>14</v>
      </c>
      <c r="B171" s="11">
        <v>359</v>
      </c>
      <c r="C171" s="12" t="s">
        <v>188</v>
      </c>
      <c r="D171" s="26">
        <f t="shared" si="38"/>
        <v>2.9553439590148471</v>
      </c>
      <c r="E171" s="26">
        <v>11.494593650000001</v>
      </c>
      <c r="F171" s="29">
        <v>0.16233112099999999</v>
      </c>
      <c r="G171" s="29">
        <v>428.71738231559999</v>
      </c>
      <c r="H171" s="29">
        <v>0.14881399170000001</v>
      </c>
      <c r="I171" s="29">
        <v>0.15006207299999999</v>
      </c>
      <c r="J171" s="12">
        <v>44</v>
      </c>
      <c r="K171" s="11">
        <v>100</v>
      </c>
      <c r="L171" s="12">
        <v>50</v>
      </c>
      <c r="O171" s="12">
        <v>36026</v>
      </c>
      <c r="P171" s="12" t="s">
        <v>46</v>
      </c>
      <c r="Q171" s="12" t="s">
        <v>51</v>
      </c>
      <c r="R171" s="12" t="s">
        <v>50</v>
      </c>
      <c r="S171" s="12" t="s">
        <v>30</v>
      </c>
    </row>
    <row r="172" spans="1:19" x14ac:dyDescent="0.35">
      <c r="D172" s="64">
        <f>AVERAGE(D169:D171)</f>
        <v>3.1125457557371572</v>
      </c>
      <c r="E172" s="64">
        <f t="shared" ref="E172" si="49">AVERAGE(E169:E171)</f>
        <v>12.332088813666667</v>
      </c>
      <c r="F172" s="64">
        <f t="shared" ref="F172" si="50">AVERAGE(F169:F171)</f>
        <v>0.163508665755</v>
      </c>
      <c r="G172" s="29"/>
      <c r="H172" s="29"/>
      <c r="I172" s="29"/>
    </row>
    <row r="173" spans="1:19" x14ac:dyDescent="0.35">
      <c r="D173" s="26"/>
      <c r="E173" s="26"/>
      <c r="F173" s="29"/>
      <c r="G173" s="29"/>
      <c r="H173" s="29"/>
      <c r="I173" s="29"/>
    </row>
    <row r="174" spans="1:19" x14ac:dyDescent="0.35">
      <c r="A174" s="11" t="s">
        <v>14</v>
      </c>
      <c r="B174" s="11">
        <v>359</v>
      </c>
      <c r="C174" s="12" t="s">
        <v>188</v>
      </c>
      <c r="D174" s="26">
        <f t="shared" si="38"/>
        <v>2.5071175961400405</v>
      </c>
      <c r="E174" s="26">
        <v>9.2177558292892599</v>
      </c>
      <c r="F174" s="29">
        <v>0.15530897499999999</v>
      </c>
      <c r="G174" s="29">
        <v>336.53670481749998</v>
      </c>
      <c r="H174" s="29">
        <v>0.12377701319999999</v>
      </c>
      <c r="I174" s="29">
        <v>0.14835202777000001</v>
      </c>
      <c r="J174" s="12">
        <v>42</v>
      </c>
      <c r="K174" s="11">
        <v>100</v>
      </c>
      <c r="L174" s="12">
        <v>50</v>
      </c>
      <c r="O174" s="12">
        <v>36026</v>
      </c>
      <c r="P174" s="12" t="s">
        <v>46</v>
      </c>
      <c r="Q174" s="12" t="s">
        <v>53</v>
      </c>
      <c r="R174" s="12" t="s">
        <v>52</v>
      </c>
      <c r="S174" s="12" t="s">
        <v>66</v>
      </c>
    </row>
    <row r="175" spans="1:19" x14ac:dyDescent="0.35">
      <c r="A175" s="11" t="s">
        <v>14</v>
      </c>
      <c r="B175" s="11">
        <v>359</v>
      </c>
      <c r="C175" s="12" t="s">
        <v>188</v>
      </c>
      <c r="D175" s="26">
        <f t="shared" si="38"/>
        <v>2.420278968774741</v>
      </c>
      <c r="E175" s="26">
        <v>8.8180738600000002</v>
      </c>
      <c r="F175" s="29">
        <v>0.15258193145000001</v>
      </c>
      <c r="G175" s="29">
        <v>320.78373590000001</v>
      </c>
      <c r="H175" s="29">
        <v>0.119732472777</v>
      </c>
      <c r="I175" s="29">
        <v>0.12166320679000001</v>
      </c>
      <c r="J175" s="12">
        <v>43</v>
      </c>
      <c r="K175" s="11">
        <v>100</v>
      </c>
      <c r="L175" s="12">
        <v>50</v>
      </c>
      <c r="O175" s="12">
        <v>36026</v>
      </c>
      <c r="P175" s="12" t="s">
        <v>46</v>
      </c>
      <c r="Q175" s="12" t="s">
        <v>53</v>
      </c>
      <c r="R175" s="12" t="s">
        <v>54</v>
      </c>
      <c r="S175" s="12" t="s">
        <v>66</v>
      </c>
    </row>
    <row r="176" spans="1:19" x14ac:dyDescent="0.35">
      <c r="A176" s="11" t="s">
        <v>14</v>
      </c>
      <c r="B176" s="11">
        <v>359</v>
      </c>
      <c r="C176" s="12" t="s">
        <v>188</v>
      </c>
      <c r="D176" s="26">
        <f t="shared" si="38"/>
        <v>2.5710504052368846</v>
      </c>
      <c r="E176" s="26">
        <v>9.5201403300000003</v>
      </c>
      <c r="F176" s="29">
        <v>0.15704856580000001</v>
      </c>
      <c r="G176" s="29">
        <v>351.93521199999998</v>
      </c>
      <c r="H176" s="29">
        <v>0.127459316982</v>
      </c>
      <c r="I176" s="29">
        <v>0.14563675970000001</v>
      </c>
      <c r="J176" s="12">
        <v>44</v>
      </c>
      <c r="K176" s="11">
        <v>100</v>
      </c>
      <c r="L176" s="12">
        <v>50</v>
      </c>
      <c r="O176" s="12">
        <v>36026</v>
      </c>
      <c r="P176" s="12" t="s">
        <v>46</v>
      </c>
      <c r="R176" s="12" t="s">
        <v>55</v>
      </c>
      <c r="S176" s="12" t="s">
        <v>66</v>
      </c>
    </row>
    <row r="177" spans="1:19" x14ac:dyDescent="0.35">
      <c r="D177" s="64">
        <f>AVERAGE(D174:D176)</f>
        <v>2.4994823233838885</v>
      </c>
      <c r="E177" s="64">
        <f t="shared" ref="E177" si="51">AVERAGE(E174:E176)</f>
        <v>9.1853233397630856</v>
      </c>
      <c r="F177" s="64">
        <f t="shared" ref="F177" si="52">AVERAGE(F174:F176)</f>
        <v>0.15497982408333333</v>
      </c>
      <c r="G177" s="29"/>
      <c r="H177" s="29"/>
      <c r="I177" s="29"/>
    </row>
    <row r="178" spans="1:19" x14ac:dyDescent="0.35">
      <c r="D178" s="26"/>
      <c r="E178" s="26"/>
      <c r="F178" s="29"/>
      <c r="G178" s="29"/>
      <c r="H178" s="29"/>
      <c r="I178" s="29"/>
    </row>
    <row r="179" spans="1:19" x14ac:dyDescent="0.35">
      <c r="A179" s="11" t="s">
        <v>14</v>
      </c>
      <c r="B179" s="11">
        <v>359</v>
      </c>
      <c r="C179" s="12" t="s">
        <v>188</v>
      </c>
      <c r="D179" s="26">
        <f t="shared" si="38"/>
        <v>2.3772419448805677</v>
      </c>
      <c r="E179" s="26">
        <v>8.7639375584000003</v>
      </c>
      <c r="F179" s="29">
        <v>0.1464821889</v>
      </c>
      <c r="G179" s="29">
        <v>306.15048400000001</v>
      </c>
      <c r="H179" s="29">
        <v>0.11912004599999999</v>
      </c>
      <c r="I179" s="29">
        <v>0.1165984</v>
      </c>
      <c r="J179" s="12">
        <v>42</v>
      </c>
      <c r="K179" s="11">
        <v>150</v>
      </c>
      <c r="L179" s="12">
        <v>50</v>
      </c>
      <c r="O179" s="12">
        <v>36026</v>
      </c>
      <c r="P179" s="12" t="s">
        <v>46</v>
      </c>
      <c r="Q179" s="12" t="s">
        <v>57</v>
      </c>
      <c r="R179" s="12" t="s">
        <v>56</v>
      </c>
      <c r="S179" s="12" t="s">
        <v>66</v>
      </c>
    </row>
    <row r="180" spans="1:19" x14ac:dyDescent="0.35">
      <c r="A180" s="11" t="s">
        <v>14</v>
      </c>
      <c r="B180" s="11">
        <v>359</v>
      </c>
      <c r="C180" s="12" t="s">
        <v>188</v>
      </c>
      <c r="D180" s="26">
        <f t="shared" si="38"/>
        <v>1.7985710372331947</v>
      </c>
      <c r="E180" s="26">
        <v>5.9195519499999998</v>
      </c>
      <c r="F180" s="29">
        <v>0.13428054277910001</v>
      </c>
      <c r="G180" s="29">
        <v>215.18027860000001</v>
      </c>
      <c r="H180" s="29">
        <v>9.9630746399999998E-2</v>
      </c>
      <c r="I180" s="29">
        <v>0.12214474995000001</v>
      </c>
      <c r="J180" s="12">
        <v>43</v>
      </c>
      <c r="K180" s="11">
        <v>150</v>
      </c>
      <c r="L180" s="12">
        <v>50</v>
      </c>
      <c r="O180" s="12">
        <v>36026</v>
      </c>
      <c r="P180" s="12" t="s">
        <v>46</v>
      </c>
      <c r="R180" s="12" t="s">
        <v>58</v>
      </c>
      <c r="S180" s="12" t="s">
        <v>66</v>
      </c>
    </row>
    <row r="181" spans="1:19" x14ac:dyDescent="0.35">
      <c r="A181" s="11" t="s">
        <v>14</v>
      </c>
      <c r="B181" s="11">
        <v>359</v>
      </c>
      <c r="C181" s="12" t="s">
        <v>188</v>
      </c>
      <c r="D181" s="26">
        <f t="shared" si="38"/>
        <v>1.9008087447123607</v>
      </c>
      <c r="E181" s="26">
        <v>6.4270546235561099</v>
      </c>
      <c r="F181" s="29">
        <v>0.1362724863</v>
      </c>
      <c r="G181" s="29">
        <v>220.17643247870001</v>
      </c>
      <c r="H181" s="29">
        <v>0.1041889</v>
      </c>
      <c r="I181" s="29">
        <v>0.124968</v>
      </c>
      <c r="J181" s="12">
        <v>44</v>
      </c>
      <c r="K181" s="11">
        <v>150</v>
      </c>
      <c r="L181" s="12">
        <v>50</v>
      </c>
      <c r="O181" s="12">
        <v>36026</v>
      </c>
      <c r="P181" s="12" t="s">
        <v>46</v>
      </c>
      <c r="Q181" s="12" t="s">
        <v>57</v>
      </c>
      <c r="R181" s="12" t="s">
        <v>59</v>
      </c>
      <c r="S181" s="12" t="s">
        <v>66</v>
      </c>
    </row>
    <row r="182" spans="1:19" x14ac:dyDescent="0.35">
      <c r="D182" s="64">
        <f>AVERAGE(D179:D181)</f>
        <v>2.0255405756087077</v>
      </c>
      <c r="E182" s="64">
        <f t="shared" ref="E182" si="53">AVERAGE(E179:E181)</f>
        <v>7.03684804398537</v>
      </c>
      <c r="F182" s="64">
        <f t="shared" ref="F182" si="54">AVERAGE(F179:F181)</f>
        <v>0.13901173932636668</v>
      </c>
      <c r="G182" s="29"/>
      <c r="H182" s="29"/>
      <c r="I182" s="29"/>
    </row>
    <row r="183" spans="1:19" x14ac:dyDescent="0.35">
      <c r="D183" s="26"/>
      <c r="E183" s="26"/>
      <c r="F183" s="29"/>
      <c r="G183" s="29"/>
      <c r="H183" s="29"/>
      <c r="I183" s="29"/>
    </row>
    <row r="184" spans="1:19" x14ac:dyDescent="0.35">
      <c r="A184" s="11" t="s">
        <v>14</v>
      </c>
      <c r="B184" s="11">
        <v>359</v>
      </c>
      <c r="C184" s="12" t="s">
        <v>188</v>
      </c>
      <c r="D184" s="26">
        <f t="shared" si="38"/>
        <v>2.3567602360284448</v>
      </c>
      <c r="E184" s="26">
        <v>8.5027600794700007</v>
      </c>
      <c r="F184" s="29">
        <v>0.1513447</v>
      </c>
      <c r="G184" s="29">
        <v>286.82485454099998</v>
      </c>
      <c r="H184" s="29">
        <v>0.1215094897</v>
      </c>
      <c r="I184" s="29">
        <v>0.16064863500000001</v>
      </c>
      <c r="J184" s="12">
        <v>42</v>
      </c>
      <c r="K184" s="11">
        <v>200</v>
      </c>
      <c r="L184" s="12">
        <v>50</v>
      </c>
      <c r="O184" s="12">
        <v>36026</v>
      </c>
      <c r="P184" s="12" t="s">
        <v>46</v>
      </c>
      <c r="Q184" s="12" t="s">
        <v>61</v>
      </c>
      <c r="R184" s="12" t="s">
        <v>60</v>
      </c>
      <c r="S184" s="12" t="s">
        <v>66</v>
      </c>
    </row>
    <row r="185" spans="1:19" x14ac:dyDescent="0.35">
      <c r="A185" s="11" t="s">
        <v>14</v>
      </c>
      <c r="B185" s="11">
        <v>359</v>
      </c>
      <c r="C185" s="12" t="s">
        <v>188</v>
      </c>
      <c r="D185" s="26">
        <f t="shared" si="38"/>
        <v>1.9949331865158308</v>
      </c>
      <c r="E185" s="26">
        <v>6.8753833000000002</v>
      </c>
      <c r="F185" s="29">
        <v>0.13872980300000001</v>
      </c>
      <c r="G185" s="29">
        <v>238.88609379869999</v>
      </c>
      <c r="H185" s="29">
        <v>0.10595060620000001</v>
      </c>
      <c r="I185" s="29">
        <v>0.13758655</v>
      </c>
      <c r="J185" s="12">
        <v>43</v>
      </c>
      <c r="K185" s="11">
        <v>200</v>
      </c>
      <c r="L185" s="12">
        <v>50</v>
      </c>
      <c r="O185" s="12">
        <v>36026</v>
      </c>
      <c r="P185" s="12" t="s">
        <v>46</v>
      </c>
      <c r="Q185" s="12" t="s">
        <v>25</v>
      </c>
      <c r="R185" s="12" t="s">
        <v>62</v>
      </c>
      <c r="S185" s="12" t="s">
        <v>66</v>
      </c>
    </row>
    <row r="186" spans="1:19" x14ac:dyDescent="0.35">
      <c r="A186" s="11" t="s">
        <v>14</v>
      </c>
      <c r="B186" s="11">
        <v>359</v>
      </c>
      <c r="C186" s="12" t="s">
        <v>188</v>
      </c>
      <c r="D186" s="26">
        <f t="shared" si="38"/>
        <v>1.7976237658347656</v>
      </c>
      <c r="E186" s="26">
        <v>5.9290777628000004</v>
      </c>
      <c r="F186" s="29">
        <v>0.1337927562</v>
      </c>
      <c r="G186" s="29">
        <v>202.75682741675999</v>
      </c>
      <c r="H186" s="29">
        <v>9.95973E-2</v>
      </c>
      <c r="I186" s="29">
        <v>0.1150489655</v>
      </c>
      <c r="J186" s="12">
        <v>44</v>
      </c>
      <c r="K186" s="11">
        <v>200</v>
      </c>
      <c r="L186" s="12">
        <v>50</v>
      </c>
      <c r="O186" s="12">
        <v>36026</v>
      </c>
      <c r="P186" s="12" t="s">
        <v>46</v>
      </c>
      <c r="Q186" s="12" t="s">
        <v>25</v>
      </c>
      <c r="R186" s="12" t="s">
        <v>63</v>
      </c>
      <c r="S186" s="12" t="s">
        <v>66</v>
      </c>
    </row>
    <row r="187" spans="1:19" x14ac:dyDescent="0.35">
      <c r="D187" s="64">
        <f>AVERAGE(D184:D186)</f>
        <v>2.0497723961263472</v>
      </c>
      <c r="E187" s="64">
        <f t="shared" ref="E187" si="55">AVERAGE(E184:E186)</f>
        <v>7.1024070474233341</v>
      </c>
      <c r="F187" s="64">
        <f t="shared" ref="F187" si="56">AVERAGE(F184:F186)</f>
        <v>0.14128908640000001</v>
      </c>
      <c r="G187" s="29"/>
      <c r="H187" s="29"/>
      <c r="I187" s="29"/>
    </row>
    <row r="188" spans="1:19" x14ac:dyDescent="0.35">
      <c r="D188" s="26"/>
      <c r="E188" s="26"/>
      <c r="F188" s="29"/>
      <c r="G188" s="29"/>
      <c r="H188" s="29"/>
      <c r="I188" s="29"/>
    </row>
    <row r="189" spans="1:19" x14ac:dyDescent="0.35">
      <c r="A189" s="11" t="s">
        <v>14</v>
      </c>
      <c r="B189" s="11">
        <v>359</v>
      </c>
      <c r="C189" s="12" t="s">
        <v>188</v>
      </c>
      <c r="D189" s="26">
        <f t="shared" si="38"/>
        <v>2.1715263597998913</v>
      </c>
      <c r="E189" s="26">
        <v>7.7544706999999997</v>
      </c>
      <c r="F189" s="29">
        <v>0.14208837590000001</v>
      </c>
      <c r="G189" s="29">
        <v>245.13032999999999</v>
      </c>
      <c r="H189" s="29">
        <v>0.11294001300000001</v>
      </c>
      <c r="I189" s="29">
        <v>0.112643663</v>
      </c>
      <c r="J189" s="12">
        <v>42</v>
      </c>
      <c r="K189" s="11">
        <v>250</v>
      </c>
      <c r="L189" s="12">
        <v>50</v>
      </c>
      <c r="O189" s="12">
        <v>36026</v>
      </c>
      <c r="P189" s="12" t="s">
        <v>46</v>
      </c>
      <c r="Q189" s="12" t="s">
        <v>65</v>
      </c>
      <c r="R189" s="12" t="s">
        <v>64</v>
      </c>
      <c r="S189" s="12" t="s">
        <v>66</v>
      </c>
    </row>
    <row r="190" spans="1:19" x14ac:dyDescent="0.35">
      <c r="A190" s="11" t="s">
        <v>14</v>
      </c>
      <c r="B190" s="11">
        <v>359</v>
      </c>
      <c r="C190" s="12" t="s">
        <v>188</v>
      </c>
      <c r="D190" s="26">
        <f t="shared" si="38"/>
        <v>1.925486519409197</v>
      </c>
      <c r="E190" s="26">
        <v>6.5236116749999997</v>
      </c>
      <c r="F190" s="29">
        <v>0.13760903120000001</v>
      </c>
      <c r="G190" s="29">
        <v>226.004137794</v>
      </c>
      <c r="H190" s="29">
        <v>0.10323072749999999</v>
      </c>
      <c r="I190" s="29">
        <v>0.13298252171</v>
      </c>
      <c r="J190" s="12">
        <v>43</v>
      </c>
      <c r="K190" s="11">
        <v>250</v>
      </c>
      <c r="L190" s="12">
        <v>50</v>
      </c>
      <c r="O190" s="12">
        <v>36026</v>
      </c>
      <c r="P190" s="12" t="s">
        <v>46</v>
      </c>
      <c r="Q190" s="12" t="s">
        <v>65</v>
      </c>
      <c r="R190" s="12" t="s">
        <v>67</v>
      </c>
      <c r="S190" s="12" t="s">
        <v>66</v>
      </c>
    </row>
    <row r="191" spans="1:19" x14ac:dyDescent="0.35">
      <c r="A191" s="11" t="s">
        <v>14</v>
      </c>
      <c r="B191" s="11">
        <v>359</v>
      </c>
      <c r="C191" s="12" t="s">
        <v>188</v>
      </c>
      <c r="D191" s="26">
        <f t="shared" si="38"/>
        <v>1.9040630423841871</v>
      </c>
      <c r="E191" s="26">
        <v>6.4351203300000002</v>
      </c>
      <c r="F191" s="29">
        <v>0.13660269999999999</v>
      </c>
      <c r="G191" s="29">
        <v>225.99700744</v>
      </c>
      <c r="H191" s="29">
        <v>0.1025999177</v>
      </c>
      <c r="I191" s="29">
        <v>0.13147640576</v>
      </c>
      <c r="J191" s="12">
        <v>44</v>
      </c>
      <c r="K191" s="11">
        <v>250</v>
      </c>
      <c r="L191" s="12">
        <v>50</v>
      </c>
      <c r="O191" s="12">
        <v>36026</v>
      </c>
      <c r="P191" s="12" t="s">
        <v>46</v>
      </c>
      <c r="Q191" s="12" t="s">
        <v>65</v>
      </c>
      <c r="R191" s="12" t="s">
        <v>68</v>
      </c>
      <c r="S191" s="12" t="s">
        <v>66</v>
      </c>
    </row>
    <row r="192" spans="1:19" x14ac:dyDescent="0.35">
      <c r="D192" s="64">
        <f>AVERAGE(D189:D191)</f>
        <v>2.0003586405310916</v>
      </c>
      <c r="E192" s="64">
        <f t="shared" ref="E192" si="57">AVERAGE(E189:E191)</f>
        <v>6.9044009016666665</v>
      </c>
      <c r="F192" s="64">
        <f t="shared" ref="F192" si="58">AVERAGE(F189:F191)</f>
        <v>0.13876670236666666</v>
      </c>
      <c r="G192" s="29"/>
      <c r="H192" s="29"/>
      <c r="I192" s="29"/>
    </row>
    <row r="193" spans="1:19" x14ac:dyDescent="0.35">
      <c r="D193" s="26"/>
      <c r="E193" s="26"/>
      <c r="F193" s="29"/>
      <c r="G193" s="29"/>
      <c r="H193" s="29"/>
      <c r="I193" s="29"/>
    </row>
    <row r="194" spans="1:19" ht="29" x14ac:dyDescent="0.35">
      <c r="A194" s="11" t="s">
        <v>14</v>
      </c>
      <c r="B194" s="11">
        <v>359</v>
      </c>
      <c r="C194" s="12" t="s">
        <v>188</v>
      </c>
      <c r="D194" s="26" t="s">
        <v>15</v>
      </c>
      <c r="E194" s="26" t="s">
        <v>15</v>
      </c>
      <c r="F194" s="29" t="s">
        <v>15</v>
      </c>
      <c r="G194" s="29" t="s">
        <v>15</v>
      </c>
      <c r="H194" s="29" t="s">
        <v>15</v>
      </c>
      <c r="I194" s="29" t="s">
        <v>15</v>
      </c>
      <c r="J194" s="12">
        <v>42</v>
      </c>
      <c r="K194" s="11">
        <v>500</v>
      </c>
      <c r="L194" s="12">
        <v>50</v>
      </c>
      <c r="O194" s="12">
        <v>36026</v>
      </c>
      <c r="P194" s="12" t="s">
        <v>46</v>
      </c>
      <c r="Q194" s="12" t="s">
        <v>69</v>
      </c>
      <c r="R194" s="12" t="s">
        <v>70</v>
      </c>
      <c r="S194" s="12" t="s">
        <v>66</v>
      </c>
    </row>
    <row r="195" spans="1:19" x14ac:dyDescent="0.35">
      <c r="A195" s="11" t="s">
        <v>14</v>
      </c>
      <c r="B195" s="11">
        <v>359</v>
      </c>
      <c r="C195" s="12" t="s">
        <v>188</v>
      </c>
      <c r="D195" s="26">
        <f t="shared" si="38"/>
        <v>1.8878867299290429</v>
      </c>
      <c r="E195" s="26">
        <v>6.3533495029999996</v>
      </c>
      <c r="F195" s="29">
        <v>0.136336100392</v>
      </c>
      <c r="G195" s="29">
        <v>205.8732279976</v>
      </c>
      <c r="H195" s="29">
        <v>0.102302975</v>
      </c>
      <c r="I195" s="29">
        <v>0.12459551174</v>
      </c>
      <c r="J195" s="12">
        <v>43</v>
      </c>
      <c r="K195" s="11">
        <v>500</v>
      </c>
      <c r="L195" s="12">
        <v>50</v>
      </c>
      <c r="O195" s="12">
        <v>36026</v>
      </c>
      <c r="P195" s="12" t="s">
        <v>46</v>
      </c>
      <c r="Q195" s="12" t="s">
        <v>74</v>
      </c>
      <c r="R195" s="12" t="s">
        <v>73</v>
      </c>
      <c r="S195" s="12" t="s">
        <v>66</v>
      </c>
    </row>
    <row r="196" spans="1:19" x14ac:dyDescent="0.35">
      <c r="A196" s="11" t="s">
        <v>14</v>
      </c>
      <c r="B196" s="11">
        <v>359</v>
      </c>
      <c r="C196" s="12" t="s">
        <v>188</v>
      </c>
      <c r="D196" s="26">
        <f t="shared" si="38"/>
        <v>1.8698565515924679</v>
      </c>
      <c r="E196" s="26">
        <v>6.262308429</v>
      </c>
      <c r="F196" s="29">
        <v>0.136035616</v>
      </c>
      <c r="G196" s="29">
        <v>209.7571959</v>
      </c>
      <c r="H196" s="29">
        <v>0.10172748</v>
      </c>
      <c r="I196" s="29">
        <v>0.12534682</v>
      </c>
      <c r="J196" s="12">
        <v>44</v>
      </c>
      <c r="K196" s="11">
        <v>500</v>
      </c>
      <c r="L196" s="12">
        <v>50</v>
      </c>
      <c r="O196" s="12">
        <v>36026</v>
      </c>
      <c r="P196" s="12" t="s">
        <v>46</v>
      </c>
      <c r="Q196" s="12" t="s">
        <v>72</v>
      </c>
      <c r="R196" s="12" t="s">
        <v>71</v>
      </c>
      <c r="S196" s="12" t="s">
        <v>66</v>
      </c>
    </row>
    <row r="197" spans="1:19" x14ac:dyDescent="0.35">
      <c r="D197" s="64">
        <f>AVERAGE(D194:D196)</f>
        <v>1.8788716407607553</v>
      </c>
      <c r="E197" s="64">
        <f t="shared" ref="E197" si="59">AVERAGE(E194:E196)</f>
        <v>6.3078289659999998</v>
      </c>
      <c r="F197" s="64">
        <f t="shared" ref="F197" si="60">AVERAGE(F194:F196)</f>
        <v>0.13618585819599999</v>
      </c>
      <c r="G197" s="29"/>
      <c r="H197" s="29"/>
      <c r="I197" s="29"/>
    </row>
    <row r="198" spans="1:19" x14ac:dyDescent="0.35">
      <c r="D198" s="26"/>
      <c r="E198" s="26"/>
      <c r="F198" s="29"/>
      <c r="G198" s="29"/>
      <c r="H198" s="29"/>
      <c r="I198" s="29"/>
    </row>
    <row r="199" spans="1:19" x14ac:dyDescent="0.35">
      <c r="A199" s="11" t="s">
        <v>14</v>
      </c>
      <c r="B199" s="11">
        <v>359</v>
      </c>
      <c r="C199" s="12" t="s">
        <v>188</v>
      </c>
      <c r="D199" s="26">
        <f t="shared" si="38"/>
        <v>5.0443919137547422</v>
      </c>
      <c r="E199" s="26">
        <v>17.9047409798229</v>
      </c>
      <c r="F199" s="29">
        <v>0.33365163476690102</v>
      </c>
      <c r="G199" s="29">
        <v>655.79579474316597</v>
      </c>
      <c r="H199" s="29"/>
      <c r="I199" s="29"/>
      <c r="K199" s="11">
        <v>100</v>
      </c>
      <c r="L199" s="12">
        <v>100</v>
      </c>
      <c r="Q199" s="12" t="s">
        <v>8</v>
      </c>
    </row>
    <row r="200" spans="1:19" x14ac:dyDescent="0.35">
      <c r="A200" s="11" t="s">
        <v>14</v>
      </c>
      <c r="B200" s="11">
        <v>359</v>
      </c>
      <c r="C200" s="12" t="s">
        <v>188</v>
      </c>
      <c r="D200" s="26">
        <f t="shared" si="38"/>
        <v>2.8666328589152794</v>
      </c>
      <c r="E200" s="26">
        <v>10.7292571932171</v>
      </c>
      <c r="F200" s="26">
        <v>0.17132259999999999</v>
      </c>
      <c r="G200" s="29">
        <v>399.04035499999998</v>
      </c>
      <c r="H200" s="29">
        <v>0.14003603048261601</v>
      </c>
      <c r="I200" s="29">
        <v>0.19883275249999999</v>
      </c>
      <c r="J200" s="12">
        <v>42</v>
      </c>
      <c r="K200" s="11">
        <v>100</v>
      </c>
      <c r="L200" s="12">
        <v>50</v>
      </c>
    </row>
    <row r="201" spans="1:19" x14ac:dyDescent="0.35">
      <c r="A201" s="11" t="s">
        <v>14</v>
      </c>
      <c r="B201" s="11">
        <v>359</v>
      </c>
      <c r="C201" s="12" t="s">
        <v>188</v>
      </c>
      <c r="D201" s="26">
        <f t="shared" si="38"/>
        <v>1.8924782659732666</v>
      </c>
      <c r="E201" s="26">
        <v>6.3575092800000004</v>
      </c>
      <c r="F201" s="29">
        <v>0.13704017330000001</v>
      </c>
      <c r="G201" s="26">
        <v>211.23675800000001</v>
      </c>
      <c r="H201" s="29">
        <v>0.1029408</v>
      </c>
      <c r="I201" s="29">
        <v>0.11381707000000001</v>
      </c>
      <c r="J201" s="12">
        <v>42</v>
      </c>
      <c r="K201" s="11">
        <v>100</v>
      </c>
      <c r="L201" s="12">
        <v>100</v>
      </c>
    </row>
    <row r="202" spans="1:19" x14ac:dyDescent="0.35">
      <c r="A202" s="11" t="s">
        <v>14</v>
      </c>
      <c r="B202" s="11">
        <v>359</v>
      </c>
      <c r="C202" s="12" t="s">
        <v>188</v>
      </c>
      <c r="D202" s="26">
        <f t="shared" si="38"/>
        <v>1.8359567303718283</v>
      </c>
      <c r="E202" s="26">
        <v>6.1139901967252896</v>
      </c>
      <c r="F202" s="29">
        <v>0.13471676502000299</v>
      </c>
      <c r="G202" s="29">
        <v>180.338513490298</v>
      </c>
      <c r="H202" s="29">
        <v>0.10136832890986699</v>
      </c>
      <c r="I202" s="29">
        <v>0.103828328604855</v>
      </c>
      <c r="J202" s="12">
        <v>42</v>
      </c>
      <c r="K202" s="11">
        <v>100</v>
      </c>
      <c r="L202" s="12">
        <v>200</v>
      </c>
    </row>
    <row r="203" spans="1:19" s="15" customFormat="1" x14ac:dyDescent="0.35">
      <c r="A203" s="15" t="s">
        <v>14</v>
      </c>
      <c r="B203" s="15">
        <v>359</v>
      </c>
      <c r="C203" s="12" t="s">
        <v>188</v>
      </c>
      <c r="D203" s="26"/>
      <c r="E203" s="16" t="s">
        <v>15</v>
      </c>
      <c r="F203" s="15" t="s">
        <v>15</v>
      </c>
      <c r="G203" s="15" t="s">
        <v>15</v>
      </c>
      <c r="H203" s="16" t="s">
        <v>15</v>
      </c>
      <c r="I203" s="16" t="s">
        <v>15</v>
      </c>
      <c r="J203" s="16">
        <v>42</v>
      </c>
      <c r="K203" s="15">
        <v>100</v>
      </c>
      <c r="L203" s="16">
        <v>250</v>
      </c>
      <c r="M203" s="16"/>
      <c r="N203" s="16"/>
      <c r="O203" s="16"/>
      <c r="P203" s="16"/>
      <c r="Q203" s="16" t="s">
        <v>16</v>
      </c>
      <c r="R203" s="16"/>
      <c r="S203" s="16"/>
    </row>
    <row r="204" spans="1:19" s="15" customFormat="1" x14ac:dyDescent="0.35">
      <c r="A204" s="15" t="s">
        <v>14</v>
      </c>
      <c r="B204" s="15">
        <v>359</v>
      </c>
      <c r="C204" s="12" t="s">
        <v>188</v>
      </c>
      <c r="D204" s="26">
        <f t="shared" si="38"/>
        <v>12.030344384808723</v>
      </c>
      <c r="E204" s="27">
        <v>21.359617</v>
      </c>
      <c r="F204" s="28">
        <v>1.4996959999999999</v>
      </c>
      <c r="G204" s="28">
        <v>848.00561800000003</v>
      </c>
      <c r="H204" s="27">
        <v>1.033002</v>
      </c>
      <c r="I204" s="27">
        <v>1.185424</v>
      </c>
      <c r="J204" s="16">
        <v>42</v>
      </c>
      <c r="K204" s="15">
        <v>100</v>
      </c>
      <c r="L204" s="16">
        <v>50</v>
      </c>
      <c r="M204" s="16"/>
      <c r="N204" s="16"/>
      <c r="O204" s="16"/>
      <c r="P204" s="16"/>
      <c r="Q204" s="16" t="s">
        <v>53</v>
      </c>
      <c r="R204" s="16"/>
      <c r="S204" s="16"/>
    </row>
    <row r="205" spans="1:19" s="15" customFormat="1" x14ac:dyDescent="0.35">
      <c r="A205" s="15" t="s">
        <v>14</v>
      </c>
      <c r="B205" s="15">
        <v>359</v>
      </c>
      <c r="C205" s="12" t="s">
        <v>188</v>
      </c>
      <c r="D205" s="26">
        <f t="shared" si="38"/>
        <v>12.030344384808723</v>
      </c>
      <c r="E205" s="27">
        <v>21.359617</v>
      </c>
      <c r="F205" s="28">
        <v>1.4996959999999999</v>
      </c>
      <c r="G205" s="28">
        <v>848.00561800000003</v>
      </c>
      <c r="H205" s="27">
        <v>1.033002</v>
      </c>
      <c r="I205" s="27">
        <v>1.185424</v>
      </c>
      <c r="J205" s="16">
        <v>42</v>
      </c>
      <c r="K205" s="15">
        <v>200</v>
      </c>
      <c r="L205" s="16">
        <v>50</v>
      </c>
      <c r="M205" s="16"/>
      <c r="N205" s="16"/>
      <c r="O205" s="16"/>
      <c r="P205" s="16"/>
      <c r="Q205" s="16" t="s">
        <v>184</v>
      </c>
      <c r="R205" s="16"/>
      <c r="S205" s="16"/>
    </row>
    <row r="206" spans="1:19" s="15" customFormat="1" x14ac:dyDescent="0.35">
      <c r="A206" s="15" t="s">
        <v>14</v>
      </c>
      <c r="B206" s="15">
        <v>359</v>
      </c>
      <c r="C206" s="12" t="s">
        <v>188</v>
      </c>
      <c r="D206" s="26">
        <f t="shared" si="38"/>
        <v>8.394738562236487</v>
      </c>
      <c r="E206" s="27">
        <v>13.362931</v>
      </c>
      <c r="F206" s="28">
        <v>1.09734</v>
      </c>
      <c r="G206" s="28">
        <v>527.39869799999997</v>
      </c>
      <c r="H206" s="27">
        <v>0.595167</v>
      </c>
      <c r="I206" s="27">
        <v>1.0155959999999999</v>
      </c>
      <c r="J206" s="16">
        <v>42</v>
      </c>
      <c r="K206" s="15">
        <v>300</v>
      </c>
      <c r="L206" s="16">
        <v>50</v>
      </c>
      <c r="M206" s="16"/>
      <c r="N206" s="16"/>
      <c r="O206" s="16"/>
      <c r="P206" s="16"/>
      <c r="Q206" s="16" t="s">
        <v>143</v>
      </c>
      <c r="R206" s="16"/>
      <c r="S206" s="16"/>
    </row>
    <row r="207" spans="1:19" s="15" customFormat="1" x14ac:dyDescent="0.35">
      <c r="A207" s="15" t="s">
        <v>14</v>
      </c>
      <c r="B207" s="15">
        <v>359</v>
      </c>
      <c r="C207" s="12" t="s">
        <v>188</v>
      </c>
      <c r="D207" s="26">
        <f t="shared" si="38"/>
        <v>5.1486403739434294</v>
      </c>
      <c r="E207" s="27">
        <v>9.7845849999999999</v>
      </c>
      <c r="F207" s="28">
        <v>0.62060700000000002</v>
      </c>
      <c r="G207" s="28">
        <v>383.84890200000001</v>
      </c>
      <c r="H207" s="27">
        <v>0.52086299999999996</v>
      </c>
      <c r="I207" s="27">
        <v>0.67459499999999994</v>
      </c>
      <c r="J207" s="16">
        <v>42</v>
      </c>
      <c r="K207" s="15">
        <v>400</v>
      </c>
      <c r="L207" s="16">
        <v>50</v>
      </c>
      <c r="M207" s="16"/>
      <c r="N207" s="16"/>
      <c r="O207" s="16"/>
      <c r="P207" s="16"/>
      <c r="Q207" s="16" t="s">
        <v>26</v>
      </c>
      <c r="R207" s="16"/>
      <c r="S207" s="16"/>
    </row>
    <row r="208" spans="1:19" s="15" customFormat="1" x14ac:dyDescent="0.35">
      <c r="A208" s="15" t="s">
        <v>14</v>
      </c>
      <c r="B208" s="15">
        <v>359</v>
      </c>
      <c r="C208" s="12" t="s">
        <v>188</v>
      </c>
      <c r="D208" s="26">
        <f t="shared" si="38"/>
        <v>2.6259525661790426</v>
      </c>
      <c r="E208" s="27">
        <v>5.3620289999999997</v>
      </c>
      <c r="F208" s="28">
        <v>0.30426900000000001</v>
      </c>
      <c r="G208" s="28">
        <v>206.55342300000001</v>
      </c>
      <c r="H208" s="27">
        <v>0.30846099999999999</v>
      </c>
      <c r="I208" s="27">
        <v>0.32139600000000002</v>
      </c>
      <c r="J208" s="16">
        <v>42</v>
      </c>
      <c r="K208" s="15">
        <v>500</v>
      </c>
      <c r="L208" s="16">
        <v>50</v>
      </c>
      <c r="M208" s="16"/>
      <c r="N208" s="16"/>
      <c r="O208" s="16"/>
      <c r="P208" s="16"/>
      <c r="Q208" s="16" t="s">
        <v>185</v>
      </c>
      <c r="R208" s="16"/>
      <c r="S208" s="16"/>
    </row>
    <row r="209" spans="1:19" s="15" customFormat="1" x14ac:dyDescent="0.35">
      <c r="A209" s="15" t="s">
        <v>14</v>
      </c>
      <c r="B209" s="15">
        <v>359</v>
      </c>
      <c r="C209" s="12" t="s">
        <v>188</v>
      </c>
      <c r="D209" s="26">
        <f t="shared" si="38"/>
        <v>2.1428571983460873</v>
      </c>
      <c r="E209" s="27">
        <v>4.0524380000000004</v>
      </c>
      <c r="F209" s="28">
        <v>0.25895200000000002</v>
      </c>
      <c r="G209" s="28">
        <v>152.25455600000001</v>
      </c>
      <c r="H209" s="27">
        <v>0.24088200000000001</v>
      </c>
      <c r="I209" s="27">
        <v>0.35209200000000002</v>
      </c>
      <c r="J209" s="16">
        <v>42</v>
      </c>
      <c r="K209" s="15">
        <v>1000</v>
      </c>
      <c r="L209" s="16">
        <v>50</v>
      </c>
      <c r="M209" s="16"/>
      <c r="N209" s="16"/>
      <c r="O209" s="16"/>
      <c r="P209" s="16"/>
      <c r="Q209" s="16" t="s">
        <v>74</v>
      </c>
      <c r="R209" s="16"/>
      <c r="S209" s="16"/>
    </row>
    <row r="210" spans="1:19" s="15" customFormat="1" x14ac:dyDescent="0.35">
      <c r="C210" s="16"/>
      <c r="D210" s="16"/>
      <c r="E210" s="16"/>
      <c r="H210" s="16"/>
      <c r="I210" s="16"/>
      <c r="J210" s="16"/>
      <c r="L210" s="16"/>
      <c r="M210" s="16"/>
      <c r="N210" s="16"/>
      <c r="O210" s="16"/>
      <c r="P210" s="16"/>
      <c r="Q210" s="16"/>
      <c r="R210" s="16"/>
      <c r="S210" s="16"/>
    </row>
    <row r="211" spans="1:19" s="15" customFormat="1" x14ac:dyDescent="0.35">
      <c r="C211" s="16"/>
      <c r="D211" s="16"/>
      <c r="E211" s="16"/>
      <c r="H211" s="16"/>
      <c r="I211" s="16"/>
      <c r="J211" s="16"/>
      <c r="L211" s="16"/>
      <c r="M211" s="16"/>
      <c r="N211" s="16"/>
      <c r="O211" s="16"/>
      <c r="P211" s="16"/>
      <c r="Q211" s="16"/>
      <c r="R211" s="16"/>
      <c r="S211" s="16"/>
    </row>
  </sheetData>
  <mergeCells count="4">
    <mergeCell ref="A2:S2"/>
    <mergeCell ref="A128:S128"/>
    <mergeCell ref="A19:S19"/>
    <mergeCell ref="A114:S11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R208"/>
  <sheetViews>
    <sheetView tabSelected="1" zoomScale="55" zoomScaleNormal="55" workbookViewId="0">
      <pane ySplit="1" topLeftCell="A56" activePane="bottomLeft" state="frozen"/>
      <selection pane="bottomLeft" activeCell="D73" sqref="D73"/>
    </sheetView>
  </sheetViews>
  <sheetFormatPr baseColWidth="10" defaultRowHeight="14.5" x14ac:dyDescent="0.35"/>
  <cols>
    <col min="1" max="1" width="20.08984375" style="11" bestFit="1" customWidth="1"/>
    <col min="2" max="2" width="7.1796875" style="11" customWidth="1"/>
    <col min="3" max="3" width="10.36328125" style="11" bestFit="1" customWidth="1"/>
    <col min="4" max="4" width="8.1796875" style="11" customWidth="1"/>
    <col min="5" max="5" width="10" style="11" bestFit="1" customWidth="1"/>
    <col min="6" max="6" width="10.90625" style="11"/>
    <col min="7" max="7" width="8.54296875" style="11" customWidth="1"/>
    <col min="8" max="8" width="8.1796875" style="11" customWidth="1"/>
    <col min="9" max="9" width="9" style="11" bestFit="1" customWidth="1"/>
    <col min="10" max="10" width="4.90625" style="11" bestFit="1" customWidth="1"/>
    <col min="11" max="11" width="6.7265625" style="11" bestFit="1" customWidth="1"/>
    <col min="12" max="12" width="7.36328125" style="11" bestFit="1" customWidth="1"/>
    <col min="13" max="13" width="7.7265625" style="11" customWidth="1"/>
    <col min="14" max="14" width="8.54296875" style="11" bestFit="1" customWidth="1"/>
    <col min="15" max="15" width="7.90625" style="11" customWidth="1"/>
    <col min="16" max="16" width="10.54296875" style="11" bestFit="1" customWidth="1"/>
    <col min="17" max="17" width="10.6328125" style="12" bestFit="1" customWidth="1"/>
    <col min="18" max="18" width="37.36328125" style="11" customWidth="1"/>
    <col min="19" max="16384" width="10.90625" style="11"/>
  </cols>
  <sheetData>
    <row r="1" spans="1:18" s="23" customFormat="1" ht="29" x14ac:dyDescent="0.35">
      <c r="A1" s="23" t="s">
        <v>5</v>
      </c>
      <c r="B1" s="23" t="s">
        <v>17</v>
      </c>
      <c r="C1" s="23" t="s">
        <v>150</v>
      </c>
      <c r="D1" s="23" t="s">
        <v>327</v>
      </c>
      <c r="E1" s="23" t="s">
        <v>1</v>
      </c>
      <c r="F1" s="23" t="s">
        <v>2</v>
      </c>
      <c r="G1" s="23" t="s">
        <v>4</v>
      </c>
      <c r="H1" s="2" t="s">
        <v>361</v>
      </c>
      <c r="I1" s="2" t="s">
        <v>362</v>
      </c>
      <c r="J1" s="23" t="s">
        <v>23</v>
      </c>
      <c r="K1" s="23" t="s">
        <v>0</v>
      </c>
      <c r="L1" s="24" t="s">
        <v>211</v>
      </c>
      <c r="M1" s="23" t="s">
        <v>212</v>
      </c>
      <c r="N1" s="23" t="s">
        <v>182</v>
      </c>
      <c r="O1" s="24" t="s">
        <v>320</v>
      </c>
      <c r="P1" s="23" t="s">
        <v>355</v>
      </c>
      <c r="Q1" s="24" t="s">
        <v>151</v>
      </c>
      <c r="R1" s="23" t="s">
        <v>354</v>
      </c>
    </row>
    <row r="2" spans="1:18" s="23" customFormat="1" ht="18.5" x14ac:dyDescent="0.45">
      <c r="A2" s="77" t="s">
        <v>346</v>
      </c>
      <c r="B2" s="77"/>
      <c r="C2" s="77"/>
      <c r="D2" s="77"/>
      <c r="E2" s="77"/>
      <c r="F2" s="77"/>
      <c r="G2" s="77"/>
      <c r="H2" s="77"/>
      <c r="I2" s="77"/>
      <c r="J2" s="77"/>
      <c r="K2" s="77"/>
      <c r="L2" s="77"/>
      <c r="M2" s="77"/>
      <c r="N2" s="77"/>
      <c r="O2" s="77"/>
      <c r="P2" s="77"/>
      <c r="Q2" s="77"/>
      <c r="R2" s="77"/>
    </row>
    <row r="3" spans="1:18" s="5" customFormat="1" x14ac:dyDescent="0.35">
      <c r="A3" s="5" t="s">
        <v>13</v>
      </c>
      <c r="B3">
        <v>48000</v>
      </c>
      <c r="C3" s="5" t="s">
        <v>168</v>
      </c>
      <c r="D3" s="7">
        <f>((E3/$E$9)+(F3/$F$9))/2</f>
        <v>0.87897814919380934</v>
      </c>
      <c r="E3" s="5">
        <v>0.88400000000000001</v>
      </c>
      <c r="F3" s="7">
        <v>0.12125999999999999</v>
      </c>
      <c r="L3" s="20"/>
      <c r="M3" s="20"/>
      <c r="P3" s="20"/>
    </row>
    <row r="4" spans="1:18" s="5" customFormat="1" x14ac:dyDescent="0.35">
      <c r="A4" s="5" t="s">
        <v>13</v>
      </c>
      <c r="B4">
        <v>48000</v>
      </c>
      <c r="C4" s="5" t="s">
        <v>169</v>
      </c>
      <c r="D4" s="7">
        <f>((E4/$E$9)+(F4/$F$9))/2</f>
        <v>0.90222960836196286</v>
      </c>
      <c r="E4" s="5">
        <v>0.89300000000000002</v>
      </c>
      <c r="F4" s="7">
        <v>0.12639</v>
      </c>
      <c r="L4" s="20"/>
      <c r="M4" s="20"/>
      <c r="P4" s="20"/>
    </row>
    <row r="5" spans="1:18" s="5" customFormat="1" x14ac:dyDescent="0.35">
      <c r="B5"/>
      <c r="D5" s="7"/>
      <c r="F5" s="7"/>
      <c r="L5" s="20"/>
      <c r="M5" s="20"/>
      <c r="P5" s="20"/>
    </row>
    <row r="6" spans="1:18" s="5" customFormat="1" x14ac:dyDescent="0.35">
      <c r="A6" s="5" t="s">
        <v>13</v>
      </c>
      <c r="B6">
        <v>48000</v>
      </c>
      <c r="C6" s="5" t="s">
        <v>223</v>
      </c>
      <c r="D6" s="7">
        <f>((E6/$E$9)+(F6/$F$9))/2</f>
        <v>1.1514069368732229</v>
      </c>
      <c r="E6" s="5">
        <v>1.2050000000000001</v>
      </c>
      <c r="F6" s="7">
        <v>0.15256</v>
      </c>
      <c r="L6" s="20"/>
      <c r="M6" s="20"/>
      <c r="P6" s="20"/>
    </row>
    <row r="7" spans="1:18" s="5" customFormat="1" x14ac:dyDescent="0.35">
      <c r="A7" s="5" t="s">
        <v>13</v>
      </c>
      <c r="B7">
        <v>48000</v>
      </c>
      <c r="C7" s="5" t="s">
        <v>224</v>
      </c>
      <c r="D7" s="7">
        <f t="shared" ref="D7:D15" si="0">((E7/$E$9)+(F7/$F$9))/2</f>
        <v>1.2052703725413356</v>
      </c>
      <c r="E7" s="5">
        <v>1.26</v>
      </c>
      <c r="F7" s="7">
        <v>0.15987999999999999</v>
      </c>
      <c r="L7" s="20"/>
      <c r="M7" s="20"/>
      <c r="P7" s="20"/>
    </row>
    <row r="8" spans="1:18" s="5" customFormat="1" x14ac:dyDescent="0.35">
      <c r="A8" s="5" t="s">
        <v>13</v>
      </c>
      <c r="B8">
        <v>48000</v>
      </c>
      <c r="C8" s="5" t="s">
        <v>174</v>
      </c>
      <c r="D8" s="7">
        <f t="shared" si="0"/>
        <v>1.0512931277384849</v>
      </c>
      <c r="E8" s="5">
        <v>1.0629999999999999</v>
      </c>
      <c r="F8" s="7">
        <v>0.14427000000000001</v>
      </c>
      <c r="L8" s="20"/>
      <c r="M8" s="20"/>
      <c r="P8" s="20"/>
    </row>
    <row r="9" spans="1:18" s="2" customFormat="1" x14ac:dyDescent="0.35">
      <c r="A9" s="5" t="s">
        <v>13</v>
      </c>
      <c r="B9">
        <v>48000</v>
      </c>
      <c r="C9" s="5" t="s">
        <v>220</v>
      </c>
      <c r="D9" s="7">
        <f t="shared" si="0"/>
        <v>1</v>
      </c>
      <c r="E9" s="5">
        <v>1.0189999999999999</v>
      </c>
      <c r="F9" s="7">
        <v>0.13618</v>
      </c>
      <c r="G9" s="5"/>
      <c r="H9" s="5"/>
      <c r="L9" s="3"/>
      <c r="M9" s="3"/>
      <c r="P9" s="3"/>
    </row>
    <row r="10" spans="1:18" s="2" customFormat="1" x14ac:dyDescent="0.35">
      <c r="A10" s="5" t="s">
        <v>13</v>
      </c>
      <c r="B10">
        <v>48000</v>
      </c>
      <c r="C10" s="5" t="s">
        <v>221</v>
      </c>
      <c r="D10" s="7">
        <f t="shared" si="0"/>
        <v>1.0389322652247912</v>
      </c>
      <c r="E10" s="5">
        <v>1.0089999999999999</v>
      </c>
      <c r="F10" s="7">
        <v>0.14812</v>
      </c>
      <c r="G10" s="5"/>
      <c r="H10" s="5"/>
      <c r="L10" s="3"/>
      <c r="M10" s="3"/>
      <c r="P10" s="3"/>
    </row>
    <row r="11" spans="1:18" s="2" customFormat="1" x14ac:dyDescent="0.35">
      <c r="A11" s="5" t="s">
        <v>13</v>
      </c>
      <c r="B11">
        <v>48000</v>
      </c>
      <c r="C11" s="5" t="s">
        <v>222</v>
      </c>
      <c r="D11" s="7">
        <f t="shared" si="0"/>
        <v>0.97161433858177959</v>
      </c>
      <c r="E11" s="5">
        <v>0.97199999999999998</v>
      </c>
      <c r="F11" s="7">
        <v>0.13473000000000002</v>
      </c>
      <c r="G11" s="5"/>
      <c r="H11" s="5"/>
      <c r="L11" s="3"/>
      <c r="M11" s="3"/>
      <c r="P11" s="3"/>
    </row>
    <row r="12" spans="1:18" s="2" customFormat="1" x14ac:dyDescent="0.35">
      <c r="A12" s="5" t="s">
        <v>13</v>
      </c>
      <c r="B12">
        <v>48000</v>
      </c>
      <c r="C12" s="5" t="s">
        <v>210</v>
      </c>
      <c r="D12" s="7">
        <f t="shared" si="0"/>
        <v>0.95333969601798463</v>
      </c>
      <c r="E12" s="5">
        <v>0.97</v>
      </c>
      <c r="F12" s="7">
        <v>0.13002</v>
      </c>
      <c r="G12" s="5"/>
      <c r="H12" s="5"/>
      <c r="L12" s="3"/>
      <c r="M12" s="3"/>
      <c r="P12" s="3"/>
    </row>
    <row r="13" spans="1:18" s="2" customFormat="1" x14ac:dyDescent="0.35">
      <c r="A13" s="5" t="s">
        <v>13</v>
      </c>
      <c r="B13">
        <v>48000</v>
      </c>
      <c r="C13" s="5" t="s">
        <v>173</v>
      </c>
      <c r="D13" s="7">
        <f t="shared" si="0"/>
        <v>0.96723834744495507</v>
      </c>
      <c r="E13" s="5">
        <v>0.96599999999999997</v>
      </c>
      <c r="F13" s="7">
        <v>0.13433999999999999</v>
      </c>
      <c r="G13" s="5"/>
      <c r="H13" s="5"/>
      <c r="L13" s="3"/>
      <c r="M13" s="3"/>
      <c r="P13" s="3"/>
    </row>
    <row r="14" spans="1:18" s="2" customFormat="1" x14ac:dyDescent="0.35">
      <c r="A14" s="5" t="s">
        <v>13</v>
      </c>
      <c r="B14">
        <v>48000</v>
      </c>
      <c r="C14" s="5" t="s">
        <v>171</v>
      </c>
      <c r="D14" s="7">
        <f t="shared" si="0"/>
        <v>0.9499044156041816</v>
      </c>
      <c r="E14" s="5">
        <v>0.93</v>
      </c>
      <c r="F14" s="7">
        <v>0.13442999999999999</v>
      </c>
      <c r="G14" s="5"/>
      <c r="H14" s="5"/>
      <c r="L14" s="3"/>
      <c r="M14" s="3"/>
      <c r="P14" s="3"/>
    </row>
    <row r="15" spans="1:18" s="2" customFormat="1" x14ac:dyDescent="0.35">
      <c r="A15" s="5" t="s">
        <v>13</v>
      </c>
      <c r="B15">
        <v>48000</v>
      </c>
      <c r="C15" s="5" t="s">
        <v>172</v>
      </c>
      <c r="D15" s="7">
        <f t="shared" si="0"/>
        <v>0.96174732512862171</v>
      </c>
      <c r="E15" s="5">
        <v>0.94799999999999995</v>
      </c>
      <c r="F15" s="7">
        <v>0.13525000000000001</v>
      </c>
      <c r="G15" s="5"/>
      <c r="H15" s="5"/>
      <c r="L15" s="3"/>
      <c r="M15" s="3"/>
      <c r="P15" s="3"/>
    </row>
    <row r="16" spans="1:18" s="2" customFormat="1" x14ac:dyDescent="0.35">
      <c r="A16" s="5" t="s">
        <v>13</v>
      </c>
      <c r="B16">
        <v>48000</v>
      </c>
      <c r="C16" s="5" t="s">
        <v>176</v>
      </c>
      <c r="D16" s="7"/>
      <c r="E16" s="5"/>
      <c r="F16" s="7"/>
      <c r="G16" s="5"/>
      <c r="H16" s="5"/>
      <c r="L16" s="3"/>
      <c r="M16" s="3"/>
      <c r="P16" s="3"/>
    </row>
    <row r="17" spans="1:18" s="2" customFormat="1" x14ac:dyDescent="0.35">
      <c r="A17" s="5" t="s">
        <v>13</v>
      </c>
      <c r="B17">
        <v>48000</v>
      </c>
      <c r="C17" s="5" t="s">
        <v>170</v>
      </c>
      <c r="D17" s="7">
        <f>((E17/$E$9)+(F17/$F$9))/2</f>
        <v>0.9513769874802025</v>
      </c>
      <c r="E17" s="5">
        <v>0.96599999999999997</v>
      </c>
      <c r="F17" s="7">
        <v>0.13002</v>
      </c>
      <c r="G17" s="5"/>
      <c r="H17" s="5"/>
      <c r="L17" s="3"/>
      <c r="M17" s="3"/>
      <c r="P17" s="3"/>
    </row>
    <row r="18" spans="1:18" s="23" customFormat="1" x14ac:dyDescent="0.35">
      <c r="Q18" s="24"/>
    </row>
    <row r="19" spans="1:18" s="23" customFormat="1" ht="18.5" x14ac:dyDescent="0.45">
      <c r="A19" s="77" t="s">
        <v>6</v>
      </c>
      <c r="B19" s="77"/>
      <c r="C19" s="77"/>
      <c r="D19" s="77"/>
      <c r="E19" s="77"/>
      <c r="F19" s="77"/>
      <c r="G19" s="77"/>
      <c r="H19" s="77"/>
      <c r="I19" s="77"/>
      <c r="J19" s="77"/>
      <c r="K19" s="77"/>
      <c r="L19" s="77"/>
      <c r="M19" s="77"/>
      <c r="N19" s="77"/>
      <c r="O19" s="77"/>
      <c r="P19" s="77"/>
      <c r="Q19" s="77"/>
      <c r="R19" s="77"/>
    </row>
    <row r="20" spans="1:18" customFormat="1" x14ac:dyDescent="0.35">
      <c r="A20" t="s">
        <v>225</v>
      </c>
      <c r="B20">
        <v>48000</v>
      </c>
      <c r="C20" t="s">
        <v>6</v>
      </c>
      <c r="D20" s="7">
        <f>((E20/$E$8)+(F20/$F$8))/2</f>
        <v>0.99657819286261695</v>
      </c>
      <c r="E20" s="17">
        <v>1.090967</v>
      </c>
      <c r="F20" s="17">
        <v>0.139487</v>
      </c>
      <c r="G20" s="17">
        <v>26.759784</v>
      </c>
      <c r="H20" s="17">
        <v>0.124769</v>
      </c>
      <c r="I20" s="17">
        <v>0.10437200000000001</v>
      </c>
      <c r="J20">
        <v>42</v>
      </c>
      <c r="K20">
        <v>100</v>
      </c>
      <c r="L20" s="12">
        <v>50</v>
      </c>
      <c r="M20" t="s">
        <v>24</v>
      </c>
    </row>
    <row r="21" spans="1:18" customFormat="1" x14ac:dyDescent="0.35">
      <c r="A21" t="s">
        <v>225</v>
      </c>
      <c r="B21">
        <v>48000</v>
      </c>
      <c r="C21" t="s">
        <v>6</v>
      </c>
      <c r="D21" s="7">
        <f t="shared" ref="D21:D29" si="1">((E21/$E$8)+(F21/$F$8))/2</f>
        <v>1.0073063530144071</v>
      </c>
      <c r="E21" s="17">
        <v>1.120819</v>
      </c>
      <c r="F21" s="17">
        <v>0.13853099999999999</v>
      </c>
      <c r="G21" s="17">
        <v>19.738727999999998</v>
      </c>
      <c r="H21" s="17">
        <v>0.124403</v>
      </c>
      <c r="I21" s="17">
        <v>9.4895999999999994E-2</v>
      </c>
      <c r="J21">
        <v>43</v>
      </c>
      <c r="K21">
        <v>100</v>
      </c>
      <c r="L21" s="12">
        <v>50</v>
      </c>
      <c r="M21" t="s">
        <v>24</v>
      </c>
    </row>
    <row r="22" spans="1:18" customFormat="1" x14ac:dyDescent="0.35">
      <c r="A22" t="s">
        <v>225</v>
      </c>
      <c r="B22">
        <v>48000</v>
      </c>
      <c r="C22" t="s">
        <v>6</v>
      </c>
      <c r="D22" s="7">
        <f t="shared" si="1"/>
        <v>1.0154580352011922</v>
      </c>
      <c r="E22" s="17">
        <v>1.118285</v>
      </c>
      <c r="F22" s="17">
        <v>0.14122699999999999</v>
      </c>
      <c r="G22" s="17">
        <v>23.020793999999999</v>
      </c>
      <c r="H22" s="17">
        <v>0.127303</v>
      </c>
      <c r="I22" s="17">
        <v>9.7765000000000005E-2</v>
      </c>
      <c r="J22">
        <v>44</v>
      </c>
      <c r="K22">
        <v>100</v>
      </c>
      <c r="L22" s="12">
        <v>50</v>
      </c>
      <c r="M22" t="s">
        <v>24</v>
      </c>
    </row>
    <row r="23" spans="1:18" customFormat="1" x14ac:dyDescent="0.35">
      <c r="A23" t="s">
        <v>225</v>
      </c>
      <c r="B23">
        <v>48000</v>
      </c>
      <c r="C23" t="s">
        <v>6</v>
      </c>
      <c r="D23" s="7">
        <f t="shared" si="1"/>
        <v>1.0909078321188952</v>
      </c>
      <c r="E23" s="17">
        <v>1.245601</v>
      </c>
      <c r="F23" s="17">
        <v>0.14571799999999999</v>
      </c>
      <c r="G23" s="17">
        <v>30.507529000000002</v>
      </c>
      <c r="H23" s="17">
        <v>0.13222999999999999</v>
      </c>
      <c r="I23" s="17">
        <v>0.118281</v>
      </c>
      <c r="J23">
        <v>45</v>
      </c>
      <c r="K23">
        <v>100</v>
      </c>
      <c r="L23" s="12">
        <v>50</v>
      </c>
      <c r="M23" t="s">
        <v>24</v>
      </c>
    </row>
    <row r="24" spans="1:18" customFormat="1" x14ac:dyDescent="0.35">
      <c r="A24" t="s">
        <v>225</v>
      </c>
      <c r="B24">
        <v>48000</v>
      </c>
      <c r="C24" t="s">
        <v>6</v>
      </c>
      <c r="D24" s="7">
        <f t="shared" si="1"/>
        <v>1.0006121221048572</v>
      </c>
      <c r="E24" s="17">
        <v>1.104244</v>
      </c>
      <c r="F24" s="17">
        <v>0.138849</v>
      </c>
      <c r="G24" s="17">
        <v>21.830846000000001</v>
      </c>
      <c r="H24" s="17">
        <v>0.12601000000000001</v>
      </c>
      <c r="I24" s="17">
        <v>9.6741999999999995E-2</v>
      </c>
      <c r="J24">
        <v>46</v>
      </c>
      <c r="K24">
        <v>100</v>
      </c>
      <c r="L24" s="12">
        <v>50</v>
      </c>
      <c r="M24" t="s">
        <v>24</v>
      </c>
    </row>
    <row r="25" spans="1:18" customFormat="1" x14ac:dyDescent="0.35">
      <c r="A25" t="s">
        <v>225</v>
      </c>
      <c r="B25">
        <v>48000</v>
      </c>
      <c r="C25" t="s">
        <v>6</v>
      </c>
      <c r="D25" s="7">
        <f t="shared" si="1"/>
        <v>1.0337057938102234</v>
      </c>
      <c r="E25" s="17">
        <v>1.1530419999999999</v>
      </c>
      <c r="F25" s="17">
        <v>0.14177500000000001</v>
      </c>
      <c r="G25" s="17">
        <v>23.707104999999999</v>
      </c>
      <c r="H25" s="17">
        <v>0.12910199999999999</v>
      </c>
      <c r="I25" s="17">
        <v>0.104271</v>
      </c>
      <c r="J25">
        <v>47</v>
      </c>
      <c r="K25">
        <v>100</v>
      </c>
      <c r="L25" s="12">
        <v>50</v>
      </c>
      <c r="M25" t="s">
        <v>24</v>
      </c>
    </row>
    <row r="26" spans="1:18" customFormat="1" x14ac:dyDescent="0.35">
      <c r="A26" t="s">
        <v>225</v>
      </c>
      <c r="B26">
        <v>48000</v>
      </c>
      <c r="C26" t="s">
        <v>6</v>
      </c>
      <c r="D26" s="7">
        <f t="shared" si="1"/>
        <v>1.0333710006669969</v>
      </c>
      <c r="E26" s="17">
        <v>1.1647749999999999</v>
      </c>
      <c r="F26" s="17">
        <v>0.14008599999999999</v>
      </c>
      <c r="G26" s="17">
        <v>20.124155999999999</v>
      </c>
      <c r="H26" s="17">
        <v>0.12753600000000001</v>
      </c>
      <c r="I26" s="17">
        <v>9.8206000000000002E-2</v>
      </c>
      <c r="J26">
        <v>48</v>
      </c>
      <c r="K26">
        <v>100</v>
      </c>
      <c r="L26" s="12">
        <v>50</v>
      </c>
      <c r="M26" t="s">
        <v>24</v>
      </c>
    </row>
    <row r="27" spans="1:18" customFormat="1" x14ac:dyDescent="0.35">
      <c r="A27" t="s">
        <v>225</v>
      </c>
      <c r="B27">
        <v>48000</v>
      </c>
      <c r="C27" t="s">
        <v>6</v>
      </c>
      <c r="D27" s="7">
        <f t="shared" si="1"/>
        <v>1.0533132711602664</v>
      </c>
      <c r="E27" s="17">
        <v>1.1860109999999999</v>
      </c>
      <c r="F27" s="17">
        <v>0.142958</v>
      </c>
      <c r="G27" s="17">
        <v>21.195233999999999</v>
      </c>
      <c r="H27" s="17">
        <v>0.129191</v>
      </c>
      <c r="I27" s="17">
        <v>8.9254E-2</v>
      </c>
      <c r="J27">
        <v>49</v>
      </c>
      <c r="K27">
        <v>100</v>
      </c>
      <c r="L27" s="12">
        <v>50</v>
      </c>
      <c r="M27" t="s">
        <v>24</v>
      </c>
    </row>
    <row r="28" spans="1:18" customFormat="1" x14ac:dyDescent="0.35">
      <c r="A28" t="s">
        <v>225</v>
      </c>
      <c r="B28">
        <v>48000</v>
      </c>
      <c r="C28" t="s">
        <v>6</v>
      </c>
      <c r="D28" s="7">
        <f t="shared" si="1"/>
        <v>1.0069183493033764</v>
      </c>
      <c r="E28" s="17">
        <v>1.10402</v>
      </c>
      <c r="F28" s="17">
        <v>0.14069899999999999</v>
      </c>
      <c r="G28" s="17">
        <v>28.230568000000002</v>
      </c>
      <c r="H28" s="17">
        <v>0.126385</v>
      </c>
      <c r="I28" s="17">
        <v>0.108823</v>
      </c>
      <c r="J28">
        <v>50</v>
      </c>
      <c r="K28">
        <v>100</v>
      </c>
      <c r="L28" s="12">
        <v>50</v>
      </c>
      <c r="M28" t="s">
        <v>24</v>
      </c>
    </row>
    <row r="29" spans="1:18" customFormat="1" x14ac:dyDescent="0.35">
      <c r="A29" t="s">
        <v>225</v>
      </c>
      <c r="B29">
        <v>48000</v>
      </c>
      <c r="C29" t="s">
        <v>6</v>
      </c>
      <c r="D29" s="7">
        <f t="shared" si="1"/>
        <v>1.0523960593511916</v>
      </c>
      <c r="E29" s="17">
        <v>1.1749540000000001</v>
      </c>
      <c r="F29" s="17">
        <v>0.14419399999999999</v>
      </c>
      <c r="G29" s="17">
        <v>28.090897999999999</v>
      </c>
      <c r="H29" s="17">
        <v>0.130774</v>
      </c>
      <c r="I29" s="17">
        <v>0.112398</v>
      </c>
      <c r="J29">
        <v>51</v>
      </c>
      <c r="K29">
        <v>100</v>
      </c>
      <c r="L29" s="12">
        <v>50</v>
      </c>
      <c r="M29" t="s">
        <v>24</v>
      </c>
    </row>
    <row r="30" spans="1:18" customFormat="1" x14ac:dyDescent="0.35">
      <c r="D30" s="62">
        <f>AVERAGE(D20:D29)</f>
        <v>1.0290567009594023</v>
      </c>
      <c r="E30" s="62">
        <f>AVERAGE(E20:E29)</f>
        <v>1.1462718000000001</v>
      </c>
      <c r="F30" s="62">
        <f>AVERAGE(F20:F29)</f>
        <v>0.14135239999999999</v>
      </c>
      <c r="G30" s="17"/>
      <c r="H30" s="17"/>
      <c r="I30" s="17"/>
      <c r="L30" s="12"/>
    </row>
    <row r="31" spans="1:18" customFormat="1" x14ac:dyDescent="0.35">
      <c r="D31" s="62">
        <f>MEDIAN(D20:D29)</f>
        <v>1.0244145179340944</v>
      </c>
      <c r="E31" s="62">
        <f>MEDIAN(E20:E29)</f>
        <v>1.1369305000000001</v>
      </c>
      <c r="F31" s="62">
        <f>MEDIAN(F20:F29)</f>
        <v>0.140963</v>
      </c>
      <c r="G31" s="17"/>
      <c r="H31" s="17"/>
      <c r="I31" s="17"/>
      <c r="L31" s="12"/>
    </row>
    <row r="32" spans="1:18" customFormat="1" x14ac:dyDescent="0.35">
      <c r="D32" s="7"/>
      <c r="E32" s="17"/>
      <c r="F32" s="17"/>
      <c r="G32" s="17"/>
      <c r="H32" s="17"/>
      <c r="I32" s="17"/>
      <c r="N32" s="22"/>
    </row>
    <row r="33" spans="1:15" customFormat="1" x14ac:dyDescent="0.35">
      <c r="A33" t="s">
        <v>226</v>
      </c>
      <c r="B33">
        <v>48000</v>
      </c>
      <c r="C33" t="s">
        <v>6</v>
      </c>
      <c r="D33" s="7">
        <f t="shared" ref="D33:D42" si="2">((E33/$E$8)+(F33/$F$8))/2</f>
        <v>1.0249647088879879</v>
      </c>
      <c r="E33" s="17">
        <v>1.1273040000000001</v>
      </c>
      <c r="F33" s="17">
        <v>0.14274600000000001</v>
      </c>
      <c r="G33" s="17">
        <v>28.027698999999998</v>
      </c>
      <c r="H33" s="17">
        <v>0.12765499999999999</v>
      </c>
      <c r="I33" s="17">
        <v>0.106049</v>
      </c>
      <c r="J33">
        <v>42</v>
      </c>
      <c r="K33">
        <v>100</v>
      </c>
      <c r="L33">
        <v>50</v>
      </c>
      <c r="M33" t="s">
        <v>24</v>
      </c>
      <c r="O33" s="22"/>
    </row>
    <row r="34" spans="1:15" customFormat="1" x14ac:dyDescent="0.35">
      <c r="A34" t="s">
        <v>226</v>
      </c>
      <c r="B34">
        <v>48000</v>
      </c>
      <c r="C34" t="s">
        <v>6</v>
      </c>
      <c r="D34" s="7">
        <f t="shared" si="2"/>
        <v>1.1453605784557426</v>
      </c>
      <c r="E34" s="17">
        <v>1.316503</v>
      </c>
      <c r="F34" s="17">
        <v>0.151807</v>
      </c>
      <c r="G34" s="17">
        <v>33.217159000000002</v>
      </c>
      <c r="H34" s="17">
        <v>0.13764100000000001</v>
      </c>
      <c r="I34" s="17">
        <v>0.12479700000000001</v>
      </c>
      <c r="J34">
        <v>43</v>
      </c>
      <c r="K34">
        <v>100</v>
      </c>
      <c r="L34">
        <v>50</v>
      </c>
      <c r="M34" t="s">
        <v>24</v>
      </c>
      <c r="O34" s="22"/>
    </row>
    <row r="35" spans="1:15" customFormat="1" x14ac:dyDescent="0.35">
      <c r="A35" t="s">
        <v>226</v>
      </c>
      <c r="B35">
        <v>48000</v>
      </c>
      <c r="C35" t="s">
        <v>6</v>
      </c>
      <c r="D35" s="7">
        <f t="shared" si="2"/>
        <v>1.0066822073251518</v>
      </c>
      <c r="E35" s="17">
        <v>1.1052200000000001</v>
      </c>
      <c r="F35" s="17">
        <v>0.14046800000000001</v>
      </c>
      <c r="G35" s="17">
        <v>22.62567</v>
      </c>
      <c r="H35" s="17">
        <v>0.12698000000000001</v>
      </c>
      <c r="I35" s="17">
        <v>9.7536999999999999E-2</v>
      </c>
      <c r="J35">
        <v>44</v>
      </c>
      <c r="K35">
        <v>100</v>
      </c>
      <c r="L35">
        <v>50</v>
      </c>
      <c r="M35" t="s">
        <v>24</v>
      </c>
      <c r="O35" s="22"/>
    </row>
    <row r="36" spans="1:15" customFormat="1" x14ac:dyDescent="0.35">
      <c r="A36" t="s">
        <v>226</v>
      </c>
      <c r="B36">
        <v>48000</v>
      </c>
      <c r="C36" t="s">
        <v>6</v>
      </c>
      <c r="D36" s="7">
        <f t="shared" si="2"/>
        <v>1.031902504684922</v>
      </c>
      <c r="E36" s="17">
        <v>1.145141</v>
      </c>
      <c r="F36" s="17">
        <v>0.14232700000000001</v>
      </c>
      <c r="G36" s="17">
        <v>27.456685</v>
      </c>
      <c r="H36" s="17">
        <v>0.12840299999999999</v>
      </c>
      <c r="I36" s="17">
        <v>0.10827299999999999</v>
      </c>
      <c r="J36">
        <v>45</v>
      </c>
      <c r="K36">
        <v>100</v>
      </c>
      <c r="L36">
        <v>50</v>
      </c>
      <c r="M36" t="s">
        <v>24</v>
      </c>
      <c r="O36" s="22"/>
    </row>
    <row r="37" spans="1:15" customFormat="1" x14ac:dyDescent="0.35">
      <c r="A37" t="s">
        <v>226</v>
      </c>
      <c r="B37">
        <v>48000</v>
      </c>
      <c r="C37" t="s">
        <v>6</v>
      </c>
      <c r="D37" s="7">
        <f t="shared" si="2"/>
        <v>0.98780193556935458</v>
      </c>
      <c r="E37" s="17">
        <v>1.0907290000000001</v>
      </c>
      <c r="F37" s="17">
        <v>0.136987</v>
      </c>
      <c r="G37" s="17">
        <v>19.932372999999998</v>
      </c>
      <c r="H37" s="17">
        <v>0.124253</v>
      </c>
      <c r="I37" s="17">
        <v>9.2345999999999998E-2</v>
      </c>
      <c r="J37">
        <v>46</v>
      </c>
      <c r="K37">
        <v>100</v>
      </c>
      <c r="L37">
        <v>50</v>
      </c>
      <c r="M37" t="s">
        <v>24</v>
      </c>
      <c r="O37" s="22"/>
    </row>
    <row r="38" spans="1:15" customFormat="1" x14ac:dyDescent="0.35">
      <c r="A38" t="s">
        <v>226</v>
      </c>
      <c r="B38">
        <v>48000</v>
      </c>
      <c r="C38" t="s">
        <v>6</v>
      </c>
      <c r="D38" s="7">
        <f t="shared" si="2"/>
        <v>1.0227577656180749</v>
      </c>
      <c r="E38" s="17">
        <v>1.1382030000000001</v>
      </c>
      <c r="F38" s="17">
        <v>0.14063000000000001</v>
      </c>
      <c r="G38" s="17">
        <v>22.849187000000001</v>
      </c>
      <c r="H38" s="17">
        <v>0.12800800000000001</v>
      </c>
      <c r="I38" s="17">
        <v>0.100456</v>
      </c>
      <c r="J38">
        <v>47</v>
      </c>
      <c r="K38">
        <v>100</v>
      </c>
      <c r="L38">
        <v>50</v>
      </c>
      <c r="M38" t="s">
        <v>24</v>
      </c>
      <c r="O38" s="22"/>
    </row>
    <row r="39" spans="1:15" customFormat="1" x14ac:dyDescent="0.35">
      <c r="A39" t="s">
        <v>226</v>
      </c>
      <c r="B39">
        <v>48000</v>
      </c>
      <c r="C39" t="s">
        <v>6</v>
      </c>
      <c r="D39" s="7">
        <f t="shared" si="2"/>
        <v>1.0168503484079612</v>
      </c>
      <c r="E39" s="17">
        <v>1.1293500000000001</v>
      </c>
      <c r="F39" s="17">
        <v>0.140127</v>
      </c>
      <c r="G39" s="17">
        <v>20.190816999999999</v>
      </c>
      <c r="H39" s="17">
        <v>0.12599099999999999</v>
      </c>
      <c r="I39" s="17">
        <v>9.6945000000000003E-2</v>
      </c>
      <c r="J39">
        <v>48</v>
      </c>
      <c r="K39">
        <v>100</v>
      </c>
      <c r="L39">
        <v>50</v>
      </c>
      <c r="M39" t="s">
        <v>24</v>
      </c>
      <c r="O39" s="22"/>
    </row>
    <row r="40" spans="1:15" customFormat="1" x14ac:dyDescent="0.35">
      <c r="A40" t="s">
        <v>226</v>
      </c>
      <c r="B40">
        <v>48000</v>
      </c>
      <c r="C40" t="s">
        <v>6</v>
      </c>
      <c r="D40" s="7">
        <f t="shared" si="2"/>
        <v>1.0027780003600701</v>
      </c>
      <c r="E40" s="17">
        <v>1.102851</v>
      </c>
      <c r="F40" s="17">
        <v>0.13966300000000001</v>
      </c>
      <c r="G40" s="17">
        <v>25.394169999999999</v>
      </c>
      <c r="H40" s="17">
        <v>0.12593399999999999</v>
      </c>
      <c r="I40" s="17">
        <v>9.8027000000000003E-2</v>
      </c>
      <c r="J40">
        <v>49</v>
      </c>
      <c r="K40">
        <v>100</v>
      </c>
      <c r="L40">
        <v>50</v>
      </c>
      <c r="M40" t="s">
        <v>24</v>
      </c>
      <c r="O40" s="22"/>
    </row>
    <row r="41" spans="1:15" customFormat="1" x14ac:dyDescent="0.35">
      <c r="A41" t="s">
        <v>226</v>
      </c>
      <c r="B41">
        <v>48000</v>
      </c>
      <c r="C41" t="s">
        <v>6</v>
      </c>
      <c r="D41" s="7">
        <f t="shared" si="2"/>
        <v>1.0158527934550439</v>
      </c>
      <c r="E41" s="17">
        <v>1.1282460000000001</v>
      </c>
      <c r="F41" s="17">
        <v>0.139989</v>
      </c>
      <c r="G41" s="17">
        <v>28.643466</v>
      </c>
      <c r="H41" s="17">
        <v>0.12659000000000001</v>
      </c>
      <c r="I41" s="17">
        <v>0.113081</v>
      </c>
      <c r="J41">
        <v>50</v>
      </c>
      <c r="K41">
        <v>100</v>
      </c>
      <c r="L41">
        <v>50</v>
      </c>
      <c r="M41" t="s">
        <v>24</v>
      </c>
      <c r="O41" s="22"/>
    </row>
    <row r="42" spans="1:15" customFormat="1" x14ac:dyDescent="0.35">
      <c r="A42" t="s">
        <v>226</v>
      </c>
      <c r="B42">
        <v>48000</v>
      </c>
      <c r="C42" t="s">
        <v>6</v>
      </c>
      <c r="D42" s="7">
        <f t="shared" si="2"/>
        <v>1.0257357505437732</v>
      </c>
      <c r="E42" s="17">
        <v>1.1242350000000001</v>
      </c>
      <c r="F42" s="17">
        <v>0.14338500000000001</v>
      </c>
      <c r="G42" s="17">
        <v>27.071750000000002</v>
      </c>
      <c r="H42" s="17">
        <v>0.128722</v>
      </c>
      <c r="I42" s="17">
        <v>0.104758</v>
      </c>
      <c r="J42">
        <v>51</v>
      </c>
      <c r="K42">
        <v>100</v>
      </c>
      <c r="L42">
        <v>50</v>
      </c>
      <c r="M42" t="s">
        <v>24</v>
      </c>
      <c r="O42" s="22"/>
    </row>
    <row r="43" spans="1:15" customFormat="1" x14ac:dyDescent="0.35">
      <c r="D43" s="62">
        <f>AVERAGE(D33:D42)</f>
        <v>1.0280686593308084</v>
      </c>
      <c r="E43" s="62">
        <f>AVERAGE(E33:E42)</f>
        <v>1.1407782000000002</v>
      </c>
      <c r="F43" s="62">
        <f>AVERAGE(F33:F42)</f>
        <v>0.14181289999999999</v>
      </c>
      <c r="G43" s="17"/>
      <c r="H43" s="17"/>
      <c r="I43" s="17"/>
      <c r="O43" s="22"/>
    </row>
    <row r="44" spans="1:15" customFormat="1" x14ac:dyDescent="0.35">
      <c r="D44" s="62">
        <f>MEDIAN(D33:D42)</f>
        <v>1.019804057013018</v>
      </c>
      <c r="E44" s="62">
        <f>MEDIAN(E33:E42)</f>
        <v>1.1277750000000002</v>
      </c>
      <c r="F44" s="62">
        <f>MEDIAN(F33:F42)</f>
        <v>0.14054900000000001</v>
      </c>
      <c r="G44" s="17"/>
      <c r="H44" s="17"/>
      <c r="I44" s="17"/>
      <c r="O44" s="22"/>
    </row>
    <row r="45" spans="1:15" customFormat="1" x14ac:dyDescent="0.35">
      <c r="D45" s="7"/>
      <c r="E45" s="17"/>
      <c r="F45" s="17"/>
      <c r="G45" s="17"/>
      <c r="H45" s="17"/>
      <c r="I45" s="17"/>
      <c r="N45" s="22"/>
    </row>
    <row r="46" spans="1:15" customFormat="1" x14ac:dyDescent="0.35">
      <c r="A46" t="s">
        <v>13</v>
      </c>
      <c r="B46">
        <v>48000</v>
      </c>
      <c r="C46" t="s">
        <v>6</v>
      </c>
      <c r="D46" s="7">
        <f t="shared" ref="D46:D55" si="3">((E46/$E$8)+(F46/$F$8))/2</f>
        <v>1.1359940566582949</v>
      </c>
      <c r="E46" s="17">
        <v>1.3267770000000001</v>
      </c>
      <c r="F46" s="17">
        <v>0.14771000000000001</v>
      </c>
      <c r="G46" s="17">
        <v>29.820734999999999</v>
      </c>
      <c r="H46" s="17">
        <v>0.133495</v>
      </c>
      <c r="I46" s="17">
        <v>9.4128000000000003E-2</v>
      </c>
      <c r="J46">
        <v>42</v>
      </c>
      <c r="K46">
        <v>100</v>
      </c>
      <c r="L46">
        <v>100</v>
      </c>
      <c r="M46" t="s">
        <v>24</v>
      </c>
      <c r="O46" s="22"/>
    </row>
    <row r="47" spans="1:15" customFormat="1" x14ac:dyDescent="0.35">
      <c r="A47" t="s">
        <v>13</v>
      </c>
      <c r="B47">
        <v>48000</v>
      </c>
      <c r="C47" t="s">
        <v>6</v>
      </c>
      <c r="D47" s="7">
        <f t="shared" si="3"/>
        <v>1.0647534877474758</v>
      </c>
      <c r="E47" s="17">
        <v>1.223765</v>
      </c>
      <c r="F47" s="17">
        <v>0.14113500000000001</v>
      </c>
      <c r="G47" s="17">
        <v>23.028690000000001</v>
      </c>
      <c r="H47" s="17">
        <v>0.128912</v>
      </c>
      <c r="I47" s="17">
        <v>0.10019</v>
      </c>
      <c r="J47">
        <v>43</v>
      </c>
      <c r="K47">
        <v>100</v>
      </c>
      <c r="L47">
        <v>100</v>
      </c>
      <c r="M47" t="s">
        <v>24</v>
      </c>
      <c r="O47" s="22"/>
    </row>
    <row r="48" spans="1:15" customFormat="1" x14ac:dyDescent="0.35">
      <c r="A48" t="s">
        <v>13</v>
      </c>
      <c r="B48">
        <v>48000</v>
      </c>
      <c r="C48" t="s">
        <v>6</v>
      </c>
      <c r="D48" s="7">
        <f t="shared" si="3"/>
        <v>1.0092425126179414</v>
      </c>
      <c r="E48" s="17">
        <v>1.126571</v>
      </c>
      <c r="F48" s="17">
        <v>0.13830899999999999</v>
      </c>
      <c r="G48" s="17">
        <v>19.008853999999999</v>
      </c>
      <c r="H48" s="17">
        <v>0.125056</v>
      </c>
      <c r="I48" s="17">
        <v>9.0001999999999999E-2</v>
      </c>
      <c r="J48">
        <v>44</v>
      </c>
      <c r="K48">
        <v>100</v>
      </c>
      <c r="L48">
        <v>100</v>
      </c>
      <c r="M48" t="s">
        <v>24</v>
      </c>
      <c r="O48" s="22"/>
    </row>
    <row r="49" spans="1:15" customFormat="1" x14ac:dyDescent="0.35">
      <c r="A49" t="s">
        <v>13</v>
      </c>
      <c r="B49">
        <v>48000</v>
      </c>
      <c r="C49" t="s">
        <v>6</v>
      </c>
      <c r="D49" s="7">
        <f t="shared" si="3"/>
        <v>0.96558477336936377</v>
      </c>
      <c r="E49" s="17">
        <v>1.0434289999999999</v>
      </c>
      <c r="F49" s="17">
        <v>0.13699600000000001</v>
      </c>
      <c r="G49" s="17">
        <v>16.414863</v>
      </c>
      <c r="H49" s="17">
        <v>0.123096</v>
      </c>
      <c r="I49" s="17">
        <v>8.2600000000000007E-2</v>
      </c>
      <c r="J49">
        <v>45</v>
      </c>
      <c r="K49">
        <v>100</v>
      </c>
      <c r="L49">
        <v>100</v>
      </c>
      <c r="M49" t="s">
        <v>24</v>
      </c>
      <c r="O49" s="22"/>
    </row>
    <row r="50" spans="1:15" customFormat="1" x14ac:dyDescent="0.35">
      <c r="A50" t="s">
        <v>13</v>
      </c>
      <c r="B50">
        <v>48000</v>
      </c>
      <c r="C50" t="s">
        <v>6</v>
      </c>
      <c r="D50" s="7">
        <f t="shared" si="3"/>
        <v>1.0239310834753041</v>
      </c>
      <c r="E50" s="17">
        <v>1.1593020000000001</v>
      </c>
      <c r="F50" s="17">
        <v>0.13810500000000001</v>
      </c>
      <c r="G50" s="17">
        <v>19.908621</v>
      </c>
      <c r="H50" s="17">
        <v>0.124844</v>
      </c>
      <c r="I50" s="17">
        <v>9.4392000000000004E-2</v>
      </c>
      <c r="J50">
        <v>46</v>
      </c>
      <c r="K50">
        <v>100</v>
      </c>
      <c r="L50">
        <v>100</v>
      </c>
      <c r="M50" t="s">
        <v>24</v>
      </c>
      <c r="O50" s="22"/>
    </row>
    <row r="51" spans="1:15" customFormat="1" x14ac:dyDescent="0.35">
      <c r="A51" t="s">
        <v>13</v>
      </c>
      <c r="B51">
        <v>48000</v>
      </c>
      <c r="C51" t="s">
        <v>6</v>
      </c>
      <c r="D51" s="7">
        <f t="shared" si="3"/>
        <v>0.98535517887080781</v>
      </c>
      <c r="E51" s="17">
        <v>1.078498</v>
      </c>
      <c r="F51" s="17">
        <v>0.13794100000000001</v>
      </c>
      <c r="G51" s="17">
        <v>16.824083999999999</v>
      </c>
      <c r="H51" s="17">
        <v>0.124255</v>
      </c>
      <c r="I51" s="17">
        <v>8.6462999999999998E-2</v>
      </c>
      <c r="J51">
        <v>47</v>
      </c>
      <c r="K51">
        <v>100</v>
      </c>
      <c r="L51">
        <v>100</v>
      </c>
      <c r="M51" t="s">
        <v>24</v>
      </c>
      <c r="O51" s="22"/>
    </row>
    <row r="52" spans="1:15" customFormat="1" x14ac:dyDescent="0.35">
      <c r="A52" t="s">
        <v>13</v>
      </c>
      <c r="B52">
        <v>48000</v>
      </c>
      <c r="C52" t="s">
        <v>6</v>
      </c>
      <c r="D52" s="7">
        <f t="shared" si="3"/>
        <v>0.96473980677757365</v>
      </c>
      <c r="E52" s="17">
        <v>1.0475049999999999</v>
      </c>
      <c r="F52" s="17">
        <v>0.13619899999999999</v>
      </c>
      <c r="G52" s="17">
        <v>16.568203</v>
      </c>
      <c r="H52" s="17">
        <v>0.122568</v>
      </c>
      <c r="I52" s="17">
        <v>8.4740999999999997E-2</v>
      </c>
      <c r="J52">
        <v>48</v>
      </c>
      <c r="K52">
        <v>100</v>
      </c>
      <c r="L52">
        <v>100</v>
      </c>
      <c r="M52" t="s">
        <v>24</v>
      </c>
      <c r="O52" s="22"/>
    </row>
    <row r="53" spans="1:15" customFormat="1" x14ac:dyDescent="0.35">
      <c r="A53" t="s">
        <v>13</v>
      </c>
      <c r="B53">
        <v>48000</v>
      </c>
      <c r="C53" t="s">
        <v>6</v>
      </c>
      <c r="D53" s="7">
        <f t="shared" si="3"/>
        <v>1.0690829189299018</v>
      </c>
      <c r="E53" s="17">
        <v>1.194493</v>
      </c>
      <c r="F53" s="17">
        <v>0.14635699999999999</v>
      </c>
      <c r="G53" s="17">
        <v>26.830701000000001</v>
      </c>
      <c r="H53" s="17">
        <v>0.131212</v>
      </c>
      <c r="I53" s="17">
        <v>9.3181E-2</v>
      </c>
      <c r="J53">
        <v>49</v>
      </c>
      <c r="K53">
        <v>100</v>
      </c>
      <c r="L53">
        <v>100</v>
      </c>
      <c r="M53" t="s">
        <v>24</v>
      </c>
      <c r="O53" s="22"/>
    </row>
    <row r="54" spans="1:15" customFormat="1" x14ac:dyDescent="0.35">
      <c r="A54" t="s">
        <v>13</v>
      </c>
      <c r="B54">
        <v>48000</v>
      </c>
      <c r="C54" t="s">
        <v>6</v>
      </c>
      <c r="D54" s="7">
        <f t="shared" si="3"/>
        <v>1.0179411868269104</v>
      </c>
      <c r="E54" s="17">
        <v>1.13609</v>
      </c>
      <c r="F54" s="17">
        <v>0.13952700000000001</v>
      </c>
      <c r="G54" s="17">
        <v>26.544571999999999</v>
      </c>
      <c r="H54" s="17">
        <v>0.12632199999999999</v>
      </c>
      <c r="I54" s="17">
        <v>0.11063000000000001</v>
      </c>
      <c r="J54">
        <v>50</v>
      </c>
      <c r="K54">
        <v>100</v>
      </c>
      <c r="L54">
        <v>100</v>
      </c>
      <c r="M54" t="s">
        <v>24</v>
      </c>
      <c r="O54" s="22"/>
    </row>
    <row r="55" spans="1:15" customFormat="1" x14ac:dyDescent="0.35">
      <c r="A55" t="s">
        <v>13</v>
      </c>
      <c r="B55">
        <v>48000</v>
      </c>
      <c r="C55" t="s">
        <v>6</v>
      </c>
      <c r="D55" s="7">
        <f t="shared" si="3"/>
        <v>0.96562921386229594</v>
      </c>
      <c r="E55" s="17">
        <v>1.0503389999999999</v>
      </c>
      <c r="F55" s="17">
        <v>0.136071</v>
      </c>
      <c r="G55" s="17">
        <v>15.906396000000001</v>
      </c>
      <c r="H55" s="17">
        <v>0.122447</v>
      </c>
      <c r="I55" s="17">
        <v>8.3745E-2</v>
      </c>
      <c r="J55">
        <v>51</v>
      </c>
      <c r="K55">
        <v>100</v>
      </c>
      <c r="L55">
        <v>100</v>
      </c>
      <c r="M55" t="s">
        <v>24</v>
      </c>
      <c r="O55" s="22"/>
    </row>
    <row r="56" spans="1:15" customFormat="1" x14ac:dyDescent="0.35">
      <c r="D56" s="62">
        <f>AVERAGE(D46:D55)</f>
        <v>1.0202254219135871</v>
      </c>
      <c r="E56" s="62">
        <f>AVERAGE(E46:E55)</f>
        <v>1.1386768999999997</v>
      </c>
      <c r="F56" s="62">
        <f>AVERAGE(F46:F55)</f>
        <v>0.13983499999999999</v>
      </c>
      <c r="G56" s="17"/>
      <c r="H56" s="17"/>
      <c r="I56" s="17"/>
      <c r="O56" s="22"/>
    </row>
    <row r="57" spans="1:15" customFormat="1" x14ac:dyDescent="0.35">
      <c r="D57" s="62">
        <f>MEDIAN(D46:D55)</f>
        <v>1.0135918497224259</v>
      </c>
      <c r="E57" s="62">
        <f>MEDIAN(E46:E55)</f>
        <v>1.1313305</v>
      </c>
      <c r="F57" s="62">
        <f>MEDIAN(F46:F55)</f>
        <v>0.138207</v>
      </c>
      <c r="G57" s="17"/>
      <c r="H57" s="17"/>
      <c r="I57" s="17"/>
      <c r="O57" s="22"/>
    </row>
    <row r="58" spans="1:15" customFormat="1" x14ac:dyDescent="0.35">
      <c r="D58" s="7"/>
      <c r="E58" s="17"/>
      <c r="F58" s="17"/>
      <c r="G58" s="17"/>
      <c r="H58" s="17"/>
      <c r="I58" s="17"/>
      <c r="O58" s="22"/>
    </row>
    <row r="59" spans="1:15" customFormat="1" x14ac:dyDescent="0.35">
      <c r="D59" s="7"/>
      <c r="E59" s="17"/>
      <c r="F59" s="17"/>
      <c r="G59" s="17"/>
      <c r="H59" s="17"/>
      <c r="I59" s="17"/>
      <c r="O59" s="22"/>
    </row>
    <row r="60" spans="1:15" customFormat="1" x14ac:dyDescent="0.35">
      <c r="A60" t="s">
        <v>13</v>
      </c>
      <c r="B60">
        <v>48000</v>
      </c>
      <c r="C60" t="s">
        <v>6</v>
      </c>
      <c r="D60" s="7">
        <f t="shared" ref="D60:D69" si="4">((E60/$E$8)+(F60/$F$8))/2</f>
        <v>0.97021645682897928</v>
      </c>
      <c r="E60" s="17">
        <v>1.0615429999999999</v>
      </c>
      <c r="F60" s="17">
        <v>0.13587399999999999</v>
      </c>
      <c r="G60" s="17">
        <v>17.389074000000001</v>
      </c>
      <c r="H60" s="17">
        <v>0.121562</v>
      </c>
      <c r="I60" s="17">
        <v>7.9797000000000007E-2</v>
      </c>
      <c r="J60">
        <v>42</v>
      </c>
      <c r="K60">
        <v>200</v>
      </c>
      <c r="L60">
        <v>100</v>
      </c>
      <c r="M60" t="s">
        <v>24</v>
      </c>
      <c r="O60" s="22"/>
    </row>
    <row r="61" spans="1:15" customFormat="1" x14ac:dyDescent="0.35">
      <c r="A61" t="s">
        <v>13</v>
      </c>
      <c r="B61">
        <v>48000</v>
      </c>
      <c r="C61" t="s">
        <v>6</v>
      </c>
      <c r="D61" s="7">
        <f t="shared" si="4"/>
        <v>1.0645809665177155</v>
      </c>
      <c r="E61" s="17">
        <v>1.2236340000000001</v>
      </c>
      <c r="F61" s="17">
        <v>0.14110300000000001</v>
      </c>
      <c r="G61" s="17">
        <v>23.008306999999999</v>
      </c>
      <c r="H61" s="17">
        <v>0.128918</v>
      </c>
      <c r="I61" s="17">
        <v>0.100161</v>
      </c>
      <c r="J61">
        <v>43</v>
      </c>
      <c r="K61">
        <v>200</v>
      </c>
      <c r="L61">
        <v>100</v>
      </c>
      <c r="M61" t="s">
        <v>24</v>
      </c>
      <c r="O61" s="22"/>
    </row>
    <row r="62" spans="1:15" customFormat="1" x14ac:dyDescent="0.35">
      <c r="A62" t="s">
        <v>13</v>
      </c>
      <c r="B62">
        <v>48000</v>
      </c>
      <c r="C62" t="s">
        <v>6</v>
      </c>
      <c r="D62" s="7">
        <f t="shared" si="4"/>
        <v>0.94945494304508093</v>
      </c>
      <c r="E62" s="17">
        <v>1.0166230000000001</v>
      </c>
      <c r="F62" s="17">
        <v>0.13597999999999999</v>
      </c>
      <c r="G62" s="17">
        <v>13.484483000000001</v>
      </c>
      <c r="H62" s="17">
        <v>0.121251</v>
      </c>
      <c r="I62" s="17">
        <v>7.9160999999999995E-2</v>
      </c>
      <c r="J62">
        <v>44</v>
      </c>
      <c r="K62">
        <v>200</v>
      </c>
      <c r="L62">
        <v>100</v>
      </c>
      <c r="M62" t="s">
        <v>24</v>
      </c>
      <c r="O62" s="22"/>
    </row>
    <row r="63" spans="1:15" customFormat="1" x14ac:dyDescent="0.35">
      <c r="A63" t="s">
        <v>13</v>
      </c>
      <c r="B63">
        <v>48000</v>
      </c>
      <c r="C63" t="s">
        <v>6</v>
      </c>
      <c r="D63" s="7">
        <f t="shared" si="4"/>
        <v>0.97291358750294499</v>
      </c>
      <c r="E63" s="17">
        <v>1.0697970000000001</v>
      </c>
      <c r="F63" s="17">
        <v>0.13553200000000001</v>
      </c>
      <c r="G63" s="17">
        <v>15.341745</v>
      </c>
      <c r="H63" s="17">
        <v>0.123141</v>
      </c>
      <c r="I63" s="17">
        <v>8.1653000000000003E-2</v>
      </c>
      <c r="J63">
        <v>45</v>
      </c>
      <c r="K63">
        <v>200</v>
      </c>
      <c r="L63">
        <v>100</v>
      </c>
      <c r="M63" t="s">
        <v>24</v>
      </c>
      <c r="O63" s="22"/>
    </row>
    <row r="64" spans="1:15" customFormat="1" x14ac:dyDescent="0.35">
      <c r="A64" t="s">
        <v>13</v>
      </c>
      <c r="B64">
        <v>48000</v>
      </c>
      <c r="C64" t="s">
        <v>6</v>
      </c>
      <c r="D64" s="7">
        <f t="shared" si="4"/>
        <v>0.99892050962639889</v>
      </c>
      <c r="E64" s="17">
        <v>1.1006549999999999</v>
      </c>
      <c r="F64" s="17">
        <v>0.138848</v>
      </c>
      <c r="G64" s="17">
        <v>21.248000999999999</v>
      </c>
      <c r="H64" s="17">
        <v>0.124539</v>
      </c>
      <c r="I64" s="17">
        <v>8.7922E-2</v>
      </c>
      <c r="J64">
        <v>46</v>
      </c>
      <c r="K64">
        <v>200</v>
      </c>
      <c r="L64">
        <v>100</v>
      </c>
      <c r="M64" t="s">
        <v>24</v>
      </c>
      <c r="O64" s="22"/>
    </row>
    <row r="65" spans="1:18" customFormat="1" x14ac:dyDescent="0.35">
      <c r="A65" t="s">
        <v>13</v>
      </c>
      <c r="B65">
        <v>48000</v>
      </c>
      <c r="C65" t="s">
        <v>6</v>
      </c>
      <c r="D65" s="7">
        <f t="shared" si="4"/>
        <v>1.0004481440314463</v>
      </c>
      <c r="E65" s="17">
        <v>1.1135550000000001</v>
      </c>
      <c r="F65" s="17">
        <v>0.13753799999999999</v>
      </c>
      <c r="G65" s="17">
        <v>16.735529</v>
      </c>
      <c r="H65" s="17">
        <v>0.12597</v>
      </c>
      <c r="I65" s="17">
        <v>8.7688000000000002E-2</v>
      </c>
      <c r="J65">
        <v>47</v>
      </c>
      <c r="K65">
        <v>200</v>
      </c>
      <c r="L65">
        <v>100</v>
      </c>
      <c r="M65" t="s">
        <v>24</v>
      </c>
      <c r="O65" s="22"/>
    </row>
    <row r="66" spans="1:18" customFormat="1" x14ac:dyDescent="0.35">
      <c r="A66" t="s">
        <v>13</v>
      </c>
      <c r="B66">
        <v>48000</v>
      </c>
      <c r="C66" t="s">
        <v>6</v>
      </c>
      <c r="D66" s="7">
        <f t="shared" si="4"/>
        <v>0.97270800098409604</v>
      </c>
      <c r="E66" s="17">
        <v>1.05413</v>
      </c>
      <c r="F66" s="17">
        <v>0.137599</v>
      </c>
      <c r="G66" s="17">
        <v>16.44042</v>
      </c>
      <c r="H66" s="17">
        <v>0.123027</v>
      </c>
      <c r="I66" s="17">
        <v>8.2851999999999995E-2</v>
      </c>
      <c r="J66">
        <v>48</v>
      </c>
      <c r="K66">
        <v>200</v>
      </c>
      <c r="L66">
        <v>100</v>
      </c>
      <c r="M66" t="s">
        <v>24</v>
      </c>
      <c r="O66" s="22"/>
    </row>
    <row r="67" spans="1:18" customFormat="1" x14ac:dyDescent="0.35">
      <c r="A67" t="s">
        <v>13</v>
      </c>
      <c r="B67">
        <v>48000</v>
      </c>
      <c r="C67" t="s">
        <v>6</v>
      </c>
      <c r="D67" s="7">
        <f t="shared" si="4"/>
        <v>0.94371732828087507</v>
      </c>
      <c r="E67" s="17">
        <v>1.0081310000000001</v>
      </c>
      <c r="F67" s="17">
        <v>0.13547699999999999</v>
      </c>
      <c r="G67" s="17">
        <v>16.021598000000001</v>
      </c>
      <c r="H67" s="17">
        <v>0.121449</v>
      </c>
      <c r="I67" s="17">
        <v>8.1852999999999995E-2</v>
      </c>
      <c r="J67">
        <v>49</v>
      </c>
      <c r="K67">
        <v>200</v>
      </c>
      <c r="L67">
        <v>100</v>
      </c>
      <c r="M67" t="s">
        <v>24</v>
      </c>
      <c r="O67" s="22"/>
    </row>
    <row r="68" spans="1:18" customFormat="1" x14ac:dyDescent="0.35">
      <c r="A68" t="s">
        <v>13</v>
      </c>
      <c r="B68">
        <v>48000</v>
      </c>
      <c r="C68" t="s">
        <v>6</v>
      </c>
      <c r="D68" s="7">
        <f t="shared" si="4"/>
        <v>0.95427720321094922</v>
      </c>
      <c r="E68" s="17">
        <v>1.02339</v>
      </c>
      <c r="F68" s="17">
        <v>0.13645299999999999</v>
      </c>
      <c r="G68" s="17">
        <v>17.571283000000001</v>
      </c>
      <c r="H68" s="17">
        <v>0.12130000000000001</v>
      </c>
      <c r="I68" s="17">
        <v>8.1453999999999999E-2</v>
      </c>
      <c r="J68">
        <v>50</v>
      </c>
      <c r="K68">
        <v>200</v>
      </c>
      <c r="L68">
        <v>100</v>
      </c>
      <c r="M68" t="s">
        <v>24</v>
      </c>
      <c r="O68" s="22"/>
    </row>
    <row r="69" spans="1:18" customFormat="1" x14ac:dyDescent="0.35">
      <c r="A69" t="s">
        <v>13</v>
      </c>
      <c r="B69">
        <v>48000</v>
      </c>
      <c r="C69" t="s">
        <v>6</v>
      </c>
      <c r="D69" s="7">
        <f t="shared" si="4"/>
        <v>0.94668272728155967</v>
      </c>
      <c r="E69" s="17">
        <v>1.0108839999999999</v>
      </c>
      <c r="F69" s="17">
        <v>0.135959</v>
      </c>
      <c r="G69" s="17">
        <v>14.123094999999999</v>
      </c>
      <c r="H69" s="17">
        <v>0.121055</v>
      </c>
      <c r="I69" s="17">
        <v>7.8835000000000002E-2</v>
      </c>
      <c r="J69">
        <v>51</v>
      </c>
      <c r="K69">
        <v>200</v>
      </c>
      <c r="L69">
        <v>100</v>
      </c>
      <c r="M69" t="s">
        <v>24</v>
      </c>
      <c r="O69" s="22"/>
    </row>
    <row r="70" spans="1:18" customFormat="1" x14ac:dyDescent="0.35">
      <c r="D70" s="62">
        <f>AVERAGE(D60:D69)</f>
        <v>0.97739198673100469</v>
      </c>
      <c r="E70" s="62">
        <f>AVERAGE(E60:E69)</f>
        <v>1.0682342000000002</v>
      </c>
      <c r="F70" s="62">
        <f>AVERAGE(F60:F69)</f>
        <v>0.1370363</v>
      </c>
      <c r="G70" s="17"/>
      <c r="H70" s="17"/>
      <c r="I70" s="17"/>
      <c r="O70" s="22"/>
    </row>
    <row r="71" spans="1:18" customFormat="1" x14ac:dyDescent="0.35">
      <c r="D71" s="62">
        <f>MEDIAN(D60:D69)</f>
        <v>0.97146222890653766</v>
      </c>
      <c r="E71" s="62">
        <f>MEDIAN(E60:E69)</f>
        <v>1.0578365000000001</v>
      </c>
      <c r="F71" s="62">
        <f>MEDIAN(F60:F69)</f>
        <v>0.13621649999999999</v>
      </c>
      <c r="G71" s="17"/>
      <c r="H71" s="17"/>
      <c r="I71" s="17"/>
      <c r="O71" s="22"/>
    </row>
    <row r="72" spans="1:18" customFormat="1" x14ac:dyDescent="0.35">
      <c r="D72" s="7"/>
      <c r="E72" s="17"/>
      <c r="F72" s="17"/>
      <c r="G72" s="17"/>
      <c r="H72" s="17"/>
      <c r="I72" s="17"/>
      <c r="O72" s="22"/>
    </row>
    <row r="73" spans="1:18" customFormat="1" x14ac:dyDescent="0.35">
      <c r="A73" t="s">
        <v>13</v>
      </c>
      <c r="B73">
        <v>48000</v>
      </c>
      <c r="C73" t="s">
        <v>6</v>
      </c>
      <c r="D73" s="7">
        <f t="shared" ref="D73" si="5">((E73/$E$8)+(F73/$F$8))/2</f>
        <v>0.95499591474931933</v>
      </c>
      <c r="E73" s="17">
        <v>1.0324040000000001</v>
      </c>
      <c r="F73" s="17">
        <v>0.135437</v>
      </c>
      <c r="G73" s="17">
        <v>15.280889</v>
      </c>
      <c r="H73" s="17">
        <v>0.121905</v>
      </c>
      <c r="I73" s="17">
        <v>7.9612000000000002E-2</v>
      </c>
      <c r="J73">
        <v>42</v>
      </c>
      <c r="K73">
        <v>200</v>
      </c>
      <c r="L73">
        <v>200</v>
      </c>
      <c r="M73" t="s">
        <v>24</v>
      </c>
      <c r="O73" s="22"/>
    </row>
    <row r="74" spans="1:18" customFormat="1" x14ac:dyDescent="0.35">
      <c r="D74" s="7"/>
      <c r="E74" s="17"/>
      <c r="F74" s="17"/>
      <c r="G74" s="17"/>
      <c r="H74" s="17"/>
      <c r="I74" s="17"/>
      <c r="O74" s="22"/>
    </row>
    <row r="75" spans="1:18" customFormat="1" x14ac:dyDescent="0.35">
      <c r="D75" s="7"/>
      <c r="E75" s="17"/>
      <c r="F75" s="17"/>
      <c r="G75" s="17"/>
      <c r="H75" s="17"/>
      <c r="I75" s="17"/>
      <c r="O75" s="22"/>
    </row>
    <row r="76" spans="1:18" customFormat="1" x14ac:dyDescent="0.35">
      <c r="D76" s="7"/>
      <c r="E76" s="17"/>
      <c r="F76" s="17"/>
      <c r="G76" s="17"/>
      <c r="H76" s="17"/>
      <c r="I76" s="17"/>
      <c r="N76" s="22"/>
    </row>
    <row r="77" spans="1:18" x14ac:dyDescent="0.35">
      <c r="A77" s="11" t="s">
        <v>13</v>
      </c>
      <c r="B77" s="11">
        <v>48000</v>
      </c>
      <c r="C77" s="12" t="s">
        <v>6</v>
      </c>
      <c r="D77" s="7">
        <f t="shared" ref="D77:D83" si="6">((E77/$E$8)+(F77/$F$8))/2</f>
        <v>1.1030304816759</v>
      </c>
      <c r="E77" s="26">
        <v>1.2680859933141799</v>
      </c>
      <c r="F77" s="29">
        <v>0.14616421362543899</v>
      </c>
      <c r="G77" s="29">
        <v>28.511903687299199</v>
      </c>
      <c r="H77" s="29">
        <v>0.13301715525572499</v>
      </c>
      <c r="I77" s="29"/>
      <c r="J77" s="12">
        <v>42</v>
      </c>
      <c r="K77" s="11">
        <v>100</v>
      </c>
      <c r="L77" s="12">
        <v>50</v>
      </c>
      <c r="M77" s="12"/>
      <c r="N77" s="29"/>
      <c r="O77" s="12"/>
      <c r="P77" s="12">
        <v>13463</v>
      </c>
      <c r="R77" s="12"/>
    </row>
    <row r="78" spans="1:18" x14ac:dyDescent="0.35">
      <c r="A78" s="11" t="s">
        <v>13</v>
      </c>
      <c r="B78" s="11">
        <v>48000</v>
      </c>
      <c r="C78" s="12" t="s">
        <v>6</v>
      </c>
      <c r="D78" s="7">
        <f t="shared" si="6"/>
        <v>1.0143704247795569</v>
      </c>
      <c r="E78" s="26">
        <v>1.12318553010888</v>
      </c>
      <c r="F78" s="29">
        <v>0.14024808260219801</v>
      </c>
      <c r="G78" s="29">
        <v>21.9494725945708</v>
      </c>
      <c r="H78" s="29">
        <v>0.12659003502329899</v>
      </c>
      <c r="I78" s="29">
        <v>8.7821689185904397E-2</v>
      </c>
      <c r="J78" s="12">
        <v>42</v>
      </c>
      <c r="K78" s="11">
        <v>100</v>
      </c>
      <c r="L78" s="12">
        <v>100</v>
      </c>
      <c r="M78" s="12"/>
      <c r="N78" s="29"/>
      <c r="O78" s="12"/>
      <c r="P78" s="12">
        <v>13463</v>
      </c>
      <c r="R78" s="12"/>
    </row>
    <row r="79" spans="1:18" x14ac:dyDescent="0.35">
      <c r="A79" s="11" t="s">
        <v>13</v>
      </c>
      <c r="B79" s="11">
        <v>48000</v>
      </c>
      <c r="C79" s="12" t="s">
        <v>6</v>
      </c>
      <c r="D79" s="7">
        <f t="shared" si="6"/>
        <v>0.93886239618534639</v>
      </c>
      <c r="E79" s="26">
        <v>0.99719524449035302</v>
      </c>
      <c r="F79" s="29">
        <v>0.135560354927377</v>
      </c>
      <c r="G79" s="29">
        <v>20.7128063902958</v>
      </c>
      <c r="H79" s="29">
        <v>0.121544301356057</v>
      </c>
      <c r="I79" s="29">
        <v>9.2526590339239004E-2</v>
      </c>
      <c r="J79" s="12">
        <v>42</v>
      </c>
      <c r="K79" s="11">
        <v>100</v>
      </c>
      <c r="L79" s="12">
        <v>200</v>
      </c>
      <c r="M79" s="12"/>
      <c r="N79" s="29"/>
      <c r="O79" s="12"/>
      <c r="P79" s="12">
        <v>13463</v>
      </c>
      <c r="R79" s="12"/>
    </row>
    <row r="80" spans="1:18" x14ac:dyDescent="0.35">
      <c r="A80" s="11" t="s">
        <v>13</v>
      </c>
      <c r="B80" s="11">
        <v>48000</v>
      </c>
      <c r="C80" s="12" t="s">
        <v>6</v>
      </c>
      <c r="D80" s="7">
        <f t="shared" si="6"/>
        <v>0.99579388487488596</v>
      </c>
      <c r="E80" s="26">
        <v>1.0867464112812699</v>
      </c>
      <c r="F80" s="29">
        <v>0.13983351264476401</v>
      </c>
      <c r="G80" s="29">
        <v>18.979743834511499</v>
      </c>
      <c r="H80" s="29">
        <v>0.124734426884066</v>
      </c>
      <c r="I80" s="29">
        <v>8.4780461418146394E-2</v>
      </c>
      <c r="J80" s="12">
        <v>42</v>
      </c>
      <c r="K80" s="11">
        <v>100</v>
      </c>
      <c r="L80" s="12">
        <v>400</v>
      </c>
      <c r="M80" s="12"/>
      <c r="N80" s="29"/>
      <c r="O80" s="12"/>
      <c r="P80" s="12">
        <v>13463</v>
      </c>
      <c r="R80" s="12"/>
    </row>
    <row r="81" spans="1:18" x14ac:dyDescent="0.35">
      <c r="A81" s="11" t="s">
        <v>13</v>
      </c>
      <c r="B81" s="11">
        <v>48000</v>
      </c>
      <c r="C81" s="12" t="s">
        <v>6</v>
      </c>
      <c r="D81" s="7">
        <f t="shared" si="6"/>
        <v>0.97606028588194926</v>
      </c>
      <c r="E81" s="26">
        <v>1.05958695110418</v>
      </c>
      <c r="F81" s="29">
        <v>0.137825652728641</v>
      </c>
      <c r="G81" s="29">
        <v>20.122850769566899</v>
      </c>
      <c r="H81" s="29">
        <v>0.123928959665505</v>
      </c>
      <c r="I81" s="29">
        <v>8.7829006351591493E-2</v>
      </c>
      <c r="J81" s="12">
        <v>42</v>
      </c>
      <c r="K81" s="11">
        <v>200</v>
      </c>
      <c r="L81" s="12">
        <v>50</v>
      </c>
      <c r="M81" s="12"/>
      <c r="N81" s="29"/>
      <c r="O81" s="12"/>
      <c r="P81" s="12">
        <v>13463</v>
      </c>
      <c r="R81" s="12"/>
    </row>
    <row r="82" spans="1:18" x14ac:dyDescent="0.35">
      <c r="A82" s="11" t="s">
        <v>13</v>
      </c>
      <c r="B82" s="11">
        <v>48000</v>
      </c>
      <c r="C82" s="12" t="s">
        <v>6</v>
      </c>
      <c r="D82" s="7">
        <f t="shared" si="6"/>
        <v>0.95460901854021318</v>
      </c>
      <c r="E82" s="26">
        <v>1.02581849327672</v>
      </c>
      <c r="F82" s="29">
        <v>0.13621914771003299</v>
      </c>
      <c r="G82" s="29">
        <v>20.7500287533347</v>
      </c>
      <c r="H82" s="29">
        <v>0.12232933356511901</v>
      </c>
      <c r="I82" s="29">
        <v>9.2456969482916096E-2</v>
      </c>
      <c r="J82" s="12">
        <v>42</v>
      </c>
      <c r="K82" s="11">
        <v>200</v>
      </c>
      <c r="L82" s="12">
        <v>100</v>
      </c>
      <c r="M82" s="12"/>
      <c r="N82" s="29"/>
      <c r="O82" s="12"/>
      <c r="P82" s="12">
        <v>13463</v>
      </c>
      <c r="R82" s="12"/>
    </row>
    <row r="83" spans="1:18" x14ac:dyDescent="0.35">
      <c r="A83" s="11" t="s">
        <v>13</v>
      </c>
      <c r="B83" s="11">
        <v>48000</v>
      </c>
      <c r="C83" s="12" t="s">
        <v>6</v>
      </c>
      <c r="D83" s="7">
        <f t="shared" si="6"/>
        <v>0.95156577660809716</v>
      </c>
      <c r="E83" s="26">
        <v>1.0142830748179701</v>
      </c>
      <c r="F83" s="29">
        <v>0.136906633769529</v>
      </c>
      <c r="G83" s="29">
        <v>16.218035257216101</v>
      </c>
      <c r="H83" s="29">
        <v>0.122288426862787</v>
      </c>
      <c r="I83" s="29">
        <v>8.1100927705568704E-2</v>
      </c>
      <c r="J83" s="12">
        <v>42</v>
      </c>
      <c r="K83" s="11">
        <v>200</v>
      </c>
      <c r="L83" s="12">
        <v>200</v>
      </c>
      <c r="M83" s="12"/>
      <c r="N83" s="29"/>
      <c r="O83" s="12"/>
      <c r="P83" s="12">
        <v>13463</v>
      </c>
      <c r="R83" s="12"/>
    </row>
    <row r="84" spans="1:18" ht="29" x14ac:dyDescent="0.35">
      <c r="A84" s="11" t="s">
        <v>13</v>
      </c>
      <c r="B84" s="11">
        <v>48000</v>
      </c>
      <c r="C84" s="12" t="s">
        <v>6</v>
      </c>
      <c r="D84" s="12"/>
      <c r="E84" s="12" t="s">
        <v>15</v>
      </c>
      <c r="F84" s="11" t="s">
        <v>15</v>
      </c>
      <c r="G84" s="11" t="s">
        <v>15</v>
      </c>
      <c r="H84" s="12" t="s">
        <v>15</v>
      </c>
      <c r="I84" s="12" t="s">
        <v>15</v>
      </c>
      <c r="J84" s="12">
        <v>42</v>
      </c>
      <c r="K84" s="11">
        <v>200</v>
      </c>
      <c r="L84" s="12">
        <v>400</v>
      </c>
      <c r="M84" s="12"/>
      <c r="N84" s="12"/>
      <c r="O84" s="12"/>
      <c r="P84" s="12">
        <v>13463</v>
      </c>
      <c r="R84" s="12" t="s">
        <v>22</v>
      </c>
    </row>
    <row r="85" spans="1:18" x14ac:dyDescent="0.35">
      <c r="C85" s="12"/>
      <c r="D85" s="12"/>
      <c r="E85" s="12"/>
      <c r="H85" s="12"/>
      <c r="I85" s="12"/>
      <c r="J85" s="12"/>
      <c r="L85" s="12"/>
      <c r="M85" s="12"/>
      <c r="N85" s="12"/>
      <c r="O85" s="12"/>
      <c r="P85" s="12"/>
      <c r="R85" s="12"/>
    </row>
    <row r="86" spans="1:18" x14ac:dyDescent="0.35">
      <c r="A86" s="11" t="s">
        <v>13</v>
      </c>
      <c r="B86" s="11">
        <v>48000</v>
      </c>
      <c r="C86" s="12" t="s">
        <v>6</v>
      </c>
      <c r="D86" s="7">
        <f t="shared" ref="D86:D88" si="7">((E86/$E$8)+(F86/$F$8))/2</f>
        <v>0.99422960347618317</v>
      </c>
      <c r="E86" s="26">
        <v>1.0928306800000001</v>
      </c>
      <c r="F86" s="29">
        <v>0.1385564</v>
      </c>
      <c r="G86" s="29">
        <v>24.861992260000001</v>
      </c>
      <c r="H86" s="26">
        <v>0.12463774</v>
      </c>
      <c r="I86" s="26">
        <v>9.7951570000000002E-2</v>
      </c>
      <c r="J86" s="12">
        <v>42</v>
      </c>
      <c r="K86" s="11">
        <v>100</v>
      </c>
      <c r="L86" s="12">
        <v>50</v>
      </c>
      <c r="M86" s="12" t="s">
        <v>24</v>
      </c>
      <c r="N86" s="13"/>
      <c r="O86" s="12"/>
      <c r="P86" s="12">
        <v>973443</v>
      </c>
      <c r="R86" s="12"/>
    </row>
    <row r="87" spans="1:18" x14ac:dyDescent="0.35">
      <c r="A87" s="11" t="s">
        <v>13</v>
      </c>
      <c r="B87" s="11">
        <v>48000</v>
      </c>
      <c r="C87" s="12" t="s">
        <v>6</v>
      </c>
      <c r="D87" s="7">
        <f t="shared" si="7"/>
        <v>0.95450501849222935</v>
      </c>
      <c r="E87" s="26">
        <v>1.0211775999999999</v>
      </c>
      <c r="F87" s="29">
        <v>0.136819</v>
      </c>
      <c r="G87" s="29">
        <v>21.994852399999999</v>
      </c>
      <c r="H87" s="26">
        <v>0.12258102999999999</v>
      </c>
      <c r="I87" s="26">
        <v>9.6285949999999995E-2</v>
      </c>
      <c r="J87" s="12">
        <v>43</v>
      </c>
      <c r="K87" s="11">
        <v>100</v>
      </c>
      <c r="L87" s="12">
        <v>50</v>
      </c>
      <c r="M87" s="12" t="s">
        <v>24</v>
      </c>
      <c r="N87" s="13"/>
      <c r="O87" s="12"/>
      <c r="P87" s="12">
        <v>973443</v>
      </c>
      <c r="R87" s="12"/>
    </row>
    <row r="88" spans="1:18" x14ac:dyDescent="0.35">
      <c r="A88" s="11" t="s">
        <v>13</v>
      </c>
      <c r="B88" s="11">
        <v>48000</v>
      </c>
      <c r="C88" s="12" t="s">
        <v>6</v>
      </c>
      <c r="D88" s="7">
        <f t="shared" si="7"/>
        <v>1.0022820301532984</v>
      </c>
      <c r="E88" s="26">
        <v>1.11008726</v>
      </c>
      <c r="F88" s="29">
        <v>0.13853778999999999</v>
      </c>
      <c r="G88" s="29">
        <v>22.653153580000001</v>
      </c>
      <c r="H88" s="26">
        <v>0.12449884</v>
      </c>
      <c r="I88" s="26">
        <v>9.7312869999999996E-2</v>
      </c>
      <c r="J88" s="12">
        <v>44</v>
      </c>
      <c r="K88" s="11">
        <v>100</v>
      </c>
      <c r="L88" s="12">
        <v>50</v>
      </c>
      <c r="M88" s="12" t="s">
        <v>24</v>
      </c>
      <c r="N88" s="13"/>
      <c r="O88" s="12"/>
      <c r="P88" s="12">
        <v>973443</v>
      </c>
      <c r="R88" s="12"/>
    </row>
    <row r="89" spans="1:18" x14ac:dyDescent="0.35">
      <c r="C89" s="12"/>
      <c r="D89" s="12"/>
      <c r="E89" s="13"/>
      <c r="F89" s="14"/>
      <c r="G89" s="14"/>
      <c r="H89" s="13"/>
      <c r="I89" s="13"/>
      <c r="J89" s="12"/>
      <c r="L89" s="12"/>
      <c r="M89" s="12"/>
      <c r="N89" s="13"/>
      <c r="O89" s="12"/>
      <c r="P89" s="12"/>
      <c r="R89" s="12"/>
    </row>
    <row r="90" spans="1:18" x14ac:dyDescent="0.35">
      <c r="C90" s="12"/>
      <c r="D90" s="12"/>
      <c r="E90" s="13"/>
      <c r="F90" s="14"/>
      <c r="G90" s="14"/>
      <c r="H90" s="13"/>
      <c r="I90" s="13"/>
      <c r="J90" s="12"/>
      <c r="L90" s="12"/>
      <c r="M90" s="12"/>
      <c r="N90" s="13"/>
      <c r="O90" s="12"/>
      <c r="P90" s="12"/>
      <c r="R90" s="12"/>
    </row>
    <row r="91" spans="1:18" x14ac:dyDescent="0.35">
      <c r="A91" s="11" t="s">
        <v>13</v>
      </c>
      <c r="B91" s="11">
        <v>48000</v>
      </c>
      <c r="C91" s="12" t="s">
        <v>6</v>
      </c>
      <c r="D91" s="7">
        <f t="shared" ref="D91:D93" si="8">((E91/$E$8)+(F91/$F$8))/2</f>
        <v>1.0232864100482262</v>
      </c>
      <c r="E91" s="26">
        <v>1.1623582699999999</v>
      </c>
      <c r="F91" s="29">
        <v>0.13750419</v>
      </c>
      <c r="G91" s="29">
        <v>20.114826539999999</v>
      </c>
      <c r="H91" s="26">
        <v>0.12634770000000001</v>
      </c>
      <c r="I91" s="26">
        <v>9.3128180000000005E-2</v>
      </c>
      <c r="J91" s="12">
        <v>42</v>
      </c>
      <c r="K91" s="11">
        <v>150</v>
      </c>
      <c r="L91" s="12">
        <v>50</v>
      </c>
      <c r="M91" s="12" t="s">
        <v>24</v>
      </c>
      <c r="N91" s="13"/>
      <c r="O91" s="12"/>
      <c r="P91" s="12">
        <v>973443</v>
      </c>
      <c r="R91" s="12"/>
    </row>
    <row r="92" spans="1:18" x14ac:dyDescent="0.35">
      <c r="A92" s="11" t="s">
        <v>13</v>
      </c>
      <c r="B92" s="11">
        <v>48000</v>
      </c>
      <c r="C92" s="12" t="s">
        <v>6</v>
      </c>
      <c r="D92" s="7">
        <f t="shared" si="8"/>
        <v>1.0113875200566957</v>
      </c>
      <c r="E92" s="26">
        <v>1.1236643500000001</v>
      </c>
      <c r="F92" s="29">
        <v>0.13932241000000001</v>
      </c>
      <c r="G92" s="29">
        <v>19.16398332</v>
      </c>
      <c r="H92" s="26">
        <v>0.12674948</v>
      </c>
      <c r="I92" s="26">
        <v>9.3342679999999997E-2</v>
      </c>
      <c r="J92" s="12">
        <v>43</v>
      </c>
      <c r="K92" s="11">
        <v>150</v>
      </c>
      <c r="L92" s="12">
        <v>50</v>
      </c>
      <c r="M92" s="12" t="s">
        <v>24</v>
      </c>
      <c r="N92" s="13"/>
      <c r="O92" s="12"/>
      <c r="P92" s="12">
        <v>973443</v>
      </c>
      <c r="R92" s="12"/>
    </row>
    <row r="93" spans="1:18" x14ac:dyDescent="0.35">
      <c r="A93" s="11" t="s">
        <v>13</v>
      </c>
      <c r="B93" s="11">
        <v>48000</v>
      </c>
      <c r="C93" s="12" t="s">
        <v>6</v>
      </c>
      <c r="D93" s="7">
        <f t="shared" si="8"/>
        <v>0.97030188281731866</v>
      </c>
      <c r="E93" s="26">
        <v>1.0618540000000001</v>
      </c>
      <c r="F93" s="29">
        <v>0.13585643999999999</v>
      </c>
      <c r="G93" s="29">
        <v>21.250089289999998</v>
      </c>
      <c r="H93" s="26">
        <v>0.1218323</v>
      </c>
      <c r="I93" s="26">
        <v>9.371765E-2</v>
      </c>
      <c r="J93" s="12">
        <v>44</v>
      </c>
      <c r="K93" s="11">
        <v>150</v>
      </c>
      <c r="L93" s="12">
        <v>50</v>
      </c>
      <c r="M93" s="12" t="s">
        <v>24</v>
      </c>
      <c r="N93" s="13"/>
      <c r="O93" s="12"/>
      <c r="P93" s="12">
        <v>973443</v>
      </c>
      <c r="R93" s="12"/>
    </row>
    <row r="94" spans="1:18" x14ac:dyDescent="0.35">
      <c r="C94" s="12"/>
      <c r="D94" s="12"/>
      <c r="E94" s="26"/>
      <c r="F94" s="29"/>
      <c r="G94" s="29"/>
      <c r="H94" s="26"/>
      <c r="I94" s="26"/>
      <c r="J94" s="12"/>
      <c r="L94" s="12"/>
      <c r="M94" s="12"/>
      <c r="N94" s="13"/>
      <c r="O94" s="12"/>
      <c r="P94" s="12"/>
      <c r="R94" s="12"/>
    </row>
    <row r="95" spans="1:18" x14ac:dyDescent="0.35">
      <c r="C95" s="12"/>
      <c r="D95" s="12"/>
      <c r="E95" s="13"/>
      <c r="F95" s="14"/>
      <c r="G95" s="14"/>
      <c r="H95" s="13"/>
      <c r="I95" s="13"/>
      <c r="J95" s="12"/>
      <c r="L95" s="12"/>
      <c r="M95" s="12"/>
      <c r="N95" s="13"/>
      <c r="O95" s="12"/>
      <c r="P95" s="12"/>
      <c r="R95" s="12"/>
    </row>
    <row r="96" spans="1:18" x14ac:dyDescent="0.35">
      <c r="A96" s="11" t="s">
        <v>13</v>
      </c>
      <c r="B96" s="11">
        <v>48000</v>
      </c>
      <c r="C96" s="12" t="s">
        <v>6</v>
      </c>
      <c r="D96" s="7">
        <f t="shared" ref="D96:D98" si="9">((E96/$E$8)+(F96/$F$8))/2</f>
        <v>0.96251944493610131</v>
      </c>
      <c r="E96" s="26">
        <v>1.0456994900000001</v>
      </c>
      <c r="F96" s="29">
        <v>0.13580338</v>
      </c>
      <c r="G96" s="29">
        <v>19.471829289999999</v>
      </c>
      <c r="H96" s="26">
        <v>0.12214083000000001</v>
      </c>
      <c r="I96" s="26">
        <v>8.7908230000000004E-2</v>
      </c>
      <c r="J96" s="12">
        <v>42</v>
      </c>
      <c r="K96" s="11">
        <v>200</v>
      </c>
      <c r="L96" s="12">
        <v>50</v>
      </c>
      <c r="M96" s="12" t="s">
        <v>24</v>
      </c>
      <c r="N96" s="13"/>
      <c r="O96" s="12"/>
      <c r="P96" s="12">
        <v>973443</v>
      </c>
      <c r="R96" s="12"/>
    </row>
    <row r="97" spans="1:18" x14ac:dyDescent="0.35">
      <c r="A97" s="11" t="s">
        <v>13</v>
      </c>
      <c r="B97" s="11">
        <v>48000</v>
      </c>
      <c r="C97" s="12" t="s">
        <v>6</v>
      </c>
      <c r="D97" s="7">
        <f t="shared" si="9"/>
        <v>1.0128052000071597</v>
      </c>
      <c r="E97" s="26">
        <v>1.12771997</v>
      </c>
      <c r="F97" s="29">
        <v>0.13918104000000001</v>
      </c>
      <c r="G97" s="29">
        <v>21.319803619999998</v>
      </c>
      <c r="H97" s="26">
        <v>0.12664565999999999</v>
      </c>
      <c r="I97" s="26">
        <v>9.7753090000000001E-2</v>
      </c>
      <c r="J97" s="12">
        <v>43</v>
      </c>
      <c r="K97" s="11">
        <v>200</v>
      </c>
      <c r="L97" s="12">
        <v>50</v>
      </c>
      <c r="M97" s="12" t="s">
        <v>24</v>
      </c>
      <c r="N97" s="13"/>
      <c r="O97" s="12"/>
      <c r="P97" s="12">
        <v>973443</v>
      </c>
      <c r="R97" s="12"/>
    </row>
    <row r="98" spans="1:18" x14ac:dyDescent="0.35">
      <c r="A98" s="11" t="s">
        <v>13</v>
      </c>
      <c r="B98" s="11">
        <v>48000</v>
      </c>
      <c r="C98" s="12" t="s">
        <v>6</v>
      </c>
      <c r="D98" s="7">
        <f t="shared" si="9"/>
        <v>0.99189293966719005</v>
      </c>
      <c r="E98" s="26">
        <v>1.08086321</v>
      </c>
      <c r="F98" s="29">
        <v>0.1395064</v>
      </c>
      <c r="G98" s="29">
        <v>20.18196691</v>
      </c>
      <c r="H98" s="26">
        <v>0.12423935999999999</v>
      </c>
      <c r="I98" s="26">
        <v>9.0667059999999994E-2</v>
      </c>
      <c r="J98" s="12">
        <v>44</v>
      </c>
      <c r="K98" s="11">
        <v>200</v>
      </c>
      <c r="L98" s="12">
        <v>50</v>
      </c>
      <c r="M98" s="12" t="s">
        <v>24</v>
      </c>
      <c r="N98" s="13"/>
      <c r="O98" s="12"/>
      <c r="P98" s="12">
        <v>973443</v>
      </c>
      <c r="R98" s="12"/>
    </row>
    <row r="99" spans="1:18" x14ac:dyDescent="0.35">
      <c r="C99" s="12"/>
      <c r="D99" s="12"/>
      <c r="E99" s="13"/>
      <c r="F99" s="14"/>
      <c r="G99" s="14"/>
      <c r="H99" s="13"/>
      <c r="I99" s="13"/>
      <c r="J99" s="12"/>
      <c r="L99" s="12"/>
      <c r="M99" s="12"/>
      <c r="N99" s="13"/>
      <c r="O99" s="12"/>
      <c r="P99" s="12"/>
      <c r="R99" s="12"/>
    </row>
    <row r="100" spans="1:18" x14ac:dyDescent="0.35">
      <c r="C100" s="12"/>
      <c r="D100" s="12"/>
      <c r="E100" s="13"/>
      <c r="F100" s="14"/>
      <c r="G100" s="14"/>
      <c r="H100" s="13"/>
      <c r="I100" s="13"/>
      <c r="J100" s="12"/>
      <c r="L100" s="12"/>
      <c r="M100" s="12"/>
      <c r="N100" s="13"/>
      <c r="O100" s="12"/>
      <c r="P100" s="12"/>
      <c r="R100" s="12"/>
    </row>
    <row r="101" spans="1:18" x14ac:dyDescent="0.35">
      <c r="A101" s="11" t="s">
        <v>13</v>
      </c>
      <c r="B101" s="11">
        <v>48000</v>
      </c>
      <c r="C101" s="12" t="s">
        <v>6</v>
      </c>
      <c r="D101" s="7">
        <f t="shared" ref="D101:D102" si="10">((E101/$E$8)+(F101/$F$8))/2</f>
        <v>0.97786133549571042</v>
      </c>
      <c r="E101" s="26">
        <v>1.08147514</v>
      </c>
      <c r="F101" s="29">
        <v>0.13537467</v>
      </c>
      <c r="G101" s="29">
        <v>18.318156070000001</v>
      </c>
      <c r="H101" s="26">
        <v>0.12266404</v>
      </c>
      <c r="I101" s="26">
        <v>8.7437139999999997E-2</v>
      </c>
      <c r="J101" s="12">
        <v>42</v>
      </c>
      <c r="K101" s="11">
        <v>250</v>
      </c>
      <c r="L101" s="12">
        <v>50</v>
      </c>
      <c r="M101" s="12" t="s">
        <v>24</v>
      </c>
      <c r="N101" s="13"/>
      <c r="O101" s="12"/>
      <c r="P101" s="12">
        <v>973443</v>
      </c>
      <c r="R101" s="12"/>
    </row>
    <row r="102" spans="1:18" x14ac:dyDescent="0.35">
      <c r="A102" s="11" t="s">
        <v>13</v>
      </c>
      <c r="B102" s="11">
        <v>48000</v>
      </c>
      <c r="C102" s="12" t="s">
        <v>6</v>
      </c>
      <c r="D102" s="7">
        <f t="shared" si="10"/>
        <v>0.95450501849222935</v>
      </c>
      <c r="E102" s="26">
        <v>1.0211775999999999</v>
      </c>
      <c r="F102" s="29">
        <v>0.136819</v>
      </c>
      <c r="G102" s="29">
        <v>21.994852399999999</v>
      </c>
      <c r="H102" s="26">
        <v>0.12258102999999999</v>
      </c>
      <c r="I102" s="26">
        <v>9.6285949999999995E-2</v>
      </c>
      <c r="J102" s="12">
        <v>43</v>
      </c>
      <c r="K102" s="11">
        <v>250</v>
      </c>
      <c r="L102" s="12">
        <v>50</v>
      </c>
      <c r="M102" s="12" t="s">
        <v>24</v>
      </c>
      <c r="N102" s="13"/>
      <c r="O102" s="12"/>
      <c r="P102" s="12">
        <v>973443</v>
      </c>
      <c r="R102" s="12"/>
    </row>
    <row r="103" spans="1:18" x14ac:dyDescent="0.35">
      <c r="A103" s="11" t="s">
        <v>13</v>
      </c>
      <c r="B103" s="11">
        <v>48000</v>
      </c>
      <c r="C103" s="12" t="s">
        <v>6</v>
      </c>
      <c r="D103" s="7"/>
      <c r="E103" s="13"/>
      <c r="F103" s="14"/>
      <c r="G103" s="14"/>
      <c r="H103" s="13"/>
      <c r="I103" s="13"/>
      <c r="J103" s="12">
        <v>44</v>
      </c>
      <c r="K103" s="11">
        <v>250</v>
      </c>
      <c r="L103" s="12">
        <v>50</v>
      </c>
      <c r="M103" s="12" t="s">
        <v>24</v>
      </c>
      <c r="N103" s="13"/>
      <c r="O103" s="12"/>
      <c r="P103" s="12">
        <v>973443</v>
      </c>
      <c r="R103" s="12"/>
    </row>
    <row r="104" spans="1:18" x14ac:dyDescent="0.35">
      <c r="C104" s="12"/>
      <c r="D104" s="12"/>
      <c r="E104" s="13"/>
      <c r="F104" s="14"/>
      <c r="G104" s="14"/>
      <c r="H104" s="13"/>
      <c r="I104" s="13"/>
      <c r="J104" s="12"/>
      <c r="L104" s="12"/>
      <c r="M104" s="12"/>
      <c r="N104" s="13"/>
      <c r="O104" s="12"/>
      <c r="P104" s="12"/>
      <c r="R104" s="12"/>
    </row>
    <row r="105" spans="1:18" x14ac:dyDescent="0.35">
      <c r="C105" s="12"/>
      <c r="D105" s="12"/>
      <c r="E105" s="13"/>
      <c r="F105" s="14"/>
      <c r="G105" s="14"/>
      <c r="H105" s="13"/>
      <c r="I105" s="13"/>
      <c r="J105" s="12"/>
      <c r="L105" s="12"/>
      <c r="M105" s="12"/>
      <c r="N105" s="13"/>
      <c r="O105" s="12"/>
      <c r="P105" s="12"/>
      <c r="R105" s="12"/>
    </row>
    <row r="106" spans="1:18" x14ac:dyDescent="0.35">
      <c r="A106" s="11" t="s">
        <v>13</v>
      </c>
      <c r="B106" s="11">
        <v>48000</v>
      </c>
      <c r="C106" s="12" t="s">
        <v>6</v>
      </c>
      <c r="D106" s="7">
        <f t="shared" ref="D106" si="11">((E106/$E$8)+(F106/$F$8))/2</f>
        <v>1.0640604563954215</v>
      </c>
      <c r="E106" s="26">
        <v>1.2364581699999999</v>
      </c>
      <c r="F106" s="29">
        <v>0.13921232</v>
      </c>
      <c r="G106" s="29">
        <v>22.851037340000001</v>
      </c>
      <c r="H106" s="26">
        <v>0.12712546999999999</v>
      </c>
      <c r="I106" s="26">
        <v>9.8818719999999999E-2</v>
      </c>
      <c r="J106" s="12">
        <v>42</v>
      </c>
      <c r="K106" s="11">
        <v>100</v>
      </c>
      <c r="L106" s="12">
        <v>100</v>
      </c>
      <c r="M106" s="12" t="s">
        <v>24</v>
      </c>
      <c r="N106" s="13"/>
      <c r="O106" s="12"/>
      <c r="P106" s="12">
        <v>973443</v>
      </c>
      <c r="R106" s="12"/>
    </row>
    <row r="107" spans="1:18" x14ac:dyDescent="0.35">
      <c r="A107" s="11" t="s">
        <v>13</v>
      </c>
      <c r="B107" s="11">
        <v>48000</v>
      </c>
      <c r="C107" s="12" t="s">
        <v>6</v>
      </c>
      <c r="D107" s="12"/>
      <c r="E107" s="26"/>
      <c r="F107" s="29"/>
      <c r="G107" s="29"/>
      <c r="H107" s="26"/>
      <c r="I107" s="26"/>
      <c r="J107" s="12">
        <v>43</v>
      </c>
      <c r="K107" s="11">
        <v>100</v>
      </c>
      <c r="L107" s="12">
        <v>100</v>
      </c>
      <c r="M107" s="12" t="s">
        <v>24</v>
      </c>
      <c r="N107" s="13"/>
      <c r="O107" s="12"/>
      <c r="P107" s="12">
        <v>973443</v>
      </c>
      <c r="R107" s="12"/>
    </row>
    <row r="108" spans="1:18" x14ac:dyDescent="0.35">
      <c r="A108" s="11" t="s">
        <v>13</v>
      </c>
      <c r="B108" s="11">
        <v>48000</v>
      </c>
      <c r="C108" s="12" t="s">
        <v>6</v>
      </c>
      <c r="D108" s="12"/>
      <c r="E108" s="26"/>
      <c r="F108" s="29"/>
      <c r="G108" s="29"/>
      <c r="H108" s="26"/>
      <c r="I108" s="26"/>
      <c r="J108" s="12">
        <v>44</v>
      </c>
      <c r="K108" s="11">
        <v>100</v>
      </c>
      <c r="L108" s="12">
        <v>100</v>
      </c>
      <c r="M108" s="12" t="s">
        <v>24</v>
      </c>
      <c r="N108" s="13"/>
      <c r="O108" s="12"/>
      <c r="P108" s="12">
        <v>973443</v>
      </c>
      <c r="R108" s="12"/>
    </row>
    <row r="109" spans="1:18" x14ac:dyDescent="0.35">
      <c r="C109" s="12"/>
      <c r="D109" s="12"/>
      <c r="E109" s="26"/>
      <c r="F109" s="29"/>
      <c r="G109" s="29"/>
      <c r="H109" s="26"/>
      <c r="I109" s="26"/>
      <c r="J109" s="12"/>
      <c r="L109" s="12"/>
      <c r="M109" s="12"/>
      <c r="N109" s="13"/>
      <c r="O109" s="12"/>
      <c r="P109" s="12"/>
      <c r="R109" s="12"/>
    </row>
    <row r="110" spans="1:18" x14ac:dyDescent="0.35">
      <c r="C110" s="12"/>
      <c r="D110" s="12"/>
      <c r="E110" s="26"/>
      <c r="F110" s="29"/>
      <c r="G110" s="29"/>
      <c r="H110" s="26"/>
      <c r="I110" s="26"/>
      <c r="J110" s="12"/>
      <c r="L110" s="12"/>
      <c r="M110" s="12"/>
      <c r="N110" s="13"/>
      <c r="O110" s="12"/>
      <c r="P110" s="12"/>
      <c r="R110" s="12"/>
    </row>
    <row r="111" spans="1:18" x14ac:dyDescent="0.35">
      <c r="A111" s="11" t="s">
        <v>13</v>
      </c>
      <c r="B111" s="11">
        <v>48000</v>
      </c>
      <c r="C111" s="12" t="s">
        <v>6</v>
      </c>
      <c r="D111" s="7">
        <f t="shared" ref="D111" si="12">((E111/$E$8)+(F111/$F$8))/2</f>
        <v>0.93686604608004442</v>
      </c>
      <c r="E111" s="26">
        <v>1.00655607</v>
      </c>
      <c r="F111" s="29">
        <v>0.13371388000000001</v>
      </c>
      <c r="G111" s="29">
        <v>14.88028053</v>
      </c>
      <c r="H111" s="26">
        <v>0.11965089</v>
      </c>
      <c r="I111" s="26">
        <v>8.0726199999999998E-2</v>
      </c>
      <c r="J111" s="12">
        <v>42</v>
      </c>
      <c r="K111" s="12">
        <v>150</v>
      </c>
      <c r="L111" s="12">
        <v>100</v>
      </c>
      <c r="M111" s="12" t="s">
        <v>24</v>
      </c>
      <c r="N111" s="13"/>
      <c r="O111" s="12"/>
      <c r="P111" s="12">
        <v>973443</v>
      </c>
      <c r="R111" s="12"/>
    </row>
    <row r="112" spans="1:18" x14ac:dyDescent="0.35">
      <c r="A112" s="11" t="s">
        <v>13</v>
      </c>
      <c r="B112" s="11">
        <v>48000</v>
      </c>
      <c r="C112" s="12" t="s">
        <v>6</v>
      </c>
      <c r="D112" s="12"/>
      <c r="E112" s="26"/>
      <c r="F112" s="29"/>
      <c r="G112" s="29"/>
      <c r="H112" s="26"/>
      <c r="I112" s="26"/>
      <c r="J112" s="12">
        <v>43</v>
      </c>
      <c r="K112" s="12">
        <v>150</v>
      </c>
      <c r="L112" s="12">
        <v>100</v>
      </c>
      <c r="M112" s="12" t="s">
        <v>24</v>
      </c>
      <c r="N112" s="13"/>
      <c r="O112" s="12"/>
      <c r="P112" s="12">
        <v>973443</v>
      </c>
      <c r="R112" s="12"/>
    </row>
    <row r="113" spans="1:18" x14ac:dyDescent="0.35">
      <c r="A113" s="11" t="s">
        <v>13</v>
      </c>
      <c r="B113" s="11">
        <v>48000</v>
      </c>
      <c r="C113" s="12" t="s">
        <v>6</v>
      </c>
      <c r="D113" s="12"/>
      <c r="E113" s="26"/>
      <c r="F113" s="29"/>
      <c r="G113" s="29"/>
      <c r="H113" s="26"/>
      <c r="I113" s="26"/>
      <c r="J113" s="12">
        <v>44</v>
      </c>
      <c r="K113" s="12">
        <v>150</v>
      </c>
      <c r="L113" s="12">
        <v>100</v>
      </c>
      <c r="M113" s="12" t="s">
        <v>24</v>
      </c>
      <c r="N113" s="13"/>
      <c r="O113" s="12"/>
      <c r="P113" s="12">
        <v>973443</v>
      </c>
      <c r="R113" s="12"/>
    </row>
    <row r="114" spans="1:18" x14ac:dyDescent="0.35">
      <c r="C114" s="12"/>
      <c r="D114" s="12"/>
      <c r="E114" s="26"/>
      <c r="F114" s="29"/>
      <c r="G114" s="29"/>
      <c r="H114" s="26"/>
      <c r="I114" s="26"/>
      <c r="J114" s="12"/>
      <c r="K114" s="12"/>
      <c r="L114" s="12"/>
      <c r="M114" s="12"/>
      <c r="N114" s="13"/>
      <c r="O114" s="12"/>
      <c r="P114" s="12"/>
      <c r="R114" s="12"/>
    </row>
    <row r="115" spans="1:18" x14ac:dyDescent="0.35">
      <c r="C115" s="12"/>
      <c r="D115" s="12"/>
      <c r="E115" s="26"/>
      <c r="F115" s="29"/>
      <c r="G115" s="29"/>
      <c r="H115" s="26"/>
      <c r="I115" s="26"/>
      <c r="J115" s="12"/>
      <c r="L115" s="12"/>
      <c r="M115" s="12"/>
      <c r="N115" s="13"/>
      <c r="O115" s="12"/>
      <c r="P115" s="12"/>
      <c r="R115" s="12"/>
    </row>
    <row r="116" spans="1:18" x14ac:dyDescent="0.35">
      <c r="A116" s="11" t="s">
        <v>13</v>
      </c>
      <c r="B116" s="11">
        <v>48000</v>
      </c>
      <c r="C116" s="12" t="s">
        <v>6</v>
      </c>
      <c r="D116" s="7">
        <f t="shared" ref="D116:D117" si="13">((E116/$E$8)+(F116/$F$8))/2</f>
        <v>0.95112132566061824</v>
      </c>
      <c r="E116" s="26">
        <v>1.0212013200000001</v>
      </c>
      <c r="F116" s="29">
        <v>0.13583945</v>
      </c>
      <c r="G116" s="29">
        <v>14.19714383</v>
      </c>
      <c r="H116" s="26">
        <v>0.12079805</v>
      </c>
      <c r="I116" s="26">
        <v>7.7702610000000005E-2</v>
      </c>
      <c r="J116" s="12">
        <v>42</v>
      </c>
      <c r="K116" s="12">
        <v>200</v>
      </c>
      <c r="L116" s="12">
        <v>100</v>
      </c>
      <c r="M116" s="12" t="s">
        <v>24</v>
      </c>
      <c r="N116" s="13"/>
      <c r="O116" s="12"/>
      <c r="P116" s="12">
        <v>973443</v>
      </c>
      <c r="R116" s="12"/>
    </row>
    <row r="117" spans="1:18" x14ac:dyDescent="0.35">
      <c r="A117" s="11" t="s">
        <v>13</v>
      </c>
      <c r="B117" s="11">
        <v>48000</v>
      </c>
      <c r="C117" s="12" t="s">
        <v>6</v>
      </c>
      <c r="D117" s="7">
        <f t="shared" si="13"/>
        <v>0.95874498314673517</v>
      </c>
      <c r="E117" s="26">
        <v>1.03131091</v>
      </c>
      <c r="F117" s="29">
        <v>0.13666711000000001</v>
      </c>
      <c r="G117" s="29">
        <v>17.004873679999999</v>
      </c>
      <c r="H117" s="26">
        <v>0.12285705</v>
      </c>
      <c r="I117" s="26">
        <v>8.4793569999999999E-2</v>
      </c>
      <c r="J117" s="12">
        <v>43</v>
      </c>
      <c r="K117" s="12">
        <v>200</v>
      </c>
      <c r="L117" s="12">
        <v>100</v>
      </c>
      <c r="M117" s="12" t="s">
        <v>24</v>
      </c>
      <c r="N117" s="13"/>
      <c r="O117" s="12"/>
      <c r="P117" s="12">
        <v>973443</v>
      </c>
      <c r="R117" s="12" t="s">
        <v>160</v>
      </c>
    </row>
    <row r="118" spans="1:18" x14ac:dyDescent="0.35">
      <c r="A118" s="11" t="s">
        <v>13</v>
      </c>
      <c r="B118" s="11">
        <v>48000</v>
      </c>
      <c r="C118" s="12" t="s">
        <v>6</v>
      </c>
      <c r="D118" s="12"/>
      <c r="E118" s="13"/>
      <c r="F118" s="14"/>
      <c r="G118" s="14"/>
      <c r="H118" s="13"/>
      <c r="I118" s="13"/>
      <c r="J118" s="12">
        <v>44</v>
      </c>
      <c r="K118" s="12">
        <v>200</v>
      </c>
      <c r="L118" s="12">
        <v>100</v>
      </c>
      <c r="M118" s="12" t="s">
        <v>24</v>
      </c>
      <c r="N118" s="13"/>
      <c r="O118" s="12"/>
      <c r="P118" s="12">
        <v>973443</v>
      </c>
      <c r="R118" s="12"/>
    </row>
    <row r="119" spans="1:18" x14ac:dyDescent="0.35">
      <c r="C119" s="12"/>
      <c r="D119" s="12"/>
      <c r="E119" s="13"/>
      <c r="F119" s="14"/>
      <c r="G119" s="14"/>
      <c r="H119" s="13"/>
      <c r="I119" s="13"/>
      <c r="J119" s="12"/>
      <c r="K119" s="12"/>
      <c r="L119" s="12"/>
      <c r="M119" s="12"/>
      <c r="N119" s="13"/>
      <c r="O119" s="12"/>
      <c r="P119" s="12"/>
      <c r="R119" s="12"/>
    </row>
    <row r="120" spans="1:18" x14ac:dyDescent="0.35">
      <c r="C120" s="12"/>
      <c r="D120" s="12"/>
      <c r="E120" s="13"/>
      <c r="F120" s="14"/>
      <c r="G120" s="14"/>
      <c r="H120" s="13"/>
      <c r="I120" s="13"/>
      <c r="J120" s="12"/>
      <c r="K120" s="12"/>
      <c r="L120" s="12"/>
      <c r="M120" s="12"/>
      <c r="N120" s="13"/>
      <c r="O120" s="12"/>
      <c r="P120" s="12"/>
      <c r="R120" s="12"/>
    </row>
    <row r="121" spans="1:18" x14ac:dyDescent="0.35">
      <c r="A121" s="11" t="s">
        <v>13</v>
      </c>
      <c r="B121" s="11">
        <v>48000</v>
      </c>
      <c r="C121" s="12" t="s">
        <v>6</v>
      </c>
      <c r="D121" s="7">
        <f t="shared" ref="D121:D123" si="14">((E121/$E$8)+(F121/$F$8))/2</f>
        <v>1.1030304328950091</v>
      </c>
      <c r="E121" s="26">
        <v>1.2680859900000001</v>
      </c>
      <c r="F121" s="29">
        <v>0.14616419999999999</v>
      </c>
      <c r="G121" s="29">
        <v>28.51190369</v>
      </c>
      <c r="H121" s="26">
        <v>0.13301716</v>
      </c>
      <c r="I121" s="26">
        <v>9.5730200000000001E-2</v>
      </c>
      <c r="J121" s="12">
        <v>42</v>
      </c>
      <c r="K121" s="12">
        <v>100</v>
      </c>
      <c r="L121" s="12">
        <v>50</v>
      </c>
      <c r="M121" s="12" t="s">
        <v>153</v>
      </c>
      <c r="N121" s="13"/>
      <c r="O121" s="12"/>
      <c r="P121" s="12">
        <v>13463</v>
      </c>
      <c r="R121" s="12"/>
    </row>
    <row r="122" spans="1:18" x14ac:dyDescent="0.35">
      <c r="A122" s="11" t="s">
        <v>13</v>
      </c>
      <c r="B122" s="11">
        <v>48000</v>
      </c>
      <c r="C122" s="12" t="s">
        <v>6</v>
      </c>
      <c r="D122" s="7">
        <f t="shared" si="14"/>
        <v>1.2674306124720027</v>
      </c>
      <c r="E122" s="26">
        <v>1.52685224</v>
      </c>
      <c r="F122" s="29">
        <v>0.15848055999999999</v>
      </c>
      <c r="G122" s="29">
        <v>37.920616240000001</v>
      </c>
      <c r="H122" s="26">
        <v>0.14551027999999999</v>
      </c>
      <c r="I122" s="26">
        <v>0.13911625</v>
      </c>
      <c r="J122" s="12">
        <v>43</v>
      </c>
      <c r="K122" s="12">
        <v>100</v>
      </c>
      <c r="L122" s="12">
        <v>50</v>
      </c>
      <c r="M122" s="12" t="s">
        <v>153</v>
      </c>
      <c r="N122" s="13"/>
      <c r="O122" s="12"/>
      <c r="P122" s="12">
        <v>13463</v>
      </c>
      <c r="R122" s="12"/>
    </row>
    <row r="123" spans="1:18" x14ac:dyDescent="0.35">
      <c r="A123" s="11" t="s">
        <v>13</v>
      </c>
      <c r="B123" s="11">
        <v>48000</v>
      </c>
      <c r="C123" s="12" t="s">
        <v>6</v>
      </c>
      <c r="D123" s="7">
        <f t="shared" si="14"/>
        <v>1.0061740049939027</v>
      </c>
      <c r="E123" s="26">
        <v>1.1071093599999999</v>
      </c>
      <c r="F123" s="29">
        <v>0.14006494</v>
      </c>
      <c r="G123" s="29">
        <v>21.75778893</v>
      </c>
      <c r="H123" s="26">
        <v>0.12587023999999999</v>
      </c>
      <c r="I123" s="26">
        <v>9.5645179999999996E-2</v>
      </c>
      <c r="J123" s="12">
        <v>44</v>
      </c>
      <c r="K123" s="12">
        <v>100</v>
      </c>
      <c r="L123" s="12">
        <v>50</v>
      </c>
      <c r="M123" s="12" t="s">
        <v>153</v>
      </c>
      <c r="N123" s="13"/>
      <c r="O123" s="12"/>
      <c r="P123" s="12">
        <v>13463</v>
      </c>
      <c r="R123" s="12"/>
    </row>
    <row r="124" spans="1:18" x14ac:dyDescent="0.35">
      <c r="C124" s="12"/>
      <c r="D124" s="12"/>
      <c r="E124" s="26"/>
      <c r="F124" s="29"/>
      <c r="G124" s="29"/>
      <c r="H124" s="26"/>
      <c r="I124" s="26"/>
      <c r="J124" s="12"/>
      <c r="K124" s="12"/>
      <c r="L124" s="12"/>
      <c r="M124" s="12"/>
      <c r="N124" s="13"/>
      <c r="O124" s="12"/>
      <c r="P124" s="12"/>
      <c r="R124" s="12"/>
    </row>
    <row r="125" spans="1:18" x14ac:dyDescent="0.35">
      <c r="C125" s="12"/>
      <c r="D125" s="12"/>
      <c r="E125" s="26"/>
      <c r="F125" s="29"/>
      <c r="G125" s="29"/>
      <c r="H125" s="26"/>
      <c r="I125" s="26"/>
      <c r="J125" s="12"/>
      <c r="K125" s="12"/>
      <c r="L125" s="12"/>
      <c r="M125" s="12"/>
      <c r="N125" s="13"/>
      <c r="O125" s="12"/>
      <c r="P125" s="12"/>
      <c r="R125" s="12"/>
    </row>
    <row r="126" spans="1:18" x14ac:dyDescent="0.35">
      <c r="A126" s="11" t="s">
        <v>13</v>
      </c>
      <c r="B126" s="11">
        <v>48000</v>
      </c>
      <c r="C126" s="12" t="s">
        <v>6</v>
      </c>
      <c r="D126" s="7">
        <f t="shared" ref="D126:D128" si="15">((E126/$E$8)+(F126/$F$8))/2</f>
        <v>0.98803680200059751</v>
      </c>
      <c r="E126" s="26">
        <v>1.07107678739</v>
      </c>
      <c r="F126" s="29">
        <v>0.13972196000000001</v>
      </c>
      <c r="G126" s="29">
        <v>20.64462382</v>
      </c>
      <c r="H126" s="26">
        <v>0.12478154</v>
      </c>
      <c r="I126" s="26">
        <v>8.8147340000000005E-2</v>
      </c>
      <c r="J126" s="12">
        <v>42</v>
      </c>
      <c r="K126" s="12">
        <v>150</v>
      </c>
      <c r="L126" s="12">
        <v>50</v>
      </c>
      <c r="M126" s="12" t="s">
        <v>153</v>
      </c>
      <c r="N126" s="13"/>
      <c r="O126" s="12"/>
      <c r="P126" s="12">
        <v>13463</v>
      </c>
      <c r="R126" s="12" t="s">
        <v>156</v>
      </c>
    </row>
    <row r="127" spans="1:18" x14ac:dyDescent="0.35">
      <c r="A127" s="11" t="s">
        <v>13</v>
      </c>
      <c r="B127" s="11">
        <v>48000</v>
      </c>
      <c r="C127" s="12" t="s">
        <v>6</v>
      </c>
      <c r="D127" s="7">
        <f t="shared" si="15"/>
        <v>1.2674739543992231</v>
      </c>
      <c r="E127" s="26">
        <v>1.5269228699999999</v>
      </c>
      <c r="F127" s="29">
        <v>0.15848348000000001</v>
      </c>
      <c r="G127" s="29">
        <v>37.923683539999999</v>
      </c>
      <c r="H127" s="26">
        <v>0.14551295</v>
      </c>
      <c r="I127" s="26">
        <v>0.13914637999999999</v>
      </c>
      <c r="J127" s="12">
        <v>43</v>
      </c>
      <c r="K127" s="12">
        <v>150</v>
      </c>
      <c r="L127" s="12">
        <v>50</v>
      </c>
      <c r="M127" s="12" t="s">
        <v>153</v>
      </c>
      <c r="N127" s="13"/>
      <c r="O127" s="12"/>
      <c r="P127" s="12">
        <v>13463</v>
      </c>
      <c r="R127" s="12" t="s">
        <v>155</v>
      </c>
    </row>
    <row r="128" spans="1:18" x14ac:dyDescent="0.35">
      <c r="A128" s="11" t="s">
        <v>13</v>
      </c>
      <c r="B128" s="11">
        <v>48000</v>
      </c>
      <c r="C128" s="12" t="s">
        <v>6</v>
      </c>
      <c r="D128" s="7">
        <f t="shared" si="15"/>
        <v>0.972599955135665</v>
      </c>
      <c r="E128" s="26">
        <v>1.0512241899999999</v>
      </c>
      <c r="F128" s="29">
        <v>0.13796220000000001</v>
      </c>
      <c r="G128" s="29">
        <v>20.447336109999998</v>
      </c>
      <c r="H128" s="26">
        <v>0.12379344</v>
      </c>
      <c r="I128" s="26">
        <v>8.9230370000000003E-2</v>
      </c>
      <c r="J128" s="12">
        <v>44</v>
      </c>
      <c r="K128" s="12">
        <v>150</v>
      </c>
      <c r="L128" s="12">
        <v>50</v>
      </c>
      <c r="M128" s="12" t="s">
        <v>153</v>
      </c>
      <c r="N128" s="13"/>
      <c r="O128" s="12"/>
      <c r="P128" s="12">
        <v>13463</v>
      </c>
      <c r="R128" s="12" t="s">
        <v>155</v>
      </c>
    </row>
    <row r="129" spans="1:18" x14ac:dyDescent="0.35">
      <c r="C129" s="12"/>
      <c r="D129" s="12"/>
      <c r="E129" s="26"/>
      <c r="F129" s="29"/>
      <c r="G129" s="29"/>
      <c r="H129" s="26"/>
      <c r="I129" s="26"/>
      <c r="J129" s="12"/>
      <c r="K129" s="12"/>
      <c r="L129" s="12"/>
      <c r="M129" s="12"/>
      <c r="N129" s="13"/>
      <c r="O129" s="12"/>
      <c r="P129" s="12"/>
      <c r="R129" s="12"/>
    </row>
    <row r="130" spans="1:18" x14ac:dyDescent="0.35">
      <c r="C130" s="12"/>
      <c r="D130" s="12"/>
      <c r="E130" s="26"/>
      <c r="F130" s="29"/>
      <c r="G130" s="29"/>
      <c r="H130" s="26"/>
      <c r="I130" s="26"/>
      <c r="J130" s="12"/>
      <c r="K130" s="12"/>
      <c r="L130" s="12"/>
      <c r="M130" s="12"/>
      <c r="N130" s="13"/>
      <c r="O130" s="12"/>
      <c r="P130" s="12"/>
      <c r="R130" s="12"/>
    </row>
    <row r="131" spans="1:18" x14ac:dyDescent="0.35">
      <c r="A131" s="11" t="s">
        <v>13</v>
      </c>
      <c r="B131" s="11">
        <v>48000</v>
      </c>
      <c r="C131" s="12" t="s">
        <v>6</v>
      </c>
      <c r="D131" s="7">
        <f t="shared" ref="D131:D133" si="16">((E131/$E$8)+(F131/$F$8))/2</f>
        <v>1.0016546605902059</v>
      </c>
      <c r="E131" s="26">
        <v>1.098886</v>
      </c>
      <c r="F131" s="29">
        <v>0.139877</v>
      </c>
      <c r="G131" s="29">
        <v>19.005407999999999</v>
      </c>
      <c r="H131" s="26">
        <v>0.123644</v>
      </c>
      <c r="I131" s="26">
        <v>7.1503999999999998E-2</v>
      </c>
      <c r="J131" s="12">
        <v>42</v>
      </c>
      <c r="K131" s="12">
        <v>100</v>
      </c>
      <c r="L131" s="12">
        <v>500</v>
      </c>
      <c r="M131" s="12" t="s">
        <v>24</v>
      </c>
      <c r="N131" s="13"/>
      <c r="O131" s="12"/>
      <c r="P131" s="12">
        <v>973443</v>
      </c>
      <c r="R131" s="12" t="s">
        <v>157</v>
      </c>
    </row>
    <row r="132" spans="1:18" x14ac:dyDescent="0.35">
      <c r="A132" s="11" t="s">
        <v>13</v>
      </c>
      <c r="B132" s="11">
        <v>48000</v>
      </c>
      <c r="C132" s="12" t="s">
        <v>6</v>
      </c>
      <c r="D132" s="12"/>
      <c r="E132" s="26"/>
      <c r="F132" s="29"/>
      <c r="G132" s="29"/>
      <c r="H132" s="26"/>
      <c r="I132" s="26"/>
      <c r="J132" s="12">
        <v>43</v>
      </c>
      <c r="K132" s="12">
        <v>100</v>
      </c>
      <c r="L132" s="12">
        <v>500</v>
      </c>
      <c r="M132" s="12" t="s">
        <v>24</v>
      </c>
      <c r="N132" s="13"/>
      <c r="O132" s="12"/>
      <c r="P132" s="12">
        <v>973443</v>
      </c>
      <c r="R132" s="12"/>
    </row>
    <row r="133" spans="1:18" x14ac:dyDescent="0.35">
      <c r="A133" s="11" t="s">
        <v>13</v>
      </c>
      <c r="B133" s="11">
        <v>48000</v>
      </c>
      <c r="C133" s="12" t="s">
        <v>6</v>
      </c>
      <c r="D133" s="7">
        <f t="shared" si="16"/>
        <v>0.92450773816354181</v>
      </c>
      <c r="E133" s="26">
        <v>0.97483445999999996</v>
      </c>
      <c r="F133" s="29">
        <v>0.13445325999999999</v>
      </c>
      <c r="G133" s="29">
        <v>16.894027959999999</v>
      </c>
      <c r="H133" s="26">
        <v>0.11874202</v>
      </c>
      <c r="I133" s="26">
        <v>7.3057800000000006E-2</v>
      </c>
      <c r="J133" s="12">
        <v>44</v>
      </c>
      <c r="K133" s="12">
        <v>100</v>
      </c>
      <c r="L133" s="12">
        <v>500</v>
      </c>
      <c r="M133" s="12" t="s">
        <v>24</v>
      </c>
      <c r="N133" s="13"/>
      <c r="O133" s="12"/>
      <c r="P133" s="12">
        <v>973443</v>
      </c>
      <c r="R133" s="12" t="s">
        <v>161</v>
      </c>
    </row>
    <row r="134" spans="1:18" x14ac:dyDescent="0.35">
      <c r="C134" s="12"/>
      <c r="D134" s="12"/>
      <c r="E134" s="26"/>
      <c r="F134" s="29"/>
      <c r="G134" s="29"/>
      <c r="H134" s="26"/>
      <c r="I134" s="26"/>
      <c r="J134" s="12"/>
      <c r="K134" s="12"/>
      <c r="L134" s="12"/>
      <c r="M134" s="12"/>
      <c r="N134" s="13"/>
      <c r="O134" s="12"/>
      <c r="P134" s="12"/>
      <c r="R134" s="12"/>
    </row>
    <row r="135" spans="1:18" x14ac:dyDescent="0.35">
      <c r="A135" s="11" t="s">
        <v>13</v>
      </c>
      <c r="B135" s="11">
        <v>48000</v>
      </c>
      <c r="C135" s="12" t="s">
        <v>6</v>
      </c>
      <c r="D135" s="7">
        <f t="shared" ref="D135:D137" si="17">((E135/$E$8)+(F135/$F$8))/2</f>
        <v>0.9470865615407924</v>
      </c>
      <c r="E135" s="26">
        <v>1.0162617199999999</v>
      </c>
      <c r="F135" s="29">
        <v>0.13534566000000001</v>
      </c>
      <c r="G135" s="29">
        <v>12.41078261</v>
      </c>
      <c r="H135" s="26">
        <v>0.12117811000000001</v>
      </c>
      <c r="I135" s="26">
        <v>7.073728E-2</v>
      </c>
      <c r="J135" s="12">
        <v>42</v>
      </c>
      <c r="K135" s="12">
        <v>50</v>
      </c>
      <c r="L135" s="12">
        <v>1000</v>
      </c>
      <c r="M135" s="12" t="s">
        <v>24</v>
      </c>
      <c r="N135" s="13"/>
      <c r="O135" s="12"/>
      <c r="P135" s="12">
        <v>973443</v>
      </c>
      <c r="R135" s="12" t="s">
        <v>159</v>
      </c>
    </row>
    <row r="136" spans="1:18" x14ac:dyDescent="0.35">
      <c r="C136" s="12"/>
      <c r="D136" s="12"/>
      <c r="E136" s="13"/>
      <c r="F136" s="14"/>
      <c r="G136" s="14"/>
      <c r="H136" s="13"/>
      <c r="I136" s="13"/>
      <c r="J136" s="12"/>
      <c r="K136" s="12"/>
      <c r="L136" s="12"/>
      <c r="M136" s="12"/>
      <c r="N136" s="13"/>
      <c r="O136" s="12"/>
      <c r="P136" s="12"/>
      <c r="R136" s="12"/>
    </row>
    <row r="137" spans="1:18" x14ac:dyDescent="0.35">
      <c r="A137" s="11" t="s">
        <v>13</v>
      </c>
      <c r="B137" s="11">
        <v>48000</v>
      </c>
      <c r="C137" s="12" t="s">
        <v>6</v>
      </c>
      <c r="D137" s="7">
        <f t="shared" si="17"/>
        <v>1.0297823366230652</v>
      </c>
      <c r="E137" s="26">
        <v>1.157816</v>
      </c>
      <c r="F137" s="29">
        <v>0.13999500000000001</v>
      </c>
      <c r="G137" s="29">
        <v>12.796386999999999</v>
      </c>
      <c r="H137" s="26">
        <v>0.128467</v>
      </c>
      <c r="I137" s="26">
        <v>7.6231999999999994E-2</v>
      </c>
      <c r="J137" s="12">
        <v>42</v>
      </c>
      <c r="K137" s="12">
        <v>500</v>
      </c>
      <c r="L137" s="12">
        <v>100</v>
      </c>
      <c r="M137" s="12" t="s">
        <v>24</v>
      </c>
      <c r="N137" s="13"/>
      <c r="O137" s="12"/>
      <c r="P137" s="12"/>
      <c r="R137" s="12"/>
    </row>
    <row r="138" spans="1:18" x14ac:dyDescent="0.35">
      <c r="C138" s="12"/>
      <c r="D138" s="12"/>
      <c r="E138" s="13"/>
      <c r="F138" s="14"/>
      <c r="G138" s="14"/>
      <c r="H138" s="13"/>
      <c r="I138" s="13"/>
      <c r="J138" s="12"/>
      <c r="K138" s="12"/>
      <c r="L138" s="12"/>
      <c r="M138" s="12"/>
      <c r="N138" s="13"/>
      <c r="O138" s="12"/>
      <c r="P138" s="12"/>
      <c r="R138" s="12"/>
    </row>
    <row r="139" spans="1:18" x14ac:dyDescent="0.35">
      <c r="A139" s="11" t="s">
        <v>13</v>
      </c>
      <c r="B139" s="11">
        <v>48000</v>
      </c>
      <c r="C139" s="12" t="s">
        <v>6</v>
      </c>
      <c r="D139" s="12"/>
      <c r="E139" s="13"/>
      <c r="F139" s="14"/>
      <c r="G139" s="14"/>
      <c r="H139" s="13"/>
      <c r="I139" s="13"/>
      <c r="J139" s="12">
        <v>42</v>
      </c>
      <c r="K139" s="12">
        <v>100</v>
      </c>
      <c r="L139" s="12">
        <v>1000</v>
      </c>
      <c r="M139" s="12" t="s">
        <v>24</v>
      </c>
      <c r="N139" s="13"/>
      <c r="O139" s="12"/>
      <c r="P139" s="12">
        <v>973443</v>
      </c>
      <c r="R139" s="12"/>
    </row>
    <row r="140" spans="1:18" x14ac:dyDescent="0.35">
      <c r="C140" s="12"/>
      <c r="D140" s="12"/>
      <c r="E140" s="13"/>
      <c r="F140" s="14"/>
      <c r="G140" s="14"/>
      <c r="H140" s="13"/>
      <c r="I140" s="13"/>
      <c r="J140" s="12"/>
      <c r="K140" s="12"/>
      <c r="L140" s="12"/>
      <c r="M140" s="12"/>
      <c r="N140" s="13"/>
      <c r="O140" s="12"/>
      <c r="P140" s="12"/>
      <c r="R140" s="12"/>
    </row>
    <row r="141" spans="1:18" x14ac:dyDescent="0.35">
      <c r="C141" s="12"/>
      <c r="D141" s="12"/>
      <c r="E141" s="13"/>
      <c r="F141" s="14"/>
      <c r="G141" s="14"/>
      <c r="H141" s="13"/>
      <c r="I141" s="13"/>
      <c r="J141" s="12"/>
      <c r="K141" s="12"/>
      <c r="L141" s="12"/>
      <c r="M141" s="12"/>
      <c r="N141" s="13"/>
      <c r="O141" s="12"/>
      <c r="P141" s="12"/>
      <c r="R141" s="12"/>
    </row>
    <row r="142" spans="1:18" x14ac:dyDescent="0.35">
      <c r="A142" s="11" t="s">
        <v>13</v>
      </c>
      <c r="B142" s="11">
        <v>48000</v>
      </c>
      <c r="C142" s="12" t="s">
        <v>6</v>
      </c>
      <c r="D142" s="7">
        <f t="shared" ref="D142" si="18">((E142/$E$8)+(F142/$F$8))/2</f>
        <v>0.9179209029648796</v>
      </c>
      <c r="E142" s="26">
        <v>0.98942419999999998</v>
      </c>
      <c r="F142" s="29">
        <v>0.13057257999999999</v>
      </c>
      <c r="G142" s="29">
        <v>9.7986683499999998</v>
      </c>
      <c r="H142" s="26">
        <v>0.11604762</v>
      </c>
      <c r="I142" s="26">
        <v>6.7863530000000005E-2</v>
      </c>
      <c r="J142" s="12">
        <v>42</v>
      </c>
      <c r="K142" s="12">
        <v>100</v>
      </c>
      <c r="L142" s="12">
        <v>1000</v>
      </c>
      <c r="M142" s="12" t="s">
        <v>153</v>
      </c>
      <c r="N142" s="13"/>
      <c r="O142" s="12"/>
      <c r="P142" s="12">
        <v>13463</v>
      </c>
      <c r="R142" s="12"/>
    </row>
    <row r="143" spans="1:18" x14ac:dyDescent="0.35">
      <c r="C143" s="12"/>
      <c r="D143" s="12"/>
      <c r="E143" s="26"/>
      <c r="F143" s="29"/>
      <c r="G143" s="29"/>
      <c r="H143" s="26"/>
      <c r="I143" s="26"/>
      <c r="J143" s="12"/>
      <c r="K143" s="12"/>
      <c r="L143" s="12"/>
      <c r="M143" s="12"/>
      <c r="N143" s="13"/>
      <c r="O143" s="12"/>
      <c r="P143" s="12"/>
      <c r="R143" s="12"/>
    </row>
    <row r="144" spans="1:18" s="15" customFormat="1" x14ac:dyDescent="0.35">
      <c r="C144" s="16"/>
      <c r="D144" s="16"/>
      <c r="E144" s="27"/>
      <c r="F144" s="27"/>
      <c r="G144" s="28"/>
      <c r="H144" s="27"/>
      <c r="I144" s="27"/>
      <c r="J144" s="16"/>
      <c r="K144" s="16"/>
      <c r="L144" s="16"/>
      <c r="M144" s="16"/>
      <c r="N144" s="16"/>
      <c r="P144" s="16"/>
      <c r="Q144" s="16"/>
    </row>
    <row r="145" spans="1:18" x14ac:dyDescent="0.35">
      <c r="A145" s="11" t="s">
        <v>13</v>
      </c>
      <c r="B145" s="11">
        <v>48000</v>
      </c>
      <c r="C145" s="12" t="s">
        <v>6</v>
      </c>
      <c r="D145" s="7">
        <f t="shared" ref="D145:D150" si="19">((E145/$E$8)+(F145/$F$8))/2</f>
        <v>1.0143704247795569</v>
      </c>
      <c r="E145" s="26">
        <v>1.12318553010888</v>
      </c>
      <c r="F145" s="29">
        <v>0.14024808260219801</v>
      </c>
      <c r="G145" s="29">
        <v>21.9494725945708</v>
      </c>
      <c r="H145" s="29">
        <v>0.12659003502329899</v>
      </c>
      <c r="I145" s="29">
        <v>8.7821689185904397E-2</v>
      </c>
      <c r="J145" s="12">
        <v>42</v>
      </c>
      <c r="K145" s="12">
        <v>100</v>
      </c>
      <c r="L145" s="12"/>
      <c r="M145" s="12"/>
      <c r="N145" s="12"/>
      <c r="O145" s="11">
        <v>100</v>
      </c>
      <c r="P145" s="12">
        <v>13463</v>
      </c>
    </row>
    <row r="146" spans="1:18" x14ac:dyDescent="0.35">
      <c r="A146" s="11" t="s">
        <v>13</v>
      </c>
      <c r="B146" s="11">
        <v>48000</v>
      </c>
      <c r="C146" s="12" t="s">
        <v>6</v>
      </c>
      <c r="D146" s="7">
        <f t="shared" si="19"/>
        <v>0.93886239618534639</v>
      </c>
      <c r="E146" s="26">
        <v>0.99719524449035302</v>
      </c>
      <c r="F146" s="29">
        <v>0.135560354927377</v>
      </c>
      <c r="G146" s="29">
        <v>20.7128063902958</v>
      </c>
      <c r="H146" s="29">
        <v>0.121544301356057</v>
      </c>
      <c r="I146" s="29">
        <v>9.2526590339239004E-2</v>
      </c>
      <c r="J146" s="12">
        <v>42</v>
      </c>
      <c r="K146" s="12">
        <v>200</v>
      </c>
      <c r="L146" s="12"/>
      <c r="M146" s="12"/>
      <c r="N146" s="12"/>
      <c r="O146" s="11">
        <v>100</v>
      </c>
      <c r="P146" s="12">
        <v>13463</v>
      </c>
    </row>
    <row r="147" spans="1:18" x14ac:dyDescent="0.35">
      <c r="A147" s="11" t="s">
        <v>13</v>
      </c>
      <c r="B147" s="11">
        <v>48000</v>
      </c>
      <c r="C147" s="12" t="s">
        <v>6</v>
      </c>
      <c r="D147" s="7">
        <f t="shared" si="19"/>
        <v>0.99579388487488596</v>
      </c>
      <c r="E147" s="26">
        <v>1.0867464112812699</v>
      </c>
      <c r="F147" s="29">
        <v>0.13983351264476401</v>
      </c>
      <c r="G147" s="29">
        <v>18.979743834511499</v>
      </c>
      <c r="H147" s="29">
        <v>0.124734426884066</v>
      </c>
      <c r="I147" s="29">
        <v>8.4780461418146394E-2</v>
      </c>
      <c r="J147" s="12">
        <v>42</v>
      </c>
      <c r="K147" s="12">
        <v>400</v>
      </c>
      <c r="L147" s="12"/>
      <c r="M147" s="12"/>
      <c r="N147" s="12"/>
      <c r="O147" s="11">
        <v>100</v>
      </c>
      <c r="P147" s="12">
        <v>13463</v>
      </c>
    </row>
    <row r="148" spans="1:18" x14ac:dyDescent="0.35">
      <c r="A148" s="11" t="s">
        <v>13</v>
      </c>
      <c r="B148" s="11">
        <v>48000</v>
      </c>
      <c r="C148" s="12" t="s">
        <v>6</v>
      </c>
      <c r="D148" s="7">
        <f t="shared" si="19"/>
        <v>0.97606028588194926</v>
      </c>
      <c r="E148" s="26">
        <v>1.05958695110418</v>
      </c>
      <c r="F148" s="29">
        <v>0.137825652728641</v>
      </c>
      <c r="G148" s="29">
        <v>20.122850769566899</v>
      </c>
      <c r="H148" s="29">
        <v>0.123928959665505</v>
      </c>
      <c r="I148" s="29">
        <v>8.7829006351591493E-2</v>
      </c>
      <c r="J148" s="12">
        <v>42</v>
      </c>
      <c r="K148" s="12">
        <v>50</v>
      </c>
      <c r="L148" s="12"/>
      <c r="M148" s="12"/>
      <c r="N148" s="12"/>
      <c r="O148" s="11">
        <v>200</v>
      </c>
      <c r="P148" s="12">
        <v>13463</v>
      </c>
    </row>
    <row r="149" spans="1:18" x14ac:dyDescent="0.35">
      <c r="A149" s="11" t="s">
        <v>13</v>
      </c>
      <c r="B149" s="11">
        <v>48000</v>
      </c>
      <c r="C149" s="12" t="s">
        <v>6</v>
      </c>
      <c r="D149" s="7">
        <f t="shared" si="19"/>
        <v>0.95460901854021318</v>
      </c>
      <c r="E149" s="26">
        <v>1.02581849327672</v>
      </c>
      <c r="F149" s="29">
        <v>0.13621914771003299</v>
      </c>
      <c r="G149" s="29">
        <v>20.7500287533347</v>
      </c>
      <c r="H149" s="29">
        <v>0.12232933356511901</v>
      </c>
      <c r="I149" s="29">
        <v>9.2456969482916096E-2</v>
      </c>
      <c r="J149" s="12">
        <v>42</v>
      </c>
      <c r="K149" s="12">
        <v>100</v>
      </c>
      <c r="L149" s="12"/>
      <c r="M149" s="12"/>
      <c r="N149" s="12"/>
      <c r="O149" s="11">
        <v>200</v>
      </c>
      <c r="P149" s="12">
        <v>13463</v>
      </c>
    </row>
    <row r="150" spans="1:18" x14ac:dyDescent="0.35">
      <c r="A150" s="11" t="s">
        <v>13</v>
      </c>
      <c r="B150" s="11">
        <v>48000</v>
      </c>
      <c r="C150" s="12" t="s">
        <v>6</v>
      </c>
      <c r="D150" s="7">
        <f t="shared" si="19"/>
        <v>0.95156577660809716</v>
      </c>
      <c r="E150" s="26">
        <v>1.0142830748179701</v>
      </c>
      <c r="F150" s="29">
        <v>0.136906633769529</v>
      </c>
      <c r="G150" s="29">
        <v>16.218035257216101</v>
      </c>
      <c r="H150" s="29">
        <v>0.122288426862787</v>
      </c>
      <c r="I150" s="29">
        <v>8.1100927705568704E-2</v>
      </c>
      <c r="J150" s="12">
        <v>42</v>
      </c>
      <c r="K150" s="12">
        <v>200</v>
      </c>
      <c r="L150" s="12"/>
      <c r="M150" s="12"/>
      <c r="N150" s="12"/>
      <c r="O150" s="11">
        <v>200</v>
      </c>
      <c r="P150" s="12">
        <v>13463</v>
      </c>
    </row>
    <row r="151" spans="1:18" ht="29" x14ac:dyDescent="0.35">
      <c r="A151" s="11" t="s">
        <v>13</v>
      </c>
      <c r="B151" s="11">
        <v>48000</v>
      </c>
      <c r="C151" s="12" t="s">
        <v>6</v>
      </c>
      <c r="D151" s="12"/>
      <c r="E151" s="12" t="s">
        <v>15</v>
      </c>
      <c r="F151" s="11" t="s">
        <v>15</v>
      </c>
      <c r="G151" s="11" t="s">
        <v>15</v>
      </c>
      <c r="H151" s="12" t="s">
        <v>15</v>
      </c>
      <c r="I151" s="12" t="s">
        <v>15</v>
      </c>
      <c r="J151" s="12">
        <v>42</v>
      </c>
      <c r="K151" s="12">
        <v>400</v>
      </c>
      <c r="L151" s="12"/>
      <c r="M151" s="12"/>
      <c r="N151" s="12"/>
      <c r="O151" s="11">
        <v>200</v>
      </c>
      <c r="P151" s="12">
        <v>13463</v>
      </c>
      <c r="R151" s="12" t="s">
        <v>22</v>
      </c>
    </row>
    <row r="152" spans="1:18" x14ac:dyDescent="0.35">
      <c r="C152" s="12"/>
      <c r="D152" s="12"/>
      <c r="E152" s="12"/>
      <c r="H152" s="12"/>
      <c r="I152" s="12"/>
      <c r="J152" s="12"/>
      <c r="K152" s="12"/>
      <c r="L152" s="12"/>
      <c r="M152" s="12"/>
      <c r="N152" s="12"/>
      <c r="P152" s="12"/>
      <c r="R152" s="12"/>
    </row>
    <row r="153" spans="1:18" x14ac:dyDescent="0.35">
      <c r="C153" s="12"/>
      <c r="D153" s="12"/>
      <c r="E153" s="12"/>
      <c r="H153" s="12"/>
      <c r="I153" s="12"/>
      <c r="J153" s="12"/>
      <c r="K153" s="12"/>
      <c r="L153" s="12"/>
      <c r="M153" s="12"/>
      <c r="N153" s="12"/>
      <c r="P153" s="12"/>
      <c r="R153" s="12"/>
    </row>
    <row r="154" spans="1:18" ht="18.5" x14ac:dyDescent="0.45">
      <c r="A154" s="77" t="s">
        <v>3</v>
      </c>
      <c r="B154" s="77"/>
      <c r="C154" s="77"/>
      <c r="D154" s="77"/>
      <c r="E154" s="77"/>
      <c r="F154" s="77"/>
      <c r="G154" s="77"/>
      <c r="H154" s="77"/>
      <c r="I154" s="77"/>
      <c r="J154" s="77"/>
      <c r="K154" s="77"/>
      <c r="L154" s="77"/>
      <c r="M154" s="77"/>
      <c r="N154" s="77"/>
      <c r="O154" s="77"/>
      <c r="P154" s="77"/>
      <c r="Q154" s="77"/>
      <c r="R154" s="77"/>
    </row>
    <row r="155" spans="1:18" x14ac:dyDescent="0.35">
      <c r="A155" s="11" t="s">
        <v>13</v>
      </c>
      <c r="B155" s="11">
        <v>48000</v>
      </c>
      <c r="C155" s="12" t="s">
        <v>3</v>
      </c>
      <c r="D155" s="7">
        <f t="shared" ref="D155:D157" si="20">((E155/$E$8)+(F155/$F$8))/2</f>
        <v>0.99081206417379719</v>
      </c>
      <c r="E155" s="26">
        <v>1.04156665</v>
      </c>
      <c r="F155" s="29">
        <v>0.14452783999999999</v>
      </c>
      <c r="G155" s="29">
        <v>24.764567599999999</v>
      </c>
      <c r="H155" s="26">
        <v>0.12876456</v>
      </c>
      <c r="I155" s="26">
        <v>0.10455152</v>
      </c>
      <c r="J155" s="12">
        <v>42</v>
      </c>
      <c r="K155" s="12">
        <v>25</v>
      </c>
      <c r="L155" s="12">
        <v>50</v>
      </c>
      <c r="M155" s="12" t="s">
        <v>24</v>
      </c>
      <c r="N155" s="13"/>
      <c r="O155" s="12"/>
      <c r="P155" s="12">
        <v>973443</v>
      </c>
      <c r="R155" s="12"/>
    </row>
    <row r="156" spans="1:18" x14ac:dyDescent="0.35">
      <c r="A156" s="11" t="s">
        <v>13</v>
      </c>
      <c r="B156" s="11">
        <v>48000</v>
      </c>
      <c r="C156" s="12" t="s">
        <v>3</v>
      </c>
      <c r="D156" s="7">
        <f t="shared" si="20"/>
        <v>0.99768149856275157</v>
      </c>
      <c r="E156" s="26">
        <v>1.0535437400000001</v>
      </c>
      <c r="F156" s="29">
        <v>0.14488442000000001</v>
      </c>
      <c r="G156" s="29">
        <v>24.913253959999999</v>
      </c>
      <c r="H156" s="26">
        <v>0.12907809000000001</v>
      </c>
      <c r="I156" s="26">
        <v>0.1057289</v>
      </c>
      <c r="J156" s="12">
        <v>43</v>
      </c>
      <c r="K156" s="12">
        <v>25</v>
      </c>
      <c r="L156" s="12">
        <v>50</v>
      </c>
      <c r="M156" s="12" t="s">
        <v>24</v>
      </c>
      <c r="N156" s="13"/>
      <c r="O156" s="12"/>
      <c r="P156" s="12">
        <v>973443</v>
      </c>
      <c r="R156" s="12"/>
    </row>
    <row r="157" spans="1:18" x14ac:dyDescent="0.35">
      <c r="A157" s="11" t="s">
        <v>13</v>
      </c>
      <c r="B157" s="11">
        <v>48000</v>
      </c>
      <c r="C157" s="12" t="s">
        <v>3</v>
      </c>
      <c r="D157" s="7">
        <f t="shared" si="20"/>
        <v>0.99769478102525566</v>
      </c>
      <c r="E157" s="26">
        <v>1.05478352</v>
      </c>
      <c r="F157" s="29">
        <v>0.14471998999999999</v>
      </c>
      <c r="G157" s="29">
        <v>24.905563879999999</v>
      </c>
      <c r="H157" s="26">
        <v>0.12894147</v>
      </c>
      <c r="I157" s="26">
        <v>0.10611864999999999</v>
      </c>
      <c r="J157" s="12">
        <v>44</v>
      </c>
      <c r="K157" s="12">
        <v>25</v>
      </c>
      <c r="L157" s="12">
        <v>50</v>
      </c>
      <c r="M157" s="12" t="s">
        <v>24</v>
      </c>
      <c r="N157" s="13"/>
      <c r="O157" s="12"/>
      <c r="P157" s="12">
        <v>973443</v>
      </c>
      <c r="R157" s="12"/>
    </row>
    <row r="158" spans="1:18" x14ac:dyDescent="0.35">
      <c r="C158" s="12"/>
      <c r="D158" s="12"/>
      <c r="E158" s="26"/>
      <c r="F158" s="29"/>
      <c r="G158" s="29"/>
      <c r="H158" s="26"/>
      <c r="I158" s="26"/>
      <c r="J158" s="12"/>
      <c r="K158" s="12"/>
      <c r="L158" s="12"/>
      <c r="M158" s="12"/>
      <c r="N158" s="13"/>
      <c r="O158" s="12"/>
      <c r="P158" s="12"/>
      <c r="R158" s="12"/>
    </row>
    <row r="159" spans="1:18" x14ac:dyDescent="0.35">
      <c r="C159" s="12"/>
      <c r="D159" s="12"/>
      <c r="E159" s="26"/>
      <c r="F159" s="29"/>
      <c r="G159" s="29"/>
      <c r="H159" s="26"/>
      <c r="I159" s="26"/>
      <c r="J159" s="12"/>
      <c r="K159" s="12"/>
      <c r="L159" s="12"/>
      <c r="M159" s="12"/>
      <c r="N159" s="13"/>
      <c r="O159" s="12"/>
      <c r="P159" s="12"/>
      <c r="R159" s="12"/>
    </row>
    <row r="160" spans="1:18" x14ac:dyDescent="0.35">
      <c r="A160" s="11" t="s">
        <v>13</v>
      </c>
      <c r="B160" s="11">
        <v>48000</v>
      </c>
      <c r="C160" s="12" t="s">
        <v>3</v>
      </c>
      <c r="D160" s="7">
        <f t="shared" ref="D160:D162" si="21">((E160/$E$8)+(F160/$F$8))/2</f>
        <v>0.99080082824967364</v>
      </c>
      <c r="E160" s="26">
        <v>1.04156413</v>
      </c>
      <c r="F160" s="29">
        <v>0.14452493999999999</v>
      </c>
      <c r="G160" s="29">
        <v>24.762489720000001</v>
      </c>
      <c r="H160" s="26">
        <v>0.12876255</v>
      </c>
      <c r="I160" s="26">
        <v>0.104545676</v>
      </c>
      <c r="J160" s="12">
        <v>42</v>
      </c>
      <c r="K160" s="12">
        <v>50</v>
      </c>
      <c r="L160" s="12">
        <v>50</v>
      </c>
      <c r="M160" s="12" t="s">
        <v>24</v>
      </c>
      <c r="N160" s="13"/>
      <c r="O160" s="12"/>
      <c r="P160" s="12">
        <v>973443</v>
      </c>
      <c r="R160" s="12" t="s">
        <v>152</v>
      </c>
    </row>
    <row r="161" spans="1:18" x14ac:dyDescent="0.35">
      <c r="A161" s="11" t="s">
        <v>13</v>
      </c>
      <c r="B161" s="11">
        <v>48000</v>
      </c>
      <c r="C161" s="12" t="s">
        <v>3</v>
      </c>
      <c r="D161" s="7">
        <f t="shared" si="21"/>
        <v>0.99772168828228613</v>
      </c>
      <c r="E161" s="26">
        <v>1.0536072999999999</v>
      </c>
      <c r="F161" s="29">
        <v>0.14488739</v>
      </c>
      <c r="G161" s="29">
        <v>24.914646189999999</v>
      </c>
      <c r="H161" s="26">
        <v>0.12907729000000001</v>
      </c>
      <c r="I161" s="26">
        <v>0.10573324000000001</v>
      </c>
      <c r="J161" s="12">
        <v>43</v>
      </c>
      <c r="K161" s="12">
        <v>50</v>
      </c>
      <c r="L161" s="12">
        <v>50</v>
      </c>
      <c r="M161" s="12" t="s">
        <v>24</v>
      </c>
      <c r="N161" s="13"/>
      <c r="O161" s="12"/>
      <c r="P161" s="12">
        <v>973443</v>
      </c>
      <c r="R161" s="12"/>
    </row>
    <row r="162" spans="1:18" x14ac:dyDescent="0.35">
      <c r="A162" s="11" t="s">
        <v>13</v>
      </c>
      <c r="B162" s="11">
        <v>48000</v>
      </c>
      <c r="C162" s="12" t="s">
        <v>3</v>
      </c>
      <c r="D162" s="7">
        <f t="shared" si="21"/>
        <v>0.99763338796592382</v>
      </c>
      <c r="E162" s="26">
        <v>1.0546646399999999</v>
      </c>
      <c r="F162" s="29">
        <v>0.14471840999999999</v>
      </c>
      <c r="G162" s="29">
        <v>24.904696510000001</v>
      </c>
      <c r="H162" s="26">
        <v>0.12894095999999999</v>
      </c>
      <c r="I162" s="26">
        <v>0.10611795</v>
      </c>
      <c r="J162" s="12">
        <v>44</v>
      </c>
      <c r="K162" s="12">
        <v>50</v>
      </c>
      <c r="L162" s="12">
        <v>50</v>
      </c>
      <c r="M162" s="12" t="s">
        <v>24</v>
      </c>
      <c r="N162" s="13"/>
      <c r="O162" s="12"/>
      <c r="P162" s="12">
        <v>973443</v>
      </c>
      <c r="R162" s="12"/>
    </row>
    <row r="163" spans="1:18" x14ac:dyDescent="0.35">
      <c r="C163" s="12"/>
      <c r="D163" s="12"/>
      <c r="E163" s="26"/>
      <c r="F163" s="29"/>
      <c r="G163" s="29"/>
      <c r="H163" s="26"/>
      <c r="I163" s="26"/>
      <c r="J163" s="12"/>
      <c r="K163" s="12"/>
      <c r="L163" s="12"/>
      <c r="M163" s="12"/>
      <c r="N163" s="13"/>
      <c r="O163" s="12"/>
      <c r="P163" s="12"/>
      <c r="R163" s="12"/>
    </row>
    <row r="164" spans="1:18" x14ac:dyDescent="0.35">
      <c r="C164" s="12"/>
      <c r="D164" s="12"/>
      <c r="E164" s="26"/>
      <c r="F164" s="29"/>
      <c r="G164" s="29"/>
      <c r="H164" s="26"/>
      <c r="I164" s="26"/>
      <c r="J164" s="12"/>
      <c r="L164" s="12"/>
      <c r="M164" s="12"/>
      <c r="N164" s="12"/>
      <c r="O164" s="12"/>
      <c r="P164" s="12"/>
      <c r="R164" s="12"/>
    </row>
    <row r="165" spans="1:18" x14ac:dyDescent="0.35">
      <c r="A165" s="11" t="s">
        <v>13</v>
      </c>
      <c r="B165" s="11">
        <v>48000</v>
      </c>
      <c r="C165" s="12" t="s">
        <v>3</v>
      </c>
      <c r="D165" s="7">
        <f t="shared" ref="D165:D167" si="22">((E165/$E$8)+(F165/$F$8))/2</f>
        <v>0.99084958120589062</v>
      </c>
      <c r="E165" s="26">
        <v>1.04165039</v>
      </c>
      <c r="F165" s="29">
        <v>0.1445273</v>
      </c>
      <c r="G165" s="29">
        <v>24.763710540000002</v>
      </c>
      <c r="H165" s="26">
        <v>0.12876552999999999</v>
      </c>
      <c r="I165" s="26">
        <v>0.10454616</v>
      </c>
      <c r="J165" s="12">
        <v>42</v>
      </c>
      <c r="K165" s="12">
        <v>50</v>
      </c>
      <c r="L165" s="12">
        <v>100</v>
      </c>
      <c r="M165" s="12" t="s">
        <v>24</v>
      </c>
      <c r="N165" s="13"/>
      <c r="O165" s="12"/>
      <c r="P165" s="12">
        <v>973443</v>
      </c>
      <c r="R165" s="12"/>
    </row>
    <row r="166" spans="1:18" x14ac:dyDescent="0.35">
      <c r="A166" s="11" t="s">
        <v>13</v>
      </c>
      <c r="B166" s="11">
        <v>48000</v>
      </c>
      <c r="C166" s="12" t="s">
        <v>3</v>
      </c>
      <c r="D166" s="7">
        <f t="shared" si="22"/>
        <v>0.9976882285830484</v>
      </c>
      <c r="E166" s="26">
        <v>1.05356129</v>
      </c>
      <c r="F166" s="29">
        <v>0.14488398</v>
      </c>
      <c r="G166" s="29">
        <v>24.91417495</v>
      </c>
      <c r="H166" s="26">
        <v>0.12907666000000001</v>
      </c>
      <c r="I166" s="26">
        <v>0.10572911</v>
      </c>
      <c r="J166" s="12">
        <v>43</v>
      </c>
      <c r="K166" s="12">
        <v>50</v>
      </c>
      <c r="L166" s="12">
        <v>100</v>
      </c>
      <c r="M166" s="12" t="s">
        <v>24</v>
      </c>
      <c r="N166" s="13"/>
      <c r="O166" s="12"/>
      <c r="P166" s="12">
        <v>973443</v>
      </c>
      <c r="R166" s="12" t="s">
        <v>154</v>
      </c>
    </row>
    <row r="167" spans="1:18" x14ac:dyDescent="0.35">
      <c r="A167" s="11" t="s">
        <v>13</v>
      </c>
      <c r="B167" s="11">
        <v>48000</v>
      </c>
      <c r="C167" s="12" t="s">
        <v>3</v>
      </c>
      <c r="D167" s="7">
        <f t="shared" si="22"/>
        <v>0.99767724644740463</v>
      </c>
      <c r="E167" s="26">
        <v>1.0547572199999999</v>
      </c>
      <c r="F167" s="29">
        <v>0.1447185</v>
      </c>
      <c r="G167" s="29">
        <v>24.904147300000002</v>
      </c>
      <c r="H167" s="26">
        <v>0.12893736</v>
      </c>
      <c r="I167" s="26">
        <v>0.10611428000000001</v>
      </c>
      <c r="J167" s="12">
        <v>44</v>
      </c>
      <c r="K167" s="12">
        <v>50</v>
      </c>
      <c r="L167" s="12">
        <v>100</v>
      </c>
      <c r="M167" s="12" t="s">
        <v>24</v>
      </c>
      <c r="N167" s="13"/>
      <c r="O167" s="12"/>
      <c r="P167" s="12">
        <v>973443</v>
      </c>
      <c r="R167" s="12" t="s">
        <v>155</v>
      </c>
    </row>
    <row r="168" spans="1:18" x14ac:dyDescent="0.35">
      <c r="C168" s="12"/>
      <c r="D168" s="12"/>
      <c r="E168" s="26"/>
      <c r="F168" s="29"/>
      <c r="G168" s="29"/>
      <c r="H168" s="26"/>
      <c r="I168" s="26"/>
      <c r="J168" s="12"/>
      <c r="K168" s="12"/>
      <c r="L168" s="12"/>
      <c r="M168" s="12"/>
      <c r="N168" s="13"/>
      <c r="O168" s="12"/>
      <c r="P168" s="12"/>
      <c r="R168" s="12"/>
    </row>
    <row r="169" spans="1:18" x14ac:dyDescent="0.35">
      <c r="C169" s="12"/>
      <c r="D169" s="12"/>
      <c r="E169" s="26"/>
      <c r="F169" s="29"/>
      <c r="G169" s="29"/>
      <c r="H169" s="26"/>
      <c r="I169" s="26"/>
      <c r="J169" s="12"/>
      <c r="L169" s="12"/>
      <c r="M169" s="12"/>
      <c r="N169" s="13"/>
      <c r="O169" s="12"/>
      <c r="P169" s="12"/>
      <c r="R169" s="12"/>
    </row>
    <row r="170" spans="1:18" x14ac:dyDescent="0.35">
      <c r="A170" s="11" t="s">
        <v>13</v>
      </c>
      <c r="B170" s="11">
        <v>48000</v>
      </c>
      <c r="C170" s="12" t="s">
        <v>3</v>
      </c>
      <c r="D170" s="7">
        <f t="shared" ref="D170:D171" si="23">((E170/$E$8)+(F170/$F$8))/2</f>
        <v>0.9931993594106403</v>
      </c>
      <c r="E170" s="26">
        <v>1.04832131</v>
      </c>
      <c r="F170" s="29">
        <v>0.14429992999999999</v>
      </c>
      <c r="G170" s="29">
        <v>24.80394128</v>
      </c>
      <c r="H170" s="26">
        <v>0.12860384</v>
      </c>
      <c r="I170" s="26">
        <v>0.10551386</v>
      </c>
      <c r="J170" s="12">
        <v>42</v>
      </c>
      <c r="K170" s="12">
        <v>25</v>
      </c>
      <c r="L170" s="12">
        <v>50</v>
      </c>
      <c r="M170" s="12" t="s">
        <v>153</v>
      </c>
      <c r="N170" s="13"/>
      <c r="O170" s="12"/>
      <c r="P170" s="12"/>
      <c r="R170" s="12" t="s">
        <v>155</v>
      </c>
    </row>
    <row r="171" spans="1:18" x14ac:dyDescent="0.35">
      <c r="A171" s="11" t="s">
        <v>13</v>
      </c>
      <c r="B171" s="11">
        <v>48000</v>
      </c>
      <c r="C171" s="12" t="s">
        <v>3</v>
      </c>
      <c r="D171" s="7">
        <f t="shared" si="23"/>
        <v>0.99568912709595603</v>
      </c>
      <c r="E171" s="26">
        <v>1.05133692</v>
      </c>
      <c r="F171" s="29">
        <v>0.14460904999999999</v>
      </c>
      <c r="G171" s="29">
        <v>24.867826600000001</v>
      </c>
      <c r="H171" s="26">
        <v>0.12885136</v>
      </c>
      <c r="I171" s="26">
        <v>0.10575038</v>
      </c>
      <c r="J171" s="12">
        <v>43</v>
      </c>
      <c r="K171" s="12">
        <v>25</v>
      </c>
      <c r="L171" s="12">
        <v>50</v>
      </c>
      <c r="M171" s="12" t="s">
        <v>153</v>
      </c>
      <c r="N171" s="13"/>
      <c r="O171" s="12"/>
      <c r="P171" s="12"/>
      <c r="R171" s="12" t="s">
        <v>155</v>
      </c>
    </row>
    <row r="172" spans="1:18" x14ac:dyDescent="0.35">
      <c r="A172" s="11" t="s">
        <v>13</v>
      </c>
      <c r="B172" s="11">
        <v>48000</v>
      </c>
      <c r="C172" s="12" t="s">
        <v>3</v>
      </c>
      <c r="D172" s="12"/>
      <c r="E172" s="13"/>
      <c r="F172" s="14" t="s">
        <v>15</v>
      </c>
      <c r="G172" s="14" t="s">
        <v>15</v>
      </c>
      <c r="H172" s="13" t="s">
        <v>15</v>
      </c>
      <c r="I172" s="13" t="s">
        <v>15</v>
      </c>
      <c r="J172" s="12">
        <v>44</v>
      </c>
      <c r="K172" s="12">
        <v>25</v>
      </c>
      <c r="L172" s="12">
        <v>50</v>
      </c>
      <c r="M172" s="12" t="s">
        <v>153</v>
      </c>
      <c r="N172" s="13"/>
      <c r="O172" s="12"/>
      <c r="P172" s="12"/>
      <c r="R172" s="12" t="s">
        <v>155</v>
      </c>
    </row>
    <row r="173" spans="1:18" x14ac:dyDescent="0.35">
      <c r="C173" s="12"/>
      <c r="D173" s="12"/>
      <c r="E173" s="13"/>
      <c r="F173" s="14"/>
      <c r="G173" s="14"/>
      <c r="H173" s="13"/>
      <c r="I173" s="13"/>
      <c r="J173" s="12"/>
      <c r="K173" s="12"/>
      <c r="L173" s="12"/>
      <c r="M173" s="12"/>
      <c r="N173" s="13"/>
      <c r="O173" s="12"/>
      <c r="P173" s="12"/>
      <c r="R173" s="12"/>
    </row>
    <row r="174" spans="1:18" x14ac:dyDescent="0.35">
      <c r="C174" s="12"/>
      <c r="D174" s="12"/>
      <c r="E174" s="13"/>
      <c r="F174" s="14"/>
      <c r="G174" s="14"/>
      <c r="H174" s="13"/>
      <c r="I174" s="13"/>
      <c r="J174" s="12"/>
      <c r="K174" s="12"/>
      <c r="L174" s="12"/>
      <c r="M174" s="12"/>
      <c r="N174" s="13"/>
      <c r="O174" s="12"/>
      <c r="P174" s="12"/>
      <c r="R174" s="12"/>
    </row>
    <row r="175" spans="1:18" x14ac:dyDescent="0.35">
      <c r="A175" s="11" t="s">
        <v>13</v>
      </c>
      <c r="B175" s="11">
        <v>48000</v>
      </c>
      <c r="C175" s="12" t="s">
        <v>3</v>
      </c>
      <c r="D175" s="7">
        <f t="shared" ref="D175" si="24">((E175/$E$8)+(F175/$F$8))/2</f>
        <v>1.0541670700208616</v>
      </c>
      <c r="E175" s="26">
        <v>1.1712848</v>
      </c>
      <c r="F175" s="29">
        <v>0.14520299</v>
      </c>
      <c r="G175" s="29">
        <v>19.98612396</v>
      </c>
      <c r="H175" s="26">
        <v>0.13050726000000001</v>
      </c>
      <c r="I175" s="26">
        <v>9.6002649999999995E-2</v>
      </c>
      <c r="J175" s="12">
        <v>42</v>
      </c>
      <c r="K175" s="12">
        <v>50</v>
      </c>
      <c r="L175" s="12">
        <v>200</v>
      </c>
      <c r="M175" s="12" t="s">
        <v>153</v>
      </c>
      <c r="N175" s="13"/>
      <c r="O175" s="12"/>
      <c r="P175" s="12">
        <v>21510</v>
      </c>
      <c r="R175" s="12" t="s">
        <v>155</v>
      </c>
    </row>
    <row r="176" spans="1:18" x14ac:dyDescent="0.35">
      <c r="A176" s="11" t="s">
        <v>13</v>
      </c>
      <c r="B176" s="11">
        <v>48000</v>
      </c>
      <c r="C176" s="12" t="s">
        <v>3</v>
      </c>
      <c r="D176" s="12"/>
      <c r="E176" s="26"/>
      <c r="F176" s="29"/>
      <c r="G176" s="29"/>
      <c r="H176" s="26"/>
      <c r="I176" s="26"/>
      <c r="J176" s="12">
        <v>43</v>
      </c>
      <c r="K176" s="12">
        <v>50</v>
      </c>
      <c r="L176" s="12">
        <v>200</v>
      </c>
      <c r="M176" s="12" t="s">
        <v>153</v>
      </c>
      <c r="N176" s="13"/>
      <c r="O176" s="12"/>
      <c r="P176" s="12">
        <v>21510</v>
      </c>
      <c r="R176" s="12"/>
    </row>
    <row r="177" spans="1:18" x14ac:dyDescent="0.35">
      <c r="A177" s="11" t="s">
        <v>13</v>
      </c>
      <c r="B177" s="11">
        <v>48000</v>
      </c>
      <c r="C177" s="12" t="s">
        <v>3</v>
      </c>
      <c r="D177" s="12"/>
      <c r="E177" s="26"/>
      <c r="F177" s="29"/>
      <c r="G177" s="29"/>
      <c r="H177" s="26"/>
      <c r="I177" s="26"/>
      <c r="J177" s="12">
        <v>44</v>
      </c>
      <c r="K177" s="12">
        <v>50</v>
      </c>
      <c r="L177" s="12">
        <v>200</v>
      </c>
      <c r="M177" s="12" t="s">
        <v>153</v>
      </c>
      <c r="N177" s="13"/>
      <c r="O177" s="12"/>
      <c r="P177" s="12">
        <v>21510</v>
      </c>
      <c r="R177" s="12"/>
    </row>
    <row r="178" spans="1:18" x14ac:dyDescent="0.35">
      <c r="C178" s="12"/>
      <c r="D178" s="12"/>
      <c r="E178" s="26"/>
      <c r="F178" s="29"/>
      <c r="G178" s="29"/>
      <c r="H178" s="26"/>
      <c r="I178" s="26"/>
      <c r="J178" s="12"/>
      <c r="K178" s="12"/>
      <c r="L178" s="12"/>
      <c r="M178" s="12"/>
      <c r="N178" s="13"/>
      <c r="O178" s="12"/>
      <c r="P178" s="12"/>
      <c r="R178" s="12"/>
    </row>
    <row r="179" spans="1:18" x14ac:dyDescent="0.35">
      <c r="C179" s="12"/>
      <c r="D179" s="12"/>
      <c r="E179" s="26"/>
      <c r="F179" s="29"/>
      <c r="G179" s="29"/>
      <c r="H179" s="26"/>
      <c r="I179" s="26"/>
      <c r="J179" s="12"/>
      <c r="K179" s="12"/>
      <c r="L179" s="12"/>
      <c r="M179" s="12"/>
      <c r="N179" s="13"/>
      <c r="O179" s="12"/>
      <c r="P179" s="12"/>
      <c r="R179" s="12"/>
    </row>
    <row r="180" spans="1:18" x14ac:dyDescent="0.35">
      <c r="A180" s="11" t="s">
        <v>13</v>
      </c>
      <c r="B180" s="11">
        <v>48000</v>
      </c>
      <c r="C180" s="12" t="s">
        <v>3</v>
      </c>
      <c r="D180" s="7">
        <f t="shared" ref="D180" si="25">((E180/$E$8)+(F180/$F$8))/2</f>
        <v>0.96278377075530153</v>
      </c>
      <c r="E180" s="26">
        <v>1.03742146</v>
      </c>
      <c r="F180" s="29">
        <v>0.13700314</v>
      </c>
      <c r="G180" s="29">
        <v>21.90872632</v>
      </c>
      <c r="H180" s="26">
        <v>0.12313782</v>
      </c>
      <c r="I180" s="26">
        <v>9.0842010000000001E-2</v>
      </c>
      <c r="J180" s="12">
        <v>42</v>
      </c>
      <c r="K180" s="12">
        <v>50</v>
      </c>
      <c r="L180" s="12">
        <v>1000</v>
      </c>
      <c r="M180" s="12" t="s">
        <v>24</v>
      </c>
      <c r="N180" s="13"/>
      <c r="O180" s="12"/>
      <c r="P180" s="12">
        <v>21510</v>
      </c>
      <c r="R180" s="12" t="s">
        <v>158</v>
      </c>
    </row>
    <row r="181" spans="1:18" x14ac:dyDescent="0.35">
      <c r="A181" s="11" t="s">
        <v>13</v>
      </c>
      <c r="B181" s="11">
        <v>48000</v>
      </c>
      <c r="C181" s="12" t="s">
        <v>3</v>
      </c>
      <c r="D181" s="12"/>
      <c r="E181" s="26"/>
      <c r="F181" s="29"/>
      <c r="G181" s="29"/>
      <c r="H181" s="26"/>
      <c r="I181" s="26"/>
      <c r="J181" s="12">
        <v>43</v>
      </c>
      <c r="K181" s="12">
        <v>50</v>
      </c>
      <c r="L181" s="12">
        <v>1000</v>
      </c>
      <c r="M181" s="12" t="s">
        <v>24</v>
      </c>
      <c r="N181" s="13"/>
      <c r="O181" s="12"/>
      <c r="P181" s="12">
        <v>21510</v>
      </c>
      <c r="R181" s="12"/>
    </row>
    <row r="182" spans="1:18" x14ac:dyDescent="0.35">
      <c r="A182" s="11" t="s">
        <v>13</v>
      </c>
      <c r="B182" s="11">
        <v>48000</v>
      </c>
      <c r="C182" s="12" t="s">
        <v>3</v>
      </c>
      <c r="D182" s="12"/>
      <c r="E182" s="26"/>
      <c r="F182" s="29"/>
      <c r="G182" s="29"/>
      <c r="H182" s="26"/>
      <c r="I182" s="26"/>
      <c r="J182" s="12">
        <v>44</v>
      </c>
      <c r="K182" s="12">
        <v>50</v>
      </c>
      <c r="L182" s="12">
        <v>1000</v>
      </c>
      <c r="M182" s="12" t="s">
        <v>24</v>
      </c>
      <c r="N182" s="13"/>
      <c r="O182" s="12"/>
      <c r="P182" s="12">
        <v>21510</v>
      </c>
      <c r="R182" s="12"/>
    </row>
    <row r="183" spans="1:18" x14ac:dyDescent="0.35">
      <c r="C183" s="12"/>
      <c r="D183" s="12"/>
      <c r="E183" s="26"/>
      <c r="F183" s="29"/>
      <c r="G183" s="29"/>
      <c r="H183" s="26"/>
      <c r="I183" s="26"/>
      <c r="J183" s="12"/>
      <c r="K183" s="12"/>
      <c r="L183" s="12"/>
      <c r="M183" s="12"/>
      <c r="N183" s="13"/>
      <c r="O183" s="12"/>
      <c r="P183" s="12"/>
      <c r="R183" s="12"/>
    </row>
    <row r="184" spans="1:18" x14ac:dyDescent="0.35">
      <c r="C184" s="12"/>
      <c r="D184" s="12"/>
      <c r="E184" s="26"/>
      <c r="F184" s="29"/>
      <c r="G184" s="29"/>
      <c r="H184" s="26"/>
      <c r="I184" s="26"/>
      <c r="J184" s="12"/>
      <c r="L184" s="12"/>
      <c r="M184" s="12"/>
      <c r="N184" s="13"/>
      <c r="O184" s="12"/>
      <c r="P184" s="12"/>
      <c r="R184" s="12"/>
    </row>
    <row r="185" spans="1:18" x14ac:dyDescent="0.35">
      <c r="A185" s="11" t="s">
        <v>13</v>
      </c>
      <c r="B185" s="11">
        <v>48000</v>
      </c>
      <c r="C185" s="12" t="s">
        <v>3</v>
      </c>
      <c r="D185" s="7">
        <f t="shared" ref="D185" si="26">((E185/$E$8)+(F185/$F$8))/2</f>
        <v>0.99084529523371345</v>
      </c>
      <c r="E185" s="26">
        <v>1.04164452</v>
      </c>
      <c r="F185" s="29">
        <v>0.14452686000000001</v>
      </c>
      <c r="G185" s="29">
        <v>24.763481630000001</v>
      </c>
      <c r="H185" s="26">
        <v>0.12876503</v>
      </c>
      <c r="I185" s="26">
        <v>0.10454562000000001</v>
      </c>
      <c r="J185" s="12">
        <v>42</v>
      </c>
      <c r="K185" s="11">
        <v>100</v>
      </c>
      <c r="L185" s="12">
        <v>50</v>
      </c>
      <c r="M185" s="12" t="s">
        <v>24</v>
      </c>
      <c r="N185" s="13"/>
      <c r="O185" s="12"/>
      <c r="P185" s="12">
        <v>21510</v>
      </c>
      <c r="R185" s="12" t="s">
        <v>189</v>
      </c>
    </row>
    <row r="186" spans="1:18" x14ac:dyDescent="0.35">
      <c r="C186" s="12"/>
      <c r="D186" s="12"/>
      <c r="E186" s="13"/>
      <c r="F186" s="14"/>
      <c r="G186" s="14"/>
      <c r="H186" s="13"/>
      <c r="I186" s="13"/>
      <c r="J186" s="12"/>
      <c r="K186" s="11">
        <v>200</v>
      </c>
      <c r="L186" s="12">
        <v>50</v>
      </c>
      <c r="M186" s="12"/>
      <c r="N186" s="13"/>
      <c r="O186" s="12"/>
      <c r="P186" s="12"/>
      <c r="R186" s="12"/>
    </row>
    <row r="187" spans="1:18" x14ac:dyDescent="0.35">
      <c r="C187" s="12"/>
      <c r="D187" s="12"/>
      <c r="E187" s="13"/>
      <c r="F187" s="14"/>
      <c r="G187" s="14"/>
      <c r="H187" s="13"/>
      <c r="I187" s="13"/>
      <c r="J187" s="12"/>
      <c r="L187" s="12"/>
      <c r="M187" s="12"/>
      <c r="N187" s="13"/>
      <c r="O187" s="12"/>
      <c r="P187" s="12"/>
      <c r="R187" s="12"/>
    </row>
    <row r="188" spans="1:18" x14ac:dyDescent="0.35">
      <c r="C188" s="12"/>
      <c r="D188" s="12"/>
      <c r="E188" s="13"/>
      <c r="F188" s="14"/>
      <c r="G188" s="14"/>
      <c r="H188" s="13"/>
      <c r="I188" s="13"/>
      <c r="J188" s="12"/>
      <c r="L188" s="12"/>
      <c r="M188" s="12"/>
      <c r="N188" s="13"/>
      <c r="O188" s="12"/>
      <c r="P188" s="12"/>
      <c r="R188" s="12"/>
    </row>
    <row r="189" spans="1:18" ht="18.5" x14ac:dyDescent="0.45">
      <c r="A189" s="77" t="s">
        <v>188</v>
      </c>
      <c r="B189" s="77"/>
      <c r="C189" s="77"/>
      <c r="D189" s="77"/>
      <c r="E189" s="77"/>
      <c r="F189" s="77"/>
      <c r="G189" s="77"/>
      <c r="H189" s="77"/>
      <c r="I189" s="77"/>
      <c r="J189" s="77"/>
      <c r="K189" s="77"/>
      <c r="L189" s="77"/>
      <c r="M189" s="77"/>
      <c r="N189" s="77"/>
      <c r="O189" s="77"/>
      <c r="P189" s="77"/>
      <c r="Q189" s="77"/>
      <c r="R189" s="77"/>
    </row>
    <row r="190" spans="1:18" x14ac:dyDescent="0.35">
      <c r="A190" s="11" t="s">
        <v>13</v>
      </c>
      <c r="B190" s="11">
        <v>48000</v>
      </c>
      <c r="C190" s="12" t="s">
        <v>188</v>
      </c>
      <c r="D190" s="7">
        <f t="shared" ref="D190:D191" si="27">((E190/$E$8)+(F190/$F$8))/2</f>
        <v>61.142858435925802</v>
      </c>
      <c r="E190" s="26">
        <v>119.488322681421</v>
      </c>
      <c r="F190" s="26">
        <v>1.4252456851917701</v>
      </c>
      <c r="G190" s="29">
        <v>4772.3886078023397</v>
      </c>
      <c r="H190" s="29">
        <v>11.2135887871412</v>
      </c>
      <c r="I190" s="26">
        <v>3.0093397413643199</v>
      </c>
      <c r="J190" s="12">
        <v>42</v>
      </c>
      <c r="K190" s="12">
        <v>50</v>
      </c>
      <c r="L190" s="12"/>
      <c r="M190" s="12"/>
      <c r="N190" s="12"/>
      <c r="O190" s="11">
        <v>100</v>
      </c>
      <c r="P190" s="12">
        <v>491056</v>
      </c>
    </row>
    <row r="191" spans="1:18" x14ac:dyDescent="0.35">
      <c r="A191" s="11" t="s">
        <v>13</v>
      </c>
      <c r="B191" s="11">
        <v>48000</v>
      </c>
      <c r="C191" s="12" t="s">
        <v>188</v>
      </c>
      <c r="D191" s="7">
        <f t="shared" si="27"/>
        <v>55.072680331985026</v>
      </c>
      <c r="E191" s="26">
        <v>106.22708353048699</v>
      </c>
      <c r="F191" s="29">
        <v>1.47356738153907</v>
      </c>
      <c r="G191" s="29">
        <v>4241.8667773541902</v>
      </c>
      <c r="H191" s="29">
        <v>9.4582211159614697</v>
      </c>
      <c r="I191" s="29">
        <v>2.7352949638966999</v>
      </c>
      <c r="J191" s="12">
        <v>42</v>
      </c>
      <c r="K191" s="12">
        <v>100</v>
      </c>
      <c r="L191" s="12"/>
      <c r="M191" s="12"/>
      <c r="N191" s="12"/>
      <c r="O191" s="11">
        <v>100</v>
      </c>
      <c r="P191" s="12">
        <v>491056</v>
      </c>
      <c r="R191" s="12" t="s">
        <v>20</v>
      </c>
    </row>
    <row r="192" spans="1:18" x14ac:dyDescent="0.35">
      <c r="A192" s="11" t="s">
        <v>13</v>
      </c>
      <c r="B192" s="11">
        <v>48000</v>
      </c>
      <c r="C192" s="12" t="s">
        <v>188</v>
      </c>
      <c r="D192" s="12"/>
      <c r="E192" s="26"/>
      <c r="F192" s="29"/>
      <c r="G192" s="29"/>
      <c r="H192" s="29"/>
      <c r="I192" s="29"/>
      <c r="J192" s="12"/>
      <c r="K192" s="12">
        <v>150</v>
      </c>
      <c r="L192" s="12"/>
      <c r="M192" s="12"/>
      <c r="N192" s="12"/>
      <c r="O192" s="11">
        <v>100</v>
      </c>
      <c r="P192" s="12">
        <v>491056</v>
      </c>
    </row>
    <row r="193" spans="1:18" x14ac:dyDescent="0.35">
      <c r="C193" s="12"/>
      <c r="D193" s="12"/>
      <c r="E193" s="26"/>
      <c r="F193" s="29"/>
      <c r="G193" s="29"/>
      <c r="H193" s="26"/>
      <c r="I193" s="26"/>
      <c r="J193" s="12"/>
      <c r="L193" s="12"/>
      <c r="M193" s="12"/>
      <c r="N193" s="13"/>
      <c r="O193" s="12"/>
      <c r="P193" s="12"/>
      <c r="R193" s="12"/>
    </row>
    <row r="194" spans="1:18" x14ac:dyDescent="0.35">
      <c r="C194" s="12"/>
      <c r="D194" s="12"/>
      <c r="E194" s="26"/>
      <c r="F194" s="29"/>
      <c r="G194" s="29"/>
      <c r="H194" s="26"/>
      <c r="I194" s="26"/>
      <c r="J194" s="12"/>
      <c r="L194" s="12"/>
      <c r="M194" s="12"/>
      <c r="N194" s="12"/>
      <c r="O194" s="12"/>
      <c r="P194" s="12"/>
      <c r="R194" s="12"/>
    </row>
    <row r="195" spans="1:18" x14ac:dyDescent="0.35">
      <c r="A195" s="11" t="s">
        <v>13</v>
      </c>
      <c r="B195" s="11">
        <v>48000</v>
      </c>
      <c r="C195" s="12" t="s">
        <v>188</v>
      </c>
      <c r="D195" s="7"/>
      <c r="E195" s="26">
        <v>119.488322681421</v>
      </c>
      <c r="F195" s="29">
        <v>4772.3886078023397</v>
      </c>
      <c r="G195" s="26">
        <v>1.4252456851917701</v>
      </c>
      <c r="H195" s="29">
        <v>11.2135887871412</v>
      </c>
      <c r="I195" s="26">
        <v>3.0093397413643199</v>
      </c>
      <c r="J195" s="12">
        <v>42</v>
      </c>
      <c r="K195" s="11">
        <v>100</v>
      </c>
      <c r="L195" s="12">
        <v>50</v>
      </c>
      <c r="M195" s="12"/>
      <c r="N195" s="25"/>
      <c r="O195" s="12">
        <v>32</v>
      </c>
      <c r="P195" s="12">
        <v>491056</v>
      </c>
      <c r="Q195" s="12" t="s">
        <v>19</v>
      </c>
      <c r="R195" s="12"/>
    </row>
    <row r="196" spans="1:18" x14ac:dyDescent="0.35">
      <c r="A196" s="11" t="s">
        <v>13</v>
      </c>
      <c r="B196" s="11">
        <v>48000</v>
      </c>
      <c r="C196" s="12" t="s">
        <v>188</v>
      </c>
      <c r="D196" s="7"/>
      <c r="E196" s="26">
        <v>106.22708353048699</v>
      </c>
      <c r="F196" s="29">
        <v>4241.8667773541902</v>
      </c>
      <c r="G196" s="29">
        <v>1.47356738153907</v>
      </c>
      <c r="H196" s="29">
        <v>9.4582211159614697</v>
      </c>
      <c r="I196" s="29">
        <v>2.7352949638966999</v>
      </c>
      <c r="J196" s="12">
        <v>42</v>
      </c>
      <c r="K196" s="11">
        <v>100</v>
      </c>
      <c r="L196" s="12">
        <v>100</v>
      </c>
      <c r="M196" s="12"/>
      <c r="N196" s="25"/>
      <c r="O196" s="12">
        <v>32</v>
      </c>
      <c r="P196" s="12">
        <v>491056</v>
      </c>
      <c r="R196" s="12" t="s">
        <v>20</v>
      </c>
    </row>
    <row r="197" spans="1:18" x14ac:dyDescent="0.35">
      <c r="A197" s="11" t="s">
        <v>13</v>
      </c>
      <c r="B197" s="11">
        <v>48000</v>
      </c>
      <c r="C197" s="12" t="s">
        <v>188</v>
      </c>
      <c r="D197" s="12"/>
      <c r="E197" s="26"/>
      <c r="F197" s="29"/>
      <c r="G197" s="29"/>
      <c r="H197" s="29"/>
      <c r="I197" s="29"/>
      <c r="J197" s="12">
        <v>42</v>
      </c>
      <c r="K197" s="11">
        <v>100</v>
      </c>
      <c r="L197" s="12">
        <v>150</v>
      </c>
      <c r="M197" s="12"/>
      <c r="N197" s="25"/>
      <c r="O197" s="12">
        <v>32</v>
      </c>
      <c r="P197" s="12">
        <v>491056</v>
      </c>
      <c r="R197" s="12"/>
    </row>
    <row r="198" spans="1:18" x14ac:dyDescent="0.35">
      <c r="C198" s="12"/>
      <c r="D198" s="12"/>
      <c r="E198" s="26"/>
      <c r="F198" s="29"/>
      <c r="G198" s="29"/>
      <c r="H198" s="29"/>
      <c r="I198" s="29"/>
      <c r="J198" s="12"/>
      <c r="L198" s="12"/>
      <c r="M198" s="12"/>
      <c r="N198" s="25"/>
      <c r="O198" s="12"/>
      <c r="P198" s="12"/>
      <c r="R198" s="12"/>
    </row>
    <row r="199" spans="1:18" x14ac:dyDescent="0.35">
      <c r="C199" s="12"/>
      <c r="D199" s="12"/>
      <c r="E199" s="29"/>
      <c r="F199" s="29"/>
      <c r="G199" s="29"/>
      <c r="H199" s="29"/>
      <c r="I199" s="29"/>
      <c r="L199" s="12"/>
      <c r="N199" s="25"/>
      <c r="O199" s="12"/>
      <c r="P199" s="12"/>
    </row>
    <row r="200" spans="1:18" x14ac:dyDescent="0.35">
      <c r="A200" s="11" t="s">
        <v>13</v>
      </c>
      <c r="B200" s="11">
        <v>48000</v>
      </c>
      <c r="C200" s="12" t="s">
        <v>188</v>
      </c>
      <c r="D200" s="12"/>
      <c r="E200" s="29">
        <v>115.77582</v>
      </c>
      <c r="F200" s="29">
        <v>1.4237569999999999</v>
      </c>
      <c r="G200" s="29">
        <v>4623.8894250000003</v>
      </c>
      <c r="H200" s="29">
        <v>10.809917</v>
      </c>
      <c r="I200" s="29">
        <v>2.9304730000000001</v>
      </c>
      <c r="J200" s="11">
        <v>42</v>
      </c>
      <c r="K200" s="11">
        <v>200</v>
      </c>
      <c r="L200" s="11">
        <v>50</v>
      </c>
      <c r="M200" s="11" t="s">
        <v>24</v>
      </c>
      <c r="N200" s="25"/>
      <c r="O200" s="12">
        <v>32</v>
      </c>
      <c r="P200" s="12">
        <v>491056</v>
      </c>
    </row>
    <row r="201" spans="1:18" x14ac:dyDescent="0.35">
      <c r="C201" s="12"/>
      <c r="D201" s="12"/>
      <c r="E201" s="29"/>
      <c r="F201" s="29"/>
      <c r="G201" s="29"/>
      <c r="H201" s="29"/>
      <c r="I201" s="29"/>
      <c r="N201" s="25"/>
      <c r="O201" s="12"/>
      <c r="P201" s="12"/>
    </row>
    <row r="202" spans="1:18" x14ac:dyDescent="0.35">
      <c r="A202" s="11" t="s">
        <v>13</v>
      </c>
      <c r="B202" s="11">
        <v>48000</v>
      </c>
      <c r="C202" s="12" t="s">
        <v>188</v>
      </c>
      <c r="D202" s="12"/>
      <c r="E202" s="29">
        <v>48.598278000000001</v>
      </c>
      <c r="F202" s="29">
        <v>0.89249000000000001</v>
      </c>
      <c r="G202" s="29">
        <v>1932.8898690000001</v>
      </c>
      <c r="H202" s="29">
        <v>3.3973949999999999</v>
      </c>
      <c r="I202" s="29">
        <v>0.77012800000000003</v>
      </c>
      <c r="J202" s="11">
        <v>42</v>
      </c>
      <c r="K202" s="11">
        <v>1000</v>
      </c>
      <c r="L202" s="11">
        <v>50</v>
      </c>
      <c r="M202" s="11" t="s">
        <v>24</v>
      </c>
      <c r="N202" s="25"/>
      <c r="O202" s="12">
        <v>32</v>
      </c>
      <c r="P202" s="12">
        <v>491056</v>
      </c>
    </row>
    <row r="203" spans="1:18" x14ac:dyDescent="0.35">
      <c r="A203" s="11" t="s">
        <v>13</v>
      </c>
      <c r="B203" s="11">
        <v>48000</v>
      </c>
      <c r="C203" s="12" t="s">
        <v>188</v>
      </c>
      <c r="D203" s="12"/>
      <c r="E203" s="29">
        <v>8.7051459999999992</v>
      </c>
      <c r="F203" s="29">
        <v>0.62315100000000001</v>
      </c>
      <c r="G203" s="29">
        <v>333.25815999999998</v>
      </c>
      <c r="H203" s="29">
        <v>0.50998200000000005</v>
      </c>
      <c r="I203" s="29">
        <v>0.82337099999999996</v>
      </c>
      <c r="J203" s="11">
        <v>42</v>
      </c>
      <c r="K203" s="11">
        <v>2000</v>
      </c>
      <c r="L203" s="11">
        <v>50</v>
      </c>
      <c r="M203" s="11" t="s">
        <v>24</v>
      </c>
      <c r="N203" s="25"/>
      <c r="O203" s="12">
        <v>32</v>
      </c>
      <c r="P203" s="12">
        <v>491056</v>
      </c>
    </row>
    <row r="204" spans="1:18" x14ac:dyDescent="0.35">
      <c r="E204" s="29"/>
      <c r="F204" s="29"/>
      <c r="G204" s="29"/>
      <c r="H204" s="29"/>
      <c r="I204" s="29"/>
      <c r="N204" s="25"/>
    </row>
    <row r="205" spans="1:18" x14ac:dyDescent="0.35">
      <c r="A205" s="11" t="s">
        <v>13</v>
      </c>
      <c r="B205" s="11">
        <v>48000</v>
      </c>
      <c r="C205" s="12" t="s">
        <v>188</v>
      </c>
      <c r="D205" s="12"/>
      <c r="E205" s="29">
        <v>58.976013000000002</v>
      </c>
      <c r="F205" s="29">
        <v>0.91747699999999999</v>
      </c>
      <c r="G205" s="29">
        <v>2348.1262919999999</v>
      </c>
      <c r="H205" s="29">
        <v>4.0894510000000004</v>
      </c>
      <c r="I205" s="29">
        <v>0.90120400000000001</v>
      </c>
      <c r="J205" s="11">
        <v>42</v>
      </c>
      <c r="K205" s="11">
        <v>500</v>
      </c>
      <c r="L205" s="11">
        <v>100</v>
      </c>
      <c r="M205" s="11" t="s">
        <v>24</v>
      </c>
      <c r="N205" s="25"/>
      <c r="O205" s="12">
        <v>32</v>
      </c>
      <c r="P205" s="12">
        <v>491056</v>
      </c>
      <c r="R205" s="11" t="s">
        <v>130</v>
      </c>
    </row>
    <row r="206" spans="1:18" x14ac:dyDescent="0.35">
      <c r="A206" s="11" t="s">
        <v>13</v>
      </c>
      <c r="B206" s="11">
        <v>48000</v>
      </c>
      <c r="C206" s="12" t="s">
        <v>188</v>
      </c>
      <c r="D206" s="12"/>
      <c r="J206" s="11">
        <v>42</v>
      </c>
      <c r="K206" s="11">
        <v>1000</v>
      </c>
      <c r="L206" s="11">
        <v>100</v>
      </c>
      <c r="M206" s="11" t="s">
        <v>24</v>
      </c>
      <c r="N206" s="25"/>
      <c r="O206" s="12">
        <v>32</v>
      </c>
      <c r="P206" s="12">
        <v>491056</v>
      </c>
    </row>
    <row r="207" spans="1:18" x14ac:dyDescent="0.35">
      <c r="C207" s="12"/>
      <c r="D207" s="12"/>
      <c r="O207" s="12"/>
      <c r="P207" s="12"/>
    </row>
    <row r="208" spans="1:18" x14ac:dyDescent="0.35">
      <c r="C208" s="12"/>
      <c r="D208" s="12"/>
      <c r="O208" s="12"/>
      <c r="P208" s="12"/>
    </row>
  </sheetData>
  <mergeCells count="4">
    <mergeCell ref="A19:R19"/>
    <mergeCell ref="A154:R154"/>
    <mergeCell ref="A189:R189"/>
    <mergeCell ref="A2:R2"/>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P153"/>
  <sheetViews>
    <sheetView zoomScale="55" zoomScaleNormal="55" workbookViewId="0">
      <pane ySplit="1" topLeftCell="A140" activePane="bottomLeft" state="frozen"/>
      <selection pane="bottomLeft" activeCell="A103" sqref="A103:C103"/>
    </sheetView>
  </sheetViews>
  <sheetFormatPr baseColWidth="10" defaultRowHeight="14.5" x14ac:dyDescent="0.35"/>
  <cols>
    <col min="1" max="1" width="19.08984375" bestFit="1" customWidth="1"/>
    <col min="2" max="2" width="6" bestFit="1" customWidth="1"/>
    <col min="3" max="3" width="10.54296875" bestFit="1" customWidth="1"/>
    <col min="4" max="4" width="6.08984375" style="10" customWidth="1"/>
    <col min="5" max="5" width="6.54296875" bestFit="1" customWidth="1"/>
    <col min="6" max="6" width="6.81640625" bestFit="1" customWidth="1"/>
    <col min="7" max="7" width="8.54296875" bestFit="1" customWidth="1"/>
    <col min="8" max="8" width="7.36328125" customWidth="1"/>
    <col min="9" max="9" width="7.81640625" customWidth="1"/>
    <col min="10" max="10" width="7.54296875" style="10" bestFit="1" customWidth="1"/>
    <col min="11" max="11" width="7.1796875" style="10" bestFit="1" customWidth="1"/>
    <col min="12" max="12" width="7.54296875" style="10" customWidth="1"/>
    <col min="13" max="13" width="6.26953125" style="10" customWidth="1"/>
    <col min="14" max="14" width="7.7265625" bestFit="1" customWidth="1"/>
    <col min="15" max="15" width="35.453125" style="1" customWidth="1"/>
    <col min="16" max="16" width="19.90625" bestFit="1" customWidth="1"/>
  </cols>
  <sheetData>
    <row r="1" spans="1:16" s="2" customFormat="1" ht="29" x14ac:dyDescent="0.35">
      <c r="A1" s="2" t="s">
        <v>5</v>
      </c>
      <c r="B1" s="2" t="s">
        <v>17</v>
      </c>
      <c r="C1" s="2" t="s">
        <v>27</v>
      </c>
      <c r="D1" s="8" t="s">
        <v>327</v>
      </c>
      <c r="E1" s="2" t="s">
        <v>1</v>
      </c>
      <c r="F1" s="2" t="s">
        <v>2</v>
      </c>
      <c r="G1" s="2" t="s">
        <v>4</v>
      </c>
      <c r="H1" s="2" t="s">
        <v>361</v>
      </c>
      <c r="I1" s="2" t="s">
        <v>362</v>
      </c>
      <c r="J1" s="8" t="s">
        <v>23</v>
      </c>
      <c r="K1" s="8" t="s">
        <v>165</v>
      </c>
      <c r="L1" s="67" t="s">
        <v>211</v>
      </c>
      <c r="M1" s="8" t="s">
        <v>212</v>
      </c>
      <c r="N1" s="2" t="s">
        <v>182</v>
      </c>
      <c r="O1" s="3" t="s">
        <v>21</v>
      </c>
      <c r="P1" s="2" t="s">
        <v>356</v>
      </c>
    </row>
    <row r="2" spans="1:16" s="2" customFormat="1" ht="18.5" x14ac:dyDescent="0.45">
      <c r="A2" s="79" t="s">
        <v>346</v>
      </c>
      <c r="B2" s="79"/>
      <c r="C2" s="79"/>
      <c r="D2" s="79"/>
      <c r="E2" s="79"/>
      <c r="F2" s="79"/>
      <c r="G2" s="79"/>
      <c r="H2" s="79"/>
      <c r="I2" s="79"/>
      <c r="J2" s="79"/>
      <c r="K2" s="79"/>
      <c r="L2" s="79"/>
      <c r="M2" s="79"/>
      <c r="N2" s="79"/>
      <c r="O2" s="79"/>
      <c r="P2" s="79"/>
    </row>
    <row r="3" spans="1:16" s="5" customFormat="1" x14ac:dyDescent="0.35">
      <c r="A3" s="5" t="s">
        <v>162</v>
      </c>
      <c r="C3" s="5" t="s">
        <v>168</v>
      </c>
      <c r="D3" s="9">
        <f>((E3/$E$10)+(F3/$F$10))/2</f>
        <v>0.84720670083932048</v>
      </c>
      <c r="E3" s="5">
        <v>1.1180000000000001</v>
      </c>
      <c r="F3" s="7">
        <v>9.6790000000000001E-2</v>
      </c>
      <c r="J3" s="9"/>
      <c r="K3" s="9"/>
      <c r="L3" s="9"/>
      <c r="M3" s="9"/>
      <c r="O3" s="20"/>
    </row>
    <row r="4" spans="1:16" s="5" customFormat="1" x14ac:dyDescent="0.35">
      <c r="A4" s="5" t="s">
        <v>162</v>
      </c>
      <c r="C4" s="5" t="s">
        <v>169</v>
      </c>
      <c r="D4" s="9">
        <f t="shared" ref="D4:D10" si="0">((E4/$E$10)+(F4/$F$10))/2</f>
        <v>0.84710569041716444</v>
      </c>
      <c r="E4" s="5">
        <v>1.111</v>
      </c>
      <c r="F4" s="7">
        <v>9.733E-2</v>
      </c>
      <c r="J4" s="9"/>
      <c r="K4" s="9"/>
      <c r="L4" s="9"/>
      <c r="M4" s="9"/>
      <c r="O4" s="20"/>
    </row>
    <row r="5" spans="1:16" s="5" customFormat="1" x14ac:dyDescent="0.35">
      <c r="A5" s="5" t="s">
        <v>162</v>
      </c>
      <c r="C5" s="5" t="s">
        <v>170</v>
      </c>
      <c r="D5" s="9">
        <f t="shared" si="0"/>
        <v>0.89799527099009824</v>
      </c>
      <c r="E5" s="5">
        <v>1.198</v>
      </c>
      <c r="F5" s="7">
        <v>0.10155</v>
      </c>
      <c r="J5" s="9"/>
      <c r="K5" s="9"/>
      <c r="L5" s="9"/>
      <c r="M5" s="9"/>
      <c r="O5" s="20"/>
    </row>
    <row r="6" spans="1:16" s="5" customFormat="1" x14ac:dyDescent="0.35">
      <c r="A6" s="5" t="s">
        <v>162</v>
      </c>
      <c r="C6" s="5" t="s">
        <v>171</v>
      </c>
      <c r="D6" s="9">
        <f t="shared" si="0"/>
        <v>0.89849204355807855</v>
      </c>
      <c r="E6" s="5">
        <v>1.165</v>
      </c>
      <c r="F6" s="7">
        <v>0.10431</v>
      </c>
      <c r="J6" s="9"/>
      <c r="K6" s="9"/>
      <c r="L6" s="9"/>
      <c r="M6" s="9"/>
      <c r="O6" s="20"/>
    </row>
    <row r="7" spans="1:16" s="5" customFormat="1" x14ac:dyDescent="0.35">
      <c r="A7" s="5" t="s">
        <v>162</v>
      </c>
      <c r="C7" s="5" t="s">
        <v>172</v>
      </c>
      <c r="D7" s="9">
        <f t="shared" si="0"/>
        <v>0.89067655257324219</v>
      </c>
      <c r="E7" s="5">
        <v>1.161</v>
      </c>
      <c r="F7" s="7">
        <v>0.10291</v>
      </c>
      <c r="J7" s="9"/>
      <c r="K7" s="9"/>
      <c r="L7" s="9"/>
      <c r="M7" s="9"/>
      <c r="O7" s="20"/>
    </row>
    <row r="8" spans="1:16" s="5" customFormat="1" x14ac:dyDescent="0.35">
      <c r="A8" s="5" t="s">
        <v>162</v>
      </c>
      <c r="C8" s="5" t="s">
        <v>173</v>
      </c>
      <c r="D8" s="7">
        <f t="shared" si="0"/>
        <v>0.88978593871336709</v>
      </c>
      <c r="E8" s="5">
        <v>1.173</v>
      </c>
      <c r="F8" s="7">
        <v>0.10174999999999999</v>
      </c>
      <c r="J8" s="9"/>
      <c r="K8" s="9"/>
      <c r="L8" s="9"/>
      <c r="M8" s="9"/>
      <c r="O8" s="20"/>
    </row>
    <row r="9" spans="1:16" s="5" customFormat="1" x14ac:dyDescent="0.35">
      <c r="A9" s="5" t="s">
        <v>162</v>
      </c>
      <c r="C9" s="5" t="s">
        <v>175</v>
      </c>
      <c r="D9" s="9">
        <f t="shared" si="0"/>
        <v>0.91747816121554815</v>
      </c>
      <c r="E9" s="5">
        <v>1.232</v>
      </c>
      <c r="F9" s="7">
        <v>0.10310999999999999</v>
      </c>
      <c r="H9" s="5" t="s">
        <v>181</v>
      </c>
      <c r="J9" s="9"/>
      <c r="K9" s="9"/>
      <c r="L9" s="9"/>
      <c r="M9" s="9"/>
      <c r="O9" s="20"/>
    </row>
    <row r="10" spans="1:16" s="5" customFormat="1" x14ac:dyDescent="0.35">
      <c r="A10" s="5" t="s">
        <v>162</v>
      </c>
      <c r="C10" s="5" t="s">
        <v>174</v>
      </c>
      <c r="D10" s="7">
        <f t="shared" si="0"/>
        <v>1</v>
      </c>
      <c r="E10" s="5">
        <v>1.371</v>
      </c>
      <c r="F10" s="7">
        <v>0.11012</v>
      </c>
      <c r="J10" s="9"/>
      <c r="K10" s="9"/>
      <c r="L10" s="9"/>
      <c r="M10" s="9"/>
      <c r="O10" s="20"/>
    </row>
    <row r="11" spans="1:16" s="5" customFormat="1" x14ac:dyDescent="0.35">
      <c r="A11" s="5" t="s">
        <v>162</v>
      </c>
      <c r="C11" s="5" t="s">
        <v>176</v>
      </c>
      <c r="D11" s="9"/>
      <c r="J11" s="9"/>
      <c r="K11" s="9"/>
      <c r="L11" s="9"/>
      <c r="M11" s="9"/>
      <c r="O11" s="20"/>
    </row>
    <row r="12" spans="1:16" s="5" customFormat="1" x14ac:dyDescent="0.35">
      <c r="D12" s="9"/>
      <c r="J12" s="9"/>
      <c r="K12" s="9"/>
      <c r="L12" s="9"/>
      <c r="M12" s="9"/>
      <c r="O12" s="20"/>
    </row>
    <row r="13" spans="1:16" s="5" customFormat="1" ht="18.5" x14ac:dyDescent="0.45">
      <c r="A13" s="79" t="s">
        <v>6</v>
      </c>
      <c r="B13" s="79"/>
      <c r="C13" s="79"/>
      <c r="D13" s="79"/>
      <c r="E13" s="79"/>
      <c r="F13" s="79"/>
      <c r="G13" s="79"/>
      <c r="H13" s="79"/>
      <c r="I13" s="79"/>
      <c r="J13" s="79"/>
      <c r="K13" s="79"/>
      <c r="L13" s="79"/>
      <c r="M13" s="79"/>
      <c r="N13" s="79"/>
      <c r="O13" s="79"/>
      <c r="P13" s="79"/>
    </row>
    <row r="14" spans="1:16" x14ac:dyDescent="0.35">
      <c r="A14" t="s">
        <v>162</v>
      </c>
      <c r="B14" s="5">
        <v>24000</v>
      </c>
      <c r="C14" t="s">
        <v>6</v>
      </c>
      <c r="D14" s="17">
        <f t="shared" ref="D14:D23" si="1">((E14/$E$10)+(F14/$F$10))/2</f>
        <v>0.97384879170339467</v>
      </c>
      <c r="E14" s="17">
        <v>1.313723</v>
      </c>
      <c r="F14" s="17">
        <v>0.108961</v>
      </c>
      <c r="G14" s="17">
        <v>12.328702</v>
      </c>
      <c r="H14" s="17">
        <v>0.10305499999999999</v>
      </c>
      <c r="I14" s="17">
        <v>6.1280000000000001E-2</v>
      </c>
      <c r="J14">
        <v>42</v>
      </c>
      <c r="K14">
        <v>100</v>
      </c>
      <c r="L14" s="1">
        <v>50</v>
      </c>
      <c r="M14" s="1" t="s">
        <v>24</v>
      </c>
      <c r="N14" s="1"/>
      <c r="O14" t="s">
        <v>218</v>
      </c>
    </row>
    <row r="15" spans="1:16" x14ac:dyDescent="0.35">
      <c r="A15" t="s">
        <v>162</v>
      </c>
      <c r="B15" s="5">
        <v>24000</v>
      </c>
      <c r="C15" t="s">
        <v>6</v>
      </c>
      <c r="D15" s="17">
        <f t="shared" si="1"/>
        <v>0.95587658142579301</v>
      </c>
      <c r="E15" s="17">
        <v>1.287426</v>
      </c>
      <c r="F15" s="17">
        <v>0.107115</v>
      </c>
      <c r="G15" s="17">
        <v>12.610239999999999</v>
      </c>
      <c r="H15" s="17">
        <v>0.101107</v>
      </c>
      <c r="I15" s="17">
        <v>5.7707000000000001E-2</v>
      </c>
      <c r="J15">
        <v>43</v>
      </c>
      <c r="K15">
        <v>100</v>
      </c>
      <c r="L15" s="1">
        <v>50</v>
      </c>
      <c r="M15" s="1" t="s">
        <v>24</v>
      </c>
      <c r="N15" s="1"/>
      <c r="O15"/>
    </row>
    <row r="16" spans="1:16" x14ac:dyDescent="0.35">
      <c r="A16" t="s">
        <v>162</v>
      </c>
      <c r="B16" s="5">
        <v>24000</v>
      </c>
      <c r="C16" t="s">
        <v>6</v>
      </c>
      <c r="D16" s="17">
        <f t="shared" si="1"/>
        <v>1.013915995096391</v>
      </c>
      <c r="E16" s="17">
        <v>1.407203</v>
      </c>
      <c r="F16" s="17">
        <v>0.110277</v>
      </c>
      <c r="G16" s="17">
        <v>12.376633</v>
      </c>
      <c r="H16" s="17">
        <v>0.101538</v>
      </c>
      <c r="I16" s="17">
        <v>6.2119000000000001E-2</v>
      </c>
      <c r="J16">
        <v>44</v>
      </c>
      <c r="K16">
        <v>100</v>
      </c>
      <c r="L16" s="1">
        <v>50</v>
      </c>
      <c r="M16" s="1" t="s">
        <v>24</v>
      </c>
      <c r="N16" s="1"/>
      <c r="O16"/>
    </row>
    <row r="17" spans="1:15" x14ac:dyDescent="0.35">
      <c r="A17" t="s">
        <v>162</v>
      </c>
      <c r="B17" s="5">
        <v>24000</v>
      </c>
      <c r="C17" t="s">
        <v>6</v>
      </c>
      <c r="D17" s="17">
        <f t="shared" si="1"/>
        <v>0.99783248352106035</v>
      </c>
      <c r="E17" s="17">
        <v>1.3719539999999999</v>
      </c>
      <c r="F17" s="17">
        <v>0.109566</v>
      </c>
      <c r="G17" s="17">
        <v>16.065068</v>
      </c>
      <c r="H17" s="17">
        <v>0.102783</v>
      </c>
      <c r="I17" s="17">
        <v>6.2451E-2</v>
      </c>
      <c r="J17">
        <v>45</v>
      </c>
      <c r="K17">
        <v>100</v>
      </c>
      <c r="L17" s="1">
        <v>50</v>
      </c>
      <c r="M17" s="1" t="s">
        <v>24</v>
      </c>
      <c r="N17" s="1"/>
      <c r="O17"/>
    </row>
    <row r="18" spans="1:15" x14ac:dyDescent="0.35">
      <c r="A18" t="s">
        <v>162</v>
      </c>
      <c r="B18" s="5">
        <v>24000</v>
      </c>
      <c r="C18" t="s">
        <v>6</v>
      </c>
      <c r="D18" s="17">
        <f t="shared" si="1"/>
        <v>0.97899673004424859</v>
      </c>
      <c r="E18" s="17">
        <v>1.3399650000000001</v>
      </c>
      <c r="F18" s="17">
        <v>0.107987</v>
      </c>
      <c r="G18" s="17">
        <v>15.987791</v>
      </c>
      <c r="H18" s="17">
        <v>0.102156</v>
      </c>
      <c r="I18" s="17">
        <v>6.3746999999999998E-2</v>
      </c>
      <c r="J18">
        <v>46</v>
      </c>
      <c r="K18">
        <v>100</v>
      </c>
      <c r="L18" s="1">
        <v>50</v>
      </c>
      <c r="M18" s="1" t="s">
        <v>24</v>
      </c>
      <c r="N18" s="1"/>
      <c r="O18"/>
    </row>
    <row r="19" spans="1:15" x14ac:dyDescent="0.35">
      <c r="A19" t="s">
        <v>162</v>
      </c>
      <c r="B19" s="5">
        <v>24000</v>
      </c>
      <c r="C19" t="s">
        <v>6</v>
      </c>
      <c r="D19" s="17">
        <f t="shared" si="1"/>
        <v>0.98352284835878279</v>
      </c>
      <c r="E19" s="17">
        <v>1.337199</v>
      </c>
      <c r="F19" s="17">
        <v>0.109206</v>
      </c>
      <c r="G19" s="17">
        <v>16.066255000000002</v>
      </c>
      <c r="H19" s="17">
        <v>0.102649</v>
      </c>
      <c r="I19" s="17">
        <v>6.2399000000000003E-2</v>
      </c>
      <c r="J19">
        <v>47</v>
      </c>
      <c r="K19">
        <v>100</v>
      </c>
      <c r="L19" s="1">
        <v>50</v>
      </c>
      <c r="M19" s="1" t="s">
        <v>24</v>
      </c>
      <c r="N19" s="1"/>
      <c r="O19"/>
    </row>
    <row r="20" spans="1:15" x14ac:dyDescent="0.35">
      <c r="A20" t="s">
        <v>162</v>
      </c>
      <c r="B20" s="5">
        <v>24000</v>
      </c>
      <c r="C20" t="s">
        <v>6</v>
      </c>
      <c r="D20" s="17">
        <f t="shared" si="1"/>
        <v>0.98529752835114159</v>
      </c>
      <c r="E20" s="17">
        <v>1.3483400000000001</v>
      </c>
      <c r="F20" s="17">
        <v>0.10870199999999999</v>
      </c>
      <c r="G20" s="17">
        <v>17.390813999999999</v>
      </c>
      <c r="H20" s="17">
        <v>0.10208200000000001</v>
      </c>
      <c r="I20" s="17">
        <v>6.6237000000000004E-2</v>
      </c>
      <c r="J20">
        <v>48</v>
      </c>
      <c r="K20">
        <v>100</v>
      </c>
      <c r="L20" s="1">
        <v>50</v>
      </c>
      <c r="M20" s="1" t="s">
        <v>24</v>
      </c>
      <c r="N20" s="1"/>
      <c r="O20"/>
    </row>
    <row r="21" spans="1:15" x14ac:dyDescent="0.35">
      <c r="A21" t="s">
        <v>162</v>
      </c>
      <c r="B21" s="5">
        <v>24000</v>
      </c>
      <c r="C21" t="s">
        <v>6</v>
      </c>
      <c r="D21" s="17">
        <f t="shared" si="1"/>
        <v>0.9616946105872699</v>
      </c>
      <c r="E21" s="17">
        <v>1.2951619999999999</v>
      </c>
      <c r="F21" s="17">
        <v>0.107775</v>
      </c>
      <c r="G21" s="17">
        <v>15.413157</v>
      </c>
      <c r="H21" s="17">
        <v>0.10147399999999999</v>
      </c>
      <c r="I21" s="17">
        <v>6.2184000000000003E-2</v>
      </c>
      <c r="J21">
        <v>49</v>
      </c>
      <c r="K21">
        <v>100</v>
      </c>
      <c r="L21" s="1">
        <v>50</v>
      </c>
      <c r="M21" s="1" t="s">
        <v>24</v>
      </c>
      <c r="N21" s="1"/>
      <c r="O21"/>
    </row>
    <row r="22" spans="1:15" x14ac:dyDescent="0.35">
      <c r="A22" t="s">
        <v>162</v>
      </c>
      <c r="B22" s="5">
        <v>24000</v>
      </c>
      <c r="C22" t="s">
        <v>6</v>
      </c>
      <c r="D22" s="17">
        <f t="shared" si="1"/>
        <v>0.98617327506654773</v>
      </c>
      <c r="E22" s="17">
        <v>1.3513139999999999</v>
      </c>
      <c r="F22" s="17">
        <v>0.108656</v>
      </c>
      <c r="G22" s="17">
        <v>15.426383</v>
      </c>
      <c r="H22" s="17">
        <v>0.101775</v>
      </c>
      <c r="I22" s="17">
        <v>6.1439000000000001E-2</v>
      </c>
      <c r="J22">
        <v>50</v>
      </c>
      <c r="K22">
        <v>100</v>
      </c>
      <c r="L22" s="1">
        <v>50</v>
      </c>
      <c r="M22" s="1" t="s">
        <v>24</v>
      </c>
      <c r="N22" s="1"/>
      <c r="O22"/>
    </row>
    <row r="23" spans="1:15" x14ac:dyDescent="0.35">
      <c r="A23" t="s">
        <v>162</v>
      </c>
      <c r="B23" s="5">
        <v>24000</v>
      </c>
      <c r="C23" t="s">
        <v>6</v>
      </c>
      <c r="D23" s="17">
        <f t="shared" si="1"/>
        <v>0.97362101379755994</v>
      </c>
      <c r="E23" s="17">
        <v>1.3284119999999999</v>
      </c>
      <c r="F23" s="17">
        <v>0.10773099999999999</v>
      </c>
      <c r="G23" s="17">
        <v>15.553138000000001</v>
      </c>
      <c r="H23" s="17">
        <v>0.10115300000000001</v>
      </c>
      <c r="I23" s="17">
        <v>6.2641000000000002E-2</v>
      </c>
      <c r="J23">
        <v>51</v>
      </c>
      <c r="K23">
        <v>100</v>
      </c>
      <c r="L23" s="1">
        <v>50</v>
      </c>
      <c r="M23" s="1" t="s">
        <v>24</v>
      </c>
      <c r="N23" s="1"/>
      <c r="O23"/>
    </row>
    <row r="24" spans="1:15" x14ac:dyDescent="0.35">
      <c r="B24" s="5"/>
      <c r="D24" s="58">
        <f>AVERAGE(D14:D23)</f>
        <v>0.98107798579521899</v>
      </c>
      <c r="E24" s="58">
        <f>AVERAGE(E14:E23)</f>
        <v>1.3380698</v>
      </c>
      <c r="F24" s="58">
        <f>AVERAGE(F14:F23)</f>
        <v>0.10859759999999999</v>
      </c>
      <c r="G24" s="17"/>
      <c r="H24" s="17"/>
      <c r="I24" s="17"/>
      <c r="J24"/>
      <c r="K24"/>
      <c r="L24" s="1"/>
      <c r="M24" s="1"/>
      <c r="N24" s="1"/>
      <c r="O24"/>
    </row>
    <row r="25" spans="1:15" x14ac:dyDescent="0.35">
      <c r="B25" s="5"/>
      <c r="D25" s="58">
        <f>MEDIAN(D14:D23)</f>
        <v>0.98125978920151569</v>
      </c>
      <c r="E25" s="58">
        <f>MEDIAN(E14:E23)</f>
        <v>1.3385820000000002</v>
      </c>
      <c r="F25" s="58">
        <f>MEDIAN(F14:F23)</f>
        <v>0.108679</v>
      </c>
      <c r="G25" s="17"/>
      <c r="H25" s="17"/>
      <c r="I25" s="17"/>
      <c r="J25"/>
      <c r="K25"/>
      <c r="L25" s="1"/>
      <c r="M25" s="1"/>
      <c r="N25" s="1"/>
      <c r="O25"/>
    </row>
    <row r="26" spans="1:15" x14ac:dyDescent="0.35">
      <c r="D26" s="17"/>
      <c r="E26" s="17"/>
      <c r="F26" s="17"/>
      <c r="G26" s="17"/>
      <c r="H26" s="17"/>
      <c r="I26" s="17"/>
      <c r="J26"/>
      <c r="K26"/>
      <c r="L26" s="1"/>
      <c r="M26" s="1"/>
      <c r="N26" s="1"/>
      <c r="O26" s="22"/>
    </row>
    <row r="27" spans="1:15" x14ac:dyDescent="0.35">
      <c r="A27" t="s">
        <v>162</v>
      </c>
      <c r="B27">
        <v>24000</v>
      </c>
      <c r="C27" t="s">
        <v>6</v>
      </c>
      <c r="D27" s="17">
        <f t="shared" ref="D27:D36" si="2">((E27/$E$10)+(F27/$F$10))/2</f>
        <v>0.91166530219801334</v>
      </c>
      <c r="E27" s="17">
        <v>1.218215</v>
      </c>
      <c r="F27" s="17">
        <v>0.102937</v>
      </c>
      <c r="G27" s="17">
        <v>13.766194</v>
      </c>
      <c r="H27" s="17">
        <v>9.5655000000000004E-2</v>
      </c>
      <c r="I27" s="17">
        <v>5.4394999999999999E-2</v>
      </c>
      <c r="J27">
        <v>42</v>
      </c>
      <c r="K27">
        <v>100</v>
      </c>
      <c r="L27" s="1">
        <v>100</v>
      </c>
      <c r="M27" s="1" t="s">
        <v>24</v>
      </c>
      <c r="N27" s="1"/>
      <c r="O27" t="s">
        <v>218</v>
      </c>
    </row>
    <row r="28" spans="1:15" x14ac:dyDescent="0.35">
      <c r="A28" t="s">
        <v>162</v>
      </c>
      <c r="B28">
        <v>24000</v>
      </c>
      <c r="C28" t="s">
        <v>6</v>
      </c>
      <c r="D28" s="17">
        <f t="shared" si="2"/>
        <v>0.92071774720661481</v>
      </c>
      <c r="E28" s="17">
        <v>1.2306490000000001</v>
      </c>
      <c r="F28" s="17">
        <v>0.103932</v>
      </c>
      <c r="G28" s="17">
        <v>13.36697</v>
      </c>
      <c r="H28" s="17">
        <v>9.6755999999999995E-2</v>
      </c>
      <c r="I28" s="17">
        <v>5.4752000000000002E-2</v>
      </c>
      <c r="J28">
        <v>43</v>
      </c>
      <c r="K28">
        <v>100</v>
      </c>
      <c r="L28" s="1">
        <v>100</v>
      </c>
      <c r="M28" s="1" t="s">
        <v>24</v>
      </c>
      <c r="N28" s="1"/>
      <c r="O28"/>
    </row>
    <row r="29" spans="1:15" x14ac:dyDescent="0.35">
      <c r="A29" t="s">
        <v>162</v>
      </c>
      <c r="B29">
        <v>24000</v>
      </c>
      <c r="C29" t="s">
        <v>6</v>
      </c>
      <c r="D29" s="17">
        <f t="shared" si="2"/>
        <v>0.96398490182316854</v>
      </c>
      <c r="E29" s="17">
        <v>1.3177639999999999</v>
      </c>
      <c r="F29" s="17">
        <v>0.106464</v>
      </c>
      <c r="G29" s="17">
        <v>11.580831999999999</v>
      </c>
      <c r="H29" s="17">
        <v>9.8630999999999996E-2</v>
      </c>
      <c r="I29" s="17">
        <v>5.9145999999999997E-2</v>
      </c>
      <c r="J29">
        <v>44</v>
      </c>
      <c r="K29">
        <v>100</v>
      </c>
      <c r="L29" s="1">
        <v>100</v>
      </c>
      <c r="M29" s="1" t="s">
        <v>24</v>
      </c>
      <c r="N29" s="1"/>
      <c r="O29"/>
    </row>
    <row r="30" spans="1:15" x14ac:dyDescent="0.35">
      <c r="A30" t="s">
        <v>162</v>
      </c>
      <c r="B30">
        <v>24000</v>
      </c>
      <c r="C30" t="s">
        <v>6</v>
      </c>
      <c r="D30" s="17">
        <f t="shared" si="2"/>
        <v>0.97067096288830723</v>
      </c>
      <c r="E30" s="17">
        <v>1.3179449999999999</v>
      </c>
      <c r="F30" s="17">
        <v>0.107922</v>
      </c>
      <c r="G30" s="17">
        <v>14.039747999999999</v>
      </c>
      <c r="H30" s="17">
        <v>0.10089099999999999</v>
      </c>
      <c r="I30" s="17">
        <v>6.0685999999999997E-2</v>
      </c>
      <c r="J30">
        <v>45</v>
      </c>
      <c r="K30">
        <v>100</v>
      </c>
      <c r="L30" s="1">
        <v>100</v>
      </c>
      <c r="M30" s="1" t="s">
        <v>24</v>
      </c>
      <c r="N30" s="1"/>
      <c r="O30" t="s">
        <v>227</v>
      </c>
    </row>
    <row r="31" spans="1:15" x14ac:dyDescent="0.35">
      <c r="A31" t="s">
        <v>162</v>
      </c>
      <c r="B31">
        <v>24000</v>
      </c>
      <c r="C31" t="s">
        <v>6</v>
      </c>
      <c r="D31" s="17">
        <f t="shared" si="2"/>
        <v>0.95971715266920543</v>
      </c>
      <c r="E31" s="17">
        <v>1.298791</v>
      </c>
      <c r="F31" s="17">
        <v>0.107048</v>
      </c>
      <c r="G31" s="17">
        <v>15.726713999999999</v>
      </c>
      <c r="H31" s="17">
        <v>0.101809</v>
      </c>
      <c r="I31" s="17">
        <v>6.0885000000000002E-2</v>
      </c>
      <c r="J31">
        <v>46</v>
      </c>
      <c r="K31">
        <v>100</v>
      </c>
      <c r="L31" s="1">
        <v>100</v>
      </c>
      <c r="M31" s="1" t="s">
        <v>24</v>
      </c>
      <c r="N31" s="1"/>
      <c r="O31" s="22"/>
    </row>
    <row r="32" spans="1:15" x14ac:dyDescent="0.35">
      <c r="A32" t="s">
        <v>162</v>
      </c>
      <c r="B32">
        <v>24000</v>
      </c>
      <c r="C32" t="s">
        <v>6</v>
      </c>
      <c r="D32" s="17">
        <f t="shared" si="2"/>
        <v>0.9346599014191268</v>
      </c>
      <c r="E32" s="17">
        <v>1.2490330000000001</v>
      </c>
      <c r="F32" s="17">
        <v>0.10552599999999999</v>
      </c>
      <c r="G32" s="17">
        <v>15.581436999999999</v>
      </c>
      <c r="H32" s="17">
        <v>9.9079E-2</v>
      </c>
      <c r="I32" s="17">
        <v>5.8484000000000001E-2</v>
      </c>
      <c r="J32">
        <v>47</v>
      </c>
      <c r="K32">
        <v>100</v>
      </c>
      <c r="L32" s="1">
        <v>100</v>
      </c>
      <c r="M32" s="1" t="s">
        <v>24</v>
      </c>
      <c r="N32" s="1"/>
      <c r="O32" s="22"/>
    </row>
    <row r="33" spans="1:15" x14ac:dyDescent="0.35">
      <c r="A33" t="s">
        <v>162</v>
      </c>
      <c r="B33">
        <v>24000</v>
      </c>
      <c r="C33" t="s">
        <v>6</v>
      </c>
      <c r="D33" s="17">
        <f t="shared" si="2"/>
        <v>0.9456498919155365</v>
      </c>
      <c r="E33" s="17">
        <v>1.266842</v>
      </c>
      <c r="F33" s="17">
        <v>0.106516</v>
      </c>
      <c r="G33" s="17">
        <v>13.870457</v>
      </c>
      <c r="H33" s="17">
        <v>9.8896999999999999E-2</v>
      </c>
      <c r="I33" s="17">
        <v>5.7873000000000001E-2</v>
      </c>
      <c r="J33">
        <v>48</v>
      </c>
      <c r="K33">
        <v>100</v>
      </c>
      <c r="L33" s="1">
        <v>100</v>
      </c>
      <c r="M33" s="1" t="s">
        <v>24</v>
      </c>
      <c r="N33" s="1"/>
      <c r="O33" s="22"/>
    </row>
    <row r="34" spans="1:15" x14ac:dyDescent="0.35">
      <c r="A34" t="s">
        <v>162</v>
      </c>
      <c r="B34">
        <v>24000</v>
      </c>
      <c r="C34" t="s">
        <v>6</v>
      </c>
      <c r="D34" s="17">
        <f t="shared" si="2"/>
        <v>0.94399476666658722</v>
      </c>
      <c r="E34" s="17">
        <v>1.263088</v>
      </c>
      <c r="F34" s="17">
        <v>0.10645300000000001</v>
      </c>
      <c r="G34" s="17">
        <v>13.380604</v>
      </c>
      <c r="H34" s="17">
        <v>9.8655999999999994E-2</v>
      </c>
      <c r="I34" s="17">
        <v>5.9473999999999999E-2</v>
      </c>
      <c r="J34">
        <v>49</v>
      </c>
      <c r="K34">
        <v>100</v>
      </c>
      <c r="L34" s="1">
        <v>100</v>
      </c>
      <c r="M34" s="1" t="s">
        <v>24</v>
      </c>
      <c r="N34" s="1"/>
      <c r="O34" s="22"/>
    </row>
    <row r="35" spans="1:15" x14ac:dyDescent="0.35">
      <c r="A35" t="s">
        <v>162</v>
      </c>
      <c r="B35">
        <v>24000</v>
      </c>
      <c r="C35" t="s">
        <v>6</v>
      </c>
      <c r="D35" s="17">
        <f t="shared" si="2"/>
        <v>0.92954748417150135</v>
      </c>
      <c r="E35" s="17">
        <v>1.2345790000000001</v>
      </c>
      <c r="F35" s="17">
        <v>0.105561</v>
      </c>
      <c r="G35" s="17">
        <v>14.330235999999999</v>
      </c>
      <c r="H35" s="17">
        <v>9.9373000000000003E-2</v>
      </c>
      <c r="I35" s="17">
        <v>5.7671E-2</v>
      </c>
      <c r="J35">
        <v>50</v>
      </c>
      <c r="K35">
        <v>100</v>
      </c>
      <c r="L35" s="1">
        <v>100</v>
      </c>
      <c r="M35" s="1" t="s">
        <v>24</v>
      </c>
      <c r="N35" s="1"/>
      <c r="O35" s="22"/>
    </row>
    <row r="36" spans="1:15" x14ac:dyDescent="0.35">
      <c r="A36" t="s">
        <v>162</v>
      </c>
      <c r="B36">
        <v>24000</v>
      </c>
      <c r="C36" t="s">
        <v>6</v>
      </c>
      <c r="D36" s="17">
        <f t="shared" si="2"/>
        <v>0.95415046591967967</v>
      </c>
      <c r="E36" s="17">
        <v>1.2846850000000001</v>
      </c>
      <c r="F36" s="17">
        <v>0.10695499999999999</v>
      </c>
      <c r="G36" s="17">
        <v>15.155001</v>
      </c>
      <c r="H36" s="17">
        <v>0.10108300000000001</v>
      </c>
      <c r="I36" s="17">
        <v>5.9692000000000002E-2</v>
      </c>
      <c r="J36">
        <v>51</v>
      </c>
      <c r="K36">
        <v>100</v>
      </c>
      <c r="L36" s="1">
        <v>100</v>
      </c>
      <c r="M36" s="1" t="s">
        <v>24</v>
      </c>
      <c r="N36" s="1"/>
      <c r="O36" s="22"/>
    </row>
    <row r="37" spans="1:15" x14ac:dyDescent="0.35">
      <c r="D37" s="58">
        <f>AVERAGE(D27:D36)</f>
        <v>0.94347585768777409</v>
      </c>
      <c r="E37" s="58">
        <f>AVERAGE(E27:E36)</f>
        <v>1.2681590999999999</v>
      </c>
      <c r="F37" s="58">
        <f>AVERAGE(F27:F36)</f>
        <v>0.10593140000000001</v>
      </c>
      <c r="G37" s="17"/>
      <c r="H37" s="17"/>
      <c r="I37" s="17"/>
      <c r="J37"/>
      <c r="K37"/>
      <c r="L37" s="1"/>
      <c r="M37" s="1"/>
      <c r="N37" s="1"/>
      <c r="O37" s="22"/>
    </row>
    <row r="38" spans="1:15" x14ac:dyDescent="0.35">
      <c r="D38" s="58">
        <f>MEDIAN(D27:D36)</f>
        <v>0.9448223292910618</v>
      </c>
      <c r="E38" s="58">
        <f>MEDIAN(E27:E36)</f>
        <v>1.2649650000000001</v>
      </c>
      <c r="F38" s="58">
        <f>MEDIAN(F27:F36)</f>
        <v>0.10645850000000001</v>
      </c>
      <c r="G38" s="17"/>
      <c r="H38" s="17"/>
      <c r="I38" s="17"/>
      <c r="J38"/>
      <c r="K38"/>
      <c r="L38" s="1"/>
      <c r="M38" s="1"/>
      <c r="N38" s="1"/>
      <c r="O38" s="22"/>
    </row>
    <row r="39" spans="1:15" x14ac:dyDescent="0.35">
      <c r="D39" s="17"/>
      <c r="E39" s="17"/>
      <c r="F39" s="17"/>
      <c r="G39" s="17"/>
      <c r="H39" s="17"/>
      <c r="I39" s="17"/>
      <c r="J39"/>
      <c r="K39"/>
      <c r="L39" s="1"/>
      <c r="M39" s="1"/>
      <c r="N39" s="1"/>
      <c r="O39" s="22"/>
    </row>
    <row r="40" spans="1:15" s="5" customFormat="1" x14ac:dyDescent="0.35">
      <c r="A40" s="5" t="s">
        <v>162</v>
      </c>
      <c r="B40" s="5">
        <v>24000</v>
      </c>
      <c r="C40" s="5" t="s">
        <v>6</v>
      </c>
      <c r="D40" s="7">
        <f t="shared" ref="D40:D49" si="3">((E40/$E$10)+(F40/$F$10))/2</f>
        <v>0.93518508633112396</v>
      </c>
      <c r="E40" s="7">
        <v>1.2488669999999999</v>
      </c>
      <c r="F40" s="7">
        <v>0.105655</v>
      </c>
      <c r="G40" s="7">
        <v>13.965085</v>
      </c>
      <c r="H40" s="7">
        <v>9.8350000000000007E-2</v>
      </c>
      <c r="I40" s="7">
        <v>5.8025E-2</v>
      </c>
      <c r="J40" s="9">
        <v>42</v>
      </c>
      <c r="K40" s="9">
        <v>100</v>
      </c>
      <c r="L40" s="9">
        <v>100</v>
      </c>
      <c r="M40" s="9" t="s">
        <v>24</v>
      </c>
      <c r="N40" s="19"/>
      <c r="O40" s="20" t="s">
        <v>360</v>
      </c>
    </row>
    <row r="41" spans="1:15" s="5" customFormat="1" x14ac:dyDescent="0.35">
      <c r="A41" s="5" t="s">
        <v>162</v>
      </c>
      <c r="B41" s="5">
        <v>24000</v>
      </c>
      <c r="C41" s="5" t="s">
        <v>6</v>
      </c>
      <c r="D41" s="7">
        <f t="shared" si="3"/>
        <v>0.93438053242361696</v>
      </c>
      <c r="E41" s="7">
        <v>1.2436480000000001</v>
      </c>
      <c r="F41" s="7">
        <v>0.10589700000000001</v>
      </c>
      <c r="G41" s="7">
        <v>13.814923</v>
      </c>
      <c r="H41" s="7">
        <v>9.8790000000000003E-2</v>
      </c>
      <c r="I41" s="7">
        <v>5.7793999999999998E-2</v>
      </c>
      <c r="J41" s="9">
        <v>43</v>
      </c>
      <c r="K41" s="9">
        <v>100</v>
      </c>
      <c r="L41" s="9">
        <v>100</v>
      </c>
      <c r="M41" s="9" t="s">
        <v>24</v>
      </c>
      <c r="N41" s="19"/>
      <c r="O41" s="20"/>
    </row>
    <row r="42" spans="1:15" s="5" customFormat="1" x14ac:dyDescent="0.35">
      <c r="A42" s="5" t="s">
        <v>162</v>
      </c>
      <c r="B42" s="5">
        <v>24000</v>
      </c>
      <c r="C42" s="5" t="s">
        <v>6</v>
      </c>
      <c r="D42" s="7">
        <f t="shared" si="3"/>
        <v>1.0126580736934947</v>
      </c>
      <c r="E42" s="7">
        <v>1.4084350000000001</v>
      </c>
      <c r="F42" s="7">
        <v>0.109901</v>
      </c>
      <c r="G42" s="7">
        <v>14.885622</v>
      </c>
      <c r="H42" s="7">
        <v>0.101922</v>
      </c>
      <c r="I42" s="7">
        <v>5.8505000000000001E-2</v>
      </c>
      <c r="J42" s="9">
        <v>44</v>
      </c>
      <c r="K42" s="9">
        <v>100</v>
      </c>
      <c r="L42" s="9">
        <v>100</v>
      </c>
      <c r="M42" s="9" t="s">
        <v>24</v>
      </c>
      <c r="N42" s="19"/>
      <c r="O42" s="20"/>
    </row>
    <row r="43" spans="1:15" s="5" customFormat="1" x14ac:dyDescent="0.35">
      <c r="A43" s="5" t="s">
        <v>162</v>
      </c>
      <c r="B43" s="5">
        <v>24000</v>
      </c>
      <c r="C43" s="5" t="s">
        <v>6</v>
      </c>
      <c r="D43" s="7">
        <f t="shared" si="3"/>
        <v>0.94793538697788216</v>
      </c>
      <c r="E43" s="7">
        <v>1.266834</v>
      </c>
      <c r="F43" s="7">
        <v>0.10702</v>
      </c>
      <c r="G43" s="7">
        <v>13.366846000000001</v>
      </c>
      <c r="H43" s="7">
        <v>0.100063</v>
      </c>
      <c r="I43" s="7">
        <v>5.833E-2</v>
      </c>
      <c r="J43" s="9">
        <v>45</v>
      </c>
      <c r="K43" s="9">
        <v>100</v>
      </c>
      <c r="L43" s="9">
        <v>100</v>
      </c>
      <c r="M43" s="9" t="s">
        <v>24</v>
      </c>
      <c r="N43" s="19"/>
      <c r="O43" s="20"/>
    </row>
    <row r="44" spans="1:15" s="5" customFormat="1" x14ac:dyDescent="0.35">
      <c r="A44" s="5" t="s">
        <v>162</v>
      </c>
      <c r="B44" s="5">
        <v>24000</v>
      </c>
      <c r="C44" s="5" t="s">
        <v>6</v>
      </c>
      <c r="D44" s="7">
        <f t="shared" si="3"/>
        <v>0.99049263650581565</v>
      </c>
      <c r="E44" s="7">
        <v>1.354231</v>
      </c>
      <c r="F44" s="7">
        <v>0.109373</v>
      </c>
      <c r="G44" s="7">
        <v>16.548189000000001</v>
      </c>
      <c r="H44" s="7">
        <v>0.10531</v>
      </c>
      <c r="I44" s="7">
        <v>6.3226000000000004E-2</v>
      </c>
      <c r="J44" s="9">
        <v>46</v>
      </c>
      <c r="K44" s="9">
        <v>100</v>
      </c>
      <c r="L44" s="9">
        <v>100</v>
      </c>
      <c r="M44" s="9" t="s">
        <v>24</v>
      </c>
      <c r="N44" s="19"/>
      <c r="O44" s="20"/>
    </row>
    <row r="45" spans="1:15" s="5" customFormat="1" x14ac:dyDescent="0.35">
      <c r="A45" s="5" t="s">
        <v>162</v>
      </c>
      <c r="B45" s="5">
        <v>24000</v>
      </c>
      <c r="C45" s="5" t="s">
        <v>6</v>
      </c>
      <c r="D45" s="7">
        <f t="shared" si="3"/>
        <v>1.0009159860882486</v>
      </c>
      <c r="E45" s="7">
        <v>1.3886259999999999</v>
      </c>
      <c r="F45" s="7">
        <v>0.108906</v>
      </c>
      <c r="G45" s="7">
        <v>16.709962000000001</v>
      </c>
      <c r="H45" s="7">
        <v>0.10252500000000001</v>
      </c>
      <c r="I45" s="7">
        <v>5.7422000000000001E-2</v>
      </c>
      <c r="J45" s="9">
        <v>47</v>
      </c>
      <c r="K45" s="9">
        <v>100</v>
      </c>
      <c r="L45" s="9">
        <v>100</v>
      </c>
      <c r="M45" s="9" t="s">
        <v>24</v>
      </c>
      <c r="N45" s="19"/>
      <c r="O45" s="20"/>
    </row>
    <row r="46" spans="1:15" s="5" customFormat="1" x14ac:dyDescent="0.35">
      <c r="A46" s="5" t="s">
        <v>162</v>
      </c>
      <c r="B46" s="5">
        <v>24000</v>
      </c>
      <c r="C46" s="5" t="s">
        <v>6</v>
      </c>
      <c r="D46" s="7">
        <f t="shared" si="3"/>
        <v>0.96421796287214567</v>
      </c>
      <c r="E46" s="7">
        <v>1.3062020000000001</v>
      </c>
      <c r="F46" s="7">
        <v>0.107444</v>
      </c>
      <c r="G46" s="7">
        <v>14.396940000000001</v>
      </c>
      <c r="H46" s="7">
        <v>9.9465999999999999E-2</v>
      </c>
      <c r="I46" s="7">
        <v>5.7484E-2</v>
      </c>
      <c r="J46" s="9">
        <v>48</v>
      </c>
      <c r="K46" s="9">
        <v>100</v>
      </c>
      <c r="L46" s="9">
        <v>100</v>
      </c>
      <c r="M46" s="9" t="s">
        <v>24</v>
      </c>
      <c r="N46" s="19"/>
      <c r="O46" s="20"/>
    </row>
    <row r="47" spans="1:15" s="5" customFormat="1" x14ac:dyDescent="0.35">
      <c r="A47" s="5" t="s">
        <v>162</v>
      </c>
      <c r="B47" s="5">
        <v>24000</v>
      </c>
      <c r="C47" s="5" t="s">
        <v>6</v>
      </c>
      <c r="D47" s="7">
        <f t="shared" si="3"/>
        <v>0.94986461569806613</v>
      </c>
      <c r="E47" s="7">
        <v>1.2732319999999999</v>
      </c>
      <c r="F47" s="7">
        <v>0.106931</v>
      </c>
      <c r="G47" s="7">
        <v>13.329160999999999</v>
      </c>
      <c r="H47" s="7">
        <v>9.9221000000000004E-2</v>
      </c>
      <c r="I47" s="7">
        <v>5.9957000000000003E-2</v>
      </c>
      <c r="J47" s="9">
        <v>49</v>
      </c>
      <c r="K47" s="9">
        <v>100</v>
      </c>
      <c r="L47" s="9">
        <v>100</v>
      </c>
      <c r="M47" s="9" t="s">
        <v>24</v>
      </c>
      <c r="N47" s="19"/>
      <c r="O47" s="20"/>
    </row>
    <row r="48" spans="1:15" s="5" customFormat="1" x14ac:dyDescent="0.35">
      <c r="A48" s="5" t="s">
        <v>162</v>
      </c>
      <c r="B48" s="5">
        <v>24000</v>
      </c>
      <c r="C48" s="5" t="s">
        <v>6</v>
      </c>
      <c r="D48" s="7">
        <f t="shared" si="3"/>
        <v>0.93878050521372747</v>
      </c>
      <c r="E48" s="7">
        <v>1.249911</v>
      </c>
      <c r="F48" s="7">
        <v>0.106363</v>
      </c>
      <c r="G48" s="7">
        <v>13.681801999999999</v>
      </c>
      <c r="H48" s="7">
        <v>9.9632999999999999E-2</v>
      </c>
      <c r="I48" s="7">
        <v>5.7814999999999998E-2</v>
      </c>
      <c r="J48" s="9">
        <v>50</v>
      </c>
      <c r="K48" s="9">
        <v>100</v>
      </c>
      <c r="L48" s="9">
        <v>100</v>
      </c>
      <c r="M48" s="9" t="s">
        <v>24</v>
      </c>
      <c r="N48" s="19"/>
      <c r="O48" s="20"/>
    </row>
    <row r="49" spans="1:16" s="5" customFormat="1" x14ac:dyDescent="0.35">
      <c r="A49" s="5" t="s">
        <v>162</v>
      </c>
      <c r="B49" s="5">
        <v>24000</v>
      </c>
      <c r="C49" s="5" t="s">
        <v>6</v>
      </c>
      <c r="D49" s="7">
        <f t="shared" si="3"/>
        <v>0.99331746535773058</v>
      </c>
      <c r="E49" s="7">
        <v>1.366384</v>
      </c>
      <c r="F49" s="7">
        <v>0.109019</v>
      </c>
      <c r="G49" s="7">
        <v>14.959834000000001</v>
      </c>
      <c r="H49" s="7">
        <v>0.10115300000000001</v>
      </c>
      <c r="I49" s="7">
        <v>5.6839000000000001E-2</v>
      </c>
      <c r="J49" s="9">
        <v>51</v>
      </c>
      <c r="K49" s="9">
        <v>100</v>
      </c>
      <c r="L49" s="9">
        <v>100</v>
      </c>
      <c r="M49" s="9" t="s">
        <v>24</v>
      </c>
      <c r="N49" s="19"/>
      <c r="O49" s="20"/>
    </row>
    <row r="50" spans="1:16" s="5" customFormat="1" x14ac:dyDescent="0.35">
      <c r="D50" s="62">
        <f>AVERAGE(D40:D49)</f>
        <v>0.96677482511618518</v>
      </c>
      <c r="E50" s="62">
        <f t="shared" ref="E50:F50" si="4">AVERAGE(E40:E49)</f>
        <v>1.3106370000000003</v>
      </c>
      <c r="F50" s="62">
        <f t="shared" si="4"/>
        <v>0.10765089999999999</v>
      </c>
      <c r="G50" s="7"/>
      <c r="H50" s="7"/>
      <c r="I50" s="7"/>
      <c r="J50" s="9"/>
      <c r="K50" s="9"/>
      <c r="L50" s="9"/>
      <c r="M50" s="9"/>
      <c r="N50" s="19"/>
      <c r="O50" s="20"/>
    </row>
    <row r="51" spans="1:16" s="5" customFormat="1" x14ac:dyDescent="0.35">
      <c r="D51" s="62">
        <f>MEDIAN(D40:D49)</f>
        <v>0.9570412892851059</v>
      </c>
      <c r="E51" s="62">
        <f t="shared" ref="E51:F51" si="5">MEDIAN(E40:E49)</f>
        <v>1.289717</v>
      </c>
      <c r="F51" s="62">
        <f t="shared" si="5"/>
        <v>0.10723199999999999</v>
      </c>
      <c r="G51" s="7"/>
      <c r="H51" s="7"/>
      <c r="I51" s="7"/>
      <c r="J51" s="9"/>
      <c r="K51" s="9"/>
      <c r="L51" s="9"/>
      <c r="M51" s="9"/>
      <c r="N51" s="19"/>
      <c r="O51" s="20"/>
    </row>
    <row r="52" spans="1:16" s="5" customFormat="1" x14ac:dyDescent="0.35">
      <c r="D52" s="68"/>
      <c r="E52" s="68"/>
      <c r="F52" s="68"/>
      <c r="G52" s="7"/>
      <c r="H52" s="7"/>
      <c r="I52" s="7"/>
      <c r="J52" s="9"/>
      <c r="K52" s="9"/>
      <c r="L52" s="9"/>
      <c r="M52" s="9"/>
      <c r="N52" s="19"/>
      <c r="O52" s="20"/>
    </row>
    <row r="53" spans="1:16" x14ac:dyDescent="0.35">
      <c r="A53" t="s">
        <v>215</v>
      </c>
      <c r="B53">
        <v>24000</v>
      </c>
      <c r="C53" t="s">
        <v>6</v>
      </c>
      <c r="D53" s="17">
        <f t="shared" ref="D53:D62" si="6">((E53/$E$10)+(F53/$F$10))/2</f>
        <v>0.94033958061267553</v>
      </c>
      <c r="E53" s="17">
        <v>1.2576719999999999</v>
      </c>
      <c r="F53" s="17">
        <v>0.106083</v>
      </c>
      <c r="G53" s="17">
        <v>14.099461</v>
      </c>
      <c r="H53" s="17">
        <v>9.8796999999999996E-2</v>
      </c>
      <c r="I53" s="17">
        <v>5.8257000000000003E-2</v>
      </c>
      <c r="J53">
        <v>42</v>
      </c>
      <c r="K53">
        <v>100</v>
      </c>
      <c r="L53" s="1">
        <v>100</v>
      </c>
      <c r="M53" s="1" t="s">
        <v>24</v>
      </c>
      <c r="N53" s="1"/>
      <c r="O53" s="22">
        <f t="shared" ref="O53:O62" si="7">(32*K53*L53)/B53</f>
        <v>13.333333333333334</v>
      </c>
      <c r="P53" t="s">
        <v>219</v>
      </c>
    </row>
    <row r="54" spans="1:16" x14ac:dyDescent="0.35">
      <c r="A54" t="s">
        <v>215</v>
      </c>
      <c r="B54">
        <v>24000</v>
      </c>
      <c r="C54" t="s">
        <v>6</v>
      </c>
      <c r="D54" s="17">
        <f t="shared" si="6"/>
        <v>0.93852074032094956</v>
      </c>
      <c r="E54" s="17">
        <v>1.254988</v>
      </c>
      <c r="F54" s="17">
        <v>0.10589800000000001</v>
      </c>
      <c r="G54" s="17">
        <v>13.689927000000001</v>
      </c>
      <c r="H54" s="17">
        <v>9.8133999999999999E-2</v>
      </c>
      <c r="I54" s="17">
        <v>5.7279999999999998E-2</v>
      </c>
      <c r="J54">
        <v>43</v>
      </c>
      <c r="K54">
        <v>100</v>
      </c>
      <c r="L54" s="1">
        <v>100</v>
      </c>
      <c r="M54" s="1" t="s">
        <v>24</v>
      </c>
      <c r="N54" s="1"/>
      <c r="O54" s="22">
        <f t="shared" si="7"/>
        <v>13.333333333333334</v>
      </c>
      <c r="P54" t="s">
        <v>219</v>
      </c>
    </row>
    <row r="55" spans="1:16" x14ac:dyDescent="0.35">
      <c r="A55" t="s">
        <v>215</v>
      </c>
      <c r="B55">
        <v>24000</v>
      </c>
      <c r="C55" t="s">
        <v>6</v>
      </c>
      <c r="D55" s="17">
        <f t="shared" si="6"/>
        <v>1.0295055708738137</v>
      </c>
      <c r="E55" s="17">
        <v>1.446115</v>
      </c>
      <c r="F55" s="17">
        <v>0.110585</v>
      </c>
      <c r="G55" s="17">
        <v>15.797732999999999</v>
      </c>
      <c r="H55" s="17">
        <v>0.102634</v>
      </c>
      <c r="I55" s="17">
        <v>5.8513999999999997E-2</v>
      </c>
      <c r="J55">
        <v>44</v>
      </c>
      <c r="K55">
        <v>100</v>
      </c>
      <c r="L55" s="1">
        <v>100</v>
      </c>
      <c r="M55" s="1" t="s">
        <v>24</v>
      </c>
      <c r="N55" s="1"/>
      <c r="O55" s="22">
        <f t="shared" si="7"/>
        <v>13.333333333333334</v>
      </c>
      <c r="P55" t="s">
        <v>219</v>
      </c>
    </row>
    <row r="56" spans="1:16" x14ac:dyDescent="0.35">
      <c r="A56" t="s">
        <v>215</v>
      </c>
      <c r="B56">
        <v>24000</v>
      </c>
      <c r="C56" t="s">
        <v>6</v>
      </c>
      <c r="D56" s="17">
        <f t="shared" si="6"/>
        <v>0.95017921739376954</v>
      </c>
      <c r="E56" s="17">
        <v>1.2768710000000001</v>
      </c>
      <c r="F56" s="17">
        <v>0.106708</v>
      </c>
      <c r="G56" s="17">
        <v>13.505087</v>
      </c>
      <c r="H56" s="17">
        <v>9.9612999999999993E-2</v>
      </c>
      <c r="I56" s="17">
        <v>6.0116999999999997E-2</v>
      </c>
      <c r="J56">
        <v>45</v>
      </c>
      <c r="K56">
        <v>100</v>
      </c>
      <c r="L56" s="1">
        <v>100</v>
      </c>
      <c r="M56" s="1" t="s">
        <v>24</v>
      </c>
      <c r="N56" s="1"/>
      <c r="O56" s="22">
        <f t="shared" si="7"/>
        <v>13.333333333333334</v>
      </c>
    </row>
    <row r="57" spans="1:16" x14ac:dyDescent="0.35">
      <c r="A57" t="s">
        <v>215</v>
      </c>
      <c r="B57">
        <v>24000</v>
      </c>
      <c r="C57" t="s">
        <v>6</v>
      </c>
      <c r="D57" s="17">
        <f t="shared" si="6"/>
        <v>0.95579235039131105</v>
      </c>
      <c r="E57" s="17">
        <v>1.289822</v>
      </c>
      <c r="F57" s="17">
        <v>0.106904</v>
      </c>
      <c r="G57" s="17">
        <v>15.762036</v>
      </c>
      <c r="H57" s="17">
        <v>0.101816</v>
      </c>
      <c r="I57" s="17">
        <v>6.0907000000000003E-2</v>
      </c>
      <c r="J57">
        <v>46</v>
      </c>
      <c r="K57">
        <v>100</v>
      </c>
      <c r="L57" s="1">
        <v>100</v>
      </c>
      <c r="M57" s="1" t="s">
        <v>24</v>
      </c>
      <c r="N57" s="1"/>
      <c r="O57" s="22">
        <f t="shared" si="7"/>
        <v>13.333333333333334</v>
      </c>
    </row>
    <row r="58" spans="1:16" x14ac:dyDescent="0.35">
      <c r="A58" t="s">
        <v>215</v>
      </c>
      <c r="B58">
        <v>24000</v>
      </c>
      <c r="C58" t="s">
        <v>6</v>
      </c>
      <c r="D58" s="17">
        <f t="shared" si="6"/>
        <v>1.2157710256008762</v>
      </c>
      <c r="E58" s="17">
        <v>1.813617</v>
      </c>
      <c r="F58" s="17">
        <v>0.12209</v>
      </c>
      <c r="G58" s="17">
        <v>26.371949000000001</v>
      </c>
      <c r="H58" s="17">
        <v>0.116309</v>
      </c>
      <c r="I58" s="17">
        <v>5.9586E-2</v>
      </c>
      <c r="J58">
        <v>47</v>
      </c>
      <c r="K58">
        <v>100</v>
      </c>
      <c r="L58" s="1">
        <v>100</v>
      </c>
      <c r="M58" s="1" t="s">
        <v>24</v>
      </c>
      <c r="N58" s="1"/>
      <c r="O58" s="22">
        <f t="shared" si="7"/>
        <v>13.333333333333334</v>
      </c>
    </row>
    <row r="59" spans="1:16" x14ac:dyDescent="0.35">
      <c r="A59" t="s">
        <v>215</v>
      </c>
      <c r="B59">
        <v>24000</v>
      </c>
      <c r="C59" t="s">
        <v>6</v>
      </c>
      <c r="D59" s="17">
        <f t="shared" si="6"/>
        <v>0.96788377561988614</v>
      </c>
      <c r="E59" s="17">
        <v>1.3142990000000001</v>
      </c>
      <c r="F59" s="17">
        <v>0.107601</v>
      </c>
      <c r="G59" s="17">
        <v>14.453936000000001</v>
      </c>
      <c r="H59" s="17">
        <v>9.9878999999999996E-2</v>
      </c>
      <c r="I59" s="17">
        <v>5.7447999999999999E-2</v>
      </c>
      <c r="J59">
        <v>48</v>
      </c>
      <c r="K59">
        <v>100</v>
      </c>
      <c r="L59" s="1">
        <v>100</v>
      </c>
      <c r="M59" s="1" t="s">
        <v>24</v>
      </c>
      <c r="N59" s="1"/>
      <c r="O59" s="22">
        <f t="shared" si="7"/>
        <v>13.333333333333334</v>
      </c>
    </row>
    <row r="60" spans="1:16" x14ac:dyDescent="0.35">
      <c r="A60" t="s">
        <v>215</v>
      </c>
      <c r="B60">
        <v>24000</v>
      </c>
      <c r="C60" t="s">
        <v>6</v>
      </c>
      <c r="D60" s="17">
        <f t="shared" si="6"/>
        <v>0.94314028088978197</v>
      </c>
      <c r="E60" s="17">
        <v>1.260745</v>
      </c>
      <c r="F60" s="17">
        <v>0.10645300000000001</v>
      </c>
      <c r="G60" s="17">
        <v>13.352857999999999</v>
      </c>
      <c r="H60" s="17">
        <v>9.9006999999999998E-2</v>
      </c>
      <c r="I60" s="17">
        <v>5.9950000000000003E-2</v>
      </c>
      <c r="J60">
        <v>49</v>
      </c>
      <c r="K60">
        <v>100</v>
      </c>
      <c r="L60" s="1">
        <v>100</v>
      </c>
      <c r="M60" s="1" t="s">
        <v>24</v>
      </c>
      <c r="N60" s="1"/>
      <c r="O60" s="22">
        <f t="shared" si="7"/>
        <v>13.333333333333334</v>
      </c>
    </row>
    <row r="61" spans="1:16" x14ac:dyDescent="0.35">
      <c r="A61" t="s">
        <v>215</v>
      </c>
      <c r="B61">
        <v>24000</v>
      </c>
      <c r="C61" t="s">
        <v>6</v>
      </c>
      <c r="D61" s="17">
        <f t="shared" si="6"/>
        <v>0.93648309847251054</v>
      </c>
      <c r="E61" s="17">
        <v>1.252588</v>
      </c>
      <c r="F61" s="17">
        <v>0.105642</v>
      </c>
      <c r="G61" s="17">
        <v>14.954591000000001</v>
      </c>
      <c r="H61" s="17">
        <v>9.9402000000000004E-2</v>
      </c>
      <c r="I61" s="17">
        <v>5.7578999999999998E-2</v>
      </c>
      <c r="J61">
        <v>50</v>
      </c>
      <c r="K61">
        <v>100</v>
      </c>
      <c r="L61" s="1">
        <v>100</v>
      </c>
      <c r="M61" s="1" t="s">
        <v>24</v>
      </c>
      <c r="N61" s="1"/>
      <c r="O61" s="22">
        <f t="shared" si="7"/>
        <v>13.333333333333334</v>
      </c>
    </row>
    <row r="62" spans="1:16" x14ac:dyDescent="0.35">
      <c r="A62" t="s">
        <v>215</v>
      </c>
      <c r="B62">
        <v>24000</v>
      </c>
      <c r="C62" t="s">
        <v>6</v>
      </c>
      <c r="D62" s="17">
        <f t="shared" si="6"/>
        <v>0.97680577424587944</v>
      </c>
      <c r="E62" s="17">
        <v>1.3227150000000001</v>
      </c>
      <c r="F62" s="17">
        <v>0.10889</v>
      </c>
      <c r="G62" s="17">
        <v>15.889268</v>
      </c>
      <c r="H62" s="17">
        <v>0.103681</v>
      </c>
      <c r="I62" s="17">
        <v>6.1481000000000001E-2</v>
      </c>
      <c r="J62">
        <v>51</v>
      </c>
      <c r="K62">
        <v>100</v>
      </c>
      <c r="L62" s="1">
        <v>100</v>
      </c>
      <c r="M62" s="1" t="s">
        <v>24</v>
      </c>
      <c r="N62" s="1"/>
      <c r="O62" s="22">
        <f t="shared" si="7"/>
        <v>13.333333333333334</v>
      </c>
    </row>
    <row r="63" spans="1:16" x14ac:dyDescent="0.35">
      <c r="D63" s="62">
        <f>AVERAGE(D53:D62)</f>
        <v>0.98544214144214526</v>
      </c>
      <c r="E63" s="62">
        <f t="shared" ref="E63:F63" si="8">AVERAGE(E53:E62)</f>
        <v>1.3489432000000001</v>
      </c>
      <c r="F63" s="62">
        <f t="shared" si="8"/>
        <v>0.10868540000000002</v>
      </c>
      <c r="G63" s="17"/>
      <c r="H63" s="17"/>
      <c r="I63" s="17"/>
      <c r="J63"/>
      <c r="K63"/>
      <c r="L63" s="1"/>
      <c r="M63" s="1"/>
      <c r="N63" s="1"/>
      <c r="O63" s="22"/>
    </row>
    <row r="64" spans="1:16" x14ac:dyDescent="0.35">
      <c r="D64" s="62">
        <f>MEDIAN(D53:D62)</f>
        <v>0.95298578389254029</v>
      </c>
      <c r="E64" s="62">
        <f t="shared" ref="E64:F64" si="9">MEDIAN(E53:E62)</f>
        <v>1.2833464999999999</v>
      </c>
      <c r="F64" s="62">
        <f t="shared" si="9"/>
        <v>0.106806</v>
      </c>
      <c r="G64" s="17"/>
      <c r="H64" s="17"/>
      <c r="I64" s="17"/>
      <c r="J64"/>
      <c r="K64"/>
      <c r="L64" s="1"/>
      <c r="M64" s="1"/>
      <c r="N64" s="1"/>
      <c r="O64" s="22"/>
    </row>
    <row r="65" spans="1:15" s="5" customFormat="1" x14ac:dyDescent="0.35">
      <c r="D65" s="68"/>
      <c r="E65" s="68"/>
      <c r="F65" s="68"/>
      <c r="G65" s="7"/>
      <c r="H65" s="7"/>
      <c r="I65" s="7"/>
      <c r="J65" s="9"/>
      <c r="K65" s="9"/>
      <c r="L65" s="9"/>
      <c r="M65" s="9"/>
      <c r="N65" s="19"/>
      <c r="O65" s="20"/>
    </row>
    <row r="66" spans="1:15" x14ac:dyDescent="0.35">
      <c r="A66" t="s">
        <v>162</v>
      </c>
      <c r="B66">
        <v>24000</v>
      </c>
      <c r="C66" t="s">
        <v>6</v>
      </c>
      <c r="D66" s="17">
        <f t="shared" ref="D66:D75" si="10">((E66/$E$10)+(F66/$F$10))/2</f>
        <v>0.94017236034265927</v>
      </c>
      <c r="E66" s="17">
        <v>1.2613220000000001</v>
      </c>
      <c r="F66" s="17">
        <v>0.105753</v>
      </c>
      <c r="G66" s="17">
        <v>13.233006</v>
      </c>
      <c r="H66" s="17">
        <v>9.8480999999999999E-2</v>
      </c>
      <c r="I66" s="17">
        <v>5.6909000000000001E-2</v>
      </c>
      <c r="J66">
        <v>42</v>
      </c>
      <c r="K66">
        <v>200</v>
      </c>
      <c r="L66" s="1">
        <v>100</v>
      </c>
      <c r="M66" s="1" t="s">
        <v>24</v>
      </c>
      <c r="N66" s="1"/>
      <c r="O66" s="22"/>
    </row>
    <row r="67" spans="1:15" x14ac:dyDescent="0.35">
      <c r="A67" t="s">
        <v>162</v>
      </c>
      <c r="B67">
        <v>24000</v>
      </c>
      <c r="C67" t="s">
        <v>6</v>
      </c>
      <c r="D67" s="17">
        <f t="shared" si="10"/>
        <v>0.9307047407734762</v>
      </c>
      <c r="E67" s="17">
        <v>1.2383</v>
      </c>
      <c r="F67" s="17">
        <v>0.105517</v>
      </c>
      <c r="G67" s="17">
        <v>13.093218</v>
      </c>
      <c r="H67" s="17">
        <v>9.8674999999999999E-2</v>
      </c>
      <c r="I67" s="17">
        <v>5.6466000000000002E-2</v>
      </c>
      <c r="J67">
        <v>43</v>
      </c>
      <c r="K67">
        <v>200</v>
      </c>
      <c r="L67" s="1">
        <v>100</v>
      </c>
      <c r="M67" s="1" t="s">
        <v>24</v>
      </c>
      <c r="N67" s="1"/>
      <c r="O67" s="22"/>
    </row>
    <row r="68" spans="1:15" x14ac:dyDescent="0.35">
      <c r="A68" t="s">
        <v>162</v>
      </c>
      <c r="B68">
        <v>24000</v>
      </c>
      <c r="C68" t="s">
        <v>6</v>
      </c>
      <c r="D68" s="17">
        <f t="shared" si="10"/>
        <v>0.91459008751940396</v>
      </c>
      <c r="E68" s="17">
        <v>1.212216</v>
      </c>
      <c r="F68" s="17">
        <v>0.104063</v>
      </c>
      <c r="G68" s="17">
        <v>12.384687</v>
      </c>
      <c r="H68" s="17">
        <v>9.6545000000000006E-2</v>
      </c>
      <c r="I68" s="17">
        <v>5.6313000000000002E-2</v>
      </c>
      <c r="J68">
        <v>44</v>
      </c>
      <c r="K68">
        <v>200</v>
      </c>
      <c r="L68" s="1">
        <v>100</v>
      </c>
      <c r="M68" s="1" t="s">
        <v>24</v>
      </c>
      <c r="N68" s="1"/>
      <c r="O68" s="22"/>
    </row>
    <row r="69" spans="1:15" x14ac:dyDescent="0.35">
      <c r="A69" t="s">
        <v>162</v>
      </c>
      <c r="B69">
        <v>24000</v>
      </c>
      <c r="C69" t="s">
        <v>6</v>
      </c>
      <c r="D69" s="17">
        <f t="shared" si="10"/>
        <v>0.92886894424304178</v>
      </c>
      <c r="E69" s="17">
        <v>1.2342</v>
      </c>
      <c r="F69" s="17">
        <v>0.10544199999999999</v>
      </c>
      <c r="G69" s="17">
        <v>12.786743</v>
      </c>
      <c r="H69" s="17">
        <v>9.8463999999999996E-2</v>
      </c>
      <c r="I69" s="17">
        <v>5.6668999999999997E-2</v>
      </c>
      <c r="J69">
        <v>45</v>
      </c>
      <c r="K69">
        <v>200</v>
      </c>
      <c r="L69" s="1">
        <v>100</v>
      </c>
      <c r="M69" s="1" t="s">
        <v>24</v>
      </c>
      <c r="N69" s="1"/>
      <c r="O69" s="22"/>
    </row>
    <row r="70" spans="1:15" x14ac:dyDescent="0.35">
      <c r="A70" t="s">
        <v>162</v>
      </c>
      <c r="B70">
        <v>24000</v>
      </c>
      <c r="C70" t="s">
        <v>6</v>
      </c>
      <c r="D70" s="17">
        <f t="shared" si="10"/>
        <v>0.93626220159534213</v>
      </c>
      <c r="E70" s="17">
        <v>1.251808</v>
      </c>
      <c r="F70" s="17">
        <v>0.105656</v>
      </c>
      <c r="G70" s="17">
        <v>13.383976000000001</v>
      </c>
      <c r="H70" s="17">
        <v>9.8683999999999994E-2</v>
      </c>
      <c r="I70" s="17">
        <v>5.6591000000000002E-2</v>
      </c>
      <c r="J70">
        <v>46</v>
      </c>
      <c r="K70">
        <v>200</v>
      </c>
      <c r="L70" s="1">
        <v>100</v>
      </c>
      <c r="M70" s="1" t="s">
        <v>24</v>
      </c>
      <c r="N70" s="1"/>
      <c r="O70" s="22"/>
    </row>
    <row r="71" spans="1:15" x14ac:dyDescent="0.35">
      <c r="A71" t="s">
        <v>162</v>
      </c>
      <c r="B71">
        <v>24000</v>
      </c>
      <c r="C71" t="s">
        <v>6</v>
      </c>
      <c r="D71" s="17">
        <f t="shared" si="10"/>
        <v>0.96526062093126708</v>
      </c>
      <c r="E71" s="17">
        <v>1.316282</v>
      </c>
      <c r="F71" s="17">
        <v>0.106864</v>
      </c>
      <c r="G71" s="17">
        <v>14.081364000000001</v>
      </c>
      <c r="H71" s="17">
        <v>9.9024000000000001E-2</v>
      </c>
      <c r="I71" s="17">
        <v>5.6550999999999997E-2</v>
      </c>
      <c r="J71">
        <v>47</v>
      </c>
      <c r="K71">
        <v>200</v>
      </c>
      <c r="L71" s="1">
        <v>100</v>
      </c>
      <c r="M71" s="1" t="s">
        <v>24</v>
      </c>
      <c r="N71" s="1"/>
      <c r="O71" s="22"/>
    </row>
    <row r="72" spans="1:15" x14ac:dyDescent="0.35">
      <c r="A72" t="s">
        <v>162</v>
      </c>
      <c r="B72">
        <v>24000</v>
      </c>
      <c r="C72" t="s">
        <v>6</v>
      </c>
      <c r="D72" s="17">
        <f t="shared" si="10"/>
        <v>1.0341662448736382</v>
      </c>
      <c r="E72" s="17">
        <v>1.4433320000000001</v>
      </c>
      <c r="F72" s="17">
        <v>0.111835</v>
      </c>
      <c r="G72" s="17">
        <v>15.251905000000001</v>
      </c>
      <c r="H72" s="17">
        <v>0.103593</v>
      </c>
      <c r="I72" s="17">
        <v>5.7618999999999997E-2</v>
      </c>
      <c r="J72">
        <v>48</v>
      </c>
      <c r="K72">
        <v>200</v>
      </c>
      <c r="L72" s="1">
        <v>100</v>
      </c>
      <c r="M72" s="1" t="s">
        <v>24</v>
      </c>
      <c r="N72" s="1"/>
      <c r="O72" s="22"/>
    </row>
    <row r="73" spans="1:15" x14ac:dyDescent="0.35">
      <c r="A73" t="s">
        <v>162</v>
      </c>
      <c r="B73">
        <v>24000</v>
      </c>
      <c r="C73" t="s">
        <v>6</v>
      </c>
      <c r="D73" s="17">
        <f t="shared" si="10"/>
        <v>0.92580896498296528</v>
      </c>
      <c r="E73" s="17">
        <v>1.22881</v>
      </c>
      <c r="F73" s="17">
        <v>0.105201</v>
      </c>
      <c r="G73" s="17">
        <v>13.063198999999999</v>
      </c>
      <c r="H73" s="17">
        <v>9.8058000000000006E-2</v>
      </c>
      <c r="I73" s="17">
        <v>5.7813000000000003E-2</v>
      </c>
      <c r="J73">
        <v>49</v>
      </c>
      <c r="K73">
        <v>200</v>
      </c>
      <c r="L73" s="1">
        <v>100</v>
      </c>
      <c r="M73" s="1" t="s">
        <v>24</v>
      </c>
      <c r="N73" s="1"/>
      <c r="O73" s="22"/>
    </row>
    <row r="74" spans="1:15" x14ac:dyDescent="0.35">
      <c r="A74" t="s">
        <v>162</v>
      </c>
      <c r="B74">
        <v>24000</v>
      </c>
      <c r="C74" t="s">
        <v>6</v>
      </c>
      <c r="D74" s="17">
        <f t="shared" si="10"/>
        <v>0.94143422611974525</v>
      </c>
      <c r="E74" s="17">
        <v>1.2565649999999999</v>
      </c>
      <c r="F74" s="17">
        <v>0.10641299999999999</v>
      </c>
      <c r="G74" s="17">
        <v>13.263802999999999</v>
      </c>
      <c r="H74" s="17">
        <v>9.9732000000000001E-2</v>
      </c>
      <c r="I74" s="17">
        <v>5.6965000000000002E-2</v>
      </c>
      <c r="J74">
        <v>50</v>
      </c>
      <c r="K74">
        <v>200</v>
      </c>
      <c r="L74" s="1">
        <v>100</v>
      </c>
      <c r="M74" s="1" t="s">
        <v>24</v>
      </c>
      <c r="N74" s="1"/>
      <c r="O74" s="22"/>
    </row>
    <row r="75" spans="1:15" x14ac:dyDescent="0.35">
      <c r="A75" t="s">
        <v>162</v>
      </c>
      <c r="B75">
        <v>24000</v>
      </c>
      <c r="C75" t="s">
        <v>6</v>
      </c>
      <c r="D75" s="17">
        <f t="shared" si="10"/>
        <v>0.92010873066528043</v>
      </c>
      <c r="E75" s="17">
        <v>1.222891</v>
      </c>
      <c r="F75" s="17">
        <v>0.104421</v>
      </c>
      <c r="G75" s="17">
        <v>12.547620999999999</v>
      </c>
      <c r="H75" s="17">
        <v>9.7373000000000001E-2</v>
      </c>
      <c r="I75" s="17">
        <v>5.5405999999999997E-2</v>
      </c>
      <c r="J75">
        <v>51</v>
      </c>
      <c r="K75">
        <v>200</v>
      </c>
      <c r="L75" s="1">
        <v>100</v>
      </c>
      <c r="M75" s="1" t="s">
        <v>24</v>
      </c>
      <c r="N75" s="1"/>
      <c r="O75" s="22"/>
    </row>
    <row r="76" spans="1:15" x14ac:dyDescent="0.35">
      <c r="D76" s="62">
        <f>AVERAGE(D66:D75)</f>
        <v>0.94373771220468206</v>
      </c>
      <c r="E76" s="62">
        <f t="shared" ref="E76:F76" si="11">AVERAGE(E66:E75)</f>
        <v>1.2665726000000002</v>
      </c>
      <c r="F76" s="62">
        <f t="shared" si="11"/>
        <v>0.10611649999999999</v>
      </c>
      <c r="G76" s="17"/>
      <c r="H76" s="17"/>
      <c r="I76" s="17"/>
      <c r="J76"/>
      <c r="K76"/>
      <c r="L76" s="1"/>
      <c r="M76" s="1"/>
      <c r="N76" s="1"/>
      <c r="O76" s="22"/>
    </row>
    <row r="77" spans="1:15" x14ac:dyDescent="0.35">
      <c r="D77" s="62">
        <f>MEDIAN(D66:D75)</f>
        <v>0.93348347118440911</v>
      </c>
      <c r="E77" s="62">
        <f t="shared" ref="E77:F77" si="12">MEDIAN(E66:E75)</f>
        <v>1.2450540000000001</v>
      </c>
      <c r="F77" s="62">
        <f t="shared" si="12"/>
        <v>0.1055865</v>
      </c>
      <c r="G77" s="17"/>
      <c r="H77" s="17"/>
      <c r="I77" s="17"/>
      <c r="J77"/>
      <c r="K77"/>
      <c r="L77" s="1"/>
      <c r="M77" s="1"/>
      <c r="N77" s="1"/>
      <c r="O77" s="22"/>
    </row>
    <row r="78" spans="1:15" x14ac:dyDescent="0.35">
      <c r="D78" s="68"/>
      <c r="E78" s="68"/>
      <c r="F78" s="68"/>
      <c r="G78" s="17"/>
      <c r="H78" s="17"/>
      <c r="I78" s="17"/>
      <c r="J78"/>
      <c r="K78"/>
      <c r="L78" s="1"/>
      <c r="M78" s="1"/>
      <c r="N78" s="1"/>
      <c r="O78" s="22"/>
    </row>
    <row r="79" spans="1:15" x14ac:dyDescent="0.35">
      <c r="A79" t="s">
        <v>213</v>
      </c>
      <c r="B79">
        <v>24000</v>
      </c>
      <c r="C79" t="s">
        <v>6</v>
      </c>
      <c r="D79" s="17">
        <f t="shared" ref="D79:D81" si="13">((E79/$E$10)+(F79/$F$10))/2</f>
        <v>0.95479581971845318</v>
      </c>
      <c r="E79" s="17">
        <v>1.2955680000000001</v>
      </c>
      <c r="F79" s="17">
        <v>0.106223</v>
      </c>
      <c r="G79" s="17">
        <v>14.075428</v>
      </c>
      <c r="H79" s="17">
        <v>9.8840999999999998E-2</v>
      </c>
      <c r="I79" s="17">
        <v>5.6936E-2</v>
      </c>
      <c r="J79">
        <v>42</v>
      </c>
      <c r="K79">
        <v>100</v>
      </c>
      <c r="L79" s="1">
        <v>50</v>
      </c>
      <c r="M79" s="1" t="s">
        <v>24</v>
      </c>
      <c r="N79" s="1"/>
      <c r="O79" t="s">
        <v>218</v>
      </c>
    </row>
    <row r="80" spans="1:15" x14ac:dyDescent="0.35">
      <c r="A80" t="s">
        <v>213</v>
      </c>
      <c r="B80">
        <v>24000</v>
      </c>
      <c r="C80" t="s">
        <v>6</v>
      </c>
      <c r="D80" s="17">
        <f t="shared" si="13"/>
        <v>0.94505517633041658</v>
      </c>
      <c r="E80" s="17">
        <v>1.2675270000000001</v>
      </c>
      <c r="F80" s="17">
        <v>0.10632999999999999</v>
      </c>
      <c r="G80" s="17">
        <v>12.451796</v>
      </c>
      <c r="H80" s="17">
        <v>9.9432999999999994E-2</v>
      </c>
      <c r="I80" s="17">
        <v>5.7868999999999997E-2</v>
      </c>
      <c r="J80">
        <v>43</v>
      </c>
      <c r="K80">
        <v>100</v>
      </c>
      <c r="L80" s="1">
        <v>50</v>
      </c>
      <c r="M80" s="1" t="s">
        <v>24</v>
      </c>
      <c r="N80" s="1"/>
      <c r="O80" s="22"/>
    </row>
    <row r="81" spans="1:16" x14ac:dyDescent="0.35">
      <c r="A81" t="s">
        <v>213</v>
      </c>
      <c r="B81">
        <v>24000</v>
      </c>
      <c r="C81" t="s">
        <v>6</v>
      </c>
      <c r="D81" s="17">
        <f t="shared" si="13"/>
        <v>0.95678814491345965</v>
      </c>
      <c r="E81" s="17">
        <v>1.2883070000000001</v>
      </c>
      <c r="F81" s="17">
        <v>0.10724499999999999</v>
      </c>
      <c r="G81" s="17">
        <v>11.657188</v>
      </c>
      <c r="H81" s="17">
        <v>9.9767999999999996E-2</v>
      </c>
      <c r="I81" s="17">
        <v>6.1563E-2</v>
      </c>
      <c r="J81">
        <v>44</v>
      </c>
      <c r="K81">
        <v>100</v>
      </c>
      <c r="L81" s="1">
        <v>50</v>
      </c>
      <c r="M81" s="1" t="s">
        <v>24</v>
      </c>
      <c r="N81" s="1"/>
      <c r="O81" s="22"/>
    </row>
    <row r="82" spans="1:16" x14ac:dyDescent="0.35">
      <c r="D82" s="58">
        <f>AVERAGE(D74:D81)</f>
        <v>0.94220046873377805</v>
      </c>
      <c r="E82" s="58">
        <f>AVERAGE(E74:E81)</f>
        <v>1.2632120857142859</v>
      </c>
      <c r="F82" s="58">
        <f>AVERAGE(F74:F81)</f>
        <v>0.10604785714285714</v>
      </c>
      <c r="G82" s="17"/>
      <c r="H82" s="17"/>
      <c r="I82" s="17"/>
      <c r="J82"/>
      <c r="K82"/>
      <c r="L82" s="1"/>
      <c r="M82" s="1"/>
      <c r="N82" s="1"/>
      <c r="O82" s="22" t="s">
        <v>350</v>
      </c>
    </row>
    <row r="83" spans="1:16" x14ac:dyDescent="0.35">
      <c r="D83" s="58">
        <f>MEDIAN(D74:D81)</f>
        <v>0.94373771220468206</v>
      </c>
      <c r="E83" s="58">
        <f>MEDIAN(E74:E81)</f>
        <v>1.2665726000000002</v>
      </c>
      <c r="F83" s="58">
        <f>MEDIAN(F74:F81)</f>
        <v>0.106223</v>
      </c>
      <c r="G83" s="17"/>
      <c r="H83" s="17"/>
      <c r="I83" s="17"/>
      <c r="J83"/>
      <c r="K83"/>
      <c r="L83" s="1"/>
      <c r="M83" s="1"/>
      <c r="N83" s="1"/>
      <c r="O83" s="22" t="s">
        <v>351</v>
      </c>
    </row>
    <row r="84" spans="1:16" x14ac:dyDescent="0.35">
      <c r="D84" s="69"/>
      <c r="E84" s="69"/>
      <c r="F84" s="69"/>
      <c r="G84" s="17"/>
      <c r="H84" s="17"/>
      <c r="I84" s="17"/>
      <c r="J84"/>
      <c r="K84"/>
      <c r="L84" s="1"/>
      <c r="M84" s="1"/>
      <c r="N84" s="1"/>
      <c r="O84" s="22"/>
    </row>
    <row r="85" spans="1:16" x14ac:dyDescent="0.35">
      <c r="A85" t="s">
        <v>213</v>
      </c>
      <c r="B85">
        <v>24000</v>
      </c>
      <c r="C85" t="s">
        <v>6</v>
      </c>
      <c r="D85" s="17">
        <f>((E85/$E$10)+(F85/$F$10))/2</f>
        <v>0.93366085336783988</v>
      </c>
      <c r="E85" s="17">
        <v>1.2439530000000001</v>
      </c>
      <c r="F85" s="17">
        <v>0.105714</v>
      </c>
      <c r="G85" s="17">
        <v>14.164586</v>
      </c>
      <c r="H85" s="17">
        <v>9.8461999999999994E-2</v>
      </c>
      <c r="I85" s="17">
        <v>5.8353000000000002E-2</v>
      </c>
      <c r="J85">
        <v>42</v>
      </c>
      <c r="K85">
        <v>100</v>
      </c>
      <c r="L85" s="1">
        <v>100</v>
      </c>
      <c r="M85" s="1" t="s">
        <v>24</v>
      </c>
      <c r="N85" s="1"/>
      <c r="O85" s="22">
        <f t="shared" ref="O85:O87" si="14">(32*K85*L85)/B85</f>
        <v>13.333333333333334</v>
      </c>
      <c r="P85" t="s">
        <v>217</v>
      </c>
    </row>
    <row r="86" spans="1:16" x14ac:dyDescent="0.35">
      <c r="A86" t="s">
        <v>213</v>
      </c>
      <c r="B86">
        <v>24000</v>
      </c>
      <c r="C86" t="s">
        <v>6</v>
      </c>
      <c r="D86" s="17">
        <f>((E86/$E$10)+(F86/$F$10))/2</f>
        <v>0.93566087456346936</v>
      </c>
      <c r="E86" s="17">
        <v>1.247582</v>
      </c>
      <c r="F86" s="17">
        <v>0.105863</v>
      </c>
      <c r="G86" s="17">
        <v>13.79974</v>
      </c>
      <c r="H86" s="17">
        <v>9.8893999999999996E-2</v>
      </c>
      <c r="I86" s="17">
        <v>5.7692E-2</v>
      </c>
      <c r="J86">
        <v>43</v>
      </c>
      <c r="K86">
        <v>100</v>
      </c>
      <c r="L86" s="1">
        <v>100</v>
      </c>
      <c r="M86" s="1" t="s">
        <v>24</v>
      </c>
      <c r="N86" s="1"/>
      <c r="O86" s="22">
        <f t="shared" si="14"/>
        <v>13.333333333333334</v>
      </c>
      <c r="P86" t="s">
        <v>217</v>
      </c>
    </row>
    <row r="87" spans="1:16" x14ac:dyDescent="0.35">
      <c r="A87" t="s">
        <v>213</v>
      </c>
      <c r="B87">
        <v>24000</v>
      </c>
      <c r="C87" t="s">
        <v>6</v>
      </c>
      <c r="D87" s="17">
        <f>((E87/$E$10)+(F87/$F$10))/2</f>
        <v>1.0529292524327947</v>
      </c>
      <c r="E87" s="17">
        <v>1.490958</v>
      </c>
      <c r="F87" s="17">
        <v>0.11214200000000001</v>
      </c>
      <c r="G87" s="17">
        <v>16.352651999999999</v>
      </c>
      <c r="H87" s="17">
        <v>0.104181</v>
      </c>
      <c r="I87" s="17">
        <v>5.8964999999999997E-2</v>
      </c>
      <c r="J87">
        <v>44</v>
      </c>
      <c r="K87">
        <v>100</v>
      </c>
      <c r="L87" s="1">
        <v>100</v>
      </c>
      <c r="M87" s="1" t="s">
        <v>24</v>
      </c>
      <c r="N87" s="1"/>
      <c r="O87" s="22">
        <f t="shared" si="14"/>
        <v>13.333333333333334</v>
      </c>
      <c r="P87" t="s">
        <v>217</v>
      </c>
    </row>
    <row r="88" spans="1:16" x14ac:dyDescent="0.35">
      <c r="D88" s="17"/>
      <c r="E88" s="17"/>
      <c r="F88" s="17"/>
      <c r="G88" s="17"/>
      <c r="H88" s="17"/>
      <c r="I88" s="17"/>
      <c r="J88"/>
      <c r="K88"/>
      <c r="L88" s="1"/>
      <c r="M88" s="1"/>
      <c r="N88" s="1"/>
      <c r="O88" s="22"/>
    </row>
    <row r="89" spans="1:16" s="5" customFormat="1" x14ac:dyDescent="0.35">
      <c r="D89" s="9"/>
      <c r="E89" s="7"/>
      <c r="F89" s="7"/>
      <c r="G89" s="7"/>
      <c r="H89" s="7"/>
      <c r="I89" s="7"/>
      <c r="J89" s="9"/>
      <c r="K89" s="9"/>
      <c r="L89" s="9"/>
      <c r="M89" s="9"/>
      <c r="N89" s="19"/>
      <c r="O89" s="20"/>
    </row>
    <row r="90" spans="1:16" s="5" customFormat="1" x14ac:dyDescent="0.35">
      <c r="A90" s="5" t="s">
        <v>162</v>
      </c>
      <c r="B90" s="5">
        <v>24000</v>
      </c>
      <c r="C90" s="5" t="s">
        <v>6</v>
      </c>
      <c r="D90" s="9">
        <f t="shared" ref="D90:D96" si="15">((E90/$E$10)+(F90/$F$10))/2</f>
        <v>0.99405697567377593</v>
      </c>
      <c r="E90" s="7">
        <v>1.3467530000000001</v>
      </c>
      <c r="F90" s="7">
        <v>0.11075865</v>
      </c>
      <c r="G90" s="7">
        <v>17.655308000000002</v>
      </c>
      <c r="H90" s="7">
        <v>0.10363214</v>
      </c>
      <c r="I90" s="7">
        <v>6.3265840000000004E-2</v>
      </c>
      <c r="J90" s="9">
        <v>42</v>
      </c>
      <c r="K90" s="9">
        <v>100</v>
      </c>
      <c r="L90" s="9">
        <v>50</v>
      </c>
      <c r="M90" s="9" t="s">
        <v>24</v>
      </c>
      <c r="N90" s="19"/>
      <c r="O90" s="20"/>
      <c r="P90" s="5" t="s">
        <v>177</v>
      </c>
    </row>
    <row r="91" spans="1:16" s="5" customFormat="1" x14ac:dyDescent="0.35">
      <c r="A91" s="5" t="s">
        <v>162</v>
      </c>
      <c r="B91" s="5">
        <v>24000</v>
      </c>
      <c r="C91" s="5" t="s">
        <v>6</v>
      </c>
      <c r="D91" s="9">
        <f t="shared" si="15"/>
        <v>0.98497390119339334</v>
      </c>
      <c r="E91" s="7">
        <v>1.3322954199999999</v>
      </c>
      <c r="F91" s="7">
        <v>0.10991943999999999</v>
      </c>
      <c r="G91" s="7">
        <v>15.53920039</v>
      </c>
      <c r="H91" s="7">
        <v>0.10204718</v>
      </c>
      <c r="I91" s="7">
        <v>6.0413219999999997E-2</v>
      </c>
      <c r="J91" s="9">
        <v>42</v>
      </c>
      <c r="K91" s="9">
        <v>200</v>
      </c>
      <c r="L91" s="9">
        <v>50</v>
      </c>
      <c r="M91" s="9" t="s">
        <v>24</v>
      </c>
      <c r="N91" s="19"/>
      <c r="O91" s="20"/>
      <c r="P91" s="5" t="s">
        <v>177</v>
      </c>
    </row>
    <row r="92" spans="1:16" s="5" customFormat="1" x14ac:dyDescent="0.35">
      <c r="A92" s="5" t="s">
        <v>162</v>
      </c>
      <c r="B92" s="5">
        <v>24000</v>
      </c>
      <c r="C92" s="5" t="s">
        <v>6</v>
      </c>
      <c r="D92" s="9">
        <f t="shared" si="15"/>
        <v>0.96221174897591988</v>
      </c>
      <c r="E92" s="7">
        <v>1.298074</v>
      </c>
      <c r="F92" s="7">
        <v>0.107655</v>
      </c>
      <c r="G92" s="7">
        <v>14.816202000000001</v>
      </c>
      <c r="H92" s="7">
        <v>0.100453</v>
      </c>
      <c r="I92" s="7">
        <v>5.9837000000000001E-2</v>
      </c>
      <c r="J92" s="9">
        <v>42</v>
      </c>
      <c r="K92" s="9">
        <v>200</v>
      </c>
      <c r="L92" s="9">
        <v>50</v>
      </c>
      <c r="M92" s="9" t="s">
        <v>24</v>
      </c>
      <c r="N92" s="19"/>
      <c r="O92" s="20"/>
    </row>
    <row r="93" spans="1:16" s="5" customFormat="1" x14ac:dyDescent="0.35">
      <c r="A93" s="5" t="s">
        <v>162</v>
      </c>
      <c r="B93" s="5">
        <v>24000</v>
      </c>
      <c r="C93" s="5" t="s">
        <v>6</v>
      </c>
      <c r="D93" s="9">
        <f t="shared" si="15"/>
        <v>0.98534905569363629</v>
      </c>
      <c r="E93" s="7">
        <v>1.3324924300000001</v>
      </c>
      <c r="F93" s="7">
        <v>0.10998624</v>
      </c>
      <c r="G93" s="7">
        <v>15.542554600000001</v>
      </c>
      <c r="H93" s="7">
        <v>0.10208643000000001</v>
      </c>
      <c r="I93" s="7">
        <v>6.0477719999999999E-2</v>
      </c>
      <c r="J93" s="9">
        <v>42</v>
      </c>
      <c r="K93" s="9">
        <v>300</v>
      </c>
      <c r="L93" s="9">
        <v>50</v>
      </c>
      <c r="M93" s="9" t="s">
        <v>24</v>
      </c>
      <c r="N93" s="19"/>
      <c r="O93" s="20"/>
      <c r="P93" s="5" t="s">
        <v>177</v>
      </c>
    </row>
    <row r="94" spans="1:16" s="5" customFormat="1" x14ac:dyDescent="0.35">
      <c r="A94" s="5" t="s">
        <v>162</v>
      </c>
      <c r="B94" s="5">
        <v>24000</v>
      </c>
      <c r="C94" s="5" t="s">
        <v>6</v>
      </c>
      <c r="D94" s="9">
        <f t="shared" si="15"/>
        <v>1.031470315124698</v>
      </c>
      <c r="E94" s="7">
        <v>1.4147741700000001</v>
      </c>
      <c r="F94" s="7">
        <v>0.11353504</v>
      </c>
      <c r="G94" s="7">
        <v>15.50670305</v>
      </c>
      <c r="H94" s="7">
        <v>0.10434548</v>
      </c>
      <c r="I94" s="7">
        <v>5.7964689999999999E-2</v>
      </c>
      <c r="J94" s="9">
        <v>42</v>
      </c>
      <c r="K94" s="9">
        <v>400</v>
      </c>
      <c r="L94" s="9">
        <v>50</v>
      </c>
      <c r="M94" s="9" t="s">
        <v>24</v>
      </c>
      <c r="N94" s="19"/>
      <c r="O94" s="20" t="s">
        <v>179</v>
      </c>
      <c r="P94" s="5" t="s">
        <v>177</v>
      </c>
    </row>
    <row r="95" spans="1:16" s="5" customFormat="1" x14ac:dyDescent="0.35">
      <c r="A95" s="5" t="s">
        <v>162</v>
      </c>
      <c r="B95" s="5">
        <v>24000</v>
      </c>
      <c r="C95" s="5" t="s">
        <v>6</v>
      </c>
      <c r="D95" s="7">
        <f t="shared" si="15"/>
        <v>0.95958064177319446</v>
      </c>
      <c r="E95" s="7">
        <v>1.2719967999999999</v>
      </c>
      <c r="F95" s="7">
        <v>0.10917006999999999</v>
      </c>
      <c r="G95" s="7">
        <v>12.650835730000001</v>
      </c>
      <c r="H95" s="7">
        <v>0.1004418</v>
      </c>
      <c r="I95" s="7">
        <v>5.7335749999999998E-2</v>
      </c>
      <c r="J95" s="9">
        <v>42</v>
      </c>
      <c r="K95" s="9">
        <v>500</v>
      </c>
      <c r="L95" s="9">
        <v>50</v>
      </c>
      <c r="M95" s="9" t="s">
        <v>24</v>
      </c>
      <c r="N95" s="19"/>
      <c r="O95" s="20" t="s">
        <v>178</v>
      </c>
      <c r="P95" s="5" t="s">
        <v>177</v>
      </c>
    </row>
    <row r="96" spans="1:16" s="5" customFormat="1" x14ac:dyDescent="0.35">
      <c r="A96" s="5" t="s">
        <v>162</v>
      </c>
      <c r="B96" s="5">
        <v>24000</v>
      </c>
      <c r="C96" s="5" t="s">
        <v>6</v>
      </c>
      <c r="D96" s="9">
        <f t="shared" si="15"/>
        <v>0.94519117963481525</v>
      </c>
      <c r="E96" s="7">
        <v>1.25029156</v>
      </c>
      <c r="F96" s="7">
        <v>0.10774432</v>
      </c>
      <c r="G96" s="7">
        <v>12.47342866</v>
      </c>
      <c r="H96" s="7">
        <v>9.9395300000000006E-2</v>
      </c>
      <c r="I96" s="7">
        <v>5.6811819999999999E-2</v>
      </c>
      <c r="J96" s="9">
        <v>42</v>
      </c>
      <c r="K96" s="9">
        <v>1000</v>
      </c>
      <c r="L96" s="9">
        <v>50</v>
      </c>
      <c r="M96" s="9" t="s">
        <v>24</v>
      </c>
      <c r="N96" s="19"/>
      <c r="O96" s="20" t="s">
        <v>180</v>
      </c>
      <c r="P96" s="5" t="s">
        <v>177</v>
      </c>
    </row>
    <row r="97" spans="1:15" s="5" customFormat="1" x14ac:dyDescent="0.35">
      <c r="D97" s="9"/>
      <c r="E97" s="7"/>
      <c r="F97" s="7"/>
      <c r="G97" s="7"/>
      <c r="H97" s="7"/>
      <c r="I97" s="7"/>
      <c r="J97" s="9"/>
      <c r="K97" s="9"/>
      <c r="L97" s="9"/>
      <c r="M97" s="9"/>
      <c r="N97" s="19"/>
      <c r="O97" s="20"/>
    </row>
    <row r="98" spans="1:15" x14ac:dyDescent="0.35">
      <c r="A98" s="5" t="s">
        <v>162</v>
      </c>
      <c r="B98" s="5">
        <v>24000</v>
      </c>
      <c r="C98" s="5" t="s">
        <v>6</v>
      </c>
      <c r="D98" s="9">
        <f t="shared" ref="D98:D104" si="16">((E98/$E$10)+(F98/$F$10))/2</f>
        <v>0.93518508633112396</v>
      </c>
      <c r="E98" s="7">
        <v>1.2488669999999999</v>
      </c>
      <c r="F98" s="7">
        <v>0.105655</v>
      </c>
      <c r="G98" s="7">
        <v>13.965085</v>
      </c>
      <c r="H98" s="7">
        <v>9.8350000000000007E-2</v>
      </c>
      <c r="I98" s="7">
        <v>5.8025E-2</v>
      </c>
      <c r="J98" s="9">
        <v>42</v>
      </c>
      <c r="K98" s="9">
        <v>100</v>
      </c>
      <c r="L98" s="9">
        <v>100</v>
      </c>
      <c r="M98" s="9" t="s">
        <v>24</v>
      </c>
      <c r="N98" s="19"/>
    </row>
    <row r="99" spans="1:15" x14ac:dyDescent="0.35">
      <c r="A99" s="5" t="s">
        <v>162</v>
      </c>
      <c r="B99" s="5">
        <v>24000</v>
      </c>
      <c r="C99" s="5" t="s">
        <v>6</v>
      </c>
      <c r="D99" s="7">
        <f t="shared" si="16"/>
        <v>0.94017236034265927</v>
      </c>
      <c r="E99" s="17">
        <v>1.2613220000000001</v>
      </c>
      <c r="F99" s="17">
        <v>0.105753</v>
      </c>
      <c r="G99" s="17">
        <v>13.233006</v>
      </c>
      <c r="H99" s="17">
        <v>9.8480999999999999E-2</v>
      </c>
      <c r="I99" s="17">
        <v>5.6909000000000001E-2</v>
      </c>
      <c r="J99" s="10">
        <v>42</v>
      </c>
      <c r="K99" s="10">
        <v>200</v>
      </c>
      <c r="L99" s="10">
        <v>100</v>
      </c>
      <c r="M99" s="10" t="s">
        <v>24</v>
      </c>
      <c r="N99" s="19"/>
    </row>
    <row r="100" spans="1:15" x14ac:dyDescent="0.35">
      <c r="A100" t="s">
        <v>162</v>
      </c>
      <c r="B100" s="5">
        <v>24000</v>
      </c>
      <c r="C100" s="5" t="s">
        <v>6</v>
      </c>
      <c r="D100" s="9">
        <f t="shared" si="16"/>
        <v>0.92085072553964742</v>
      </c>
      <c r="E100" s="17">
        <v>1.2249380000000001</v>
      </c>
      <c r="F100" s="17">
        <v>0.10442</v>
      </c>
      <c r="G100" s="17">
        <v>12.243124999999999</v>
      </c>
      <c r="H100" s="17">
        <v>9.7406000000000006E-2</v>
      </c>
      <c r="I100" s="17">
        <v>5.6134000000000003E-2</v>
      </c>
      <c r="J100" s="10">
        <v>42</v>
      </c>
      <c r="K100" s="10">
        <v>300</v>
      </c>
      <c r="L100" s="10">
        <v>100</v>
      </c>
      <c r="M100" s="10" t="s">
        <v>24</v>
      </c>
      <c r="N100" s="19"/>
    </row>
    <row r="101" spans="1:15" x14ac:dyDescent="0.35">
      <c r="A101" t="s">
        <v>162</v>
      </c>
      <c r="B101" s="5">
        <v>24000</v>
      </c>
      <c r="C101" s="5" t="s">
        <v>6</v>
      </c>
      <c r="D101" s="9">
        <f t="shared" si="16"/>
        <v>0.9164382673314676</v>
      </c>
      <c r="E101" s="17">
        <v>1.215217</v>
      </c>
      <c r="F101" s="17">
        <v>0.104229</v>
      </c>
      <c r="G101" s="17">
        <v>12.018250999999999</v>
      </c>
      <c r="H101" s="17">
        <v>9.7244999999999998E-2</v>
      </c>
      <c r="I101" s="17">
        <v>5.5974000000000003E-2</v>
      </c>
      <c r="J101" s="10">
        <v>42</v>
      </c>
      <c r="K101" s="10">
        <v>400</v>
      </c>
      <c r="L101" s="10">
        <v>100</v>
      </c>
      <c r="M101" s="10" t="s">
        <v>24</v>
      </c>
      <c r="N101" s="19"/>
    </row>
    <row r="102" spans="1:15" x14ac:dyDescent="0.35">
      <c r="A102" t="s">
        <v>162</v>
      </c>
      <c r="B102" s="5">
        <v>24000</v>
      </c>
      <c r="C102" s="5" t="s">
        <v>6</v>
      </c>
      <c r="D102" s="9">
        <f t="shared" si="16"/>
        <v>0.92567318074599614</v>
      </c>
      <c r="E102" s="17">
        <v>1.2330939999999999</v>
      </c>
      <c r="F102" s="17">
        <v>0.104827</v>
      </c>
      <c r="G102" s="17">
        <v>12.008521999999999</v>
      </c>
      <c r="H102" s="17">
        <v>9.7713999999999995E-2</v>
      </c>
      <c r="I102" s="17">
        <v>5.6041000000000001E-2</v>
      </c>
      <c r="J102" s="10">
        <v>42</v>
      </c>
      <c r="K102" s="10">
        <v>500</v>
      </c>
      <c r="L102" s="10">
        <v>100</v>
      </c>
      <c r="M102" s="10" t="s">
        <v>24</v>
      </c>
      <c r="N102" s="19"/>
    </row>
    <row r="103" spans="1:15" x14ac:dyDescent="0.35">
      <c r="A103" t="s">
        <v>162</v>
      </c>
      <c r="B103" s="5">
        <v>24000</v>
      </c>
      <c r="C103" s="5" t="s">
        <v>6</v>
      </c>
      <c r="D103" s="9">
        <f t="shared" si="16"/>
        <v>0.92234191994781645</v>
      </c>
      <c r="E103" s="17">
        <v>1.2278690000000001</v>
      </c>
      <c r="F103" s="17">
        <v>0.10451299999999999</v>
      </c>
      <c r="G103" s="17">
        <v>11.92698</v>
      </c>
      <c r="H103" s="17">
        <v>9.7344E-2</v>
      </c>
      <c r="I103" s="17">
        <v>5.6163999999999999E-2</v>
      </c>
      <c r="J103" s="10" t="s">
        <v>370</v>
      </c>
      <c r="K103" s="10">
        <v>500</v>
      </c>
      <c r="L103" s="10">
        <v>100</v>
      </c>
      <c r="M103" s="10" t="s">
        <v>24</v>
      </c>
      <c r="N103" s="19"/>
    </row>
    <row r="104" spans="1:15" x14ac:dyDescent="0.35">
      <c r="A104" t="s">
        <v>162</v>
      </c>
      <c r="B104" s="5">
        <v>24000</v>
      </c>
      <c r="C104" s="5" t="s">
        <v>6</v>
      </c>
      <c r="D104" s="7">
        <f t="shared" si="16"/>
        <v>0.91002145925020994</v>
      </c>
      <c r="E104" s="17">
        <v>1.20625</v>
      </c>
      <c r="F104" s="17">
        <v>0.103536</v>
      </c>
      <c r="G104" s="17">
        <v>11.401277</v>
      </c>
      <c r="H104" s="17">
        <v>9.5999000000000001E-2</v>
      </c>
      <c r="I104" s="17">
        <v>5.4571000000000001E-2</v>
      </c>
      <c r="J104" s="10">
        <v>42</v>
      </c>
      <c r="K104" s="10">
        <v>1000</v>
      </c>
      <c r="L104" s="10">
        <v>100</v>
      </c>
      <c r="M104" s="10" t="s">
        <v>24</v>
      </c>
      <c r="N104" s="19"/>
    </row>
    <row r="105" spans="1:15" s="5" customFormat="1" x14ac:dyDescent="0.35">
      <c r="D105" s="9"/>
      <c r="E105" s="7"/>
      <c r="F105" s="7"/>
      <c r="G105" s="7"/>
      <c r="H105" s="7"/>
      <c r="I105" s="7"/>
      <c r="J105" s="9"/>
      <c r="K105" s="9"/>
      <c r="L105" s="9"/>
      <c r="M105" s="9"/>
      <c r="N105" s="19"/>
      <c r="O105" s="20"/>
    </row>
    <row r="106" spans="1:15" x14ac:dyDescent="0.35">
      <c r="A106" s="5" t="s">
        <v>162</v>
      </c>
      <c r="B106" s="5">
        <v>24000</v>
      </c>
      <c r="C106" s="5" t="s">
        <v>6</v>
      </c>
      <c r="D106" s="9">
        <f t="shared" ref="D106:D111" si="17">((E106/$E$10)+(F106/$F$10))/2</f>
        <v>0.89234814629647441</v>
      </c>
      <c r="E106" s="7">
        <v>1.186151</v>
      </c>
      <c r="F106" s="7">
        <v>0.101258</v>
      </c>
      <c r="G106" s="17">
        <v>12.653755</v>
      </c>
      <c r="H106" s="17">
        <v>9.4033000000000005E-2</v>
      </c>
      <c r="I106" s="17">
        <v>5.1957000000000003E-2</v>
      </c>
      <c r="J106" s="10">
        <v>42</v>
      </c>
      <c r="K106" s="10">
        <v>100</v>
      </c>
      <c r="L106" s="10">
        <v>200</v>
      </c>
      <c r="M106" s="10" t="s">
        <v>24</v>
      </c>
      <c r="N106" s="19"/>
    </row>
    <row r="107" spans="1:15" x14ac:dyDescent="0.35">
      <c r="A107" s="5" t="s">
        <v>162</v>
      </c>
      <c r="B107" s="5">
        <v>24000</v>
      </c>
      <c r="C107" s="5" t="s">
        <v>6</v>
      </c>
      <c r="D107" s="9">
        <f t="shared" si="17"/>
        <v>0.93309083453287345</v>
      </c>
      <c r="E107" s="7">
        <v>1.263331</v>
      </c>
      <c r="F107" s="7">
        <v>0.104032</v>
      </c>
      <c r="G107" s="17">
        <v>13.091120999999999</v>
      </c>
      <c r="H107" s="17">
        <v>9.6446000000000004E-2</v>
      </c>
      <c r="I107" s="17">
        <v>5.2325999999999998E-2</v>
      </c>
      <c r="J107" s="10">
        <v>42</v>
      </c>
      <c r="K107" s="10">
        <v>200</v>
      </c>
      <c r="L107" s="10">
        <v>200</v>
      </c>
      <c r="M107" s="10" t="s">
        <v>24</v>
      </c>
      <c r="N107" s="19"/>
    </row>
    <row r="108" spans="1:15" x14ac:dyDescent="0.35">
      <c r="A108" s="5" t="s">
        <v>162</v>
      </c>
      <c r="B108" s="5">
        <v>24000</v>
      </c>
      <c r="C108" s="5" t="s">
        <v>6</v>
      </c>
      <c r="D108" s="9">
        <f t="shared" si="17"/>
        <v>0.88396491076772432</v>
      </c>
      <c r="E108" s="7">
        <v>1.1704349999999999</v>
      </c>
      <c r="F108" s="7">
        <v>0.100674</v>
      </c>
      <c r="G108" s="17">
        <v>11.356949</v>
      </c>
      <c r="H108" s="17">
        <v>9.3112E-2</v>
      </c>
      <c r="I108" s="17">
        <v>5.1371E-2</v>
      </c>
      <c r="J108" s="10">
        <v>42</v>
      </c>
      <c r="K108" s="10">
        <v>300</v>
      </c>
      <c r="L108" s="10">
        <v>200</v>
      </c>
      <c r="M108" s="10" t="s">
        <v>24</v>
      </c>
      <c r="N108" s="19"/>
    </row>
    <row r="109" spans="1:15" x14ac:dyDescent="0.35">
      <c r="A109" s="5" t="s">
        <v>162</v>
      </c>
      <c r="B109" s="5">
        <v>24000</v>
      </c>
      <c r="C109" s="5" t="s">
        <v>6</v>
      </c>
      <c r="D109" s="9">
        <f t="shared" si="17"/>
        <v>0.92301753845615808</v>
      </c>
      <c r="E109" s="7">
        <v>1.2420720000000001</v>
      </c>
      <c r="F109" s="7">
        <v>0.103521</v>
      </c>
      <c r="G109" s="17">
        <v>11.829283999999999</v>
      </c>
      <c r="H109" s="17">
        <v>9.5749000000000001E-2</v>
      </c>
      <c r="I109" s="17">
        <v>5.3046000000000003E-2</v>
      </c>
      <c r="J109" s="10">
        <v>42</v>
      </c>
      <c r="K109" s="10">
        <v>400</v>
      </c>
      <c r="L109" s="10">
        <v>200</v>
      </c>
      <c r="M109" s="10" t="s">
        <v>24</v>
      </c>
      <c r="N109" s="19"/>
    </row>
    <row r="110" spans="1:15" x14ac:dyDescent="0.35">
      <c r="A110" s="5" t="s">
        <v>162</v>
      </c>
      <c r="B110" s="5">
        <v>24000</v>
      </c>
      <c r="C110" s="5" t="s">
        <v>6</v>
      </c>
      <c r="D110" s="9">
        <f t="shared" si="17"/>
        <v>0.88890872009396027</v>
      </c>
      <c r="E110" s="7">
        <v>1.178239</v>
      </c>
      <c r="F110" s="7">
        <v>0.101136</v>
      </c>
      <c r="G110" s="17">
        <v>11.458067</v>
      </c>
      <c r="H110" s="17">
        <v>9.3856999999999996E-2</v>
      </c>
      <c r="I110" s="17">
        <v>5.1531E-2</v>
      </c>
      <c r="J110" s="10">
        <v>42</v>
      </c>
      <c r="K110" s="10">
        <v>500</v>
      </c>
      <c r="L110" s="10">
        <v>200</v>
      </c>
      <c r="M110" s="10" t="s">
        <v>24</v>
      </c>
      <c r="N110" s="19"/>
    </row>
    <row r="111" spans="1:15" x14ac:dyDescent="0.35">
      <c r="A111" s="5" t="s">
        <v>162</v>
      </c>
      <c r="B111" s="5">
        <v>24000</v>
      </c>
      <c r="C111" s="5" t="s">
        <v>6</v>
      </c>
      <c r="D111" s="9">
        <f t="shared" si="17"/>
        <v>0.89381667340541959</v>
      </c>
      <c r="E111" s="7">
        <v>1.18681369238512</v>
      </c>
      <c r="F111" s="7">
        <v>0.101528200339395</v>
      </c>
      <c r="G111" s="17">
        <v>11.5030929125552</v>
      </c>
      <c r="H111" s="17">
        <v>9.4334298831772301E-2</v>
      </c>
      <c r="I111" s="17">
        <v>5.1428596717615599E-2</v>
      </c>
      <c r="J111" s="10">
        <v>42</v>
      </c>
      <c r="K111" s="10">
        <v>1000</v>
      </c>
      <c r="L111" s="10">
        <v>200</v>
      </c>
      <c r="M111" s="10" t="s">
        <v>24</v>
      </c>
      <c r="N111" s="19"/>
    </row>
    <row r="112" spans="1:15" x14ac:dyDescent="0.35">
      <c r="A112" s="5"/>
      <c r="B112" s="5"/>
      <c r="C112" s="5"/>
      <c r="E112" s="6"/>
      <c r="F112" s="6"/>
      <c r="G112" s="4"/>
      <c r="H112" s="4"/>
      <c r="I112" s="4"/>
      <c r="N112" s="19"/>
    </row>
    <row r="113" spans="1:16" x14ac:dyDescent="0.35">
      <c r="A113" s="5" t="s">
        <v>162</v>
      </c>
      <c r="B113" s="5">
        <v>24000</v>
      </c>
      <c r="C113" s="5" t="s">
        <v>6</v>
      </c>
      <c r="D113" s="9">
        <f t="shared" ref="D113:D118" si="18">((E113/$E$10)+(F113/$F$10))/2</f>
        <v>0.87440084553698638</v>
      </c>
      <c r="E113" s="17">
        <v>1.1566020265038599</v>
      </c>
      <c r="F113" s="17">
        <v>9.9678687619603398E-2</v>
      </c>
      <c r="G113" s="17">
        <v>13.0927220128965</v>
      </c>
      <c r="H113" s="17">
        <v>9.2701009956351194E-2</v>
      </c>
      <c r="I113" s="17">
        <v>5.1621049504713599E-2</v>
      </c>
      <c r="J113" s="10">
        <v>42</v>
      </c>
      <c r="K113" s="10">
        <v>100</v>
      </c>
      <c r="L113" s="10">
        <v>400</v>
      </c>
      <c r="M113" s="10" t="s">
        <v>24</v>
      </c>
      <c r="N113" s="19"/>
      <c r="O113" s="21"/>
    </row>
    <row r="114" spans="1:16" x14ac:dyDescent="0.35">
      <c r="A114" s="5" t="s">
        <v>162</v>
      </c>
      <c r="B114" s="5">
        <v>24000</v>
      </c>
      <c r="C114" s="5" t="s">
        <v>6</v>
      </c>
      <c r="D114" s="9">
        <f t="shared" si="18"/>
        <v>0.86153241860923602</v>
      </c>
      <c r="E114" s="17">
        <v>1.13082512724814</v>
      </c>
      <c r="F114" s="17">
        <v>9.8914969887215001E-2</v>
      </c>
      <c r="G114" s="17">
        <v>11.8882268185881</v>
      </c>
      <c r="H114" s="17">
        <v>9.1697254119215393E-2</v>
      </c>
      <c r="I114" s="17">
        <v>5.0619659446756303E-2</v>
      </c>
      <c r="J114" s="10">
        <v>42</v>
      </c>
      <c r="K114" s="10">
        <v>200</v>
      </c>
      <c r="L114" s="10">
        <v>400</v>
      </c>
      <c r="M114" s="10" t="s">
        <v>24</v>
      </c>
      <c r="N114" s="19"/>
    </row>
    <row r="115" spans="1:16" x14ac:dyDescent="0.35">
      <c r="A115" s="5" t="s">
        <v>162</v>
      </c>
      <c r="B115" s="5">
        <v>24000</v>
      </c>
      <c r="C115" s="5" t="s">
        <v>6</v>
      </c>
      <c r="D115" s="9">
        <f t="shared" si="18"/>
        <v>0.86906452986643867</v>
      </c>
      <c r="E115" s="17">
        <v>1.1437503232055599</v>
      </c>
      <c r="F115" s="17">
        <v>9.9535678263914101E-2</v>
      </c>
      <c r="G115" s="17">
        <v>12.041492755444301</v>
      </c>
      <c r="H115" s="17">
        <v>9.2368888753348796E-2</v>
      </c>
      <c r="I115" s="17">
        <v>5.0220797161284803E-2</v>
      </c>
      <c r="J115" s="10">
        <v>42</v>
      </c>
      <c r="K115" s="10">
        <v>300</v>
      </c>
      <c r="L115" s="10">
        <v>400</v>
      </c>
      <c r="M115" s="10" t="s">
        <v>24</v>
      </c>
      <c r="N115" s="19"/>
    </row>
    <row r="116" spans="1:16" x14ac:dyDescent="0.35">
      <c r="A116" s="5" t="s">
        <v>162</v>
      </c>
      <c r="B116" s="5">
        <v>24000</v>
      </c>
      <c r="C116" s="5" t="s">
        <v>6</v>
      </c>
      <c r="D116" s="9">
        <f t="shared" si="18"/>
        <v>0.8683614942441944</v>
      </c>
      <c r="E116">
        <v>1.143213</v>
      </c>
      <c r="F116">
        <v>9.9423999999999998E-2</v>
      </c>
      <c r="G116">
        <v>12.033866</v>
      </c>
      <c r="H116">
        <v>9.2270000000000005E-2</v>
      </c>
      <c r="I116">
        <v>5.0172000000000001E-2</v>
      </c>
      <c r="J116" s="10">
        <v>42</v>
      </c>
      <c r="K116" s="10">
        <v>400</v>
      </c>
      <c r="L116" s="10">
        <v>400</v>
      </c>
      <c r="M116" s="10" t="s">
        <v>24</v>
      </c>
      <c r="N116" s="19"/>
    </row>
    <row r="117" spans="1:16" x14ac:dyDescent="0.35">
      <c r="A117" s="5" t="s">
        <v>162</v>
      </c>
      <c r="B117" s="5">
        <v>24000</v>
      </c>
      <c r="C117" s="5" t="s">
        <v>6</v>
      </c>
      <c r="D117" s="9">
        <f t="shared" si="18"/>
        <v>0.8717998667589737</v>
      </c>
      <c r="E117">
        <v>1.148657</v>
      </c>
      <c r="F117">
        <v>9.9743999999999999E-2</v>
      </c>
      <c r="G117">
        <v>12.175504</v>
      </c>
      <c r="H117">
        <v>9.2436000000000004E-2</v>
      </c>
      <c r="I117">
        <v>5.0450000000000002E-2</v>
      </c>
      <c r="J117" s="10">
        <v>42</v>
      </c>
      <c r="K117" s="10">
        <v>500</v>
      </c>
      <c r="L117" s="10">
        <v>400</v>
      </c>
      <c r="M117" s="10" t="s">
        <v>24</v>
      </c>
      <c r="N117" s="19"/>
    </row>
    <row r="118" spans="1:16" x14ac:dyDescent="0.35">
      <c r="A118" s="5" t="s">
        <v>162</v>
      </c>
      <c r="B118" s="5">
        <v>24000</v>
      </c>
      <c r="C118" s="5" t="s">
        <v>6</v>
      </c>
      <c r="D118" s="9">
        <f t="shared" si="18"/>
        <v>0.87350735581076866</v>
      </c>
      <c r="E118">
        <v>1.145346</v>
      </c>
      <c r="F118">
        <v>0.100386</v>
      </c>
      <c r="G118">
        <v>11.914139</v>
      </c>
      <c r="H118">
        <v>9.3183000000000002E-2</v>
      </c>
      <c r="I118">
        <v>5.0265999999999998E-2</v>
      </c>
      <c r="J118" s="10">
        <v>42</v>
      </c>
      <c r="K118" s="10">
        <v>1000</v>
      </c>
      <c r="L118" s="10">
        <v>400</v>
      </c>
      <c r="M118" s="10" t="s">
        <v>24</v>
      </c>
      <c r="N118" s="19"/>
    </row>
    <row r="119" spans="1:16" x14ac:dyDescent="0.35">
      <c r="B119" s="5"/>
      <c r="N119" s="19"/>
    </row>
    <row r="120" spans="1:16" x14ac:dyDescent="0.35">
      <c r="A120" s="5"/>
      <c r="B120" s="5"/>
      <c r="C120" s="5"/>
      <c r="N120" s="19"/>
    </row>
    <row r="121" spans="1:16" x14ac:dyDescent="0.35">
      <c r="N121" s="19"/>
    </row>
    <row r="122" spans="1:16" ht="18.5" x14ac:dyDescent="0.45">
      <c r="A122" s="79" t="s">
        <v>3</v>
      </c>
      <c r="B122" s="79"/>
      <c r="C122" s="79"/>
      <c r="D122" s="79"/>
      <c r="E122" s="79"/>
      <c r="F122" s="79"/>
      <c r="G122" s="79"/>
      <c r="H122" s="79"/>
      <c r="I122" s="79"/>
      <c r="J122" s="79"/>
      <c r="K122" s="79"/>
      <c r="L122" s="79"/>
      <c r="M122" s="79"/>
      <c r="N122" s="79"/>
      <c r="O122" s="79"/>
      <c r="P122" s="79"/>
    </row>
    <row r="123" spans="1:16" x14ac:dyDescent="0.35">
      <c r="A123" s="5" t="s">
        <v>162</v>
      </c>
      <c r="B123" s="5">
        <v>24000</v>
      </c>
      <c r="C123" t="s">
        <v>3</v>
      </c>
      <c r="D123" s="9">
        <f t="shared" ref="D123:D127" si="19">((E123/$E$10)+(F123/$F$10))/2</f>
        <v>1.1235273811832618</v>
      </c>
      <c r="E123" s="17">
        <v>1.5158973499999999</v>
      </c>
      <c r="F123" s="17">
        <v>0.12568737999999999</v>
      </c>
      <c r="G123" s="17">
        <v>28.405504879999999</v>
      </c>
      <c r="H123" s="17">
        <v>0.11730975</v>
      </c>
      <c r="I123" s="17">
        <v>8.5822549999999997E-2</v>
      </c>
      <c r="J123" s="10">
        <v>42</v>
      </c>
      <c r="K123" s="9">
        <v>100</v>
      </c>
      <c r="L123" s="9">
        <v>50</v>
      </c>
      <c r="M123" s="10" t="s">
        <v>24</v>
      </c>
      <c r="N123" s="19"/>
      <c r="O123" s="1" t="s">
        <v>190</v>
      </c>
      <c r="P123" t="s">
        <v>191</v>
      </c>
    </row>
    <row r="124" spans="1:16" x14ac:dyDescent="0.35">
      <c r="A124" s="5" t="s">
        <v>162</v>
      </c>
      <c r="B124" s="5">
        <v>24000</v>
      </c>
      <c r="C124" t="s">
        <v>3</v>
      </c>
      <c r="D124" s="9">
        <f t="shared" si="19"/>
        <v>1.1118905753103239</v>
      </c>
      <c r="E124">
        <v>1.481865</v>
      </c>
      <c r="F124" s="17">
        <v>0.125858</v>
      </c>
      <c r="G124" s="17">
        <v>23.388535999999998</v>
      </c>
      <c r="H124" s="17">
        <v>0.118382</v>
      </c>
      <c r="I124" s="17">
        <v>7.4878E-2</v>
      </c>
      <c r="J124" s="10">
        <v>42</v>
      </c>
      <c r="K124" s="9">
        <v>200</v>
      </c>
      <c r="L124" s="9">
        <v>50</v>
      </c>
      <c r="M124" s="10" t="s">
        <v>24</v>
      </c>
      <c r="N124" s="19"/>
    </row>
    <row r="125" spans="1:16" x14ac:dyDescent="0.35">
      <c r="A125" s="5" t="s">
        <v>162</v>
      </c>
      <c r="B125" s="5">
        <v>24000</v>
      </c>
      <c r="C125" t="s">
        <v>3</v>
      </c>
      <c r="D125" s="9">
        <f t="shared" si="19"/>
        <v>1.0902441927286803</v>
      </c>
      <c r="E125">
        <v>1.452453</v>
      </c>
      <c r="F125" s="17">
        <v>0.12345299999999999</v>
      </c>
      <c r="G125" s="17">
        <v>26.977201999999998</v>
      </c>
      <c r="H125" s="17">
        <v>0.11766</v>
      </c>
      <c r="I125" s="17">
        <v>7.3832999999999996E-2</v>
      </c>
      <c r="J125" s="10">
        <v>42</v>
      </c>
      <c r="K125" s="9">
        <v>500</v>
      </c>
      <c r="L125" s="9">
        <v>50</v>
      </c>
      <c r="M125" s="10" t="s">
        <v>24</v>
      </c>
      <c r="N125" s="19"/>
    </row>
    <row r="126" spans="1:16" x14ac:dyDescent="0.35">
      <c r="A126" s="5" t="s">
        <v>162</v>
      </c>
      <c r="B126" s="5">
        <v>24000</v>
      </c>
      <c r="C126" t="s">
        <v>3</v>
      </c>
      <c r="D126" s="9">
        <f t="shared" si="19"/>
        <v>1.059299041741613</v>
      </c>
      <c r="E126">
        <v>1.3977648899999999</v>
      </c>
      <c r="F126" s="17">
        <v>0.12103024</v>
      </c>
      <c r="G126" s="17">
        <v>27.225156770000002</v>
      </c>
      <c r="H126" s="17">
        <v>0.11380669</v>
      </c>
      <c r="I126" s="17">
        <v>7.8012319999999996E-2</v>
      </c>
      <c r="J126" s="10">
        <v>42</v>
      </c>
      <c r="K126" s="9">
        <v>1000</v>
      </c>
      <c r="L126" s="9">
        <v>50</v>
      </c>
      <c r="M126" s="10" t="s">
        <v>24</v>
      </c>
      <c r="N126" s="19"/>
    </row>
    <row r="127" spans="1:16" x14ac:dyDescent="0.35">
      <c r="A127" s="5" t="s">
        <v>162</v>
      </c>
      <c r="B127" s="5">
        <v>24000</v>
      </c>
      <c r="C127" t="s">
        <v>3</v>
      </c>
      <c r="D127" s="9">
        <f t="shared" si="19"/>
        <v>1.0512180843495975</v>
      </c>
      <c r="E127">
        <v>1.4229449999999999</v>
      </c>
      <c r="F127" s="17">
        <v>0.117228</v>
      </c>
      <c r="G127" s="17">
        <v>37.663232000000001</v>
      </c>
      <c r="H127" s="17">
        <v>0.11072700000000001</v>
      </c>
      <c r="I127" s="17">
        <v>7.8496999999999997E-2</v>
      </c>
      <c r="J127" s="10">
        <v>42</v>
      </c>
      <c r="K127" s="9">
        <v>2000</v>
      </c>
      <c r="L127" s="9">
        <v>50</v>
      </c>
      <c r="M127" s="10" t="s">
        <v>24</v>
      </c>
      <c r="N127" s="19"/>
    </row>
    <row r="128" spans="1:16" x14ac:dyDescent="0.35">
      <c r="A128" s="5"/>
      <c r="K128" s="9"/>
      <c r="N128" s="19"/>
    </row>
    <row r="129" spans="1:16" x14ac:dyDescent="0.35">
      <c r="A129" s="5" t="s">
        <v>162</v>
      </c>
      <c r="B129" s="5">
        <v>24000</v>
      </c>
      <c r="C129" t="s">
        <v>3</v>
      </c>
      <c r="D129" s="9">
        <f t="shared" ref="D129:D133" si="20">((E129/$E$10)+(F129/$F$10))/2</f>
        <v>1.0701656348369248</v>
      </c>
      <c r="E129">
        <v>1.410134</v>
      </c>
      <c r="F129" s="17">
        <v>0.12243</v>
      </c>
      <c r="G129" s="17">
        <v>34.228634999999997</v>
      </c>
      <c r="H129" s="17">
        <v>0.11416999999999999</v>
      </c>
      <c r="I129" s="17">
        <v>9.9830000000000002E-2</v>
      </c>
      <c r="J129" s="10">
        <v>42</v>
      </c>
      <c r="K129" s="9">
        <v>100</v>
      </c>
      <c r="L129" s="9">
        <v>100</v>
      </c>
      <c r="M129" s="10" t="s">
        <v>24</v>
      </c>
      <c r="N129" s="19"/>
    </row>
    <row r="130" spans="1:16" x14ac:dyDescent="0.35">
      <c r="A130" s="5" t="s">
        <v>162</v>
      </c>
      <c r="B130" s="5">
        <v>24000</v>
      </c>
      <c r="C130" t="s">
        <v>3</v>
      </c>
      <c r="D130" s="9"/>
      <c r="J130" s="10">
        <v>42</v>
      </c>
      <c r="K130" s="9">
        <v>250</v>
      </c>
      <c r="L130" s="10">
        <v>100</v>
      </c>
      <c r="M130" s="10" t="s">
        <v>24</v>
      </c>
      <c r="N130" s="19"/>
    </row>
    <row r="131" spans="1:16" x14ac:dyDescent="0.35">
      <c r="A131" s="5" t="s">
        <v>162</v>
      </c>
      <c r="B131" s="5">
        <v>24000</v>
      </c>
      <c r="C131" t="s">
        <v>3</v>
      </c>
      <c r="D131" s="9">
        <f t="shared" si="20"/>
        <v>1.0410685632251058</v>
      </c>
      <c r="E131">
        <v>1.3578520000000001</v>
      </c>
      <c r="F131" s="17">
        <v>0.12022099999999999</v>
      </c>
      <c r="G131" s="17">
        <v>32.127996000000003</v>
      </c>
      <c r="H131" s="17">
        <v>0.112042</v>
      </c>
      <c r="I131" s="17">
        <v>8.7568999999999994E-2</v>
      </c>
      <c r="J131" s="10">
        <v>42</v>
      </c>
      <c r="K131" s="9">
        <v>500</v>
      </c>
      <c r="L131" s="10">
        <v>100</v>
      </c>
      <c r="M131" s="10" t="s">
        <v>24</v>
      </c>
      <c r="N131" s="19"/>
      <c r="O131" s="1" t="s">
        <v>206</v>
      </c>
    </row>
    <row r="132" spans="1:16" x14ac:dyDescent="0.35">
      <c r="A132" s="5" t="s">
        <v>162</v>
      </c>
      <c r="B132" s="5">
        <v>24000</v>
      </c>
      <c r="C132" t="s">
        <v>3</v>
      </c>
      <c r="D132" s="9">
        <f t="shared" si="20"/>
        <v>1.0681926069379126</v>
      </c>
      <c r="E132">
        <v>1.4144350000000001</v>
      </c>
      <c r="F132" s="17">
        <v>0.12164999999999999</v>
      </c>
      <c r="G132" s="17">
        <v>36.637931999999999</v>
      </c>
      <c r="H132" s="17">
        <v>0.11268499999999999</v>
      </c>
      <c r="I132" s="17">
        <v>9.6586000000000005E-2</v>
      </c>
      <c r="J132" s="10">
        <v>42</v>
      </c>
      <c r="K132" s="9">
        <v>1000</v>
      </c>
      <c r="L132" s="9">
        <v>100</v>
      </c>
      <c r="M132" s="10" t="s">
        <v>24</v>
      </c>
      <c r="N132" s="19"/>
      <c r="O132" s="1" t="s">
        <v>207</v>
      </c>
    </row>
    <row r="133" spans="1:16" x14ac:dyDescent="0.35">
      <c r="A133" s="5" t="s">
        <v>162</v>
      </c>
      <c r="B133" s="5">
        <v>24000</v>
      </c>
      <c r="C133" t="s">
        <v>3</v>
      </c>
      <c r="D133" s="9">
        <f t="shared" si="20"/>
        <v>1.0915270456233275</v>
      </c>
      <c r="E133">
        <v>1.4485129999999999</v>
      </c>
      <c r="F133" s="17">
        <v>0.124052</v>
      </c>
      <c r="G133" s="17">
        <v>39.266176999999999</v>
      </c>
      <c r="H133" s="17">
        <v>0.11575000000000001</v>
      </c>
      <c r="I133" s="17">
        <v>9.8805000000000004E-2</v>
      </c>
      <c r="J133" s="10">
        <v>42</v>
      </c>
      <c r="K133" s="9">
        <v>2000</v>
      </c>
      <c r="L133" s="9">
        <v>100</v>
      </c>
      <c r="M133" s="10" t="s">
        <v>24</v>
      </c>
      <c r="N133" s="19"/>
      <c r="O133" s="1" t="s">
        <v>208</v>
      </c>
    </row>
    <row r="136" spans="1:16" ht="18.5" x14ac:dyDescent="0.45">
      <c r="A136" s="79" t="s">
        <v>188</v>
      </c>
      <c r="B136" s="79"/>
      <c r="C136" s="79"/>
      <c r="D136" s="79"/>
      <c r="E136" s="79"/>
      <c r="F136" s="79"/>
      <c r="G136" s="79"/>
      <c r="H136" s="79"/>
      <c r="I136" s="79"/>
      <c r="J136" s="79"/>
      <c r="K136" s="79"/>
      <c r="L136" s="79"/>
      <c r="M136" s="79"/>
      <c r="N136" s="79"/>
      <c r="O136" s="79"/>
      <c r="P136" s="79"/>
    </row>
    <row r="137" spans="1:16" x14ac:dyDescent="0.35">
      <c r="A137" s="5" t="s">
        <v>162</v>
      </c>
      <c r="B137" s="5">
        <v>24000</v>
      </c>
      <c r="C137" s="5" t="s">
        <v>188</v>
      </c>
      <c r="D137" s="9">
        <f t="shared" ref="D137:D144" si="21">((E137/$E$10)+(F137/$F$10))/2</f>
        <v>14.599166270043447</v>
      </c>
      <c r="E137" s="17">
        <v>21.359617</v>
      </c>
      <c r="F137" s="17">
        <v>1.4996959999999999</v>
      </c>
      <c r="G137" s="17">
        <v>848.00561800000003</v>
      </c>
      <c r="H137" s="17">
        <v>1.033002</v>
      </c>
      <c r="I137" s="17">
        <v>1.185424</v>
      </c>
      <c r="J137" s="10">
        <v>42</v>
      </c>
      <c r="K137" s="9">
        <v>100</v>
      </c>
      <c r="L137" s="9">
        <v>50</v>
      </c>
      <c r="M137" s="10" t="s">
        <v>24</v>
      </c>
      <c r="N137" s="19"/>
    </row>
    <row r="138" spans="1:16" x14ac:dyDescent="0.35">
      <c r="A138" s="5" t="s">
        <v>162</v>
      </c>
      <c r="B138" s="5">
        <v>24000</v>
      </c>
      <c r="C138" s="5" t="s">
        <v>188</v>
      </c>
      <c r="D138" s="9">
        <f t="shared" si="21"/>
        <v>14.599166270043447</v>
      </c>
      <c r="E138" s="17">
        <v>21.359617</v>
      </c>
      <c r="F138" s="17">
        <v>1.4996959999999999</v>
      </c>
      <c r="G138" s="17">
        <v>848.00561800000003</v>
      </c>
      <c r="H138" s="17">
        <v>1.033002</v>
      </c>
      <c r="I138" s="17">
        <v>1.185424</v>
      </c>
      <c r="J138" s="10">
        <v>42</v>
      </c>
      <c r="K138" s="9">
        <v>200</v>
      </c>
      <c r="L138" s="9">
        <v>50</v>
      </c>
      <c r="M138" s="10" t="s">
        <v>24</v>
      </c>
      <c r="N138" s="19"/>
    </row>
    <row r="139" spans="1:16" x14ac:dyDescent="0.35">
      <c r="A139" s="5" t="s">
        <v>162</v>
      </c>
      <c r="B139" s="5">
        <v>24000</v>
      </c>
      <c r="C139" s="5" t="s">
        <v>188</v>
      </c>
      <c r="D139" s="9">
        <f t="shared" si="21"/>
        <v>9.8558985374485708</v>
      </c>
      <c r="E139" s="17">
        <v>13.362931</v>
      </c>
      <c r="F139" s="17">
        <v>1.09734</v>
      </c>
      <c r="G139" s="17">
        <v>527.39869799999997</v>
      </c>
      <c r="H139" s="17">
        <v>0.595167</v>
      </c>
      <c r="I139" s="17">
        <v>1.0155959999999999</v>
      </c>
      <c r="J139" s="10">
        <v>42</v>
      </c>
      <c r="K139" s="9">
        <v>300</v>
      </c>
      <c r="L139" s="9">
        <v>50</v>
      </c>
      <c r="M139" s="10" t="s">
        <v>24</v>
      </c>
      <c r="N139" s="19"/>
    </row>
    <row r="140" spans="1:16" x14ac:dyDescent="0.35">
      <c r="A140" s="5" t="s">
        <v>162</v>
      </c>
      <c r="B140" s="5">
        <v>24000</v>
      </c>
      <c r="C140" s="5" t="s">
        <v>188</v>
      </c>
      <c r="D140" s="9">
        <f t="shared" si="21"/>
        <v>6.386278615755824</v>
      </c>
      <c r="E140" s="17">
        <v>9.7845849999999999</v>
      </c>
      <c r="F140" s="17">
        <v>0.62060700000000002</v>
      </c>
      <c r="G140" s="17">
        <v>383.84890200000001</v>
      </c>
      <c r="H140" s="17">
        <v>0.52086299999999996</v>
      </c>
      <c r="I140" s="17">
        <v>0.67459499999999994</v>
      </c>
      <c r="J140" s="10">
        <v>42</v>
      </c>
      <c r="K140" s="9">
        <v>400</v>
      </c>
      <c r="L140" s="9">
        <v>50</v>
      </c>
      <c r="M140" s="10" t="s">
        <v>24</v>
      </c>
      <c r="N140" s="19"/>
    </row>
    <row r="141" spans="1:16" x14ac:dyDescent="0.35">
      <c r="A141" s="5" t="s">
        <v>162</v>
      </c>
      <c r="B141" s="5">
        <v>24000</v>
      </c>
      <c r="C141" s="5" t="s">
        <v>188</v>
      </c>
      <c r="D141" s="9">
        <f t="shared" si="21"/>
        <v>3.3370512867999182</v>
      </c>
      <c r="E141" s="17">
        <v>5.3620289999999997</v>
      </c>
      <c r="F141" s="17">
        <v>0.30426900000000001</v>
      </c>
      <c r="G141" s="17">
        <v>206.55342300000001</v>
      </c>
      <c r="H141" s="17">
        <v>0.30846099999999999</v>
      </c>
      <c r="I141" s="17">
        <v>0.32139600000000002</v>
      </c>
      <c r="J141" s="10">
        <v>42</v>
      </c>
      <c r="K141" s="9">
        <v>500</v>
      </c>
      <c r="L141" s="9">
        <v>50</v>
      </c>
      <c r="M141" s="10" t="s">
        <v>24</v>
      </c>
      <c r="N141" s="19"/>
    </row>
    <row r="142" spans="1:16" x14ac:dyDescent="0.35">
      <c r="A142" s="5" t="s">
        <v>162</v>
      </c>
      <c r="B142" s="5">
        <v>24000</v>
      </c>
      <c r="C142" s="5" t="s">
        <v>188</v>
      </c>
      <c r="D142" s="9">
        <f t="shared" si="21"/>
        <v>2.6536850872584332</v>
      </c>
      <c r="E142" s="17">
        <v>4.0524380000000004</v>
      </c>
      <c r="F142" s="17">
        <v>0.25895200000000002</v>
      </c>
      <c r="G142" s="17">
        <v>152.25455600000001</v>
      </c>
      <c r="H142" s="17">
        <v>0.24088200000000001</v>
      </c>
      <c r="I142" s="17">
        <v>0.35209200000000002</v>
      </c>
      <c r="J142" s="10">
        <v>42</v>
      </c>
      <c r="K142" s="9">
        <v>1000</v>
      </c>
      <c r="L142" s="9">
        <v>50</v>
      </c>
      <c r="M142" s="10" t="s">
        <v>24</v>
      </c>
      <c r="N142" s="19"/>
    </row>
    <row r="143" spans="1:16" x14ac:dyDescent="0.35">
      <c r="A143" s="5" t="s">
        <v>162</v>
      </c>
      <c r="B143" s="5">
        <v>24000</v>
      </c>
      <c r="C143" s="5" t="s">
        <v>188</v>
      </c>
      <c r="D143" s="9">
        <f t="shared" si="21"/>
        <v>2.3524181983820847</v>
      </c>
      <c r="E143" s="17">
        <v>3.662639</v>
      </c>
      <c r="F143" s="17">
        <v>0.22391</v>
      </c>
      <c r="G143" s="17">
        <v>132.91609800000001</v>
      </c>
      <c r="H143" s="17">
        <v>0.22933999999999999</v>
      </c>
      <c r="I143" s="17">
        <v>0.17677899999999999</v>
      </c>
      <c r="J143" s="10">
        <v>42</v>
      </c>
      <c r="K143" s="9">
        <v>2000</v>
      </c>
      <c r="L143" s="9">
        <v>50</v>
      </c>
      <c r="M143" s="10" t="s">
        <v>24</v>
      </c>
      <c r="N143" s="19"/>
    </row>
    <row r="144" spans="1:16" x14ac:dyDescent="0.35">
      <c r="A144" s="5" t="s">
        <v>162</v>
      </c>
      <c r="B144" s="5">
        <v>24000</v>
      </c>
      <c r="C144" s="5" t="s">
        <v>188</v>
      </c>
      <c r="D144" s="9">
        <f t="shared" si="21"/>
        <v>2.52247086660716</v>
      </c>
      <c r="E144" s="17">
        <v>3.8624299999999998</v>
      </c>
      <c r="F144" s="17">
        <v>0.24531500000000001</v>
      </c>
      <c r="G144" s="17">
        <v>135.34744900000001</v>
      </c>
      <c r="H144" s="17">
        <v>0.23047500000000001</v>
      </c>
      <c r="I144" s="17">
        <v>0.31858599999999998</v>
      </c>
      <c r="J144" s="10">
        <v>42</v>
      </c>
      <c r="K144" s="9">
        <v>4000</v>
      </c>
      <c r="L144" s="9">
        <v>50</v>
      </c>
      <c r="M144" s="10" t="s">
        <v>24</v>
      </c>
      <c r="N144" s="19"/>
    </row>
    <row r="145" spans="1:16" x14ac:dyDescent="0.35">
      <c r="N145" s="19"/>
    </row>
    <row r="146" spans="1:16" x14ac:dyDescent="0.35">
      <c r="A146" s="5" t="s">
        <v>162</v>
      </c>
      <c r="B146" s="5">
        <v>24000</v>
      </c>
      <c r="C146" s="5" t="s">
        <v>188</v>
      </c>
      <c r="D146" s="9">
        <f t="shared" ref="D146:D150" si="22">((E146/$E$10)+(F146/$F$10))/2</f>
        <v>2.4630572903295205</v>
      </c>
      <c r="E146" s="17">
        <v>3.774044</v>
      </c>
      <c r="F146" s="17">
        <v>0.23932899999999999</v>
      </c>
      <c r="G146" s="17">
        <v>141.18104400000001</v>
      </c>
      <c r="H146" s="17">
        <v>0.231349</v>
      </c>
      <c r="I146" s="17">
        <v>0.26257200000000003</v>
      </c>
      <c r="J146" s="10">
        <v>42</v>
      </c>
      <c r="K146" s="10">
        <v>300</v>
      </c>
      <c r="L146" s="10">
        <v>100</v>
      </c>
      <c r="M146" s="10" t="s">
        <v>24</v>
      </c>
      <c r="N146" s="19"/>
      <c r="O146" s="1" t="s">
        <v>192</v>
      </c>
    </row>
    <row r="147" spans="1:16" x14ac:dyDescent="0.35">
      <c r="A147" s="5" t="s">
        <v>162</v>
      </c>
      <c r="B147" s="5">
        <v>24000</v>
      </c>
      <c r="C147" s="5" t="s">
        <v>188</v>
      </c>
      <c r="D147" s="9">
        <f t="shared" si="22"/>
        <v>2.869826568218266</v>
      </c>
      <c r="E147" s="17">
        <v>4.6472020000000001</v>
      </c>
      <c r="F147" s="17">
        <v>0.25878299999999999</v>
      </c>
      <c r="G147" s="17">
        <v>174.73189400000001</v>
      </c>
      <c r="H147" s="17">
        <v>0.27988400000000002</v>
      </c>
      <c r="I147" s="17">
        <v>0.169492</v>
      </c>
      <c r="J147" s="10">
        <v>42</v>
      </c>
      <c r="K147" s="10">
        <v>400</v>
      </c>
      <c r="L147" s="10">
        <v>100</v>
      </c>
      <c r="M147" s="10" t="s">
        <v>24</v>
      </c>
      <c r="N147" s="19"/>
    </row>
    <row r="148" spans="1:16" x14ac:dyDescent="0.35">
      <c r="A148" s="5" t="s">
        <v>162</v>
      </c>
      <c r="B148" s="5">
        <v>24000</v>
      </c>
      <c r="C148" s="5" t="s">
        <v>188</v>
      </c>
      <c r="D148" s="9">
        <f t="shared" si="22"/>
        <v>2.4245308206974263</v>
      </c>
      <c r="E148">
        <v>3.7323230000000001</v>
      </c>
      <c r="F148" s="17">
        <v>0.23419499999999999</v>
      </c>
      <c r="G148" s="17">
        <v>138.06249299999999</v>
      </c>
      <c r="H148" s="17">
        <v>0.23549</v>
      </c>
      <c r="I148" s="17">
        <v>0.21185000000000001</v>
      </c>
      <c r="J148" s="10">
        <v>42</v>
      </c>
      <c r="K148" s="10">
        <v>500</v>
      </c>
      <c r="L148" s="10">
        <v>100</v>
      </c>
      <c r="M148" s="10" t="s">
        <v>24</v>
      </c>
      <c r="N148" s="19"/>
      <c r="P148" t="s">
        <v>205</v>
      </c>
    </row>
    <row r="149" spans="1:16" x14ac:dyDescent="0.35">
      <c r="A149" s="5" t="s">
        <v>162</v>
      </c>
      <c r="B149" s="5">
        <v>24000</v>
      </c>
      <c r="C149" s="5" t="s">
        <v>188</v>
      </c>
      <c r="D149" s="9">
        <f t="shared" si="22"/>
        <v>3.2937686720911579</v>
      </c>
      <c r="E149">
        <v>5.1129959999999999</v>
      </c>
      <c r="F149" s="17">
        <v>0.31473899999999999</v>
      </c>
      <c r="G149" s="17">
        <v>188.28670199999999</v>
      </c>
      <c r="H149" s="17">
        <v>0.28453499999999998</v>
      </c>
      <c r="I149" s="17">
        <v>0.44939899999999999</v>
      </c>
      <c r="J149" s="10">
        <v>42</v>
      </c>
      <c r="K149" s="10">
        <v>1000</v>
      </c>
      <c r="L149" s="10">
        <v>100</v>
      </c>
      <c r="M149" s="10" t="s">
        <v>24</v>
      </c>
      <c r="N149" s="19"/>
      <c r="P149" t="s">
        <v>204</v>
      </c>
    </row>
    <row r="150" spans="1:16" x14ac:dyDescent="0.35">
      <c r="A150" s="5" t="s">
        <v>162</v>
      </c>
      <c r="B150" s="5">
        <v>24000</v>
      </c>
      <c r="C150" s="5" t="s">
        <v>188</v>
      </c>
      <c r="D150" s="9">
        <f t="shared" si="22"/>
        <v>2.3234285218459378</v>
      </c>
      <c r="E150">
        <v>3.5358640000000001</v>
      </c>
      <c r="F150" s="17">
        <v>0.22770799999999999</v>
      </c>
      <c r="G150" s="17">
        <v>119.19023300000001</v>
      </c>
      <c r="H150" s="17">
        <v>0.22157199999999999</v>
      </c>
      <c r="I150" s="17">
        <v>0.23691899999999999</v>
      </c>
      <c r="J150" s="10">
        <v>42</v>
      </c>
      <c r="K150" s="10">
        <v>2000</v>
      </c>
      <c r="L150" s="10">
        <v>100</v>
      </c>
      <c r="M150" s="10" t="s">
        <v>24</v>
      </c>
      <c r="N150" s="19"/>
      <c r="P150" t="s">
        <v>203</v>
      </c>
    </row>
    <row r="151" spans="1:16" x14ac:dyDescent="0.35">
      <c r="A151" s="5" t="s">
        <v>162</v>
      </c>
      <c r="B151" s="5">
        <v>24000</v>
      </c>
      <c r="C151" s="5" t="s">
        <v>188</v>
      </c>
      <c r="E151" t="s">
        <v>15</v>
      </c>
      <c r="F151" t="s">
        <v>15</v>
      </c>
      <c r="G151" t="s">
        <v>15</v>
      </c>
      <c r="H151" t="s">
        <v>15</v>
      </c>
      <c r="I151" t="s">
        <v>15</v>
      </c>
      <c r="J151" s="10">
        <v>42</v>
      </c>
      <c r="K151" s="10">
        <v>5000</v>
      </c>
      <c r="L151" s="10">
        <v>100</v>
      </c>
      <c r="M151" s="10" t="s">
        <v>15</v>
      </c>
      <c r="N151" s="19"/>
      <c r="O151" s="1" t="s">
        <v>201</v>
      </c>
      <c r="P151" s="10" t="s">
        <v>202</v>
      </c>
    </row>
    <row r="152" spans="1:16" x14ac:dyDescent="0.35">
      <c r="N152" s="19"/>
    </row>
    <row r="153" spans="1:16" x14ac:dyDescent="0.35">
      <c r="A153" s="5"/>
      <c r="B153" s="5"/>
      <c r="C153" s="5"/>
      <c r="N153" s="19"/>
    </row>
  </sheetData>
  <mergeCells count="4">
    <mergeCell ref="A2:P2"/>
    <mergeCell ref="A136:P136"/>
    <mergeCell ref="A13:P13"/>
    <mergeCell ref="A122:P122"/>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Q124"/>
  <sheetViews>
    <sheetView zoomScale="55" zoomScaleNormal="55" workbookViewId="0">
      <pane ySplit="1" topLeftCell="A92" activePane="bottomLeft" state="frozen"/>
      <selection pane="bottomLeft" activeCell="I6" sqref="I6"/>
    </sheetView>
  </sheetViews>
  <sheetFormatPr baseColWidth="10" defaultRowHeight="14.5" x14ac:dyDescent="0.35"/>
  <cols>
    <col min="1" max="1" width="12.08984375" bestFit="1" customWidth="1"/>
    <col min="2" max="2" width="6.26953125" bestFit="1" customWidth="1"/>
    <col min="3" max="3" width="16.90625" bestFit="1" customWidth="1"/>
    <col min="4" max="6" width="9.54296875" bestFit="1" customWidth="1"/>
    <col min="7" max="7" width="10.54296875" bestFit="1" customWidth="1"/>
    <col min="8" max="9" width="9.54296875" bestFit="1" customWidth="1"/>
    <col min="10" max="10" width="6.54296875" bestFit="1" customWidth="1"/>
    <col min="11" max="11" width="7.54296875" bestFit="1" customWidth="1"/>
    <col min="12" max="12" width="6.453125" customWidth="1"/>
    <col min="13" max="13" width="8.08984375" bestFit="1" customWidth="1"/>
    <col min="14" max="14" width="8.08984375" customWidth="1"/>
    <col min="15" max="15" width="6.54296875" bestFit="1" customWidth="1"/>
    <col min="16" max="16" width="7" bestFit="1" customWidth="1"/>
    <col min="17" max="17" width="55.1796875" customWidth="1"/>
  </cols>
  <sheetData>
    <row r="1" spans="1:17" s="2" customFormat="1" x14ac:dyDescent="0.35">
      <c r="A1" s="2" t="s">
        <v>5</v>
      </c>
      <c r="B1" s="2" t="s">
        <v>17</v>
      </c>
      <c r="C1" s="2" t="s">
        <v>27</v>
      </c>
      <c r="D1" s="2" t="s">
        <v>216</v>
      </c>
      <c r="E1" s="2" t="s">
        <v>1</v>
      </c>
      <c r="F1" s="18" t="s">
        <v>2</v>
      </c>
      <c r="G1" s="18" t="s">
        <v>4</v>
      </c>
      <c r="H1" s="18" t="s">
        <v>361</v>
      </c>
      <c r="I1" s="18" t="s">
        <v>362</v>
      </c>
      <c r="J1" s="2" t="s">
        <v>23</v>
      </c>
      <c r="K1" s="2" t="s">
        <v>165</v>
      </c>
      <c r="L1" s="2" t="s">
        <v>166</v>
      </c>
      <c r="M1" s="2" t="s">
        <v>167</v>
      </c>
      <c r="N1" s="2" t="s">
        <v>214</v>
      </c>
      <c r="O1" s="2" t="s">
        <v>186</v>
      </c>
      <c r="P1" s="2" t="s">
        <v>310</v>
      </c>
      <c r="Q1" s="2" t="s">
        <v>21</v>
      </c>
    </row>
    <row r="2" spans="1:17" s="2" customFormat="1" ht="18.5" x14ac:dyDescent="0.45">
      <c r="A2" s="79" t="s">
        <v>346</v>
      </c>
      <c r="B2" s="79"/>
      <c r="C2" s="79"/>
      <c r="D2" s="79"/>
      <c r="E2" s="79"/>
      <c r="F2" s="79"/>
      <c r="G2" s="79"/>
      <c r="H2" s="79"/>
      <c r="I2" s="79"/>
      <c r="J2" s="79"/>
      <c r="K2" s="79"/>
      <c r="L2" s="79"/>
      <c r="M2" s="79"/>
      <c r="N2" s="79"/>
      <c r="O2" s="79"/>
      <c r="P2" s="79"/>
      <c r="Q2" s="79"/>
    </row>
    <row r="3" spans="1:17" s="5" customFormat="1" x14ac:dyDescent="0.35">
      <c r="A3" s="5" t="s">
        <v>164</v>
      </c>
      <c r="B3" s="5">
        <v>23000</v>
      </c>
      <c r="C3" s="5" t="s">
        <v>168</v>
      </c>
      <c r="D3" s="7">
        <f>((E3/$E$11)+(F3/$F$11))/2</f>
        <v>0.77773658224425479</v>
      </c>
      <c r="E3" s="7">
        <v>2.98</v>
      </c>
      <c r="F3" s="7">
        <v>0.13175999999999999</v>
      </c>
      <c r="G3" s="7"/>
      <c r="H3" s="7"/>
      <c r="I3" s="7"/>
    </row>
    <row r="4" spans="1:17" s="5" customFormat="1" x14ac:dyDescent="0.35">
      <c r="A4" s="5" t="s">
        <v>164</v>
      </c>
      <c r="B4" s="5">
        <v>23000</v>
      </c>
      <c r="C4" s="5" t="s">
        <v>169</v>
      </c>
      <c r="D4" s="7">
        <f t="shared" ref="D4:D15" si="0">((E4/$E$11)+(F4/$F$11))/2</f>
        <v>0.79856288759741445</v>
      </c>
      <c r="E4" s="7">
        <v>3.06</v>
      </c>
      <c r="F4" s="7">
        <v>0.13528000000000001</v>
      </c>
      <c r="G4" s="7"/>
      <c r="H4" s="7"/>
      <c r="I4" s="7"/>
    </row>
    <row r="5" spans="1:17" s="5" customFormat="1" x14ac:dyDescent="0.35">
      <c r="A5" s="5" t="s">
        <v>164</v>
      </c>
      <c r="B5" s="5">
        <v>23000</v>
      </c>
      <c r="C5" s="5" t="s">
        <v>170</v>
      </c>
      <c r="D5" s="7">
        <f t="shared" si="0"/>
        <v>0.78730713271554065</v>
      </c>
      <c r="E5" s="7">
        <v>3.0099</v>
      </c>
      <c r="F5" s="7">
        <v>0.13366</v>
      </c>
      <c r="G5" s="7"/>
      <c r="H5" s="7"/>
      <c r="I5" s="7"/>
    </row>
    <row r="6" spans="1:17" s="5" customFormat="1" x14ac:dyDescent="0.35">
      <c r="A6" s="5" t="s">
        <v>164</v>
      </c>
      <c r="B6" s="5">
        <v>23000</v>
      </c>
      <c r="C6" s="5" t="s">
        <v>175</v>
      </c>
      <c r="D6" s="7">
        <f t="shared" si="0"/>
        <v>0.87163298824104452</v>
      </c>
      <c r="E6" s="7">
        <v>3.3820000000000001</v>
      </c>
      <c r="F6" s="7">
        <v>0.14593</v>
      </c>
      <c r="G6" s="7"/>
      <c r="H6" s="7"/>
      <c r="I6" s="7"/>
    </row>
    <row r="7" spans="1:17" s="5" customFormat="1" x14ac:dyDescent="0.35">
      <c r="A7" s="5" t="s">
        <v>164</v>
      </c>
      <c r="B7" s="5">
        <v>23000</v>
      </c>
      <c r="C7" s="5" t="s">
        <v>173</v>
      </c>
      <c r="D7" s="7">
        <f t="shared" si="0"/>
        <v>0.86659712043343751</v>
      </c>
      <c r="E7" s="7">
        <v>3.28</v>
      </c>
      <c r="F7" s="7">
        <v>0.14848</v>
      </c>
      <c r="G7" s="7"/>
      <c r="H7" s="7"/>
      <c r="I7" s="7"/>
    </row>
    <row r="8" spans="1:17" s="5" customFormat="1" x14ac:dyDescent="0.35">
      <c r="A8" s="5" t="s">
        <v>164</v>
      </c>
      <c r="B8" s="5">
        <v>23000</v>
      </c>
      <c r="C8" s="5" t="s">
        <v>171</v>
      </c>
      <c r="D8" s="7">
        <f t="shared" si="0"/>
        <v>0.89170372726159175</v>
      </c>
      <c r="E8" s="7">
        <v>3.4018000000000002</v>
      </c>
      <c r="F8" s="7">
        <v>0.15168000000000001</v>
      </c>
      <c r="G8" s="7"/>
      <c r="H8" s="7"/>
      <c r="I8" s="7"/>
    </row>
    <row r="9" spans="1:17" s="5" customFormat="1" x14ac:dyDescent="0.35">
      <c r="A9" s="5" t="s">
        <v>164</v>
      </c>
      <c r="B9" s="5">
        <v>23000</v>
      </c>
      <c r="C9" s="5" t="s">
        <v>172</v>
      </c>
      <c r="D9" s="7">
        <f t="shared" si="0"/>
        <v>0.90281085605574096</v>
      </c>
      <c r="E9" s="7">
        <v>3.4443999999999999</v>
      </c>
      <c r="F9" s="7">
        <v>0.15356</v>
      </c>
      <c r="G9" s="7"/>
      <c r="H9" s="7"/>
      <c r="I9" s="7"/>
    </row>
    <row r="10" spans="1:17" s="5" customFormat="1" x14ac:dyDescent="0.35">
      <c r="A10" s="5" t="s">
        <v>164</v>
      </c>
      <c r="B10" s="5">
        <v>23000</v>
      </c>
      <c r="C10" s="5" t="s">
        <v>176</v>
      </c>
      <c r="D10" s="7">
        <f t="shared" si="0"/>
        <v>0.87322185947505648</v>
      </c>
      <c r="E10" s="7">
        <v>3.3408000000000002</v>
      </c>
      <c r="F10" s="7">
        <v>0.148145</v>
      </c>
      <c r="G10" s="7"/>
      <c r="H10" s="7"/>
      <c r="I10" s="7"/>
      <c r="O10" s="19"/>
    </row>
    <row r="11" spans="1:17" s="5" customFormat="1" x14ac:dyDescent="0.35">
      <c r="A11" s="5" t="s">
        <v>164</v>
      </c>
      <c r="B11" s="5">
        <v>23000</v>
      </c>
      <c r="C11" s="5" t="s">
        <v>174</v>
      </c>
      <c r="D11" s="7">
        <f t="shared" si="0"/>
        <v>1</v>
      </c>
      <c r="E11" s="7">
        <v>3.9744000000000002</v>
      </c>
      <c r="F11" s="7">
        <v>0.16353999999999999</v>
      </c>
      <c r="G11" s="7"/>
      <c r="H11" s="7"/>
      <c r="I11" s="7"/>
      <c r="O11" s="19"/>
    </row>
    <row r="12" spans="1:17" s="5" customFormat="1" x14ac:dyDescent="0.35">
      <c r="D12" s="7"/>
      <c r="E12" s="7"/>
      <c r="F12" s="7"/>
      <c r="G12" s="7"/>
      <c r="H12" s="7"/>
      <c r="I12" s="7"/>
      <c r="O12" s="19"/>
    </row>
    <row r="13" spans="1:17" s="5" customFormat="1" ht="18.5" x14ac:dyDescent="0.45">
      <c r="A13" s="79" t="s">
        <v>6</v>
      </c>
      <c r="B13" s="79"/>
      <c r="C13" s="79"/>
      <c r="D13" s="79"/>
      <c r="E13" s="79"/>
      <c r="F13" s="79"/>
      <c r="G13" s="79"/>
      <c r="H13" s="79"/>
      <c r="I13" s="79"/>
      <c r="J13" s="79"/>
      <c r="K13" s="79"/>
      <c r="L13" s="79"/>
      <c r="M13" s="79"/>
      <c r="N13" s="79"/>
      <c r="O13" s="79"/>
      <c r="P13" s="79"/>
      <c r="Q13" s="79"/>
    </row>
    <row r="14" spans="1:17" s="5" customFormat="1" x14ac:dyDescent="0.35">
      <c r="A14" s="5" t="s">
        <v>164</v>
      </c>
      <c r="B14" s="5">
        <v>23000</v>
      </c>
      <c r="C14" s="5" t="s">
        <v>6</v>
      </c>
      <c r="D14" s="7">
        <f t="shared" si="0"/>
        <v>0.94722510344792954</v>
      </c>
      <c r="E14" s="7">
        <v>3.8250959999999998</v>
      </c>
      <c r="F14" s="7">
        <v>0.152422</v>
      </c>
      <c r="G14" s="7">
        <v>72.542062000000001</v>
      </c>
      <c r="H14" s="7">
        <v>0.14613100000000001</v>
      </c>
      <c r="I14" s="7">
        <v>0.117115</v>
      </c>
      <c r="J14" s="5">
        <v>42</v>
      </c>
      <c r="K14" s="5">
        <v>100</v>
      </c>
      <c r="L14" s="5">
        <v>50</v>
      </c>
      <c r="M14" s="5" t="s">
        <v>24</v>
      </c>
      <c r="O14" s="19"/>
    </row>
    <row r="15" spans="1:17" s="5" customFormat="1" x14ac:dyDescent="0.35">
      <c r="A15" s="5" t="s">
        <v>164</v>
      </c>
      <c r="B15" s="5">
        <v>23000</v>
      </c>
      <c r="C15" s="5" t="s">
        <v>6</v>
      </c>
      <c r="D15" s="7">
        <f t="shared" si="0"/>
        <v>0.86809621843649176</v>
      </c>
      <c r="E15" s="7">
        <v>3.4230269999999998</v>
      </c>
      <c r="F15" s="7">
        <v>0.14308499999999999</v>
      </c>
      <c r="G15" s="7">
        <v>65.379206999999994</v>
      </c>
      <c r="H15" s="7">
        <v>0.139122</v>
      </c>
      <c r="I15" s="7">
        <v>0.108584</v>
      </c>
      <c r="J15" s="9">
        <v>42</v>
      </c>
      <c r="K15" s="9">
        <v>200</v>
      </c>
      <c r="L15" s="9">
        <v>50</v>
      </c>
      <c r="M15" s="5" t="s">
        <v>24</v>
      </c>
      <c r="O15" s="19"/>
    </row>
    <row r="16" spans="1:17" s="5" customFormat="1" x14ac:dyDescent="0.35">
      <c r="E16" s="7"/>
      <c r="F16" s="7"/>
      <c r="G16" s="7"/>
      <c r="H16" s="7"/>
      <c r="I16" s="7"/>
      <c r="O16" s="19"/>
    </row>
    <row r="17" spans="1:17" x14ac:dyDescent="0.35">
      <c r="A17" s="5" t="s">
        <v>164</v>
      </c>
      <c r="B17" s="5">
        <v>23000</v>
      </c>
      <c r="C17" s="5" t="s">
        <v>6</v>
      </c>
      <c r="D17" s="7">
        <f t="shared" ref="D17" si="1">((E17/$E$11)+(F17/$F$11))/2</f>
        <v>0.81429564107253527</v>
      </c>
      <c r="E17" s="17">
        <v>3.1439370000000002</v>
      </c>
      <c r="F17" s="17">
        <v>0.13697200000000001</v>
      </c>
      <c r="G17" s="17">
        <v>47.648929000000003</v>
      </c>
      <c r="H17" s="17">
        <v>0.133882</v>
      </c>
      <c r="I17" s="17">
        <v>8.9011000000000007E-2</v>
      </c>
      <c r="J17">
        <v>42</v>
      </c>
      <c r="K17">
        <v>100</v>
      </c>
      <c r="L17">
        <v>100</v>
      </c>
      <c r="M17" t="s">
        <v>24</v>
      </c>
      <c r="O17" s="19"/>
    </row>
    <row r="18" spans="1:17" x14ac:dyDescent="0.35">
      <c r="A18" s="5"/>
      <c r="B18" s="5"/>
      <c r="C18" s="5"/>
      <c r="E18" s="17"/>
      <c r="F18" s="17"/>
      <c r="G18" s="17"/>
      <c r="H18" s="17"/>
      <c r="I18" s="17"/>
      <c r="O18" s="19"/>
    </row>
    <row r="19" spans="1:17" x14ac:dyDescent="0.35">
      <c r="A19" s="5" t="s">
        <v>164</v>
      </c>
      <c r="B19" s="5">
        <v>23000</v>
      </c>
      <c r="C19" s="5" t="s">
        <v>6</v>
      </c>
      <c r="D19" s="7">
        <f t="shared" ref="D19:D59" si="2">((E19/$E$11)+(F19/$F$11))/2</f>
        <v>0.87180556141733412</v>
      </c>
      <c r="E19" s="17">
        <v>3.4722209999999998</v>
      </c>
      <c r="F19" s="17">
        <v>0.14227400000000001</v>
      </c>
      <c r="G19" s="17">
        <v>66.724908999999997</v>
      </c>
      <c r="H19" s="17">
        <v>0.13633899999999999</v>
      </c>
      <c r="I19" s="17">
        <v>9.0187000000000003E-2</v>
      </c>
      <c r="J19">
        <v>42</v>
      </c>
      <c r="K19">
        <v>100</v>
      </c>
      <c r="L19">
        <v>100</v>
      </c>
      <c r="O19" s="19"/>
      <c r="P19" t="s">
        <v>328</v>
      </c>
      <c r="Q19" t="s">
        <v>329</v>
      </c>
    </row>
    <row r="20" spans="1:17" x14ac:dyDescent="0.35">
      <c r="A20" s="5" t="s">
        <v>164</v>
      </c>
      <c r="B20" s="5">
        <v>23000</v>
      </c>
      <c r="C20" s="5" t="s">
        <v>6</v>
      </c>
      <c r="D20" s="7">
        <f>((E20/$E$11)+(F20/$F$11))/2</f>
        <v>0.87251625369652064</v>
      </c>
      <c r="E20" s="17">
        <v>3.4573589999999998</v>
      </c>
      <c r="F20" s="17">
        <v>0.143118</v>
      </c>
      <c r="G20" s="17">
        <v>68.041644000000005</v>
      </c>
      <c r="H20" s="17">
        <v>0.135773</v>
      </c>
      <c r="I20" s="17">
        <v>9.1929999999999998E-2</v>
      </c>
      <c r="J20">
        <v>43</v>
      </c>
      <c r="K20">
        <v>100</v>
      </c>
      <c r="L20">
        <v>100</v>
      </c>
      <c r="O20" s="19"/>
      <c r="P20" t="s">
        <v>328</v>
      </c>
      <c r="Q20" t="s">
        <v>329</v>
      </c>
    </row>
    <row r="21" spans="1:17" x14ac:dyDescent="0.35">
      <c r="A21" s="5" t="s">
        <v>164</v>
      </c>
      <c r="B21" s="5">
        <v>23000</v>
      </c>
      <c r="C21" s="5" t="s">
        <v>6</v>
      </c>
      <c r="D21" s="7">
        <f t="shared" si="2"/>
        <v>0.86545457675792559</v>
      </c>
      <c r="E21" s="17">
        <v>3.4060389999999998</v>
      </c>
      <c r="F21" s="17">
        <v>0.14291999999999999</v>
      </c>
      <c r="G21" s="17">
        <v>64.838763999999998</v>
      </c>
      <c r="H21" s="17">
        <v>0.13689799999999999</v>
      </c>
      <c r="I21" s="17">
        <v>9.332E-2</v>
      </c>
      <c r="J21">
        <v>44</v>
      </c>
      <c r="K21">
        <v>100</v>
      </c>
      <c r="L21">
        <v>100</v>
      </c>
      <c r="O21" s="19"/>
      <c r="P21" t="s">
        <v>328</v>
      </c>
      <c r="Q21" t="s">
        <v>329</v>
      </c>
    </row>
    <row r="22" spans="1:17" x14ac:dyDescent="0.35">
      <c r="A22" s="5"/>
      <c r="B22" s="5"/>
      <c r="C22" s="5"/>
      <c r="D22" s="7"/>
      <c r="E22" s="17"/>
      <c r="F22" s="17"/>
      <c r="G22" s="17"/>
      <c r="H22" s="17"/>
      <c r="I22" s="17"/>
      <c r="O22" s="19"/>
    </row>
    <row r="23" spans="1:17" x14ac:dyDescent="0.35">
      <c r="A23" s="5" t="s">
        <v>164</v>
      </c>
      <c r="B23" s="5">
        <v>23000</v>
      </c>
      <c r="C23" s="5" t="s">
        <v>6</v>
      </c>
      <c r="D23" s="7">
        <f t="shared" si="2"/>
        <v>0.84717999611202544</v>
      </c>
      <c r="E23" s="17">
        <v>3.29593398</v>
      </c>
      <c r="F23" s="17">
        <v>0.14147339</v>
      </c>
      <c r="G23" s="17">
        <v>39.164185680000003</v>
      </c>
      <c r="H23" s="17">
        <v>0.13763009000000001</v>
      </c>
      <c r="I23" s="17">
        <v>8.1135810000000003E-2</v>
      </c>
      <c r="J23">
        <v>42</v>
      </c>
      <c r="K23">
        <v>100</v>
      </c>
      <c r="L23">
        <v>100</v>
      </c>
      <c r="O23" s="19"/>
      <c r="Q23" t="s">
        <v>332</v>
      </c>
    </row>
    <row r="24" spans="1:17" x14ac:dyDescent="0.35">
      <c r="A24" s="5"/>
      <c r="B24" s="5"/>
      <c r="C24" s="5"/>
      <c r="D24" s="7"/>
      <c r="E24" s="17"/>
      <c r="F24" s="17"/>
      <c r="G24" s="17"/>
      <c r="H24" s="17"/>
      <c r="I24" s="17"/>
      <c r="O24" s="19"/>
    </row>
    <row r="25" spans="1:17" x14ac:dyDescent="0.35">
      <c r="A25" s="5" t="s">
        <v>164</v>
      </c>
      <c r="B25" s="5">
        <v>23000</v>
      </c>
      <c r="C25" s="5" t="s">
        <v>6</v>
      </c>
      <c r="D25" s="7">
        <f>((E25/$E$11)+(F25/$F$11))/2</f>
        <v>0.87180556141733412</v>
      </c>
      <c r="E25" s="17">
        <v>3.4722209999999998</v>
      </c>
      <c r="F25" s="17">
        <v>0.14227400000000001</v>
      </c>
      <c r="G25" s="17">
        <v>66.724908999999997</v>
      </c>
      <c r="H25" s="17">
        <v>0.13633899999999999</v>
      </c>
      <c r="I25" s="17">
        <v>9.0187000000000003E-2</v>
      </c>
      <c r="J25">
        <v>42</v>
      </c>
      <c r="K25">
        <v>100</v>
      </c>
      <c r="L25">
        <v>100</v>
      </c>
      <c r="O25" s="19"/>
      <c r="Q25" t="s">
        <v>333</v>
      </c>
    </row>
    <row r="26" spans="1:17" x14ac:dyDescent="0.35">
      <c r="A26" s="5" t="s">
        <v>164</v>
      </c>
      <c r="B26" s="5">
        <v>23000</v>
      </c>
      <c r="C26" s="5" t="s">
        <v>6</v>
      </c>
      <c r="D26" s="7">
        <f t="shared" si="2"/>
        <v>0.87251625369652064</v>
      </c>
      <c r="E26" s="17">
        <v>3.4573589999999998</v>
      </c>
      <c r="F26" s="17">
        <v>0.143118</v>
      </c>
      <c r="G26" s="17">
        <v>68.041644000000005</v>
      </c>
      <c r="H26" s="17">
        <v>0.135773</v>
      </c>
      <c r="I26" s="17">
        <v>9.1929999999999998E-2</v>
      </c>
      <c r="J26">
        <v>43</v>
      </c>
      <c r="K26">
        <v>100</v>
      </c>
      <c r="L26">
        <v>100</v>
      </c>
      <c r="O26" s="19"/>
      <c r="Q26" t="s">
        <v>333</v>
      </c>
    </row>
    <row r="27" spans="1:17" x14ac:dyDescent="0.35">
      <c r="A27" s="5" t="s">
        <v>164</v>
      </c>
      <c r="B27" s="5">
        <v>23000</v>
      </c>
      <c r="C27" s="5" t="s">
        <v>6</v>
      </c>
      <c r="D27" s="7">
        <f t="shared" si="2"/>
        <v>0.86545457675792559</v>
      </c>
      <c r="E27" s="17">
        <v>3.4060389999999998</v>
      </c>
      <c r="F27" s="17">
        <v>0.14291999999999999</v>
      </c>
      <c r="G27" s="17">
        <v>64.838763999999998</v>
      </c>
      <c r="H27" s="17">
        <v>0.13689799999999999</v>
      </c>
      <c r="I27" s="17">
        <v>9.332E-2</v>
      </c>
      <c r="J27">
        <v>44</v>
      </c>
      <c r="K27">
        <v>100</v>
      </c>
      <c r="L27">
        <v>100</v>
      </c>
      <c r="O27" s="19"/>
      <c r="Q27" t="s">
        <v>333</v>
      </c>
    </row>
    <row r="28" spans="1:17" x14ac:dyDescent="0.35">
      <c r="A28" s="5" t="s">
        <v>164</v>
      </c>
      <c r="B28" s="5">
        <v>23000</v>
      </c>
      <c r="C28" s="5" t="s">
        <v>6</v>
      </c>
      <c r="D28" s="7">
        <f>((E28/$E$11)+(F28/$F$11))/2</f>
        <v>0.83649954362130674</v>
      </c>
      <c r="E28" s="17">
        <v>3.2554470000000002</v>
      </c>
      <c r="F28" s="17">
        <v>0.13964599999999999</v>
      </c>
      <c r="G28" s="17">
        <v>58.839564000000003</v>
      </c>
      <c r="H28" s="17">
        <v>0.135099</v>
      </c>
      <c r="I28" s="17">
        <v>9.1675000000000006E-2</v>
      </c>
      <c r="J28">
        <v>45</v>
      </c>
      <c r="K28">
        <v>100</v>
      </c>
      <c r="L28">
        <v>100</v>
      </c>
      <c r="O28" s="19"/>
      <c r="Q28" t="s">
        <v>333</v>
      </c>
    </row>
    <row r="29" spans="1:17" x14ac:dyDescent="0.35">
      <c r="A29" s="5" t="s">
        <v>164</v>
      </c>
      <c r="B29" s="5">
        <v>23000</v>
      </c>
      <c r="C29" s="5" t="s">
        <v>6</v>
      </c>
      <c r="D29" s="7">
        <f t="shared" si="2"/>
        <v>1.0790165912734246</v>
      </c>
      <c r="E29" s="17">
        <v>4.5417069999999997</v>
      </c>
      <c r="F29" s="17">
        <v>0.16604099999999999</v>
      </c>
      <c r="G29" s="17">
        <v>92.541892000000004</v>
      </c>
      <c r="H29" s="17">
        <v>0.157772</v>
      </c>
      <c r="I29" s="17">
        <v>8.5725999999999997E-2</v>
      </c>
      <c r="J29">
        <v>46</v>
      </c>
      <c r="K29">
        <v>100</v>
      </c>
      <c r="L29">
        <v>100</v>
      </c>
      <c r="O29" s="19"/>
      <c r="Q29" t="s">
        <v>333</v>
      </c>
    </row>
    <row r="30" spans="1:17" x14ac:dyDescent="0.35">
      <c r="A30" s="5" t="s">
        <v>164</v>
      </c>
      <c r="B30" s="5">
        <v>23000</v>
      </c>
      <c r="C30" s="5" t="s">
        <v>6</v>
      </c>
      <c r="D30" s="7">
        <f t="shared" si="2"/>
        <v>0.84547785417290688</v>
      </c>
      <c r="E30" s="17">
        <v>3.294273</v>
      </c>
      <c r="F30" s="17">
        <v>0.140985</v>
      </c>
      <c r="G30" s="17">
        <v>63.481648</v>
      </c>
      <c r="H30" s="17">
        <v>0.135493</v>
      </c>
      <c r="I30" s="17">
        <v>9.5588999999999993E-2</v>
      </c>
      <c r="J30">
        <v>47</v>
      </c>
      <c r="K30">
        <v>100</v>
      </c>
      <c r="L30">
        <v>100</v>
      </c>
      <c r="O30" s="19"/>
      <c r="Q30" t="s">
        <v>333</v>
      </c>
    </row>
    <row r="31" spans="1:17" x14ac:dyDescent="0.35">
      <c r="A31" s="5" t="s">
        <v>164</v>
      </c>
      <c r="B31" s="5">
        <v>23000</v>
      </c>
      <c r="C31" s="5" t="s">
        <v>6</v>
      </c>
      <c r="D31" s="7">
        <f>((E31/$E$11)+(F31/$F$11))/2</f>
        <v>1.0088146143235257</v>
      </c>
      <c r="E31" s="17">
        <v>4.2063189999999997</v>
      </c>
      <c r="F31" s="17">
        <v>0.15687999999999999</v>
      </c>
      <c r="G31" s="17">
        <v>86.793694000000002</v>
      </c>
      <c r="H31" s="17">
        <v>0.14593100000000001</v>
      </c>
      <c r="I31" s="17">
        <v>9.3554999999999999E-2</v>
      </c>
      <c r="J31">
        <v>48</v>
      </c>
      <c r="K31">
        <v>100</v>
      </c>
      <c r="L31">
        <v>100</v>
      </c>
      <c r="O31" s="19"/>
      <c r="Q31" t="s">
        <v>333</v>
      </c>
    </row>
    <row r="32" spans="1:17" x14ac:dyDescent="0.35">
      <c r="A32" s="5" t="s">
        <v>164</v>
      </c>
      <c r="B32" s="5">
        <v>23000</v>
      </c>
      <c r="C32" s="5" t="s">
        <v>6</v>
      </c>
      <c r="D32" s="7">
        <f t="shared" si="2"/>
        <v>0.83386859530381752</v>
      </c>
      <c r="E32" s="17">
        <v>3.2374990000000001</v>
      </c>
      <c r="F32" s="17">
        <v>0.13952400000000001</v>
      </c>
      <c r="G32" s="17">
        <v>59.935904999999998</v>
      </c>
      <c r="H32" s="17">
        <v>0.13480700000000001</v>
      </c>
      <c r="I32" s="17">
        <v>9.3051999999999996E-2</v>
      </c>
      <c r="J32">
        <v>49</v>
      </c>
      <c r="K32">
        <v>100</v>
      </c>
      <c r="L32">
        <v>100</v>
      </c>
      <c r="O32" s="19"/>
      <c r="Q32" t="s">
        <v>333</v>
      </c>
    </row>
    <row r="33" spans="1:17" x14ac:dyDescent="0.35">
      <c r="A33" s="5" t="s">
        <v>164</v>
      </c>
      <c r="B33" s="5">
        <v>23000</v>
      </c>
      <c r="C33" s="5" t="s">
        <v>6</v>
      </c>
      <c r="D33" s="7">
        <f>((E33/$E$11)+(F33/$F$11))/2</f>
        <v>0.83314474719346032</v>
      </c>
      <c r="E33" s="17">
        <v>3.2267389999999998</v>
      </c>
      <c r="F33" s="17">
        <v>0.13972999999999999</v>
      </c>
      <c r="G33" s="17">
        <v>62.835279</v>
      </c>
      <c r="H33" s="17">
        <v>0.13591400000000001</v>
      </c>
      <c r="I33" s="17">
        <v>9.6156000000000005E-2</v>
      </c>
      <c r="J33">
        <v>50</v>
      </c>
      <c r="K33">
        <v>100</v>
      </c>
      <c r="L33">
        <v>100</v>
      </c>
      <c r="O33" s="19"/>
      <c r="Q33" t="s">
        <v>333</v>
      </c>
    </row>
    <row r="34" spans="1:17" x14ac:dyDescent="0.35">
      <c r="A34" s="5" t="s">
        <v>164</v>
      </c>
      <c r="B34" s="5">
        <v>23000</v>
      </c>
      <c r="C34" s="5" t="s">
        <v>6</v>
      </c>
      <c r="D34" s="7">
        <f t="shared" si="2"/>
        <v>0.8851308180198445</v>
      </c>
      <c r="E34" s="17">
        <v>3.5140069999999999</v>
      </c>
      <c r="F34" s="17">
        <v>0.14491299999999999</v>
      </c>
      <c r="G34" s="17">
        <v>67.016655999999998</v>
      </c>
      <c r="H34" s="17">
        <v>0.137491</v>
      </c>
      <c r="I34" s="17">
        <v>9.2964000000000005E-2</v>
      </c>
      <c r="J34">
        <v>51</v>
      </c>
      <c r="K34">
        <v>100</v>
      </c>
      <c r="L34">
        <v>100</v>
      </c>
      <c r="O34" s="19"/>
      <c r="Q34" t="s">
        <v>333</v>
      </c>
    </row>
    <row r="35" spans="1:17" x14ac:dyDescent="0.35">
      <c r="A35" s="5"/>
      <c r="B35" s="5"/>
      <c r="C35" s="5"/>
      <c r="D35" s="62">
        <f>AVERAGE(D25:D34)</f>
        <v>0.89317291557800671</v>
      </c>
      <c r="E35" s="62">
        <f>AVERAGE(E25:E34)</f>
        <v>3.5611609999999998</v>
      </c>
      <c r="F35" s="62">
        <f>AVERAGE(F25:F34)</f>
        <v>0.14560309999999999</v>
      </c>
      <c r="G35" s="17"/>
      <c r="H35" s="17"/>
      <c r="I35" s="17"/>
      <c r="O35" s="19"/>
      <c r="Q35" t="s">
        <v>350</v>
      </c>
    </row>
    <row r="36" spans="1:17" x14ac:dyDescent="0.35">
      <c r="A36" s="5"/>
      <c r="B36" s="5"/>
      <c r="C36" s="5"/>
      <c r="D36" s="62">
        <f>MEDIAN(D25:D34)</f>
        <v>0.86863006908762985</v>
      </c>
      <c r="E36" s="62">
        <f>MEDIAN(E25:E34)</f>
        <v>3.4316990000000001</v>
      </c>
      <c r="F36" s="62">
        <f>MEDIAN(F25:F34)</f>
        <v>0.142597</v>
      </c>
      <c r="G36" s="17"/>
      <c r="H36" s="17"/>
      <c r="I36" s="17"/>
      <c r="O36" s="19"/>
      <c r="Q36" t="s">
        <v>351</v>
      </c>
    </row>
    <row r="37" spans="1:17" x14ac:dyDescent="0.35">
      <c r="A37" s="5"/>
      <c r="B37" s="5"/>
      <c r="C37" s="5"/>
      <c r="E37" s="17"/>
      <c r="F37" s="17"/>
      <c r="G37" s="17"/>
      <c r="H37" s="17"/>
      <c r="I37" s="17"/>
      <c r="O37" s="19"/>
    </row>
    <row r="38" spans="1:17" x14ac:dyDescent="0.35">
      <c r="A38" s="5" t="s">
        <v>164</v>
      </c>
      <c r="B38" s="5">
        <v>23000</v>
      </c>
      <c r="C38" s="5" t="s">
        <v>6</v>
      </c>
      <c r="D38" s="7">
        <f t="shared" si="2"/>
        <v>0.8151624294684956</v>
      </c>
      <c r="E38" s="17">
        <v>3.146331</v>
      </c>
      <c r="F38" s="17">
        <v>0.137157</v>
      </c>
      <c r="G38" s="17">
        <v>47.755094999999997</v>
      </c>
      <c r="H38" s="17">
        <v>0.13394900000000001</v>
      </c>
      <c r="I38" s="17">
        <v>8.6913000000000004E-2</v>
      </c>
      <c r="J38">
        <v>42</v>
      </c>
      <c r="K38">
        <v>200</v>
      </c>
      <c r="L38">
        <v>100</v>
      </c>
      <c r="O38" s="19"/>
    </row>
    <row r="39" spans="1:17" x14ac:dyDescent="0.35">
      <c r="A39" s="5" t="s">
        <v>164</v>
      </c>
      <c r="B39" s="5">
        <v>23000</v>
      </c>
      <c r="C39" s="5" t="s">
        <v>6</v>
      </c>
      <c r="D39" s="7">
        <f>((E39/$E$11)+(F39/$F$11))/2</f>
        <v>0.81929218677720117</v>
      </c>
      <c r="E39" s="17">
        <v>3.1569210000000001</v>
      </c>
      <c r="F39" s="17">
        <v>0.138072</v>
      </c>
      <c r="G39" s="17">
        <v>50.269626000000002</v>
      </c>
      <c r="H39" s="17">
        <v>0.13347500000000001</v>
      </c>
      <c r="I39" s="17">
        <v>8.6437E-2</v>
      </c>
      <c r="J39">
        <v>43</v>
      </c>
      <c r="K39">
        <v>200</v>
      </c>
      <c r="L39">
        <v>100</v>
      </c>
      <c r="O39" s="19"/>
    </row>
    <row r="40" spans="1:17" x14ac:dyDescent="0.35">
      <c r="A40" s="5" t="s">
        <v>164</v>
      </c>
      <c r="B40" s="5">
        <v>23000</v>
      </c>
      <c r="C40" s="5" t="s">
        <v>6</v>
      </c>
      <c r="D40" s="7">
        <f t="shared" si="2"/>
        <v>0.8391095261723458</v>
      </c>
      <c r="E40" s="17">
        <v>3.2706279999999999</v>
      </c>
      <c r="F40" s="17">
        <v>0.139875</v>
      </c>
      <c r="G40" s="17">
        <v>49.593094999999998</v>
      </c>
      <c r="H40" s="17">
        <v>0.135323</v>
      </c>
      <c r="I40" s="17">
        <v>8.2893999999999995E-2</v>
      </c>
      <c r="J40">
        <v>44</v>
      </c>
      <c r="K40">
        <v>200</v>
      </c>
      <c r="L40">
        <v>100</v>
      </c>
      <c r="O40" s="19"/>
    </row>
    <row r="41" spans="1:17" x14ac:dyDescent="0.35">
      <c r="A41" s="5" t="s">
        <v>164</v>
      </c>
      <c r="B41" s="5">
        <v>23000</v>
      </c>
      <c r="C41" s="5" t="s">
        <v>6</v>
      </c>
      <c r="D41" s="7">
        <f t="shared" si="2"/>
        <v>0.82450324037580269</v>
      </c>
      <c r="E41" s="17">
        <v>3.1896909999999998</v>
      </c>
      <c r="F41" s="17">
        <v>0.138428</v>
      </c>
      <c r="G41" s="17">
        <v>50.518790000000003</v>
      </c>
      <c r="H41" s="17">
        <v>0.134937</v>
      </c>
      <c r="I41" s="17">
        <v>8.7942000000000006E-2</v>
      </c>
      <c r="J41">
        <v>45</v>
      </c>
      <c r="K41">
        <v>200</v>
      </c>
      <c r="L41">
        <v>100</v>
      </c>
      <c r="O41" s="19"/>
    </row>
    <row r="42" spans="1:17" x14ac:dyDescent="0.35">
      <c r="A42" s="5" t="s">
        <v>164</v>
      </c>
      <c r="B42" s="5">
        <v>23000</v>
      </c>
      <c r="C42" s="5" t="s">
        <v>6</v>
      </c>
      <c r="D42" s="7">
        <f>((E42/$E$11)+(F42/$F$11))/2</f>
        <v>0.85529203291551448</v>
      </c>
      <c r="E42" s="17">
        <v>3.3560500000000002</v>
      </c>
      <c r="F42" s="17">
        <v>0.141653</v>
      </c>
      <c r="G42" s="17">
        <v>51.983803999999999</v>
      </c>
      <c r="H42" s="17">
        <v>0.13609499999999999</v>
      </c>
      <c r="I42" s="17">
        <v>8.3894999999999997E-2</v>
      </c>
      <c r="J42">
        <v>46</v>
      </c>
      <c r="K42">
        <v>200</v>
      </c>
      <c r="L42">
        <v>100</v>
      </c>
      <c r="O42" s="19"/>
    </row>
    <row r="43" spans="1:17" x14ac:dyDescent="0.35">
      <c r="A43" s="5" t="s">
        <v>164</v>
      </c>
      <c r="B43" s="5">
        <v>23000</v>
      </c>
      <c r="C43" s="5" t="s">
        <v>6</v>
      </c>
      <c r="D43" s="7">
        <f t="shared" si="2"/>
        <v>0.83511356852869001</v>
      </c>
      <c r="E43" s="17">
        <v>3.2416839999999998</v>
      </c>
      <c r="F43" s="17">
        <v>0.13975899999999999</v>
      </c>
      <c r="G43" s="17">
        <v>50.918180999999997</v>
      </c>
      <c r="H43" s="17">
        <v>0.135103</v>
      </c>
      <c r="I43" s="17">
        <v>8.4594000000000003E-2</v>
      </c>
      <c r="J43">
        <v>47</v>
      </c>
      <c r="K43">
        <v>200</v>
      </c>
      <c r="L43">
        <v>100</v>
      </c>
      <c r="O43" s="19"/>
    </row>
    <row r="44" spans="1:17" x14ac:dyDescent="0.35">
      <c r="A44" s="5" t="s">
        <v>164</v>
      </c>
      <c r="B44" s="5">
        <v>23000</v>
      </c>
      <c r="C44" s="5" t="s">
        <v>6</v>
      </c>
      <c r="D44" s="7">
        <f t="shared" si="2"/>
        <v>0.8379158967582081</v>
      </c>
      <c r="E44" s="17">
        <v>3.2760859999999998</v>
      </c>
      <c r="F44" s="17">
        <v>0.13925999999999999</v>
      </c>
      <c r="G44" s="17">
        <v>51.029797000000002</v>
      </c>
      <c r="H44" s="17">
        <v>0.135184</v>
      </c>
      <c r="I44" s="17">
        <v>8.6656999999999998E-2</v>
      </c>
      <c r="J44">
        <v>48</v>
      </c>
      <c r="K44">
        <v>200</v>
      </c>
      <c r="L44">
        <v>100</v>
      </c>
      <c r="O44" s="19"/>
    </row>
    <row r="45" spans="1:17" x14ac:dyDescent="0.35">
      <c r="A45" s="5" t="s">
        <v>164</v>
      </c>
      <c r="B45" s="5">
        <v>23000</v>
      </c>
      <c r="C45" s="5" t="s">
        <v>6</v>
      </c>
      <c r="D45" s="7">
        <f>((E45/$E$11)+(F45/$F$11))/2</f>
        <v>0.85894221302689178</v>
      </c>
      <c r="E45" s="17">
        <v>3.3740070000000002</v>
      </c>
      <c r="F45" s="17">
        <v>0.14210800000000001</v>
      </c>
      <c r="G45" s="17">
        <v>53.951946</v>
      </c>
      <c r="H45" s="17">
        <v>0.13674</v>
      </c>
      <c r="I45" s="17">
        <v>8.0572000000000005E-2</v>
      </c>
      <c r="J45">
        <v>49</v>
      </c>
      <c r="K45">
        <v>200</v>
      </c>
      <c r="L45">
        <v>100</v>
      </c>
      <c r="O45" s="19"/>
    </row>
    <row r="46" spans="1:17" x14ac:dyDescent="0.35">
      <c r="A46" s="5" t="s">
        <v>164</v>
      </c>
      <c r="B46" s="5">
        <v>23000</v>
      </c>
      <c r="C46" s="5" t="s">
        <v>6</v>
      </c>
      <c r="D46" s="7">
        <f t="shared" si="2"/>
        <v>0.8255781689587236</v>
      </c>
      <c r="E46" s="17">
        <v>3.1930589999999999</v>
      </c>
      <c r="F46" s="17">
        <v>0.13864099999999999</v>
      </c>
      <c r="G46" s="17">
        <v>49.232097000000003</v>
      </c>
      <c r="H46" s="17">
        <v>0.13504099999999999</v>
      </c>
      <c r="I46" s="17">
        <v>8.3741999999999997E-2</v>
      </c>
      <c r="J46">
        <v>50</v>
      </c>
      <c r="K46">
        <v>200</v>
      </c>
      <c r="L46">
        <v>100</v>
      </c>
      <c r="O46" s="19"/>
    </row>
    <row r="47" spans="1:17" x14ac:dyDescent="0.35">
      <c r="A47" s="5" t="s">
        <v>164</v>
      </c>
      <c r="B47" s="5">
        <v>23000</v>
      </c>
      <c r="C47" s="5" t="s">
        <v>6</v>
      </c>
      <c r="D47" s="7">
        <f>((E47/$E$11)+(F47/$F$11))/2</f>
        <v>0.85095575091678832</v>
      </c>
      <c r="E47" s="17">
        <v>3.3514249999999999</v>
      </c>
      <c r="F47" s="17">
        <v>0.14042499999999999</v>
      </c>
      <c r="G47" s="17">
        <v>52.325206999999999</v>
      </c>
      <c r="H47" s="17">
        <v>0.13516500000000001</v>
      </c>
      <c r="I47" s="17">
        <v>8.1604999999999997E-2</v>
      </c>
      <c r="J47">
        <v>51</v>
      </c>
      <c r="K47">
        <v>200</v>
      </c>
      <c r="L47">
        <v>100</v>
      </c>
      <c r="O47" s="19"/>
    </row>
    <row r="48" spans="1:17" x14ac:dyDescent="0.35">
      <c r="A48" s="5"/>
      <c r="B48" s="5"/>
      <c r="C48" s="5"/>
      <c r="D48" s="62">
        <f>AVERAGE(D38:D47)</f>
        <v>0.83618650138986617</v>
      </c>
      <c r="E48" s="62">
        <f>AVERAGE(E38:E47)</f>
        <v>3.2555881999999996</v>
      </c>
      <c r="F48" s="62">
        <f>AVERAGE(F38:F47)</f>
        <v>0.13953780000000002</v>
      </c>
      <c r="G48" s="17"/>
      <c r="H48" s="17"/>
      <c r="I48" s="17"/>
      <c r="O48" s="19"/>
    </row>
    <row r="49" spans="1:17" x14ac:dyDescent="0.35">
      <c r="A49" s="5"/>
      <c r="B49" s="5"/>
      <c r="C49" s="5"/>
      <c r="D49" s="62">
        <f>MEDIAN(D38:D47)</f>
        <v>0.836514732643449</v>
      </c>
      <c r="E49" s="62">
        <f>MEDIAN(E38:E47)</f>
        <v>3.2561559999999998</v>
      </c>
      <c r="F49" s="62">
        <f>MEDIAN(F38:F47)</f>
        <v>0.13950950000000001</v>
      </c>
      <c r="G49" s="17"/>
      <c r="H49" s="17"/>
      <c r="I49" s="17"/>
      <c r="O49" s="19"/>
    </row>
    <row r="50" spans="1:17" x14ac:dyDescent="0.35">
      <c r="A50" s="5"/>
      <c r="B50" s="5"/>
      <c r="C50" s="5"/>
      <c r="D50" s="7"/>
      <c r="E50" s="17"/>
      <c r="F50" s="17"/>
      <c r="G50" s="17"/>
      <c r="H50" s="17"/>
      <c r="I50" s="17"/>
      <c r="O50" s="19"/>
    </row>
    <row r="51" spans="1:17" x14ac:dyDescent="0.35">
      <c r="A51" s="5"/>
      <c r="B51" s="5"/>
      <c r="C51" s="5"/>
      <c r="E51" s="17"/>
      <c r="F51" s="17"/>
      <c r="G51" s="17"/>
      <c r="H51" s="17"/>
      <c r="I51" s="17"/>
      <c r="O51" s="19"/>
    </row>
    <row r="52" spans="1:17" x14ac:dyDescent="0.35">
      <c r="A52" s="5" t="s">
        <v>164</v>
      </c>
      <c r="B52" s="5">
        <v>23000</v>
      </c>
      <c r="C52" s="5" t="s">
        <v>6</v>
      </c>
      <c r="D52" s="7">
        <f t="shared" si="2"/>
        <v>0.83695588942092303</v>
      </c>
      <c r="E52" s="17">
        <v>3.2695729999999998</v>
      </c>
      <c r="F52" s="17">
        <v>0.139214</v>
      </c>
      <c r="G52" s="17">
        <v>49.880986</v>
      </c>
      <c r="H52" s="17">
        <v>0.13517299999999999</v>
      </c>
      <c r="I52" s="17">
        <v>8.2247000000000001E-2</v>
      </c>
      <c r="J52">
        <v>42</v>
      </c>
      <c r="K52">
        <v>250</v>
      </c>
      <c r="L52">
        <v>100</v>
      </c>
      <c r="O52" s="19"/>
      <c r="P52" t="s">
        <v>328</v>
      </c>
      <c r="Q52" t="s">
        <v>329</v>
      </c>
    </row>
    <row r="53" spans="1:17" x14ac:dyDescent="0.35">
      <c r="A53" s="5" t="s">
        <v>164</v>
      </c>
      <c r="B53" s="5">
        <v>23000</v>
      </c>
      <c r="C53" s="5" t="s">
        <v>6</v>
      </c>
      <c r="D53" s="7">
        <f>((E53/$E$11)+(F53/$F$11))/2</f>
        <v>0.81676660769871301</v>
      </c>
      <c r="E53" s="17">
        <v>3.1412930000000001</v>
      </c>
      <c r="F53" s="17">
        <v>0.13788900000000001</v>
      </c>
      <c r="G53" s="17">
        <v>46.816043000000001</v>
      </c>
      <c r="H53" s="17">
        <v>0.13351199999999999</v>
      </c>
      <c r="I53" s="17">
        <v>8.3319000000000004E-2</v>
      </c>
      <c r="J53">
        <v>43</v>
      </c>
      <c r="K53">
        <v>250</v>
      </c>
      <c r="L53">
        <v>100</v>
      </c>
      <c r="O53" s="19"/>
      <c r="P53" t="s">
        <v>328</v>
      </c>
      <c r="Q53" t="s">
        <v>329</v>
      </c>
    </row>
    <row r="54" spans="1:17" x14ac:dyDescent="0.35">
      <c r="A54" s="5" t="s">
        <v>164</v>
      </c>
      <c r="B54" s="5">
        <v>23000</v>
      </c>
      <c r="C54" s="5" t="s">
        <v>6</v>
      </c>
      <c r="D54" s="7">
        <f t="shared" si="2"/>
        <v>0.84712785089523424</v>
      </c>
      <c r="E54" s="17">
        <v>3.3169149999999998</v>
      </c>
      <c r="F54" s="17">
        <v>0.140593</v>
      </c>
      <c r="G54" s="17">
        <v>51.041442000000004</v>
      </c>
      <c r="H54" s="17">
        <v>0.13581299999999999</v>
      </c>
      <c r="I54" s="17">
        <v>8.1680000000000003E-2</v>
      </c>
      <c r="J54">
        <v>44</v>
      </c>
      <c r="K54">
        <v>250</v>
      </c>
      <c r="L54">
        <v>100</v>
      </c>
      <c r="O54" s="19"/>
      <c r="P54" t="s">
        <v>328</v>
      </c>
      <c r="Q54" t="s">
        <v>329</v>
      </c>
    </row>
    <row r="55" spans="1:17" x14ac:dyDescent="0.35">
      <c r="A55" s="5"/>
      <c r="B55" s="5"/>
      <c r="C55" s="5"/>
      <c r="D55" s="62">
        <f>AVERAGE(D52:D54)</f>
        <v>0.83361678267162331</v>
      </c>
      <c r="E55" s="62">
        <f t="shared" ref="E55:F55" si="3">AVERAGE(E52:E54)</f>
        <v>3.2425936666666666</v>
      </c>
      <c r="F55" s="62">
        <f t="shared" si="3"/>
        <v>0.13923199999999999</v>
      </c>
      <c r="G55" s="17"/>
      <c r="H55" s="17"/>
      <c r="I55" s="17"/>
      <c r="O55" s="19"/>
    </row>
    <row r="56" spans="1:17" x14ac:dyDescent="0.35">
      <c r="A56" s="5"/>
      <c r="B56" s="5"/>
      <c r="C56" s="5"/>
      <c r="D56" s="7"/>
      <c r="E56" s="17"/>
      <c r="F56" s="17"/>
      <c r="G56" s="17"/>
      <c r="H56" s="17"/>
      <c r="I56" s="17"/>
      <c r="O56" s="19"/>
    </row>
    <row r="57" spans="1:17" x14ac:dyDescent="0.35">
      <c r="A57" s="5" t="s">
        <v>164</v>
      </c>
      <c r="B57" s="5">
        <v>23000</v>
      </c>
      <c r="C57" s="5" t="s">
        <v>6</v>
      </c>
      <c r="D57" s="7">
        <f t="shared" si="2"/>
        <v>0.82716711222645523</v>
      </c>
      <c r="E57" s="17">
        <v>3.2162850000000001</v>
      </c>
      <c r="F57" s="17">
        <v>0.13820499999999999</v>
      </c>
      <c r="G57" s="17">
        <v>45.513742000000001</v>
      </c>
      <c r="H57" s="17">
        <v>0.13469600000000001</v>
      </c>
      <c r="I57" s="17">
        <v>7.9062999999999994E-2</v>
      </c>
      <c r="J57">
        <v>42</v>
      </c>
      <c r="K57">
        <v>500</v>
      </c>
      <c r="L57">
        <v>100</v>
      </c>
      <c r="O57" s="19"/>
      <c r="P57" t="s">
        <v>328</v>
      </c>
      <c r="Q57" t="s">
        <v>329</v>
      </c>
    </row>
    <row r="58" spans="1:17" x14ac:dyDescent="0.35">
      <c r="A58" s="5" t="s">
        <v>164</v>
      </c>
      <c r="B58" s="5">
        <v>23000</v>
      </c>
      <c r="C58" s="5" t="s">
        <v>6</v>
      </c>
      <c r="D58" s="7">
        <f>((E58/$E$11)+(F58/$F$11))/2</f>
        <v>0.81515792557632394</v>
      </c>
      <c r="E58" s="17">
        <v>3.1294780000000002</v>
      </c>
      <c r="F58" s="17">
        <v>0.137849</v>
      </c>
      <c r="G58" s="17">
        <v>43.289369000000001</v>
      </c>
      <c r="H58" s="17">
        <v>0.133655</v>
      </c>
      <c r="I58" s="17">
        <v>7.9164999999999999E-2</v>
      </c>
      <c r="J58">
        <v>43</v>
      </c>
      <c r="K58">
        <v>500</v>
      </c>
      <c r="L58">
        <v>100</v>
      </c>
      <c r="O58" s="19"/>
      <c r="P58" t="s">
        <v>328</v>
      </c>
      <c r="Q58" t="s">
        <v>329</v>
      </c>
    </row>
    <row r="59" spans="1:17" x14ac:dyDescent="0.35">
      <c r="A59" s="5" t="s">
        <v>164</v>
      </c>
      <c r="B59" s="5">
        <v>23000</v>
      </c>
      <c r="C59" s="5" t="s">
        <v>6</v>
      </c>
      <c r="D59" s="7">
        <f t="shared" si="2"/>
        <v>0.83554919214106393</v>
      </c>
      <c r="E59" s="17">
        <v>3.2631790000000001</v>
      </c>
      <c r="F59" s="17">
        <v>0.139017</v>
      </c>
      <c r="G59" s="17">
        <v>47.220196999999999</v>
      </c>
      <c r="H59" s="17">
        <v>0.13509499999999999</v>
      </c>
      <c r="I59" s="17">
        <v>7.8391000000000002E-2</v>
      </c>
      <c r="J59" s="10">
        <v>44</v>
      </c>
      <c r="K59" s="10">
        <v>500</v>
      </c>
      <c r="L59" s="10">
        <v>100</v>
      </c>
      <c r="O59" s="19"/>
      <c r="P59" t="s">
        <v>328</v>
      </c>
      <c r="Q59" t="s">
        <v>329</v>
      </c>
    </row>
    <row r="60" spans="1:17" x14ac:dyDescent="0.35">
      <c r="A60" s="5"/>
      <c r="B60" s="5"/>
      <c r="C60" s="5"/>
      <c r="D60" s="62">
        <f>AVERAGE(D57:D59)</f>
        <v>0.82595807664794763</v>
      </c>
      <c r="E60" s="62">
        <f t="shared" ref="E60" si="4">AVERAGE(E57:E59)</f>
        <v>3.2029806666666665</v>
      </c>
      <c r="F60" s="62">
        <f t="shared" ref="F60" si="5">AVERAGE(F57:F59)</f>
        <v>0.13835700000000001</v>
      </c>
      <c r="G60" s="17"/>
      <c r="H60" s="17"/>
      <c r="I60" s="17"/>
      <c r="J60" s="10"/>
      <c r="K60" s="10"/>
      <c r="L60" s="10"/>
      <c r="O60" s="19"/>
    </row>
    <row r="61" spans="1:17" x14ac:dyDescent="0.35">
      <c r="A61" s="5"/>
      <c r="B61" s="5"/>
      <c r="C61" s="5"/>
      <c r="E61" s="17"/>
      <c r="F61" s="17"/>
      <c r="G61" s="17"/>
      <c r="H61" s="17"/>
      <c r="I61" s="17"/>
      <c r="O61" s="19"/>
    </row>
    <row r="62" spans="1:17" x14ac:dyDescent="0.35">
      <c r="A62" s="5" t="s">
        <v>164</v>
      </c>
      <c r="B62" s="5">
        <v>23000</v>
      </c>
      <c r="C62" s="5" t="s">
        <v>6</v>
      </c>
      <c r="D62" s="7">
        <f t="shared" ref="D62:D66" si="6">((E62/$E$11)+(F62/$F$11))/2</f>
        <v>0.83739679837286141</v>
      </c>
      <c r="E62" s="17">
        <v>3.2720570000000002</v>
      </c>
      <c r="F62" s="17">
        <v>0.13925599999999999</v>
      </c>
      <c r="G62" s="17">
        <v>50.649208999999999</v>
      </c>
      <c r="H62" s="17">
        <v>0.13472100000000001</v>
      </c>
      <c r="I62" s="17">
        <v>8.3541000000000004E-2</v>
      </c>
      <c r="J62">
        <v>42</v>
      </c>
      <c r="K62">
        <v>200</v>
      </c>
      <c r="L62">
        <v>100</v>
      </c>
      <c r="M62" t="s">
        <v>24</v>
      </c>
      <c r="O62" s="19"/>
    </row>
    <row r="63" spans="1:17" x14ac:dyDescent="0.35">
      <c r="A63" t="s">
        <v>164</v>
      </c>
      <c r="B63" s="5">
        <v>23000</v>
      </c>
      <c r="C63" s="5" t="s">
        <v>6</v>
      </c>
      <c r="D63" s="7">
        <f>((E63/$E$11)+(F63/$F$11))/2</f>
        <v>0.82101876631328352</v>
      </c>
      <c r="E63" s="17">
        <v>3.1755300000000002</v>
      </c>
      <c r="F63" s="17">
        <v>0.13787099999999999</v>
      </c>
      <c r="G63" s="17">
        <v>46.641615999999999</v>
      </c>
      <c r="H63" s="17">
        <v>0.13353999999999999</v>
      </c>
      <c r="I63" s="17">
        <v>7.9348000000000002E-2</v>
      </c>
      <c r="J63">
        <v>42</v>
      </c>
      <c r="K63">
        <v>300</v>
      </c>
      <c r="L63">
        <v>100</v>
      </c>
      <c r="M63" t="s">
        <v>24</v>
      </c>
      <c r="O63" s="19"/>
    </row>
    <row r="64" spans="1:17" x14ac:dyDescent="0.35">
      <c r="A64" t="s">
        <v>164</v>
      </c>
      <c r="B64" s="5">
        <v>23000</v>
      </c>
      <c r="C64" s="5" t="s">
        <v>6</v>
      </c>
      <c r="D64" s="7">
        <f t="shared" si="6"/>
        <v>0.8322135128193312</v>
      </c>
      <c r="E64" s="17">
        <v>3.2424240000000002</v>
      </c>
      <c r="F64" s="17">
        <v>0.13877999999999999</v>
      </c>
      <c r="G64" s="17">
        <v>48.654513000000001</v>
      </c>
      <c r="H64" s="17">
        <v>0.13486600000000001</v>
      </c>
      <c r="I64" s="17">
        <v>8.2003999999999994E-2</v>
      </c>
      <c r="J64">
        <v>42</v>
      </c>
      <c r="K64">
        <v>400</v>
      </c>
      <c r="L64">
        <v>100</v>
      </c>
      <c r="M64" t="s">
        <v>24</v>
      </c>
      <c r="O64" s="19"/>
    </row>
    <row r="65" spans="1:15" x14ac:dyDescent="0.35">
      <c r="A65" t="s">
        <v>164</v>
      </c>
      <c r="B65" s="5">
        <v>23000</v>
      </c>
      <c r="C65" s="5" t="s">
        <v>6</v>
      </c>
      <c r="D65" s="7">
        <f t="shared" si="6"/>
        <v>0.83897339290401951</v>
      </c>
      <c r="E65" s="17">
        <v>3.2642479999999998</v>
      </c>
      <c r="F65" s="17">
        <v>0.140093</v>
      </c>
      <c r="G65" s="17">
        <v>45.854098999999998</v>
      </c>
      <c r="H65" s="17">
        <v>0.13635700000000001</v>
      </c>
      <c r="I65" s="17">
        <v>7.8508999999999995E-2</v>
      </c>
      <c r="J65">
        <v>42</v>
      </c>
      <c r="K65">
        <v>500</v>
      </c>
      <c r="L65">
        <v>100</v>
      </c>
      <c r="M65" t="s">
        <v>24</v>
      </c>
      <c r="O65" s="19"/>
    </row>
    <row r="66" spans="1:15" x14ac:dyDescent="0.35">
      <c r="A66" t="s">
        <v>164</v>
      </c>
      <c r="B66" s="5">
        <v>23000</v>
      </c>
      <c r="C66" s="5" t="s">
        <v>6</v>
      </c>
      <c r="D66" s="7">
        <f t="shared" si="6"/>
        <v>0.83086891339069247</v>
      </c>
      <c r="E66" s="17">
        <v>3.2343850000000001</v>
      </c>
      <c r="F66" s="17">
        <v>0.13867099999999999</v>
      </c>
      <c r="G66" s="17">
        <v>46.540291000000003</v>
      </c>
      <c r="H66" s="17">
        <v>0.13593</v>
      </c>
      <c r="I66" s="17">
        <v>7.7627000000000002E-2</v>
      </c>
      <c r="J66">
        <v>42</v>
      </c>
      <c r="K66">
        <v>1000</v>
      </c>
      <c r="L66">
        <v>100</v>
      </c>
      <c r="M66" t="s">
        <v>24</v>
      </c>
      <c r="O66" s="19"/>
    </row>
    <row r="67" spans="1:15" x14ac:dyDescent="0.35">
      <c r="O67" s="19"/>
    </row>
    <row r="68" spans="1:15" x14ac:dyDescent="0.35">
      <c r="B68" s="5"/>
      <c r="E68" s="17"/>
      <c r="F68" s="17"/>
      <c r="G68" s="17"/>
      <c r="H68" s="17"/>
      <c r="I68" s="17"/>
      <c r="O68" s="19"/>
    </row>
    <row r="69" spans="1:15" x14ac:dyDescent="0.35">
      <c r="E69" s="17"/>
      <c r="F69" s="17"/>
      <c r="G69" s="17"/>
      <c r="H69" s="17"/>
      <c r="I69" s="17"/>
      <c r="O69" s="19"/>
    </row>
    <row r="70" spans="1:15" x14ac:dyDescent="0.35">
      <c r="O70" s="19"/>
    </row>
    <row r="71" spans="1:15" x14ac:dyDescent="0.35">
      <c r="A71" s="5" t="s">
        <v>164</v>
      </c>
      <c r="B71" s="5">
        <v>23000</v>
      </c>
      <c r="C71" s="5" t="s">
        <v>163</v>
      </c>
      <c r="D71" s="7">
        <f t="shared" ref="D71:D76" si="7">((E71/$E$11)+(F71/$F$11))/2</f>
        <v>0.83305650116351837</v>
      </c>
      <c r="E71" s="17">
        <v>3.251798</v>
      </c>
      <c r="F71" s="17">
        <v>0.13866999999999999</v>
      </c>
      <c r="G71" s="17">
        <v>44.894410999999998</v>
      </c>
      <c r="H71" s="17">
        <v>0.13497200000000001</v>
      </c>
      <c r="I71" s="17">
        <v>8.2493999999999998E-2</v>
      </c>
      <c r="J71">
        <v>42</v>
      </c>
      <c r="K71">
        <v>100</v>
      </c>
      <c r="L71">
        <v>200</v>
      </c>
      <c r="M71" t="s">
        <v>24</v>
      </c>
      <c r="O71" s="19"/>
    </row>
    <row r="72" spans="1:15" x14ac:dyDescent="0.35">
      <c r="A72" s="5" t="s">
        <v>164</v>
      </c>
      <c r="B72" s="5">
        <v>23000</v>
      </c>
      <c r="C72" s="5" t="s">
        <v>163</v>
      </c>
      <c r="D72" s="7">
        <f t="shared" si="7"/>
        <v>0.92201375272946562</v>
      </c>
      <c r="E72" s="17">
        <v>3.6907740000000002</v>
      </c>
      <c r="F72" s="17">
        <v>0.149703</v>
      </c>
      <c r="G72" s="17">
        <v>58.996276999999999</v>
      </c>
      <c r="H72" s="17">
        <v>0.14677999999999999</v>
      </c>
      <c r="I72" s="17">
        <v>7.8587000000000004E-2</v>
      </c>
      <c r="J72">
        <v>42</v>
      </c>
      <c r="K72">
        <v>200</v>
      </c>
      <c r="L72">
        <v>200</v>
      </c>
      <c r="M72" t="s">
        <v>24</v>
      </c>
      <c r="O72" s="19"/>
    </row>
    <row r="73" spans="1:15" x14ac:dyDescent="0.35">
      <c r="A73" s="5" t="s">
        <v>164</v>
      </c>
      <c r="B73" s="5">
        <v>23000</v>
      </c>
      <c r="C73" s="5" t="s">
        <v>163</v>
      </c>
      <c r="D73" s="7">
        <f t="shared" si="7"/>
        <v>0.86574435476569422</v>
      </c>
      <c r="E73" s="17">
        <v>3.394806</v>
      </c>
      <c r="F73" s="17">
        <v>0.14347699999999999</v>
      </c>
      <c r="G73" s="17">
        <v>52.955747000000002</v>
      </c>
      <c r="H73" s="17">
        <v>0.14067199999999999</v>
      </c>
      <c r="I73" s="17">
        <v>7.7340000000000006E-2</v>
      </c>
      <c r="J73">
        <v>42</v>
      </c>
      <c r="K73">
        <v>300</v>
      </c>
      <c r="L73">
        <v>200</v>
      </c>
      <c r="M73" t="s">
        <v>24</v>
      </c>
      <c r="O73" s="19"/>
    </row>
    <row r="74" spans="1:15" x14ac:dyDescent="0.35">
      <c r="A74" s="5" t="s">
        <v>164</v>
      </c>
      <c r="B74" s="5">
        <v>23000</v>
      </c>
      <c r="C74" s="5" t="s">
        <v>163</v>
      </c>
      <c r="D74" s="7">
        <f t="shared" si="7"/>
        <v>0.8194244843653411</v>
      </c>
      <c r="E74" s="17">
        <v>3.1621039999999998</v>
      </c>
      <c r="F74" s="17">
        <v>0.137902</v>
      </c>
      <c r="G74" s="17">
        <v>47.548532999999999</v>
      </c>
      <c r="H74" s="17">
        <v>0.13442699999999999</v>
      </c>
      <c r="I74" s="17">
        <v>8.1309999999999993E-2</v>
      </c>
      <c r="J74">
        <v>42</v>
      </c>
      <c r="K74">
        <v>400</v>
      </c>
      <c r="L74">
        <v>200</v>
      </c>
      <c r="M74" t="s">
        <v>24</v>
      </c>
      <c r="O74" s="19"/>
    </row>
    <row r="75" spans="1:15" x14ac:dyDescent="0.35">
      <c r="A75" s="9" t="s">
        <v>164</v>
      </c>
      <c r="B75" s="5">
        <v>23000</v>
      </c>
      <c r="C75" s="9" t="s">
        <v>163</v>
      </c>
      <c r="D75" s="7">
        <f t="shared" si="7"/>
        <v>0.86814133197665</v>
      </c>
      <c r="E75" s="17">
        <v>3.412887</v>
      </c>
      <c r="F75" s="17">
        <v>0.14351700000000001</v>
      </c>
      <c r="G75" s="17">
        <v>52.913640999999998</v>
      </c>
      <c r="H75" s="17">
        <v>0.14199300000000001</v>
      </c>
      <c r="I75" s="17">
        <v>7.7533000000000005E-2</v>
      </c>
      <c r="J75" s="10">
        <v>42</v>
      </c>
      <c r="K75" s="10">
        <v>500</v>
      </c>
      <c r="L75" s="10">
        <v>200</v>
      </c>
      <c r="M75" t="s">
        <v>24</v>
      </c>
      <c r="O75" s="19"/>
    </row>
    <row r="76" spans="1:15" x14ac:dyDescent="0.35">
      <c r="A76" s="9" t="s">
        <v>164</v>
      </c>
      <c r="B76" s="5">
        <v>23000</v>
      </c>
      <c r="C76" s="9" t="s">
        <v>163</v>
      </c>
      <c r="D76" s="7">
        <f t="shared" si="7"/>
        <v>0.86676936945798844</v>
      </c>
      <c r="E76" s="17">
        <v>3.3783840000000001</v>
      </c>
      <c r="F76" s="17">
        <v>0.14448800000000001</v>
      </c>
      <c r="G76" s="17">
        <v>52.287888000000002</v>
      </c>
      <c r="H76" s="17">
        <v>0.143207</v>
      </c>
      <c r="I76" s="17">
        <v>7.9890000000000003E-2</v>
      </c>
      <c r="J76" s="10">
        <v>42</v>
      </c>
      <c r="K76" s="10">
        <v>1000</v>
      </c>
      <c r="L76" s="10">
        <v>200</v>
      </c>
      <c r="M76" t="s">
        <v>24</v>
      </c>
      <c r="O76" s="19"/>
    </row>
    <row r="77" spans="1:15" x14ac:dyDescent="0.35">
      <c r="J77" s="10"/>
      <c r="K77" s="10"/>
      <c r="L77" s="10"/>
      <c r="O77" s="19"/>
    </row>
    <row r="78" spans="1:15" x14ac:dyDescent="0.35">
      <c r="J78" s="10"/>
      <c r="K78" s="10"/>
      <c r="L78" s="10"/>
      <c r="O78" s="19"/>
    </row>
    <row r="79" spans="1:15" x14ac:dyDescent="0.35">
      <c r="A79" t="s">
        <v>164</v>
      </c>
      <c r="B79" s="5">
        <v>23000</v>
      </c>
      <c r="C79" t="s">
        <v>163</v>
      </c>
      <c r="D79" s="7">
        <f t="shared" ref="D79:D80" si="8">((E79/$E$11)+(F79/$F$11))/2</f>
        <v>0.82520237656626727</v>
      </c>
      <c r="E79" s="17">
        <v>3.1805940000000001</v>
      </c>
      <c r="F79" s="17">
        <v>0.13903099999999999</v>
      </c>
      <c r="G79" s="17">
        <v>47.199012000000003</v>
      </c>
      <c r="H79" s="17">
        <v>0.13525000000000001</v>
      </c>
      <c r="I79" s="17">
        <v>8.3582000000000004E-2</v>
      </c>
      <c r="J79">
        <v>42</v>
      </c>
      <c r="K79">
        <v>100</v>
      </c>
      <c r="L79">
        <v>400</v>
      </c>
      <c r="M79" t="s">
        <v>24</v>
      </c>
      <c r="O79" s="19"/>
    </row>
    <row r="80" spans="1:15" x14ac:dyDescent="0.35">
      <c r="A80" t="s">
        <v>164</v>
      </c>
      <c r="B80" s="5">
        <v>23000</v>
      </c>
      <c r="C80" t="s">
        <v>163</v>
      </c>
      <c r="D80" s="7">
        <f t="shared" si="8"/>
        <v>0.8552856768859407</v>
      </c>
      <c r="E80" s="17">
        <v>3.2574049999999999</v>
      </c>
      <c r="F80" s="17">
        <v>0.14571000000000001</v>
      </c>
      <c r="G80" s="17">
        <v>55.518250999999999</v>
      </c>
      <c r="H80" s="17">
        <v>0.14196700000000001</v>
      </c>
      <c r="I80" s="17">
        <v>0.10204199999999999</v>
      </c>
      <c r="J80">
        <v>42</v>
      </c>
      <c r="K80">
        <v>200</v>
      </c>
      <c r="L80">
        <v>400</v>
      </c>
      <c r="M80" t="s">
        <v>24</v>
      </c>
      <c r="O80" s="19"/>
    </row>
    <row r="81" spans="1:17" x14ac:dyDescent="0.35">
      <c r="B81" s="5"/>
      <c r="E81" s="17"/>
      <c r="F81" s="17"/>
      <c r="G81" s="17"/>
      <c r="H81" s="17"/>
      <c r="I81" s="17"/>
      <c r="O81" s="19"/>
    </row>
    <row r="82" spans="1:17" x14ac:dyDescent="0.35">
      <c r="A82" t="s">
        <v>164</v>
      </c>
      <c r="B82" s="5">
        <v>23000</v>
      </c>
      <c r="C82" t="s">
        <v>163</v>
      </c>
      <c r="D82" s="7">
        <f t="shared" ref="D82" si="9">((E82/$E$11)+(F82/$F$11))/2</f>
        <v>0.84019917132728827</v>
      </c>
      <c r="E82" s="17">
        <v>3.1986300000000001</v>
      </c>
      <c r="F82" s="17">
        <v>0.14319399999999999</v>
      </c>
      <c r="G82" s="17">
        <v>55.874229999999997</v>
      </c>
      <c r="H82" s="17">
        <v>0.13961299999999999</v>
      </c>
      <c r="I82" s="17">
        <v>9.5037999999999997E-2</v>
      </c>
      <c r="J82">
        <v>42</v>
      </c>
      <c r="K82">
        <v>400</v>
      </c>
      <c r="L82">
        <v>400</v>
      </c>
      <c r="M82" t="s">
        <v>24</v>
      </c>
      <c r="O82" s="19"/>
    </row>
    <row r="83" spans="1:17" x14ac:dyDescent="0.35">
      <c r="B83" s="5"/>
      <c r="O83" s="19"/>
    </row>
    <row r="84" spans="1:17" ht="18.5" x14ac:dyDescent="0.45">
      <c r="A84" s="79" t="s">
        <v>357</v>
      </c>
      <c r="B84" s="79"/>
      <c r="C84" s="79"/>
      <c r="D84" s="79"/>
      <c r="E84" s="79"/>
      <c r="F84" s="79"/>
      <c r="G84" s="79"/>
      <c r="H84" s="79"/>
      <c r="I84" s="79"/>
      <c r="J84" s="79"/>
      <c r="K84" s="79"/>
      <c r="L84" s="79"/>
      <c r="M84" s="79"/>
      <c r="N84" s="79"/>
      <c r="O84" s="79"/>
      <c r="P84" s="79"/>
      <c r="Q84" s="79"/>
    </row>
    <row r="85" spans="1:17" x14ac:dyDescent="0.35">
      <c r="A85" t="s">
        <v>164</v>
      </c>
      <c r="B85" s="5">
        <v>23000</v>
      </c>
      <c r="C85" t="s">
        <v>3</v>
      </c>
      <c r="D85" s="7">
        <f t="shared" ref="D85:D89" si="10">((E85/$E$11)+(F85/$F$11))/2</f>
        <v>1.0369775665098935</v>
      </c>
      <c r="E85" s="17">
        <v>4.0751307099999998</v>
      </c>
      <c r="F85" s="17">
        <v>0.17148972000000001</v>
      </c>
      <c r="G85" s="17">
        <v>84.05382702</v>
      </c>
      <c r="H85" s="17">
        <v>0.16710151000000001</v>
      </c>
      <c r="I85" s="17">
        <v>0.14757577</v>
      </c>
      <c r="J85">
        <v>42</v>
      </c>
      <c r="K85">
        <v>100</v>
      </c>
      <c r="L85">
        <v>50</v>
      </c>
      <c r="M85" t="s">
        <v>24</v>
      </c>
      <c r="O85" s="19"/>
      <c r="Q85" t="s">
        <v>193</v>
      </c>
    </row>
    <row r="86" spans="1:17" x14ac:dyDescent="0.35">
      <c r="A86" t="s">
        <v>164</v>
      </c>
      <c r="B86" s="5">
        <v>23000</v>
      </c>
      <c r="C86" t="s">
        <v>3</v>
      </c>
      <c r="D86" s="7">
        <f t="shared" si="10"/>
        <v>0.96299367912802025</v>
      </c>
      <c r="E86" s="17">
        <v>3.7333449500000002</v>
      </c>
      <c r="F86" s="17">
        <v>0.16135499</v>
      </c>
      <c r="G86" s="17">
        <v>79.18689483</v>
      </c>
      <c r="H86" s="17">
        <v>0.15734571999999999</v>
      </c>
      <c r="I86" s="17">
        <v>0.13613148999999999</v>
      </c>
      <c r="J86">
        <v>42</v>
      </c>
      <c r="K86">
        <v>200</v>
      </c>
      <c r="L86">
        <v>50</v>
      </c>
      <c r="M86" t="s">
        <v>24</v>
      </c>
      <c r="O86" s="19"/>
      <c r="Q86" t="s">
        <v>194</v>
      </c>
    </row>
    <row r="87" spans="1:17" x14ac:dyDescent="0.35">
      <c r="A87" t="s">
        <v>164</v>
      </c>
      <c r="B87" s="5">
        <v>23000</v>
      </c>
      <c r="C87" t="s">
        <v>3</v>
      </c>
      <c r="D87" s="7">
        <f t="shared" si="10"/>
        <v>0.96939679843640247</v>
      </c>
      <c r="E87" s="17">
        <v>3.7232196900000001</v>
      </c>
      <c r="F87" s="17">
        <v>0.16386596</v>
      </c>
      <c r="G87" s="17">
        <v>100.12861113</v>
      </c>
      <c r="H87" s="17">
        <v>0.15710529000000001</v>
      </c>
      <c r="I87" s="17">
        <v>0.15916459999999999</v>
      </c>
      <c r="J87">
        <v>42</v>
      </c>
      <c r="K87">
        <v>500</v>
      </c>
      <c r="L87">
        <v>50</v>
      </c>
      <c r="M87" t="s">
        <v>24</v>
      </c>
      <c r="O87" s="19"/>
      <c r="Q87" t="s">
        <v>195</v>
      </c>
    </row>
    <row r="88" spans="1:17" x14ac:dyDescent="0.35">
      <c r="A88" t="s">
        <v>164</v>
      </c>
      <c r="B88" s="5">
        <v>23000</v>
      </c>
      <c r="C88" t="s">
        <v>3</v>
      </c>
      <c r="D88" s="7">
        <f t="shared" si="10"/>
        <v>1.0010052085542656</v>
      </c>
      <c r="E88" s="17">
        <v>3.8228384800000001</v>
      </c>
      <c r="F88" s="17">
        <v>0.17010528999999999</v>
      </c>
      <c r="G88" s="17">
        <v>110.24805469</v>
      </c>
      <c r="H88" s="17">
        <v>0.16126399</v>
      </c>
      <c r="I88" s="17">
        <v>0.17610058000000001</v>
      </c>
      <c r="J88">
        <v>42</v>
      </c>
      <c r="K88">
        <v>1000</v>
      </c>
      <c r="L88">
        <v>50</v>
      </c>
      <c r="M88" t="s">
        <v>24</v>
      </c>
      <c r="O88" s="19"/>
      <c r="Q88" t="s">
        <v>196</v>
      </c>
    </row>
    <row r="89" spans="1:17" x14ac:dyDescent="0.35">
      <c r="A89" t="s">
        <v>164</v>
      </c>
      <c r="B89" s="5">
        <v>23000</v>
      </c>
      <c r="C89" t="s">
        <v>3</v>
      </c>
      <c r="D89" s="7">
        <f t="shared" si="10"/>
        <v>1.0647115081469121</v>
      </c>
      <c r="E89" s="17">
        <v>4.0744953900000001</v>
      </c>
      <c r="F89" s="17">
        <v>0.18058708000000001</v>
      </c>
      <c r="G89" s="17">
        <v>147.16405664000001</v>
      </c>
      <c r="H89" s="17">
        <v>0.16988565999999999</v>
      </c>
      <c r="I89" s="17">
        <v>0.21501922000000001</v>
      </c>
      <c r="J89">
        <v>42</v>
      </c>
      <c r="K89">
        <v>2000</v>
      </c>
      <c r="L89">
        <v>50</v>
      </c>
      <c r="M89" t="s">
        <v>24</v>
      </c>
      <c r="O89" s="19"/>
      <c r="Q89" t="s">
        <v>197</v>
      </c>
    </row>
    <row r="90" spans="1:17" x14ac:dyDescent="0.35">
      <c r="E90" s="17"/>
      <c r="F90" s="17"/>
      <c r="G90" s="17"/>
      <c r="H90" s="17"/>
      <c r="I90" s="17"/>
      <c r="O90" s="19"/>
    </row>
    <row r="91" spans="1:17" x14ac:dyDescent="0.35">
      <c r="E91" s="17"/>
      <c r="F91" s="17"/>
      <c r="G91" s="17"/>
      <c r="H91" s="17"/>
      <c r="I91" s="17"/>
      <c r="O91" s="19"/>
    </row>
    <row r="92" spans="1:17" x14ac:dyDescent="0.35">
      <c r="A92" t="s">
        <v>164</v>
      </c>
      <c r="B92">
        <v>23000</v>
      </c>
      <c r="C92" t="s">
        <v>3</v>
      </c>
      <c r="D92" s="7">
        <f t="shared" ref="D92" si="11">((E92/$E$11)+(F92/$F$11))/2</f>
        <v>1.0157973290518287</v>
      </c>
      <c r="E92" s="17">
        <v>3.81397948</v>
      </c>
      <c r="F92" s="17">
        <v>0.17530803</v>
      </c>
      <c r="G92" s="17">
        <v>120.18679262000001</v>
      </c>
      <c r="H92" s="17">
        <v>0.16382459999999999</v>
      </c>
      <c r="I92" s="17">
        <v>0.15905066000000001</v>
      </c>
      <c r="J92">
        <v>42</v>
      </c>
      <c r="K92">
        <v>100</v>
      </c>
      <c r="L92">
        <v>100</v>
      </c>
      <c r="M92" t="s">
        <v>24</v>
      </c>
      <c r="O92" s="19"/>
    </row>
    <row r="93" spans="1:17" x14ac:dyDescent="0.35">
      <c r="A93" t="s">
        <v>164</v>
      </c>
      <c r="B93">
        <v>23000</v>
      </c>
      <c r="C93" t="s">
        <v>3</v>
      </c>
      <c r="D93" s="7">
        <f t="shared" ref="D93" si="12">((E93/$E$11)+(F93/$F$11))/2</f>
        <v>1.0899529829446428</v>
      </c>
      <c r="E93" s="17">
        <v>3.9829967399999999</v>
      </c>
      <c r="F93" s="17">
        <v>0.19260807999999999</v>
      </c>
      <c r="G93" s="17">
        <v>128.14605596000001</v>
      </c>
      <c r="H93" s="17">
        <v>0.17272488999999999</v>
      </c>
      <c r="I93" s="17">
        <v>0.18854567</v>
      </c>
      <c r="J93">
        <v>42</v>
      </c>
      <c r="K93">
        <v>200</v>
      </c>
      <c r="L93">
        <v>100</v>
      </c>
      <c r="M93" t="s">
        <v>24</v>
      </c>
      <c r="O93" s="19"/>
      <c r="Q93" t="s">
        <v>198</v>
      </c>
    </row>
    <row r="94" spans="1:17" x14ac:dyDescent="0.35">
      <c r="A94" t="s">
        <v>164</v>
      </c>
      <c r="B94">
        <v>23000</v>
      </c>
      <c r="C94" t="s">
        <v>3</v>
      </c>
      <c r="D94" s="7">
        <f t="shared" ref="D94" si="13">((E94/$E$11)+(F94/$F$11))/2</f>
        <v>1.0721602704385234</v>
      </c>
      <c r="E94" s="17">
        <v>3.911267</v>
      </c>
      <c r="F94" s="17">
        <v>0.18973999999999999</v>
      </c>
      <c r="G94" s="17">
        <v>126.842101</v>
      </c>
      <c r="H94" s="17">
        <v>0.17072799999999999</v>
      </c>
      <c r="I94" s="17">
        <v>0.189943</v>
      </c>
      <c r="J94">
        <v>42</v>
      </c>
      <c r="K94">
        <v>250</v>
      </c>
      <c r="L94">
        <v>100</v>
      </c>
      <c r="M94" t="s">
        <v>24</v>
      </c>
      <c r="O94" s="19"/>
      <c r="Q94" t="s">
        <v>195</v>
      </c>
    </row>
    <row r="95" spans="1:17" x14ac:dyDescent="0.35">
      <c r="A95" t="s">
        <v>164</v>
      </c>
      <c r="B95">
        <v>23000</v>
      </c>
      <c r="C95" t="s">
        <v>3</v>
      </c>
      <c r="D95" s="7">
        <f t="shared" ref="D95" si="14">((E95/$E$11)+(F95/$F$11))/2</f>
        <v>0.93704786083053349</v>
      </c>
      <c r="E95" s="17">
        <v>3.5739740800000002</v>
      </c>
      <c r="F95" s="17">
        <v>0.15942648000000001</v>
      </c>
      <c r="G95" s="17">
        <v>124.77562603</v>
      </c>
      <c r="H95" s="17">
        <v>0.15396484999999999</v>
      </c>
      <c r="I95" s="17">
        <v>0.18553274</v>
      </c>
      <c r="J95">
        <v>42</v>
      </c>
      <c r="K95">
        <v>500</v>
      </c>
      <c r="L95">
        <v>100</v>
      </c>
      <c r="M95" t="s">
        <v>24</v>
      </c>
      <c r="O95" s="19"/>
      <c r="Q95" t="s">
        <v>199</v>
      </c>
    </row>
    <row r="96" spans="1:17" x14ac:dyDescent="0.35">
      <c r="A96" t="s">
        <v>164</v>
      </c>
      <c r="B96">
        <v>23000</v>
      </c>
      <c r="C96" t="s">
        <v>3</v>
      </c>
      <c r="D96" s="7">
        <f t="shared" ref="D96" si="15">((E96/$E$11)+(F96/$F$11))/2</f>
        <v>0.93791068613216555</v>
      </c>
      <c r="E96" s="17">
        <v>3.6455189400000001</v>
      </c>
      <c r="F96" s="17">
        <v>0.15676474000000001</v>
      </c>
      <c r="G96" s="17">
        <v>133.51320763000001</v>
      </c>
      <c r="H96" s="17">
        <v>0.15346775000000001</v>
      </c>
      <c r="I96" s="17">
        <v>0.20353423000000001</v>
      </c>
      <c r="J96">
        <v>42</v>
      </c>
      <c r="K96">
        <v>1000</v>
      </c>
      <c r="L96">
        <v>100</v>
      </c>
      <c r="M96" t="s">
        <v>24</v>
      </c>
      <c r="O96" s="19"/>
      <c r="Q96" t="s">
        <v>200</v>
      </c>
    </row>
    <row r="97" spans="1:17" x14ac:dyDescent="0.35">
      <c r="A97" t="s">
        <v>164</v>
      </c>
      <c r="B97">
        <v>23000</v>
      </c>
      <c r="C97" t="s">
        <v>3</v>
      </c>
      <c r="D97" s="7">
        <f t="shared" ref="D97" si="16">((E97/$E$11)+(F97/$F$11))/2</f>
        <v>0.98962622067276795</v>
      </c>
      <c r="E97" s="17">
        <v>3.9079974399999999</v>
      </c>
      <c r="F97" s="17">
        <v>0.1628793</v>
      </c>
      <c r="G97" s="17">
        <v>148.32926874</v>
      </c>
      <c r="H97" s="17">
        <v>0.16008114000000001</v>
      </c>
      <c r="I97" s="17">
        <v>0.23026674</v>
      </c>
      <c r="J97">
        <v>42</v>
      </c>
      <c r="K97">
        <v>2000</v>
      </c>
      <c r="L97">
        <v>100</v>
      </c>
      <c r="M97" t="s">
        <v>24</v>
      </c>
      <c r="O97" s="19"/>
    </row>
    <row r="99" spans="1:17" x14ac:dyDescent="0.35">
      <c r="A99" s="80" t="s">
        <v>358</v>
      </c>
      <c r="B99" s="80"/>
      <c r="C99" s="80"/>
      <c r="D99" s="80"/>
      <c r="E99" s="80"/>
      <c r="F99" s="80"/>
      <c r="G99" s="80"/>
      <c r="H99" s="80"/>
      <c r="I99" s="80"/>
      <c r="J99" s="80"/>
      <c r="K99" s="80"/>
      <c r="L99" s="80"/>
      <c r="M99" s="80"/>
      <c r="N99" s="80"/>
      <c r="O99" s="80"/>
    </row>
    <row r="100" spans="1:17" x14ac:dyDescent="0.35">
      <c r="A100" t="s">
        <v>164</v>
      </c>
      <c r="B100">
        <v>23000</v>
      </c>
      <c r="C100" t="s">
        <v>3</v>
      </c>
      <c r="D100" s="7">
        <f t="shared" ref="D100:D102" si="17">((E100/$E$11)+(F100/$F$11))/2</f>
        <v>1.1078441298801753</v>
      </c>
      <c r="E100" s="17">
        <v>4.396134</v>
      </c>
      <c r="F100" s="17">
        <v>0.18146000000000001</v>
      </c>
      <c r="G100" s="17">
        <v>82.688655999999995</v>
      </c>
      <c r="H100" s="17">
        <v>0.176868</v>
      </c>
      <c r="I100" s="17">
        <v>0.15210199999999999</v>
      </c>
      <c r="J100">
        <v>42</v>
      </c>
      <c r="K100">
        <v>100</v>
      </c>
      <c r="L100">
        <v>100</v>
      </c>
      <c r="M100" t="s">
        <v>24</v>
      </c>
      <c r="N100" t="s">
        <v>153</v>
      </c>
      <c r="P100" t="s">
        <v>328</v>
      </c>
      <c r="Q100" t="s">
        <v>330</v>
      </c>
    </row>
    <row r="101" spans="1:17" x14ac:dyDescent="0.35">
      <c r="A101" t="s">
        <v>164</v>
      </c>
      <c r="B101">
        <v>23000</v>
      </c>
      <c r="C101" t="s">
        <v>3</v>
      </c>
      <c r="D101" s="7">
        <f t="shared" si="17"/>
        <v>1.0905474625625282</v>
      </c>
      <c r="E101" s="17">
        <v>4.3296089999999996</v>
      </c>
      <c r="F101" s="17">
        <v>0.17854</v>
      </c>
      <c r="G101" s="17">
        <v>86.019052000000002</v>
      </c>
      <c r="H101" s="17">
        <v>0.17375099999999999</v>
      </c>
      <c r="I101" s="17">
        <v>0.15495500000000001</v>
      </c>
      <c r="J101">
        <v>43</v>
      </c>
      <c r="K101">
        <v>100</v>
      </c>
      <c r="L101">
        <v>100</v>
      </c>
      <c r="M101" t="s">
        <v>24</v>
      </c>
      <c r="N101" t="s">
        <v>153</v>
      </c>
      <c r="P101" t="s">
        <v>328</v>
      </c>
      <c r="Q101" t="s">
        <v>330</v>
      </c>
    </row>
    <row r="102" spans="1:17" x14ac:dyDescent="0.35">
      <c r="A102" t="s">
        <v>164</v>
      </c>
      <c r="B102">
        <v>23000</v>
      </c>
      <c r="C102" t="s">
        <v>3</v>
      </c>
      <c r="D102" s="7">
        <f t="shared" si="17"/>
        <v>1.1013947979001528</v>
      </c>
      <c r="E102" s="17">
        <v>4.3706300000000002</v>
      </c>
      <c r="F102" s="17">
        <v>0.1804</v>
      </c>
      <c r="G102" s="17">
        <v>84.296357</v>
      </c>
      <c r="H102" s="17">
        <v>0.175759</v>
      </c>
      <c r="I102" s="17">
        <v>0.153088</v>
      </c>
      <c r="J102">
        <v>44</v>
      </c>
      <c r="K102">
        <v>100</v>
      </c>
      <c r="L102">
        <v>100</v>
      </c>
      <c r="M102" t="s">
        <v>24</v>
      </c>
      <c r="N102" t="s">
        <v>153</v>
      </c>
      <c r="P102" t="s">
        <v>328</v>
      </c>
      <c r="Q102" t="s">
        <v>330</v>
      </c>
    </row>
    <row r="103" spans="1:17" x14ac:dyDescent="0.35">
      <c r="D103" s="62">
        <f>AVERAGE(D100:D102)</f>
        <v>1.0999287967809523</v>
      </c>
      <c r="E103" s="62">
        <f t="shared" ref="E103" si="18">AVERAGE(E100:E102)</f>
        <v>4.3654576666666669</v>
      </c>
      <c r="F103" s="62">
        <f t="shared" ref="F103" si="19">AVERAGE(F100:F102)</f>
        <v>0.18013333333333334</v>
      </c>
      <c r="G103" s="17"/>
      <c r="H103" s="17"/>
      <c r="I103" s="17"/>
    </row>
    <row r="104" spans="1:17" x14ac:dyDescent="0.35">
      <c r="D104" s="7"/>
      <c r="E104" s="17"/>
      <c r="F104" s="17"/>
      <c r="G104" s="17"/>
      <c r="H104" s="17"/>
      <c r="I104" s="17"/>
    </row>
    <row r="105" spans="1:17" x14ac:dyDescent="0.35">
      <c r="A105" t="s">
        <v>164</v>
      </c>
      <c r="B105">
        <v>23000</v>
      </c>
      <c r="C105" t="s">
        <v>3</v>
      </c>
      <c r="D105" s="7">
        <f t="shared" ref="D105:D107" si="20">((E105/$E$11)+(F105/$F$11))/2</f>
        <v>0.82070690980117922</v>
      </c>
      <c r="E105" s="17">
        <v>2.9720710000000001</v>
      </c>
      <c r="F105" s="17">
        <v>0.14614099999999999</v>
      </c>
      <c r="G105" s="17">
        <v>86.328979000000004</v>
      </c>
      <c r="H105" s="17">
        <v>0.13111999999999999</v>
      </c>
      <c r="I105" s="17">
        <v>0.122132</v>
      </c>
      <c r="J105">
        <v>42</v>
      </c>
      <c r="K105">
        <v>500</v>
      </c>
      <c r="L105">
        <v>100</v>
      </c>
      <c r="M105" t="s">
        <v>24</v>
      </c>
      <c r="Q105" t="s">
        <v>330</v>
      </c>
    </row>
    <row r="106" spans="1:17" x14ac:dyDescent="0.35">
      <c r="A106" t="s">
        <v>164</v>
      </c>
      <c r="B106">
        <v>23000</v>
      </c>
      <c r="C106" t="s">
        <v>3</v>
      </c>
      <c r="D106" s="7">
        <f t="shared" si="20"/>
        <v>0.86078252377525077</v>
      </c>
      <c r="E106" s="17">
        <v>3.1608740000000002</v>
      </c>
      <c r="F106" s="17">
        <v>0.15148</v>
      </c>
      <c r="G106" s="17">
        <v>86.680193000000003</v>
      </c>
      <c r="H106" s="17">
        <v>0.13530500000000001</v>
      </c>
      <c r="I106" s="17">
        <v>0.12378500000000001</v>
      </c>
      <c r="J106">
        <v>43</v>
      </c>
      <c r="K106">
        <v>500</v>
      </c>
      <c r="L106">
        <v>100</v>
      </c>
      <c r="M106" t="s">
        <v>24</v>
      </c>
      <c r="Q106" t="s">
        <v>330</v>
      </c>
    </row>
    <row r="107" spans="1:17" x14ac:dyDescent="0.35">
      <c r="A107" t="s">
        <v>164</v>
      </c>
      <c r="B107">
        <v>23000</v>
      </c>
      <c r="C107" t="s">
        <v>3</v>
      </c>
      <c r="D107" s="7">
        <f t="shared" si="20"/>
        <v>0.83697456866294784</v>
      </c>
      <c r="E107" s="17">
        <v>3.092266</v>
      </c>
      <c r="F107" s="17">
        <v>0.14651600000000001</v>
      </c>
      <c r="G107" s="17">
        <v>90.502719999999997</v>
      </c>
      <c r="H107" s="17">
        <v>0.12947800000000001</v>
      </c>
      <c r="I107" s="17">
        <v>0.110846</v>
      </c>
      <c r="J107">
        <v>44</v>
      </c>
      <c r="K107">
        <v>500</v>
      </c>
      <c r="L107">
        <v>100</v>
      </c>
      <c r="M107" t="s">
        <v>24</v>
      </c>
      <c r="Q107" t="s">
        <v>330</v>
      </c>
    </row>
    <row r="108" spans="1:17" x14ac:dyDescent="0.35">
      <c r="D108" s="62">
        <f>AVERAGE(D105:D107)</f>
        <v>0.83948800074645924</v>
      </c>
      <c r="E108" s="62">
        <f t="shared" ref="E108" si="21">AVERAGE(E105:E107)</f>
        <v>3.0750703333333331</v>
      </c>
      <c r="F108" s="62">
        <f t="shared" ref="F108" si="22">AVERAGE(F105:F107)</f>
        <v>0.14804566666666666</v>
      </c>
    </row>
    <row r="111" spans="1:17" x14ac:dyDescent="0.35">
      <c r="A111" s="81" t="s">
        <v>359</v>
      </c>
      <c r="B111" s="81"/>
      <c r="C111" s="81"/>
      <c r="D111" s="81"/>
      <c r="E111" s="81"/>
      <c r="F111" s="81"/>
      <c r="G111" s="81"/>
      <c r="H111" s="81"/>
      <c r="I111" s="81"/>
      <c r="J111" s="81"/>
      <c r="K111" s="81"/>
      <c r="L111" s="81"/>
      <c r="M111" s="81"/>
      <c r="N111" s="81"/>
    </row>
    <row r="112" spans="1:17" x14ac:dyDescent="0.35">
      <c r="A112" t="s">
        <v>164</v>
      </c>
      <c r="B112">
        <v>23000</v>
      </c>
      <c r="C112" t="s">
        <v>3</v>
      </c>
      <c r="D112" s="7">
        <f t="shared" ref="D112:D114" si="23">((E112/$E$11)+(F112/$F$11))/2</f>
        <v>1.0157971769446754</v>
      </c>
      <c r="E112" s="17">
        <v>3.8139789999999998</v>
      </c>
      <c r="F112" s="17">
        <v>0.17530799999999999</v>
      </c>
      <c r="G112" s="17">
        <v>120.18679299999999</v>
      </c>
      <c r="H112" s="17">
        <v>0.163825</v>
      </c>
      <c r="I112" s="17">
        <v>0.159051</v>
      </c>
      <c r="J112">
        <v>42</v>
      </c>
      <c r="K112">
        <v>100</v>
      </c>
      <c r="L112">
        <v>100</v>
      </c>
      <c r="M112" t="s">
        <v>24</v>
      </c>
      <c r="N112" t="s">
        <v>153</v>
      </c>
      <c r="P112" t="s">
        <v>328</v>
      </c>
      <c r="Q112" t="s">
        <v>331</v>
      </c>
    </row>
    <row r="113" spans="1:17" x14ac:dyDescent="0.35">
      <c r="A113" t="s">
        <v>164</v>
      </c>
      <c r="B113">
        <v>23000</v>
      </c>
      <c r="C113" t="s">
        <v>3</v>
      </c>
      <c r="D113" s="7">
        <f t="shared" si="23"/>
        <v>1.1305592019356805</v>
      </c>
      <c r="E113" s="17">
        <v>4.0713249999999999</v>
      </c>
      <c r="F113" s="17">
        <v>0.20225499999999999</v>
      </c>
      <c r="G113" s="17">
        <v>132.986591</v>
      </c>
      <c r="H113" s="17">
        <v>0.17800099999999999</v>
      </c>
      <c r="I113" s="17">
        <v>0.18995500000000001</v>
      </c>
      <c r="J113">
        <v>43</v>
      </c>
      <c r="K113">
        <v>100</v>
      </c>
      <c r="L113">
        <v>100</v>
      </c>
      <c r="M113" t="s">
        <v>24</v>
      </c>
      <c r="N113" t="s">
        <v>153</v>
      </c>
      <c r="P113" t="s">
        <v>328</v>
      </c>
      <c r="Q113" t="s">
        <v>331</v>
      </c>
    </row>
    <row r="114" spans="1:17" x14ac:dyDescent="0.35">
      <c r="A114" t="s">
        <v>164</v>
      </c>
      <c r="B114">
        <v>23000</v>
      </c>
      <c r="C114" t="s">
        <v>3</v>
      </c>
      <c r="D114" s="7">
        <f t="shared" si="23"/>
        <v>0.97356504730126048</v>
      </c>
      <c r="E114" s="17">
        <v>3.7826949999999999</v>
      </c>
      <c r="F114" s="17">
        <v>0.16278200000000001</v>
      </c>
      <c r="G114" s="17">
        <v>119.78619</v>
      </c>
      <c r="H114" s="17">
        <v>0.15807299999999999</v>
      </c>
      <c r="I114" s="17">
        <v>0.18188399999999999</v>
      </c>
      <c r="J114">
        <v>44</v>
      </c>
      <c r="K114">
        <v>100</v>
      </c>
      <c r="L114">
        <v>100</v>
      </c>
      <c r="M114" t="s">
        <v>24</v>
      </c>
      <c r="N114" t="s">
        <v>153</v>
      </c>
      <c r="P114" t="s">
        <v>328</v>
      </c>
      <c r="Q114" t="s">
        <v>331</v>
      </c>
    </row>
    <row r="115" spans="1:17" x14ac:dyDescent="0.35">
      <c r="D115" s="62">
        <f>AVERAGE(D112:D114)</f>
        <v>1.0399738087272055</v>
      </c>
      <c r="E115" s="62">
        <f t="shared" ref="E115" si="24">AVERAGE(E112:E114)</f>
        <v>3.8893330000000002</v>
      </c>
      <c r="F115" s="62">
        <f t="shared" ref="F115" si="25">AVERAGE(F112:F114)</f>
        <v>0.180115</v>
      </c>
    </row>
    <row r="117" spans="1:17" x14ac:dyDescent="0.35">
      <c r="A117" t="s">
        <v>164</v>
      </c>
      <c r="B117">
        <v>23000</v>
      </c>
      <c r="C117" t="s">
        <v>3</v>
      </c>
      <c r="D117" s="7">
        <f t="shared" ref="D117:D119" si="26">((E117/$E$11)+(F117/$F$11))/2</f>
        <v>1.0721602704385234</v>
      </c>
      <c r="E117" s="17">
        <v>3.911267</v>
      </c>
      <c r="F117" s="17">
        <v>0.18973999999999999</v>
      </c>
      <c r="G117" s="17">
        <v>126.842101</v>
      </c>
      <c r="H117" s="17">
        <v>0.17072799999999999</v>
      </c>
      <c r="I117" s="17">
        <v>0.189943</v>
      </c>
      <c r="J117">
        <v>42</v>
      </c>
      <c r="K117">
        <v>250</v>
      </c>
      <c r="L117">
        <v>100</v>
      </c>
      <c r="M117" t="s">
        <v>24</v>
      </c>
    </row>
    <row r="118" spans="1:17" x14ac:dyDescent="0.35">
      <c r="A118" t="s">
        <v>164</v>
      </c>
      <c r="B118">
        <v>23000</v>
      </c>
      <c r="C118" t="s">
        <v>3</v>
      </c>
      <c r="D118" s="7">
        <f t="shared" si="26"/>
        <v>1.1111549815080426</v>
      </c>
      <c r="E118" s="17">
        <v>4.0166269999999997</v>
      </c>
      <c r="F118" s="17">
        <v>0.198159</v>
      </c>
      <c r="G118" s="17">
        <v>137.46159900000001</v>
      </c>
      <c r="H118" s="17">
        <v>0.174261</v>
      </c>
      <c r="I118" s="17">
        <v>0.21415000000000001</v>
      </c>
      <c r="J118">
        <v>43</v>
      </c>
      <c r="K118">
        <v>250</v>
      </c>
      <c r="L118">
        <v>100</v>
      </c>
      <c r="M118" t="s">
        <v>24</v>
      </c>
    </row>
    <row r="119" spans="1:17" x14ac:dyDescent="0.35">
      <c r="A119" t="s">
        <v>164</v>
      </c>
      <c r="B119">
        <v>23000</v>
      </c>
      <c r="C119" t="s">
        <v>3</v>
      </c>
      <c r="D119" s="7">
        <f t="shared" si="26"/>
        <v>0.95488138675698619</v>
      </c>
      <c r="E119" s="17">
        <v>3.7422789999999999</v>
      </c>
      <c r="F119" s="17">
        <v>0.158334</v>
      </c>
      <c r="G119" s="17">
        <v>128.95801</v>
      </c>
      <c r="H119" s="17">
        <v>0.156079</v>
      </c>
      <c r="I119" s="17">
        <v>0.19339600000000001</v>
      </c>
      <c r="J119">
        <v>44</v>
      </c>
      <c r="K119">
        <v>250</v>
      </c>
      <c r="L119">
        <v>100</v>
      </c>
      <c r="M119" t="s">
        <v>24</v>
      </c>
    </row>
    <row r="120" spans="1:17" x14ac:dyDescent="0.35">
      <c r="D120" s="62">
        <f>AVERAGE(D117:D119)</f>
        <v>1.0460655462345174</v>
      </c>
      <c r="E120" s="62">
        <f t="shared" ref="E120" si="27">AVERAGE(E117:E119)</f>
        <v>3.8900576666666669</v>
      </c>
      <c r="F120" s="62">
        <f t="shared" ref="F120" si="28">AVERAGE(F117:F119)</f>
        <v>0.18207766666666667</v>
      </c>
    </row>
    <row r="122" spans="1:17" x14ac:dyDescent="0.35">
      <c r="J122">
        <v>42</v>
      </c>
    </row>
    <row r="123" spans="1:17" x14ac:dyDescent="0.35">
      <c r="J123">
        <v>43</v>
      </c>
    </row>
    <row r="124" spans="1:17" x14ac:dyDescent="0.35">
      <c r="A124" t="s">
        <v>164</v>
      </c>
      <c r="B124">
        <v>23000</v>
      </c>
      <c r="C124" t="s">
        <v>3</v>
      </c>
      <c r="D124" s="7">
        <f t="shared" ref="D124" si="29">((E124/$E$11)+(F124/$F$11))/2</f>
        <v>0.92123412401125793</v>
      </c>
      <c r="E124">
        <v>3.412391</v>
      </c>
      <c r="F124">
        <v>0.16090299999999999</v>
      </c>
      <c r="G124">
        <v>133.27513200000001</v>
      </c>
      <c r="H124">
        <v>0.14910499999999999</v>
      </c>
      <c r="I124">
        <v>0.21826899999999999</v>
      </c>
      <c r="J124">
        <v>44</v>
      </c>
      <c r="K124">
        <v>500</v>
      </c>
      <c r="L124">
        <v>100</v>
      </c>
      <c r="M124" t="s">
        <v>24</v>
      </c>
    </row>
  </sheetData>
  <mergeCells count="5">
    <mergeCell ref="A2:Q2"/>
    <mergeCell ref="A13:Q13"/>
    <mergeCell ref="A84:Q84"/>
    <mergeCell ref="A99:O99"/>
    <mergeCell ref="A111:N111"/>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data dictionary</vt:lpstr>
      <vt:lpstr>m4_hourly</vt:lpstr>
      <vt:lpstr>m4_daily</vt:lpstr>
      <vt:lpstr>m4_weekly</vt:lpstr>
      <vt:lpstr>m4_monthly</vt:lpstr>
      <vt:lpstr>m4_quarterly</vt:lpstr>
      <vt:lpstr>m4_yearly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2019-12-16T23:32:21Z</dcterms:modified>
</cp:coreProperties>
</file>