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15A8AF86-A03F-4379-AAC1-4B003F6C6B72}" xr6:coauthVersionLast="45" xr6:coauthVersionMax="45" xr10:uidLastSave="{00000000-0000-0000-0000-000000000000}"/>
  <bookViews>
    <workbookView xWindow="0" yWindow="380" windowWidth="19420" windowHeight="10420" xr2:uid="{2FF20436-9DD8-4E18-9103-A84093B76355}"/>
  </bookViews>
  <sheets>
    <sheet name="total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A5" i="1"/>
  <c r="Z5" i="1"/>
  <c r="AB10" i="2" l="1"/>
  <c r="AA10" i="2"/>
  <c r="Z10" i="2"/>
  <c r="AA5" i="2"/>
  <c r="AB5" i="2"/>
  <c r="Z5" i="2"/>
  <c r="AC7" i="1" l="1"/>
  <c r="AC6" i="1"/>
  <c r="AC5" i="1"/>
  <c r="AC4" i="1"/>
  <c r="AB7" i="1"/>
  <c r="AB6" i="1"/>
  <c r="AB4" i="1"/>
  <c r="AA7" i="1"/>
  <c r="AA6" i="1"/>
  <c r="AA4" i="1"/>
  <c r="AB3" i="1"/>
  <c r="AA3" i="1"/>
  <c r="Z7" i="1"/>
  <c r="Z6" i="1"/>
  <c r="Z4" i="1"/>
  <c r="Z3" i="1"/>
  <c r="AC3" i="1"/>
</calcChain>
</file>

<file path=xl/sharedStrings.xml><?xml version="1.0" encoding="utf-8"?>
<sst xmlns="http://schemas.openxmlformats.org/spreadsheetml/2006/main" count="117" uniqueCount="24">
  <si>
    <t>M4 Hourly</t>
  </si>
  <si>
    <t>N</t>
  </si>
  <si>
    <t>OWA</t>
  </si>
  <si>
    <t>MASE</t>
  </si>
  <si>
    <t>sMAPE</t>
  </si>
  <si>
    <t>Method</t>
  </si>
  <si>
    <t>ETS</t>
  </si>
  <si>
    <t>ETSARIMA</t>
  </si>
  <si>
    <t>DeepAR</t>
  </si>
  <si>
    <t>DeepState</t>
  </si>
  <si>
    <t>ARIMA</t>
  </si>
  <si>
    <t>M4 Daily</t>
  </si>
  <si>
    <t>M4 Weekly</t>
  </si>
  <si>
    <t>M4 Monthly</t>
  </si>
  <si>
    <t>M4 Quarterly</t>
  </si>
  <si>
    <t>M4 Yearly</t>
  </si>
  <si>
    <t>Total</t>
  </si>
  <si>
    <t>Macro</t>
  </si>
  <si>
    <t>Micro</t>
  </si>
  <si>
    <t>Industry</t>
  </si>
  <si>
    <t>Finance</t>
  </si>
  <si>
    <t>Demographic</t>
  </si>
  <si>
    <t>Other</t>
  </si>
  <si>
    <t xml:space="preserve">Januschowski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</si>
</sst>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wrapText="1"/>
    </xf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207820</xdr:colOff>
      <xdr:row>20</xdr:row>
      <xdr:rowOff>92365</xdr:rowOff>
    </xdr:from>
    <xdr:to>
      <xdr:col>14</xdr:col>
      <xdr:colOff>251461</xdr:colOff>
      <xdr:row>27</xdr:row>
      <xdr:rowOff>75624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FAA7E16-40CD-4AFD-9ED2-BA927F54713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365" y="3786910"/>
          <a:ext cx="253746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DB06-E485-4333-BE6B-5B3FD702221A}">
  <dimension ref="A1:AC20"/>
  <sheetViews>
    <sheetView tabSelected="1" zoomScale="55" zoomScaleNormal="55" workbookViewId="0">
      <pane xSplit="1" topLeftCell="H1" activePane="topRight" state="frozen"/>
      <selection pane="topRight" activeCell="I11" sqref="I11"/>
    </sheetView>
  </sheetViews>
  <sheetFormatPr baseColWidth="10" defaultRowHeight="14.5" x14ac:dyDescent="0.35"/>
  <cols>
    <col min="1" max="1" width="10.90625" style="3"/>
    <col min="2" max="3" width="6.54296875" bestFit="1" customWidth="1"/>
    <col min="4" max="4" width="6.6328125" bestFit="1" customWidth="1"/>
    <col min="5" max="5" width="4.1796875" bestFit="1" customWidth="1"/>
    <col min="6" max="7" width="6.54296875" bestFit="1" customWidth="1"/>
    <col min="8" max="8" width="6.6328125" bestFit="1" customWidth="1"/>
    <col min="9" max="9" width="5.1796875" bestFit="1" customWidth="1"/>
    <col min="10" max="11" width="6.54296875" bestFit="1" customWidth="1"/>
    <col min="12" max="12" width="6.54296875" customWidth="1"/>
    <col min="13" max="13" width="4.1796875" bestFit="1" customWidth="1"/>
    <col min="14" max="15" width="6.54296875" bestFit="1" customWidth="1"/>
    <col min="16" max="16" width="6.6328125" bestFit="1" customWidth="1"/>
    <col min="17" max="17" width="5.81640625" bestFit="1" customWidth="1"/>
    <col min="18" max="18" width="5.54296875" bestFit="1" customWidth="1"/>
    <col min="19" max="19" width="5.7265625" bestFit="1" customWidth="1"/>
    <col min="20" max="20" width="6.6328125" bestFit="1" customWidth="1"/>
    <col min="21" max="21" width="5.81640625" bestFit="1" customWidth="1"/>
    <col min="22" max="23" width="6.54296875" bestFit="1" customWidth="1"/>
    <col min="24" max="24" width="7" bestFit="1" customWidth="1"/>
    <col min="25" max="25" width="6" bestFit="1" customWidth="1"/>
    <col min="26" max="26" width="5.54296875" bestFit="1" customWidth="1"/>
    <col min="27" max="27" width="5.90625" bestFit="1" customWidth="1"/>
    <col min="28" max="28" width="6.7265625" bestFit="1" customWidth="1"/>
    <col min="29" max="29" width="7" bestFit="1" customWidth="1"/>
  </cols>
  <sheetData>
    <row r="1" spans="1:29" s="3" customFormat="1" x14ac:dyDescent="0.35">
      <c r="A1" s="3" t="s">
        <v>5</v>
      </c>
      <c r="B1" s="8" t="s">
        <v>0</v>
      </c>
      <c r="C1" s="8"/>
      <c r="D1" s="8"/>
      <c r="E1" s="8"/>
      <c r="F1" s="8" t="s">
        <v>11</v>
      </c>
      <c r="G1" s="8"/>
      <c r="H1" s="8"/>
      <c r="I1" s="8"/>
      <c r="J1" s="8" t="s">
        <v>12</v>
      </c>
      <c r="K1" s="8"/>
      <c r="L1" s="8"/>
      <c r="M1" s="8"/>
      <c r="N1" s="8" t="s">
        <v>13</v>
      </c>
      <c r="O1" s="8"/>
      <c r="P1" s="8"/>
      <c r="Q1" s="8"/>
      <c r="R1" s="8" t="s">
        <v>14</v>
      </c>
      <c r="S1" s="8"/>
      <c r="T1" s="8"/>
      <c r="U1" s="8"/>
      <c r="V1" s="8" t="s">
        <v>15</v>
      </c>
      <c r="W1" s="8"/>
      <c r="X1" s="8"/>
      <c r="Y1" s="8"/>
      <c r="Z1" s="8" t="s">
        <v>16</v>
      </c>
      <c r="AA1" s="8"/>
      <c r="AB1" s="8"/>
      <c r="AC1" s="8"/>
    </row>
    <row r="2" spans="1:29" s="3" customFormat="1" x14ac:dyDescent="0.35">
      <c r="B2" s="3" t="s">
        <v>2</v>
      </c>
      <c r="C2" s="3" t="s">
        <v>3</v>
      </c>
      <c r="D2" s="3" t="s">
        <v>4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1</v>
      </c>
      <c r="N2" s="3" t="s">
        <v>2</v>
      </c>
      <c r="O2" s="3" t="s">
        <v>3</v>
      </c>
      <c r="P2" s="3" t="s">
        <v>4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1</v>
      </c>
      <c r="Z2" s="3" t="s">
        <v>2</v>
      </c>
      <c r="AA2" s="3" t="s">
        <v>3</v>
      </c>
      <c r="AB2" s="3" t="s">
        <v>4</v>
      </c>
      <c r="AC2" s="3" t="s">
        <v>1</v>
      </c>
    </row>
    <row r="3" spans="1:29" x14ac:dyDescent="0.35">
      <c r="A3" s="4" t="s">
        <v>10</v>
      </c>
      <c r="B3" s="1">
        <v>0.57711109145158512</v>
      </c>
      <c r="C3" s="1">
        <v>2.5573999999999999</v>
      </c>
      <c r="D3" s="2">
        <v>0.17566999999999999</v>
      </c>
      <c r="E3">
        <v>414</v>
      </c>
      <c r="F3" s="6">
        <v>1.0444363628348818</v>
      </c>
      <c r="G3" s="1">
        <v>3.41</v>
      </c>
      <c r="H3" s="1">
        <v>3.193E-2</v>
      </c>
      <c r="I3">
        <v>4227</v>
      </c>
      <c r="J3" s="6">
        <v>0.93123528145949308</v>
      </c>
      <c r="K3" s="1">
        <v>2.5270000000000001</v>
      </c>
      <c r="L3" s="2">
        <v>8.727E-2</v>
      </c>
      <c r="M3">
        <v>359</v>
      </c>
      <c r="N3" s="6">
        <v>0.9033384800801727</v>
      </c>
      <c r="O3" s="6">
        <v>0.93</v>
      </c>
      <c r="P3" s="6">
        <v>0.13442999999999999</v>
      </c>
      <c r="Q3">
        <v>48000</v>
      </c>
      <c r="R3" s="6">
        <v>0.89849204355807855</v>
      </c>
      <c r="S3" s="6">
        <v>1.232</v>
      </c>
      <c r="T3" s="6">
        <v>0.10310999999999999</v>
      </c>
      <c r="U3">
        <v>24000</v>
      </c>
      <c r="V3" s="6">
        <v>0.89170372726159175</v>
      </c>
      <c r="W3" s="6">
        <v>3.4018000000000002</v>
      </c>
      <c r="X3" s="6">
        <v>0.15168000000000001</v>
      </c>
      <c r="Y3">
        <v>23000</v>
      </c>
      <c r="Z3" s="6">
        <f>((B3*$E3)+(F3*$I3)+(N3*$Q3)+(R3*$U3)+(V3*$Y3))/100000</f>
        <v>0.90086998313822797</v>
      </c>
      <c r="AA3" s="6">
        <f>((C3*$E3)+(G3*$I3)+(O3*$Q3)+(S3*$U3)+(W3*$Y3))/100000</f>
        <v>1.679222336</v>
      </c>
      <c r="AB3" s="6">
        <f>((D3*$E3)+(H3*$I3)+(P3*$Q3)+(T3*$U3)+(X3*$Y3))/100000</f>
        <v>0.12623615490000001</v>
      </c>
      <c r="AC3">
        <f>E3+I3+M3+Q3+U3+Y3</f>
        <v>100000</v>
      </c>
    </row>
    <row r="4" spans="1:29" x14ac:dyDescent="0.35">
      <c r="A4" s="4" t="s">
        <v>6</v>
      </c>
      <c r="B4" s="1">
        <v>0.85152714958462694</v>
      </c>
      <c r="C4" s="1">
        <v>0.94299999999999995</v>
      </c>
      <c r="D4" s="2">
        <v>0.13980000000000001</v>
      </c>
      <c r="E4">
        <v>414</v>
      </c>
      <c r="F4" s="6">
        <v>0.99635090281931293</v>
      </c>
      <c r="G4" s="1">
        <v>3.2530000000000001</v>
      </c>
      <c r="H4" s="1">
        <v>3.0459999999999997E-2</v>
      </c>
      <c r="I4">
        <v>4227</v>
      </c>
      <c r="J4" s="6">
        <v>0.93241745132584408</v>
      </c>
      <c r="K4" s="1">
        <v>2.556</v>
      </c>
      <c r="L4" s="2">
        <v>8.653000000000001E-2</v>
      </c>
      <c r="M4">
        <v>359</v>
      </c>
      <c r="N4" s="6">
        <v>0.91464697770284253</v>
      </c>
      <c r="O4" s="6">
        <v>0.94799999999999995</v>
      </c>
      <c r="P4" s="6">
        <v>0.13525000000000001</v>
      </c>
      <c r="Q4">
        <v>48000</v>
      </c>
      <c r="R4" s="6">
        <v>0.89067655257324219</v>
      </c>
      <c r="S4" s="6">
        <v>1.371</v>
      </c>
      <c r="T4" s="6">
        <v>0.11012</v>
      </c>
      <c r="U4">
        <v>24000</v>
      </c>
      <c r="V4" s="6">
        <v>0.90281085605574096</v>
      </c>
      <c r="W4" s="6">
        <v>3.4443999999999999</v>
      </c>
      <c r="X4" s="6">
        <v>0.15356</v>
      </c>
      <c r="Y4">
        <v>23000</v>
      </c>
      <c r="Z4" s="6">
        <f>((B4*$E4)+(F4*$I4)+(N4*$Q4)+(R4*$U4)+(V4*$Y4))/100000</f>
        <v>0.90608049386921574</v>
      </c>
      <c r="AA4" s="6">
        <f t="shared" ref="AA4:AA7" si="0">((C4*$E4)+(G4*$I4)+(O4*$Q4)+(S4*$U4)+(W4*$Y4))/100000</f>
        <v>1.71770033</v>
      </c>
      <c r="AB4" s="6">
        <f>((D4*$E4)+(H4*$I4)+(P4*$Q4)+(T4*$U4)+(X4*$Y4))/100000</f>
        <v>0.12853391620000001</v>
      </c>
      <c r="AC4">
        <f>E4+I4+M4+Q4+U4+Y4</f>
        <v>100000</v>
      </c>
    </row>
    <row r="5" spans="1:29" x14ac:dyDescent="0.35">
      <c r="A5" s="4" t="s">
        <v>7</v>
      </c>
      <c r="B5" s="1">
        <v>0.6672123672854231</v>
      </c>
      <c r="C5" s="1">
        <v>1.8240000000000001</v>
      </c>
      <c r="D5" s="2">
        <v>0.17307</v>
      </c>
      <c r="E5">
        <v>414</v>
      </c>
      <c r="F5" s="6">
        <v>1.0048635276626483</v>
      </c>
      <c r="G5" s="1">
        <v>3.2707000000000002</v>
      </c>
      <c r="H5" s="1">
        <v>3.0814000000000001E-2</v>
      </c>
      <c r="I5">
        <v>4227</v>
      </c>
      <c r="J5" s="6">
        <v>0.90550783464958018</v>
      </c>
      <c r="K5" s="1">
        <v>2.4710999999999999</v>
      </c>
      <c r="L5" s="2">
        <v>8.4400000000000003E-2</v>
      </c>
      <c r="M5">
        <v>359</v>
      </c>
      <c r="N5" s="6">
        <v>0.88180228500689406</v>
      </c>
      <c r="O5" s="6">
        <v>0.9092179020833332</v>
      </c>
      <c r="P5" s="6">
        <v>0.12972411304166667</v>
      </c>
      <c r="Q5">
        <v>48000</v>
      </c>
      <c r="R5" s="6">
        <v>0.87661705833333337</v>
      </c>
      <c r="S5" s="6">
        <v>1.1405200833333333</v>
      </c>
      <c r="T5" s="6">
        <v>0.10137896041666668</v>
      </c>
      <c r="U5">
        <v>24000</v>
      </c>
      <c r="V5" s="6">
        <v>0.87322185947505648</v>
      </c>
      <c r="W5" s="6">
        <v>3.3408000000000002</v>
      </c>
      <c r="X5" s="6">
        <v>0.148145</v>
      </c>
      <c r="Y5">
        <v>23000</v>
      </c>
      <c r="Z5" s="6">
        <f>((B5*$E5)+(F5*$I5)+(N5*$Q5)+(R5*$U5)+(V5*$Y5))/100000</f>
        <v>0.8797320589974339</v>
      </c>
      <c r="AA5" s="6">
        <f t="shared" si="0"/>
        <v>1.6243372620000001</v>
      </c>
      <c r="AB5" s="6">
        <f>((D5*$E5)+(H5*$I5)+(P5*$Q5)+(T5*$U5)+(X5*$Y5))/100000</f>
        <v>0.12269089234</v>
      </c>
      <c r="AC5">
        <f>E5+I5+M5+Q5+U5+Y5</f>
        <v>100000</v>
      </c>
    </row>
    <row r="6" spans="1:29" x14ac:dyDescent="0.35">
      <c r="A6" s="3" t="s">
        <v>8</v>
      </c>
      <c r="B6" s="6">
        <v>0.51891549770784184</v>
      </c>
      <c r="C6" s="6">
        <v>1.1362989999999999</v>
      </c>
      <c r="D6" s="6">
        <v>0.105876</v>
      </c>
      <c r="E6">
        <v>414</v>
      </c>
      <c r="F6" s="6">
        <v>1.0410809291379761</v>
      </c>
      <c r="G6" s="6">
        <v>3.3693780000000002</v>
      </c>
      <c r="H6" s="6">
        <v>3.2103E-2</v>
      </c>
      <c r="I6">
        <v>4227</v>
      </c>
      <c r="J6" s="6">
        <v>0.87591511059649463</v>
      </c>
      <c r="K6" s="6">
        <v>2.4594200000000002</v>
      </c>
      <c r="L6" s="6">
        <v>7.6881000000000005E-2</v>
      </c>
      <c r="M6">
        <v>359</v>
      </c>
      <c r="N6" s="6">
        <v>0.96081760044616882</v>
      </c>
      <c r="O6" s="6">
        <v>1.037037</v>
      </c>
      <c r="P6" s="6">
        <v>0.136488</v>
      </c>
      <c r="Q6">
        <v>48000</v>
      </c>
      <c r="R6" s="6">
        <v>0.88374983063367263</v>
      </c>
      <c r="S6" s="6">
        <v>1.169783</v>
      </c>
      <c r="T6" s="6">
        <v>0.100679</v>
      </c>
      <c r="U6">
        <v>24000</v>
      </c>
      <c r="V6" s="6">
        <v>0.8297623257956338</v>
      </c>
      <c r="W6" s="6">
        <v>3.2277205000000002</v>
      </c>
      <c r="X6" s="6">
        <v>0.13858599999999999</v>
      </c>
      <c r="Y6">
        <v>23000</v>
      </c>
      <c r="Z6" s="6">
        <f>((B6*$E6)+(F6*$I6)+(N6*$Q6)+(R6*$U6)+(V6*$Y6))/100000</f>
        <v>0.91029254353441091</v>
      </c>
      <c r="AA6" s="6">
        <f t="shared" si="0"/>
        <v>1.6680292809200001</v>
      </c>
      <c r="AB6" s="6">
        <f>((D6*$E6)+(H6*$I6)+(P6*$Q6)+(T6*$U6)+(X6*$Y6))/100000</f>
        <v>0.12334730045</v>
      </c>
      <c r="AC6">
        <f>E6+I6+M6+Q6+U6+Y6</f>
        <v>100000</v>
      </c>
    </row>
    <row r="7" spans="1:29" x14ac:dyDescent="0.35">
      <c r="A7" s="3" t="s">
        <v>9</v>
      </c>
      <c r="B7" s="6">
        <v>0.63490710043783083</v>
      </c>
      <c r="C7" s="6">
        <v>1.2506280000000001</v>
      </c>
      <c r="D7" s="6">
        <v>0.13726854999999999</v>
      </c>
      <c r="E7">
        <v>414</v>
      </c>
      <c r="F7" s="6">
        <v>1.193658691463015</v>
      </c>
      <c r="G7" s="6">
        <v>3.88380393</v>
      </c>
      <c r="H7" s="6">
        <v>3.6616379999999997E-2</v>
      </c>
      <c r="I7">
        <v>4227</v>
      </c>
      <c r="J7" s="6">
        <v>0.93352353825812706</v>
      </c>
      <c r="K7" s="6">
        <v>2.9395059799999999</v>
      </c>
      <c r="L7" s="6">
        <v>7.4540499999999996E-2</v>
      </c>
      <c r="M7">
        <v>359</v>
      </c>
      <c r="N7" s="6">
        <v>0.99767305827026398</v>
      </c>
      <c r="O7" s="6">
        <v>1.053558</v>
      </c>
      <c r="P7" s="6">
        <v>0.14471800000000001</v>
      </c>
      <c r="Q7">
        <v>48000</v>
      </c>
      <c r="R7" s="6">
        <v>1.0410685632251058</v>
      </c>
      <c r="S7" s="6">
        <v>1.3578520000000001</v>
      </c>
      <c r="T7" s="6">
        <v>0.117433</v>
      </c>
      <c r="U7">
        <v>24000</v>
      </c>
      <c r="V7" s="6">
        <v>0.94230492327888826</v>
      </c>
      <c r="W7" s="6">
        <v>3.6453009999999999</v>
      </c>
      <c r="X7" s="6">
        <v>0.15862399999999999</v>
      </c>
      <c r="Y7">
        <v>23000</v>
      </c>
      <c r="Z7" s="6">
        <f>((B7*$E7)+(F7*$I7)+(N7*$Q7)+(R7*$U7)+(V7*$Y7))/100000</f>
        <v>0.9985541237818506</v>
      </c>
      <c r="AA7" s="6">
        <f t="shared" si="0"/>
        <v>1.8393575420411001</v>
      </c>
      <c r="AB7" s="6">
        <f>((D7*$E7)+(H7*$I7)+(P7*$Q7)+(T7*$U7)+(X7*$Y7))/100000</f>
        <v>0.13624814617960002</v>
      </c>
      <c r="AC7">
        <f>E7+I7+M7+Q7+U7+Y7</f>
        <v>100000</v>
      </c>
    </row>
    <row r="8" spans="1:29" x14ac:dyDescent="0.35">
      <c r="P8" s="6"/>
    </row>
    <row r="9" spans="1:29" x14ac:dyDescent="0.35">
      <c r="T9" s="6"/>
    </row>
    <row r="10" spans="1:29" x14ac:dyDescent="0.35">
      <c r="T10" s="6"/>
    </row>
    <row r="20" spans="11:11" x14ac:dyDescent="0.35">
      <c r="K20" t="s">
        <v>23</v>
      </c>
    </row>
  </sheetData>
  <mergeCells count="7">
    <mergeCell ref="V1:Y1"/>
    <mergeCell ref="Z1:AC1"/>
    <mergeCell ref="B1:E1"/>
    <mergeCell ref="F1:I1"/>
    <mergeCell ref="J1:M1"/>
    <mergeCell ref="N1:Q1"/>
    <mergeCell ref="R1:U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C34B-20DC-442A-849D-B89E98210A7C}">
  <dimension ref="A2:AC10"/>
  <sheetViews>
    <sheetView zoomScale="70" zoomScaleNormal="70" workbookViewId="0">
      <selection activeCell="B31" sqref="B31"/>
    </sheetView>
  </sheetViews>
  <sheetFormatPr baseColWidth="10" defaultRowHeight="14.5" x14ac:dyDescent="0.35"/>
  <cols>
    <col min="2" max="3" width="6.36328125" bestFit="1" customWidth="1"/>
    <col min="4" max="4" width="6.54296875" bestFit="1" customWidth="1"/>
    <col min="5" max="5" width="6.26953125" bestFit="1" customWidth="1"/>
    <col min="6" max="7" width="6.36328125" bestFit="1" customWidth="1"/>
    <col min="8" max="8" width="6.6328125" bestFit="1" customWidth="1"/>
    <col min="9" max="9" width="5.81640625" bestFit="1" customWidth="1"/>
    <col min="10" max="11" width="6.36328125" bestFit="1" customWidth="1"/>
    <col min="12" max="12" width="6.54296875" bestFit="1" customWidth="1"/>
    <col min="13" max="13" width="5.81640625" bestFit="1" customWidth="1"/>
    <col min="14" max="15" width="6.36328125" bestFit="1" customWidth="1"/>
    <col min="16" max="16" width="6.54296875" bestFit="1" customWidth="1"/>
    <col min="17" max="17" width="5.81640625" bestFit="1" customWidth="1"/>
    <col min="18" max="18" width="5.36328125" bestFit="1" customWidth="1"/>
    <col min="19" max="19" width="5.6328125" bestFit="1" customWidth="1"/>
    <col min="20" max="20" width="6.54296875" bestFit="1" customWidth="1"/>
    <col min="21" max="21" width="4.81640625" bestFit="1" customWidth="1"/>
    <col min="22" max="22" width="5.36328125" bestFit="1" customWidth="1"/>
    <col min="23" max="23" width="5.6328125" bestFit="1" customWidth="1"/>
    <col min="24" max="24" width="6.54296875" bestFit="1" customWidth="1"/>
    <col min="25" max="25" width="3.81640625" bestFit="1" customWidth="1"/>
    <col min="26" max="26" width="5.36328125" bestFit="1" customWidth="1"/>
    <col min="27" max="27" width="5.6328125" bestFit="1" customWidth="1"/>
    <col min="28" max="28" width="6.54296875" bestFit="1" customWidth="1"/>
    <col min="29" max="29" width="5.81640625" bestFit="1" customWidth="1"/>
  </cols>
  <sheetData>
    <row r="2" spans="1:29" x14ac:dyDescent="0.35">
      <c r="A2" t="s">
        <v>5</v>
      </c>
      <c r="B2" s="9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x14ac:dyDescent="0.35">
      <c r="B3" s="9" t="s">
        <v>18</v>
      </c>
      <c r="C3" s="9"/>
      <c r="D3" s="9"/>
      <c r="E3" s="9"/>
      <c r="F3" s="9" t="s">
        <v>19</v>
      </c>
      <c r="G3" s="9"/>
      <c r="H3" s="9"/>
      <c r="I3" s="9"/>
      <c r="J3" s="9" t="s">
        <v>17</v>
      </c>
      <c r="K3" s="9"/>
      <c r="L3" s="9"/>
      <c r="M3" s="9"/>
      <c r="N3" s="9" t="s">
        <v>20</v>
      </c>
      <c r="O3" s="9"/>
      <c r="P3" s="9"/>
      <c r="Q3" s="9"/>
      <c r="R3" s="9" t="s">
        <v>21</v>
      </c>
      <c r="S3" s="9"/>
      <c r="T3" s="9"/>
      <c r="U3" s="9"/>
      <c r="V3" s="9" t="s">
        <v>22</v>
      </c>
      <c r="W3" s="9"/>
      <c r="X3" s="9"/>
      <c r="Y3" s="9"/>
      <c r="Z3" s="9" t="s">
        <v>16</v>
      </c>
      <c r="AA3" s="9"/>
      <c r="AB3" s="9"/>
      <c r="AC3" s="9"/>
    </row>
    <row r="4" spans="1:29" x14ac:dyDescent="0.35">
      <c r="B4" t="s">
        <v>2</v>
      </c>
      <c r="C4" t="s">
        <v>3</v>
      </c>
      <c r="D4" t="s">
        <v>4</v>
      </c>
      <c r="E4" t="s">
        <v>1</v>
      </c>
      <c r="F4" t="s">
        <v>2</v>
      </c>
      <c r="G4" t="s">
        <v>3</v>
      </c>
      <c r="H4" t="s">
        <v>4</v>
      </c>
      <c r="I4" t="s">
        <v>1</v>
      </c>
      <c r="J4" t="s">
        <v>2</v>
      </c>
      <c r="K4" t="s">
        <v>3</v>
      </c>
      <c r="L4" t="s">
        <v>4</v>
      </c>
      <c r="M4" t="s">
        <v>1</v>
      </c>
      <c r="N4" t="s">
        <v>2</v>
      </c>
      <c r="O4" t="s">
        <v>3</v>
      </c>
      <c r="P4" t="s">
        <v>4</v>
      </c>
      <c r="Q4" t="s">
        <v>1</v>
      </c>
      <c r="R4" t="s">
        <v>2</v>
      </c>
      <c r="S4" t="s">
        <v>3</v>
      </c>
      <c r="T4" t="s">
        <v>4</v>
      </c>
      <c r="U4" t="s">
        <v>1</v>
      </c>
      <c r="V4" t="s">
        <v>2</v>
      </c>
      <c r="W4" t="s">
        <v>3</v>
      </c>
      <c r="X4" t="s">
        <v>4</v>
      </c>
      <c r="Y4" t="s">
        <v>1</v>
      </c>
      <c r="Z4" t="s">
        <v>2</v>
      </c>
      <c r="AA4" t="s">
        <v>3</v>
      </c>
      <c r="AB4" t="s">
        <v>4</v>
      </c>
      <c r="AC4" t="s">
        <v>1</v>
      </c>
    </row>
    <row r="5" spans="1:29" x14ac:dyDescent="0.35">
      <c r="A5" t="s">
        <v>7</v>
      </c>
      <c r="B5" s="5">
        <v>0.89749999999999996</v>
      </c>
      <c r="C5" s="5">
        <v>0.86219999999999997</v>
      </c>
      <c r="D5" s="5">
        <v>0.152665</v>
      </c>
      <c r="E5">
        <v>10975</v>
      </c>
      <c r="F5" s="5">
        <v>0.893135316582647</v>
      </c>
      <c r="G5" s="5">
        <v>0.95799999999999996</v>
      </c>
      <c r="H5" s="5">
        <v>0.133496</v>
      </c>
      <c r="I5">
        <v>10017</v>
      </c>
      <c r="J5" s="5">
        <v>0.84647440926129902</v>
      </c>
      <c r="K5" s="5">
        <v>0.90680000000000005</v>
      </c>
      <c r="L5" s="5">
        <v>0.13605100000000001</v>
      </c>
      <c r="M5">
        <v>10016</v>
      </c>
      <c r="N5" s="5">
        <v>0.90020064043915826</v>
      </c>
      <c r="O5" s="5">
        <v>0.94020000000000004</v>
      </c>
      <c r="P5" s="5">
        <v>0.14082800000000001</v>
      </c>
      <c r="Q5" s="7">
        <v>10987</v>
      </c>
      <c r="R5" s="6">
        <v>0.86021833003776726</v>
      </c>
      <c r="S5" s="6">
        <v>0.86329999999999996</v>
      </c>
      <c r="T5" s="6">
        <v>4.6976000000000004E-2</v>
      </c>
      <c r="U5">
        <v>5728</v>
      </c>
      <c r="V5" s="6">
        <v>0.84399999999999997</v>
      </c>
      <c r="W5" s="6">
        <v>0.81610000000000005</v>
      </c>
      <c r="X5" s="6">
        <v>0.126307</v>
      </c>
      <c r="Y5">
        <v>277</v>
      </c>
      <c r="Z5" s="6">
        <f>((B5*$E$5)+(F5*$I$5)+(J5*$M$5)+(N5*$Q$5)+(R5*$U$5)+(V5*$Y$5))/$AC$5</f>
        <v>0.88180228500689406</v>
      </c>
      <c r="AA5" s="6">
        <f>((C5*$E$5)+(G5*$I$5)+(K5*$M$5)+(O5*$Q$5)+(S5*$U$5)+(W5*$Y$5))/$AC$5</f>
        <v>0.9092179020833332</v>
      </c>
      <c r="AB5" s="6">
        <f>((D5*$E$5)+(H5*$I$5)+(L5*$M$5)+(P5*$Q$5)+(T5*$U$5)+(X5*$Y$5))/$AC$5</f>
        <v>0.12972411304166667</v>
      </c>
      <c r="AC5">
        <v>48000</v>
      </c>
    </row>
    <row r="7" spans="1:29" x14ac:dyDescent="0.35">
      <c r="B7" s="9" t="s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x14ac:dyDescent="0.35">
      <c r="B8" s="9" t="s">
        <v>18</v>
      </c>
      <c r="C8" s="9"/>
      <c r="D8" s="9"/>
      <c r="E8" s="9"/>
      <c r="F8" s="9" t="s">
        <v>19</v>
      </c>
      <c r="G8" s="9"/>
      <c r="H8" s="9"/>
      <c r="I8" s="9"/>
      <c r="J8" s="9" t="s">
        <v>17</v>
      </c>
      <c r="K8" s="9"/>
      <c r="L8" s="9"/>
      <c r="M8" s="9"/>
      <c r="N8" s="9" t="s">
        <v>20</v>
      </c>
      <c r="O8" s="9"/>
      <c r="P8" s="9"/>
      <c r="Q8" s="9"/>
      <c r="R8" s="9" t="s">
        <v>21</v>
      </c>
      <c r="S8" s="9"/>
      <c r="T8" s="9"/>
      <c r="U8" s="9"/>
      <c r="V8" s="9" t="s">
        <v>22</v>
      </c>
      <c r="W8" s="9"/>
      <c r="X8" s="9"/>
      <c r="Y8" s="9"/>
      <c r="Z8" s="9" t="s">
        <v>16</v>
      </c>
      <c r="AA8" s="9"/>
      <c r="AB8" s="9"/>
      <c r="AC8" s="9"/>
    </row>
    <row r="9" spans="1:29" x14ac:dyDescent="0.35">
      <c r="B9" t="s">
        <v>2</v>
      </c>
      <c r="C9" t="s">
        <v>3</v>
      </c>
      <c r="D9" t="s">
        <v>4</v>
      </c>
      <c r="E9" t="s">
        <v>1</v>
      </c>
      <c r="F9" t="s">
        <v>2</v>
      </c>
      <c r="G9" t="s">
        <v>3</v>
      </c>
      <c r="H9" t="s">
        <v>4</v>
      </c>
      <c r="I9" t="s">
        <v>1</v>
      </c>
      <c r="J9" t="s">
        <v>2</v>
      </c>
      <c r="K9" t="s">
        <v>3</v>
      </c>
      <c r="L9" t="s">
        <v>4</v>
      </c>
      <c r="M9" t="s">
        <v>1</v>
      </c>
      <c r="N9" t="s">
        <v>2</v>
      </c>
      <c r="O9" t="s">
        <v>3</v>
      </c>
      <c r="P9" t="s">
        <v>4</v>
      </c>
      <c r="Q9" t="s">
        <v>1</v>
      </c>
      <c r="R9" t="s">
        <v>2</v>
      </c>
      <c r="S9" t="s">
        <v>3</v>
      </c>
      <c r="T9" t="s">
        <v>4</v>
      </c>
      <c r="U9" t="s">
        <v>1</v>
      </c>
      <c r="V9" t="s">
        <v>2</v>
      </c>
      <c r="W9" t="s">
        <v>3</v>
      </c>
      <c r="X9" t="s">
        <v>4</v>
      </c>
      <c r="Y9" t="s">
        <v>1</v>
      </c>
      <c r="Z9" t="s">
        <v>2</v>
      </c>
      <c r="AA9" t="s">
        <v>3</v>
      </c>
      <c r="AB9" t="s">
        <v>4</v>
      </c>
      <c r="AC9" t="s">
        <v>1</v>
      </c>
    </row>
    <row r="10" spans="1:29" x14ac:dyDescent="0.35">
      <c r="A10" t="s">
        <v>7</v>
      </c>
      <c r="B10">
        <v>0.86639999999999995</v>
      </c>
      <c r="C10">
        <v>1.1684000000000001</v>
      </c>
      <c r="D10">
        <v>0.10433400000000001</v>
      </c>
      <c r="E10">
        <v>6020</v>
      </c>
      <c r="F10">
        <v>0.89510000000000001</v>
      </c>
      <c r="G10">
        <v>1.1197999999999999</v>
      </c>
      <c r="H10">
        <v>9.1990000000000002E-2</v>
      </c>
      <c r="I10">
        <v>4637</v>
      </c>
      <c r="J10">
        <v>0.86850000000000005</v>
      </c>
      <c r="K10">
        <v>1.1477999999999999</v>
      </c>
      <c r="L10">
        <v>9.7143999999999994E-2</v>
      </c>
      <c r="M10">
        <v>5315</v>
      </c>
      <c r="N10">
        <v>0.872</v>
      </c>
      <c r="O10">
        <v>1.125</v>
      </c>
      <c r="P10">
        <v>0.115332</v>
      </c>
      <c r="Q10">
        <v>5305</v>
      </c>
      <c r="R10">
        <v>0.90139999999999998</v>
      </c>
      <c r="S10">
        <v>1.2327999999999999</v>
      </c>
      <c r="T10">
        <v>0.102075</v>
      </c>
      <c r="U10">
        <v>1858</v>
      </c>
      <c r="V10">
        <v>0.87360000000000004</v>
      </c>
      <c r="W10">
        <v>0.90980000000000005</v>
      </c>
      <c r="X10">
        <v>7.0098000000000008E-2</v>
      </c>
      <c r="Y10">
        <v>865</v>
      </c>
      <c r="Z10" s="6">
        <f>((B10*$E$10)+(F10*$I$10)+(J10*$M$10)+(N10*$Q$10)+(R10*$U$10)+(V10*$Y$10))/$AC$10</f>
        <v>0.87661705833333337</v>
      </c>
      <c r="AA10" s="6">
        <f>((C10*$E$10)+(G10*$I$10)+(K10*$M$10)+(O10*$Q$10)+(S10*$U$10)+(W10*$Y$10))/$AC$10</f>
        <v>1.1405200833333333</v>
      </c>
      <c r="AB10" s="6">
        <f>((D10*$E$10)+(H10*$I$10)+(L10*$M$10)+(P10*$Q$10)+(T10*$U$10)+(X10*$Y$10))/$AC$10</f>
        <v>0.10137896041666668</v>
      </c>
      <c r="AC10">
        <v>24000</v>
      </c>
    </row>
  </sheetData>
  <mergeCells count="16">
    <mergeCell ref="V8:Y8"/>
    <mergeCell ref="Z8:AC8"/>
    <mergeCell ref="B2:AC2"/>
    <mergeCell ref="B7:AC7"/>
    <mergeCell ref="V3:Y3"/>
    <mergeCell ref="Z3:AC3"/>
    <mergeCell ref="B8:E8"/>
    <mergeCell ref="F8:I8"/>
    <mergeCell ref="J8:M8"/>
    <mergeCell ref="N8:Q8"/>
    <mergeCell ref="R8:U8"/>
    <mergeCell ref="B3:E3"/>
    <mergeCell ref="F3:I3"/>
    <mergeCell ref="J3:M3"/>
    <mergeCell ref="R3:U3"/>
    <mergeCell ref="N3:Q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total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TM</cp:lastModifiedBy>
  <dcterms:created xsi:type="dcterms:W3CDTF">2019-12-29T15:55:29Z</dcterms:created>
  <dcterms:modified xsi:type="dcterms:W3CDTF">2019-12-31T14:48:47Z</dcterms:modified>
</cp:coreProperties>
</file>