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TM\Dropbox\DS\RNN-for-TS\results\"/>
    </mc:Choice>
  </mc:AlternateContent>
  <xr:revisionPtr revIDLastSave="0" documentId="13_ncr:1_{4019E847-6116-4586-9988-E8679050085B}" xr6:coauthVersionLast="45" xr6:coauthVersionMax="45" xr10:uidLastSave="{00000000-0000-0000-0000-000000000000}"/>
  <bookViews>
    <workbookView xWindow="0" yWindow="600" windowWidth="19200" windowHeight="10200" activeTab="1" xr2:uid="{00000000-000D-0000-FFFF-FFFF00000000}"/>
  </bookViews>
  <sheets>
    <sheet name="m4_m_industry" sheetId="1" r:id="rId1"/>
    <sheet name="m4_m_macr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88" i="1" l="1"/>
  <c r="O87" i="1"/>
  <c r="O86" i="1"/>
  <c r="O85" i="1"/>
  <c r="O84" i="1"/>
  <c r="O83" i="1"/>
  <c r="O82" i="1"/>
  <c r="O81" i="1"/>
  <c r="O80" i="1"/>
  <c r="O79" i="1"/>
  <c r="G90" i="1"/>
  <c r="F90" i="1"/>
  <c r="E90" i="1"/>
  <c r="G89" i="1"/>
  <c r="F89" i="1"/>
  <c r="E89" i="1"/>
  <c r="G116" i="1"/>
  <c r="F116" i="1"/>
  <c r="E116" i="1"/>
  <c r="G115" i="1"/>
  <c r="F115" i="1"/>
  <c r="E115" i="1"/>
  <c r="O74" i="1"/>
  <c r="O73" i="1"/>
  <c r="O72" i="1"/>
  <c r="O71" i="1"/>
  <c r="O70" i="1"/>
  <c r="O69" i="1"/>
  <c r="O68" i="1"/>
  <c r="O67" i="1"/>
  <c r="O66" i="1"/>
  <c r="O65" i="1"/>
  <c r="O61" i="1"/>
  <c r="O60" i="1"/>
  <c r="O59" i="1"/>
  <c r="O58" i="1"/>
  <c r="O57" i="1"/>
  <c r="O56" i="1"/>
  <c r="O55" i="1"/>
  <c r="O54" i="1"/>
  <c r="O53" i="1"/>
  <c r="O52" i="1"/>
  <c r="G76" i="1"/>
  <c r="F76" i="1"/>
  <c r="E76" i="1"/>
  <c r="G75" i="1"/>
  <c r="F75" i="1"/>
  <c r="E75" i="1"/>
  <c r="G63" i="1"/>
  <c r="F63" i="1"/>
  <c r="E63" i="1"/>
  <c r="G62" i="1"/>
  <c r="F62" i="1"/>
  <c r="E62" i="1"/>
  <c r="O35" i="1"/>
  <c r="O34" i="1"/>
  <c r="O33" i="1"/>
  <c r="O32" i="1"/>
  <c r="O31" i="1"/>
  <c r="O30" i="1"/>
  <c r="O29" i="1"/>
  <c r="O28" i="1"/>
  <c r="O27" i="1"/>
  <c r="O26" i="1"/>
  <c r="G37" i="1"/>
  <c r="F37" i="1"/>
  <c r="E37" i="1"/>
  <c r="G36" i="1"/>
  <c r="F36" i="1"/>
  <c r="E36" i="1"/>
  <c r="G103" i="1" l="1"/>
  <c r="F103" i="1"/>
  <c r="E103" i="1"/>
  <c r="G102" i="1"/>
  <c r="F102" i="1"/>
  <c r="E102" i="1"/>
  <c r="O48" i="1"/>
  <c r="O47" i="1"/>
  <c r="O46" i="1"/>
  <c r="O45" i="1"/>
  <c r="O44" i="1"/>
  <c r="O43" i="1"/>
  <c r="O42" i="1"/>
  <c r="O41" i="1"/>
  <c r="O40" i="1"/>
  <c r="O39" i="1"/>
  <c r="O22" i="1"/>
  <c r="O21" i="1"/>
  <c r="O20" i="1"/>
  <c r="O19" i="1"/>
  <c r="O18" i="1"/>
  <c r="O17" i="1"/>
  <c r="O16" i="1"/>
  <c r="O15" i="1"/>
  <c r="O14" i="1"/>
  <c r="G50" i="1"/>
  <c r="F50" i="1"/>
  <c r="E50" i="1"/>
  <c r="G49" i="1"/>
  <c r="F49" i="1"/>
  <c r="E49" i="1"/>
  <c r="G23" i="1"/>
  <c r="G24" i="1"/>
  <c r="F24" i="1"/>
  <c r="E24" i="1"/>
  <c r="F23" i="1"/>
  <c r="E23" i="1"/>
  <c r="O13" i="1"/>
</calcChain>
</file>

<file path=xl/sharedStrings.xml><?xml version="1.0" encoding="utf-8"?>
<sst xmlns="http://schemas.openxmlformats.org/spreadsheetml/2006/main" count="309" uniqueCount="31">
  <si>
    <t>Method</t>
  </si>
  <si>
    <t>MASE</t>
  </si>
  <si>
    <t>sMAPE</t>
  </si>
  <si>
    <t>MSIS</t>
  </si>
  <si>
    <t>seed</t>
  </si>
  <si>
    <t>epochs</t>
  </si>
  <si>
    <t>num batches</t>
  </si>
  <si>
    <t>use feat</t>
  </si>
  <si>
    <t>DeepAR</t>
  </si>
  <si>
    <t>train data</t>
  </si>
  <si>
    <t>OWA</t>
  </si>
  <si>
    <t>wQL[0.5]</t>
  </si>
  <si>
    <t>wQL[0.9]</t>
  </si>
  <si>
    <t>m4_monthly_atm</t>
  </si>
  <si>
    <t>m4_monthly_industry</t>
  </si>
  <si>
    <t>False</t>
  </si>
  <si>
    <t>passes (training)</t>
  </si>
  <si>
    <t>N (train)</t>
  </si>
  <si>
    <t>N (test)</t>
  </si>
  <si>
    <t>test data (evaluation)</t>
  </si>
  <si>
    <t>Smyl</t>
  </si>
  <si>
    <t>Naive2</t>
  </si>
  <si>
    <t>Comb</t>
  </si>
  <si>
    <t>Smyl*</t>
  </si>
  <si>
    <t>Naive</t>
  </si>
  <si>
    <t>sNaive</t>
  </si>
  <si>
    <t>SES</t>
  </si>
  <si>
    <t>Holt</t>
  </si>
  <si>
    <t>Damped</t>
  </si>
  <si>
    <t>Theta</t>
  </si>
  <si>
    <t>m4_monthly_macro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</si>
</sst>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2" fontId="0" fillId="0" borderId="0" xfId="0" applyNumberFormat="1"/>
    <xf numFmtId="165" fontId="0" fillId="0" borderId="0" xfId="0" applyNumberFormat="1"/>
    <xf numFmtId="0" fontId="2" fillId="2" borderId="0" xfId="0" applyFont="1" applyFill="1" applyAlignment="1">
      <alignment horizontal="center"/>
    </xf>
    <xf numFmtId="0" fontId="0" fillId="0" borderId="0" xfId="0" applyFont="1"/>
    <xf numFmtId="164" fontId="0" fillId="3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6"/>
  <sheetViews>
    <sheetView zoomScale="55" zoomScaleNormal="55" workbookViewId="0">
      <pane ySplit="1" topLeftCell="A65" activePane="bottomLeft" state="frozen"/>
      <selection pane="bottomLeft" sqref="A1:XFD1"/>
    </sheetView>
  </sheetViews>
  <sheetFormatPr baseColWidth="10" defaultColWidth="8.7265625" defaultRowHeight="14.5" x14ac:dyDescent="0.35"/>
  <cols>
    <col min="1" max="1" width="8" bestFit="1" customWidth="1"/>
    <col min="2" max="2" width="7.36328125" bestFit="1" customWidth="1"/>
    <col min="3" max="3" width="8.1796875" bestFit="1" customWidth="1"/>
    <col min="5" max="6" width="7.54296875" bestFit="1" customWidth="1"/>
    <col min="7" max="7" width="8.54296875" bestFit="1" customWidth="1"/>
    <col min="8" max="8" width="9" bestFit="1" customWidth="1"/>
    <col min="9" max="9" width="8.81640625" bestFit="1" customWidth="1"/>
    <col min="10" max="10" width="4.90625" bestFit="1" customWidth="1"/>
    <col min="11" max="11" width="6.7265625" bestFit="1" customWidth="1"/>
    <col min="12" max="12" width="7.36328125" style="4" bestFit="1" customWidth="1"/>
    <col min="13" max="13" width="16.6328125" bestFit="1" customWidth="1"/>
    <col min="14" max="14" width="20.453125" bestFit="1" customWidth="1"/>
    <col min="15" max="15" width="8.7265625" bestFit="1" customWidth="1"/>
    <col min="16" max="16" width="7.1796875" style="4" customWidth="1"/>
  </cols>
  <sheetData>
    <row r="1" spans="1:16" s="1" customFormat="1" ht="29" x14ac:dyDescent="0.35">
      <c r="A1" s="1" t="s">
        <v>17</v>
      </c>
      <c r="B1" s="1" t="s">
        <v>18</v>
      </c>
      <c r="C1" s="1" t="s">
        <v>0</v>
      </c>
      <c r="D1" s="1" t="s">
        <v>10</v>
      </c>
      <c r="E1" s="1" t="s">
        <v>1</v>
      </c>
      <c r="F1" s="1" t="s">
        <v>2</v>
      </c>
      <c r="G1" s="1" t="s">
        <v>3</v>
      </c>
      <c r="H1" s="1" t="s">
        <v>11</v>
      </c>
      <c r="I1" s="1" t="s">
        <v>12</v>
      </c>
      <c r="J1" s="1" t="s">
        <v>4</v>
      </c>
      <c r="K1" s="1" t="s">
        <v>5</v>
      </c>
      <c r="L1" s="3" t="s">
        <v>6</v>
      </c>
      <c r="M1" s="1" t="s">
        <v>9</v>
      </c>
      <c r="N1" s="1" t="s">
        <v>19</v>
      </c>
      <c r="O1" s="3" t="s">
        <v>16</v>
      </c>
      <c r="P1" s="3" t="s">
        <v>7</v>
      </c>
    </row>
    <row r="2" spans="1:16" s="1" customFormat="1" x14ac:dyDescent="0.35">
      <c r="L2" s="3"/>
      <c r="P2" s="3"/>
    </row>
    <row r="3" spans="1:16" s="1" customFormat="1" x14ac:dyDescent="0.35">
      <c r="C3" s="8" t="s">
        <v>20</v>
      </c>
      <c r="E3" s="2">
        <v>0.94969999999999999</v>
      </c>
      <c r="F3" s="2">
        <v>0.1308</v>
      </c>
      <c r="L3" s="3"/>
      <c r="N3" t="s">
        <v>14</v>
      </c>
      <c r="P3" s="3"/>
    </row>
    <row r="4" spans="1:16" s="1" customFormat="1" x14ac:dyDescent="0.35">
      <c r="C4" s="8" t="s">
        <v>21</v>
      </c>
      <c r="E4" s="2">
        <v>1.0837000000000001</v>
      </c>
      <c r="F4" s="2">
        <v>0.14795700000000001</v>
      </c>
      <c r="L4" s="3"/>
      <c r="N4" t="s">
        <v>14</v>
      </c>
      <c r="P4" s="3"/>
    </row>
    <row r="5" spans="1:16" s="1" customFormat="1" x14ac:dyDescent="0.35">
      <c r="C5" s="8" t="s">
        <v>22</v>
      </c>
      <c r="E5" s="2">
        <v>1.0015000000000001</v>
      </c>
      <c r="F5" s="2">
        <v>0.135634</v>
      </c>
      <c r="L5" s="3"/>
      <c r="N5" t="s">
        <v>14</v>
      </c>
      <c r="P5" s="3"/>
    </row>
    <row r="6" spans="1:16" s="1" customFormat="1" x14ac:dyDescent="0.35">
      <c r="C6" s="8"/>
      <c r="L6" s="3"/>
      <c r="N6" t="s">
        <v>14</v>
      </c>
      <c r="P6" s="3"/>
    </row>
    <row r="7" spans="1:16" s="1" customFormat="1" x14ac:dyDescent="0.35">
      <c r="C7" s="8"/>
      <c r="L7" s="3"/>
      <c r="N7" t="s">
        <v>14</v>
      </c>
      <c r="P7" s="3"/>
    </row>
    <row r="8" spans="1:16" s="1" customFormat="1" x14ac:dyDescent="0.35">
      <c r="C8" s="8"/>
      <c r="L8" s="3"/>
      <c r="N8" t="s">
        <v>14</v>
      </c>
      <c r="P8" s="3"/>
    </row>
    <row r="9" spans="1:16" x14ac:dyDescent="0.35">
      <c r="D9" s="2"/>
      <c r="E9" s="2"/>
      <c r="F9" s="2"/>
      <c r="N9" t="s">
        <v>14</v>
      </c>
    </row>
    <row r="10" spans="1:16" x14ac:dyDescent="0.35">
      <c r="D10" s="2"/>
      <c r="E10" s="2"/>
      <c r="F10" s="2"/>
    </row>
    <row r="11" spans="1:16" ht="18.5" x14ac:dyDescent="0.45">
      <c r="A11" s="7" t="s">
        <v>8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3" spans="1:16" x14ac:dyDescent="0.35">
      <c r="A13">
        <v>48000</v>
      </c>
      <c r="B13">
        <v>10017</v>
      </c>
      <c r="C13" t="s">
        <v>8</v>
      </c>
      <c r="E13" s="2">
        <v>1.3111900000000001</v>
      </c>
      <c r="F13" s="2">
        <v>0.148395</v>
      </c>
      <c r="G13" s="2">
        <v>27.297550000000001</v>
      </c>
      <c r="H13" s="2">
        <v>0.126111</v>
      </c>
      <c r="I13" s="2">
        <v>0.10956200000000001</v>
      </c>
      <c r="J13">
        <v>42</v>
      </c>
      <c r="K13">
        <v>100</v>
      </c>
      <c r="L13" s="4">
        <v>50</v>
      </c>
      <c r="M13" t="s">
        <v>13</v>
      </c>
      <c r="N13" t="s">
        <v>14</v>
      </c>
      <c r="O13" s="6">
        <f>(32*L13*K13)/A13</f>
        <v>3.3333333333333335</v>
      </c>
      <c r="P13" s="4" t="s">
        <v>15</v>
      </c>
    </row>
    <row r="14" spans="1:16" x14ac:dyDescent="0.35">
      <c r="A14">
        <v>48000</v>
      </c>
      <c r="B14">
        <v>10017</v>
      </c>
      <c r="C14" t="s">
        <v>8</v>
      </c>
      <c r="E14" s="2">
        <v>1.2098279999999999</v>
      </c>
      <c r="F14" s="2">
        <v>0.145595</v>
      </c>
      <c r="G14" s="2">
        <v>23.797779999999999</v>
      </c>
      <c r="H14" s="2">
        <v>0.123073</v>
      </c>
      <c r="I14" s="2">
        <v>9.0084999999999998E-2</v>
      </c>
      <c r="J14">
        <v>43</v>
      </c>
      <c r="K14">
        <v>100</v>
      </c>
      <c r="L14" s="4">
        <v>50</v>
      </c>
      <c r="M14" t="s">
        <v>13</v>
      </c>
      <c r="N14" t="s">
        <v>14</v>
      </c>
      <c r="O14" s="6">
        <f t="shared" ref="O14:O22" si="0">(32*L14*K14)/A14</f>
        <v>3.3333333333333335</v>
      </c>
      <c r="P14" s="4" t="s">
        <v>15</v>
      </c>
    </row>
    <row r="15" spans="1:16" x14ac:dyDescent="0.35">
      <c r="A15">
        <v>48000</v>
      </c>
      <c r="B15">
        <v>10017</v>
      </c>
      <c r="C15" t="s">
        <v>8</v>
      </c>
      <c r="E15" s="2">
        <v>2.1540879999999998</v>
      </c>
      <c r="F15" s="2">
        <v>0.17961199999999999</v>
      </c>
      <c r="G15" s="2">
        <v>57.698144999999997</v>
      </c>
      <c r="H15" s="2">
        <v>0.15782499999999999</v>
      </c>
      <c r="I15" s="2">
        <v>0.17549699999999999</v>
      </c>
      <c r="J15">
        <v>44</v>
      </c>
      <c r="K15">
        <v>100</v>
      </c>
      <c r="L15" s="4">
        <v>50</v>
      </c>
      <c r="M15" t="s">
        <v>13</v>
      </c>
      <c r="N15" t="s">
        <v>14</v>
      </c>
      <c r="O15" s="6">
        <f t="shared" si="0"/>
        <v>3.3333333333333335</v>
      </c>
      <c r="P15" s="4" t="s">
        <v>15</v>
      </c>
    </row>
    <row r="16" spans="1:16" x14ac:dyDescent="0.35">
      <c r="A16">
        <v>48000</v>
      </c>
      <c r="B16">
        <v>10017</v>
      </c>
      <c r="C16" t="s">
        <v>8</v>
      </c>
      <c r="E16" s="2">
        <v>1.215814</v>
      </c>
      <c r="F16" s="2">
        <v>0.14694299999999999</v>
      </c>
      <c r="G16" s="2">
        <v>30.159385</v>
      </c>
      <c r="H16" s="2">
        <v>0.12626799999999999</v>
      </c>
      <c r="I16" s="2">
        <v>9.8713999999999996E-2</v>
      </c>
      <c r="J16">
        <v>45</v>
      </c>
      <c r="K16">
        <v>100</v>
      </c>
      <c r="L16" s="4">
        <v>50</v>
      </c>
      <c r="M16" t="s">
        <v>13</v>
      </c>
      <c r="N16" t="s">
        <v>14</v>
      </c>
      <c r="O16" s="6">
        <f t="shared" si="0"/>
        <v>3.3333333333333335</v>
      </c>
      <c r="P16" s="4" t="s">
        <v>15</v>
      </c>
    </row>
    <row r="17" spans="1:16" x14ac:dyDescent="0.35">
      <c r="A17">
        <v>48000</v>
      </c>
      <c r="B17">
        <v>10017</v>
      </c>
      <c r="C17" t="s">
        <v>8</v>
      </c>
      <c r="E17" s="2">
        <v>1.123038</v>
      </c>
      <c r="F17" s="2">
        <v>0.14269599999999999</v>
      </c>
      <c r="G17" s="2">
        <v>21.785767</v>
      </c>
      <c r="H17" s="2">
        <v>0.120227</v>
      </c>
      <c r="I17" s="2">
        <v>8.9308999999999999E-2</v>
      </c>
      <c r="J17">
        <v>46</v>
      </c>
      <c r="K17">
        <v>100</v>
      </c>
      <c r="L17" s="4">
        <v>50</v>
      </c>
      <c r="M17" t="s">
        <v>13</v>
      </c>
      <c r="N17" t="s">
        <v>14</v>
      </c>
      <c r="O17" s="6">
        <f t="shared" si="0"/>
        <v>3.3333333333333335</v>
      </c>
      <c r="P17" s="4" t="s">
        <v>15</v>
      </c>
    </row>
    <row r="18" spans="1:16" x14ac:dyDescent="0.35">
      <c r="A18">
        <v>48000</v>
      </c>
      <c r="B18">
        <v>10017</v>
      </c>
      <c r="C18" t="s">
        <v>8</v>
      </c>
      <c r="E18" s="2">
        <v>1.3102560000000001</v>
      </c>
      <c r="F18" s="2">
        <v>0.15237999999999999</v>
      </c>
      <c r="G18" s="2">
        <v>33.66883</v>
      </c>
      <c r="H18" s="2">
        <v>0.13112599999999999</v>
      </c>
      <c r="I18" s="2">
        <v>0.124073</v>
      </c>
      <c r="J18">
        <v>47</v>
      </c>
      <c r="K18">
        <v>100</v>
      </c>
      <c r="L18" s="4">
        <v>50</v>
      </c>
      <c r="M18" t="s">
        <v>13</v>
      </c>
      <c r="N18" t="s">
        <v>14</v>
      </c>
      <c r="O18" s="6">
        <f t="shared" si="0"/>
        <v>3.3333333333333335</v>
      </c>
      <c r="P18" s="4" t="s">
        <v>15</v>
      </c>
    </row>
    <row r="19" spans="1:16" x14ac:dyDescent="0.35">
      <c r="A19">
        <v>48000</v>
      </c>
      <c r="B19">
        <v>10017</v>
      </c>
      <c r="C19" t="s">
        <v>8</v>
      </c>
      <c r="E19" s="2">
        <v>1.307142</v>
      </c>
      <c r="F19" s="2">
        <v>0.150507</v>
      </c>
      <c r="G19" s="2">
        <v>32.708626000000002</v>
      </c>
      <c r="H19" s="2">
        <v>0.12962199999999999</v>
      </c>
      <c r="I19" s="2">
        <v>0.120089</v>
      </c>
      <c r="J19">
        <v>48</v>
      </c>
      <c r="K19">
        <v>100</v>
      </c>
      <c r="L19" s="4">
        <v>50</v>
      </c>
      <c r="M19" t="s">
        <v>13</v>
      </c>
      <c r="N19" t="s">
        <v>14</v>
      </c>
      <c r="O19" s="6">
        <f t="shared" si="0"/>
        <v>3.3333333333333335</v>
      </c>
      <c r="P19" s="4" t="s">
        <v>15</v>
      </c>
    </row>
    <row r="20" spans="1:16" x14ac:dyDescent="0.35">
      <c r="A20">
        <v>48000</v>
      </c>
      <c r="B20">
        <v>10017</v>
      </c>
      <c r="C20" t="s">
        <v>8</v>
      </c>
      <c r="E20" s="2">
        <v>1.1939649999999999</v>
      </c>
      <c r="F20" s="2">
        <v>0.146588</v>
      </c>
      <c r="G20" s="2">
        <v>23.665783999999999</v>
      </c>
      <c r="H20" s="2">
        <v>0.123977</v>
      </c>
      <c r="I20" s="2">
        <v>9.8121E-2</v>
      </c>
      <c r="J20">
        <v>49</v>
      </c>
      <c r="K20">
        <v>100</v>
      </c>
      <c r="L20" s="4">
        <v>50</v>
      </c>
      <c r="M20" t="s">
        <v>13</v>
      </c>
      <c r="N20" t="s">
        <v>14</v>
      </c>
      <c r="O20" s="6">
        <f t="shared" si="0"/>
        <v>3.3333333333333335</v>
      </c>
      <c r="P20" s="4" t="s">
        <v>15</v>
      </c>
    </row>
    <row r="21" spans="1:16" x14ac:dyDescent="0.35">
      <c r="A21">
        <v>48000</v>
      </c>
      <c r="B21">
        <v>10017</v>
      </c>
      <c r="C21" t="s">
        <v>8</v>
      </c>
      <c r="E21" s="2">
        <v>1.182857</v>
      </c>
      <c r="F21" s="2">
        <v>0.14677299999999999</v>
      </c>
      <c r="G21" s="2">
        <v>29.779384</v>
      </c>
      <c r="H21" s="2">
        <v>0.124433</v>
      </c>
      <c r="I21" s="2">
        <v>0.104182</v>
      </c>
      <c r="J21">
        <v>50</v>
      </c>
      <c r="K21">
        <v>100</v>
      </c>
      <c r="L21" s="4">
        <v>50</v>
      </c>
      <c r="M21" t="s">
        <v>13</v>
      </c>
      <c r="N21" t="s">
        <v>14</v>
      </c>
      <c r="O21" s="6">
        <f t="shared" si="0"/>
        <v>3.3333333333333335</v>
      </c>
      <c r="P21" s="4" t="s">
        <v>15</v>
      </c>
    </row>
    <row r="22" spans="1:16" x14ac:dyDescent="0.35">
      <c r="A22">
        <v>48000</v>
      </c>
      <c r="B22">
        <v>10017</v>
      </c>
      <c r="C22" t="s">
        <v>8</v>
      </c>
      <c r="E22" s="2">
        <v>1.161403</v>
      </c>
      <c r="F22" s="2">
        <v>0.14521700000000001</v>
      </c>
      <c r="G22" s="2">
        <v>27.285432</v>
      </c>
      <c r="H22" s="2">
        <v>0.12305099999999999</v>
      </c>
      <c r="I22" s="2">
        <v>9.9872000000000002E-2</v>
      </c>
      <c r="J22">
        <v>51</v>
      </c>
      <c r="K22">
        <v>100</v>
      </c>
      <c r="L22" s="4">
        <v>50</v>
      </c>
      <c r="M22" t="s">
        <v>13</v>
      </c>
      <c r="N22" t="s">
        <v>14</v>
      </c>
      <c r="O22" s="6">
        <f t="shared" si="0"/>
        <v>3.3333333333333335</v>
      </c>
      <c r="P22" s="4" t="s">
        <v>15</v>
      </c>
    </row>
    <row r="23" spans="1:16" x14ac:dyDescent="0.35">
      <c r="E23" s="9">
        <f>AVERAGE(E13:E22)</f>
        <v>1.3169581000000001</v>
      </c>
      <c r="F23" s="9">
        <f>AVERAGE(F13:F22)</f>
        <v>0.15047059999999995</v>
      </c>
      <c r="G23" s="9">
        <f>AVERAGE(G13:G22)</f>
        <v>30.7846683</v>
      </c>
    </row>
    <row r="24" spans="1:16" x14ac:dyDescent="0.35">
      <c r="E24" s="9">
        <f>MEDIAN(E13:E22)</f>
        <v>1.2128209999999999</v>
      </c>
      <c r="F24" s="9">
        <f>MEDIAN(F13:F22)</f>
        <v>0.14685799999999999</v>
      </c>
      <c r="G24" s="9">
        <f>MEDIAN(G13:G22)</f>
        <v>28.538467000000001</v>
      </c>
    </row>
    <row r="25" spans="1:16" x14ac:dyDescent="0.35">
      <c r="O25" s="5"/>
    </row>
    <row r="26" spans="1:16" x14ac:dyDescent="0.35">
      <c r="A26">
        <v>10017</v>
      </c>
      <c r="B26">
        <v>10017</v>
      </c>
      <c r="C26" t="s">
        <v>8</v>
      </c>
      <c r="E26" s="2">
        <v>1.1461749999999999</v>
      </c>
      <c r="F26" s="2">
        <v>0.14377799999999999</v>
      </c>
      <c r="G26" s="2">
        <v>22.268968000000001</v>
      </c>
      <c r="H26" s="2">
        <v>0.122116</v>
      </c>
      <c r="I26" s="2">
        <v>9.4758999999999996E-2</v>
      </c>
      <c r="J26">
        <v>42</v>
      </c>
      <c r="K26">
        <v>100</v>
      </c>
      <c r="L26" s="4">
        <v>50</v>
      </c>
      <c r="M26" t="s">
        <v>14</v>
      </c>
      <c r="N26" t="s">
        <v>14</v>
      </c>
      <c r="O26" s="6">
        <f t="shared" ref="O26:O35" si="1">(32*L26*K26)/A26</f>
        <v>15.972846161525407</v>
      </c>
      <c r="P26" s="4" t="s">
        <v>15</v>
      </c>
    </row>
    <row r="27" spans="1:16" x14ac:dyDescent="0.35">
      <c r="A27">
        <v>10017</v>
      </c>
      <c r="B27">
        <v>10017</v>
      </c>
      <c r="C27" t="s">
        <v>8</v>
      </c>
      <c r="E27" s="2">
        <v>1.0569249999999999</v>
      </c>
      <c r="F27" s="2">
        <v>0.14011399999999999</v>
      </c>
      <c r="G27" s="2">
        <v>22.97289</v>
      </c>
      <c r="H27" s="2">
        <v>0.117548</v>
      </c>
      <c r="I27" s="2">
        <v>9.0490000000000001E-2</v>
      </c>
      <c r="J27">
        <v>43</v>
      </c>
      <c r="K27">
        <v>100</v>
      </c>
      <c r="L27" s="4">
        <v>50</v>
      </c>
      <c r="M27" t="s">
        <v>14</v>
      </c>
      <c r="N27" t="s">
        <v>14</v>
      </c>
      <c r="O27" s="6">
        <f t="shared" si="1"/>
        <v>15.972846161525407</v>
      </c>
      <c r="P27" s="4" t="s">
        <v>15</v>
      </c>
    </row>
    <row r="28" spans="1:16" x14ac:dyDescent="0.35">
      <c r="A28">
        <v>10017</v>
      </c>
      <c r="B28">
        <v>10017</v>
      </c>
      <c r="C28" t="s">
        <v>8</v>
      </c>
      <c r="E28" s="2">
        <v>1.1391560000000001</v>
      </c>
      <c r="F28" s="2">
        <v>0.14332500000000001</v>
      </c>
      <c r="G28" s="2">
        <v>22.322834</v>
      </c>
      <c r="H28" s="2">
        <v>0.120101</v>
      </c>
      <c r="I28" s="2">
        <v>8.9556999999999998E-2</v>
      </c>
      <c r="J28">
        <v>44</v>
      </c>
      <c r="K28">
        <v>100</v>
      </c>
      <c r="L28" s="4">
        <v>50</v>
      </c>
      <c r="M28" t="s">
        <v>14</v>
      </c>
      <c r="N28" t="s">
        <v>14</v>
      </c>
      <c r="O28" s="6">
        <f t="shared" si="1"/>
        <v>15.972846161525407</v>
      </c>
      <c r="P28" s="4" t="s">
        <v>15</v>
      </c>
    </row>
    <row r="29" spans="1:16" x14ac:dyDescent="0.35">
      <c r="A29">
        <v>10017</v>
      </c>
      <c r="B29">
        <v>10017</v>
      </c>
      <c r="C29" t="s">
        <v>8</v>
      </c>
      <c r="E29" s="2">
        <v>1.17832</v>
      </c>
      <c r="F29" s="2">
        <v>0.146125</v>
      </c>
      <c r="G29" s="2">
        <v>23.423753999999999</v>
      </c>
      <c r="H29" s="2">
        <v>0.12263400000000001</v>
      </c>
      <c r="I29" s="2">
        <v>8.7195999999999996E-2</v>
      </c>
      <c r="J29">
        <v>45</v>
      </c>
      <c r="K29">
        <v>100</v>
      </c>
      <c r="L29" s="4">
        <v>50</v>
      </c>
      <c r="M29" t="s">
        <v>14</v>
      </c>
      <c r="N29" t="s">
        <v>14</v>
      </c>
      <c r="O29" s="6">
        <f t="shared" si="1"/>
        <v>15.972846161525407</v>
      </c>
      <c r="P29" s="4" t="s">
        <v>15</v>
      </c>
    </row>
    <row r="30" spans="1:16" x14ac:dyDescent="0.35">
      <c r="A30">
        <v>10017</v>
      </c>
      <c r="B30">
        <v>10017</v>
      </c>
      <c r="C30" t="s">
        <v>8</v>
      </c>
      <c r="E30" s="2">
        <v>1.1187320000000001</v>
      </c>
      <c r="F30" s="2">
        <v>0.143677</v>
      </c>
      <c r="G30" s="2">
        <v>21.276340000000001</v>
      </c>
      <c r="H30" s="2">
        <v>0.119368</v>
      </c>
      <c r="I30" s="2">
        <v>9.0179999999999996E-2</v>
      </c>
      <c r="J30">
        <v>46</v>
      </c>
      <c r="K30">
        <v>100</v>
      </c>
      <c r="L30" s="4">
        <v>50</v>
      </c>
      <c r="M30" t="s">
        <v>14</v>
      </c>
      <c r="N30" t="s">
        <v>14</v>
      </c>
      <c r="O30" s="6">
        <f t="shared" si="1"/>
        <v>15.972846161525407</v>
      </c>
      <c r="P30" s="4" t="s">
        <v>15</v>
      </c>
    </row>
    <row r="31" spans="1:16" x14ac:dyDescent="0.35">
      <c r="A31">
        <v>10017</v>
      </c>
      <c r="B31">
        <v>10017</v>
      </c>
      <c r="C31" t="s">
        <v>8</v>
      </c>
      <c r="E31" s="2">
        <v>1.0656570000000001</v>
      </c>
      <c r="F31" s="2">
        <v>0.14202400000000001</v>
      </c>
      <c r="G31" s="2">
        <v>22.379639999999998</v>
      </c>
      <c r="H31" s="2">
        <v>0.118367</v>
      </c>
      <c r="I31" s="2">
        <v>9.5444000000000001E-2</v>
      </c>
      <c r="J31">
        <v>47</v>
      </c>
      <c r="K31">
        <v>100</v>
      </c>
      <c r="L31" s="4">
        <v>50</v>
      </c>
      <c r="M31" t="s">
        <v>14</v>
      </c>
      <c r="N31" t="s">
        <v>14</v>
      </c>
      <c r="O31" s="6">
        <f t="shared" si="1"/>
        <v>15.972846161525407</v>
      </c>
      <c r="P31" s="4" t="s">
        <v>15</v>
      </c>
    </row>
    <row r="32" spans="1:16" x14ac:dyDescent="0.35">
      <c r="A32">
        <v>10017</v>
      </c>
      <c r="B32">
        <v>10017</v>
      </c>
      <c r="C32" t="s">
        <v>8</v>
      </c>
      <c r="E32" s="2">
        <v>1.0862579999999999</v>
      </c>
      <c r="F32" s="2">
        <v>0.14049500000000001</v>
      </c>
      <c r="G32" s="2">
        <v>22.365189999999998</v>
      </c>
      <c r="H32" s="2">
        <v>0.119517</v>
      </c>
      <c r="I32" s="2">
        <v>9.2563999999999994E-2</v>
      </c>
      <c r="J32">
        <v>48</v>
      </c>
      <c r="K32">
        <v>100</v>
      </c>
      <c r="L32" s="4">
        <v>50</v>
      </c>
      <c r="M32" t="s">
        <v>14</v>
      </c>
      <c r="N32" t="s">
        <v>14</v>
      </c>
      <c r="O32" s="6">
        <f t="shared" si="1"/>
        <v>15.972846161525407</v>
      </c>
      <c r="P32" s="4" t="s">
        <v>15</v>
      </c>
    </row>
    <row r="33" spans="1:16" x14ac:dyDescent="0.35">
      <c r="A33">
        <v>10017</v>
      </c>
      <c r="B33">
        <v>10017</v>
      </c>
      <c r="C33" t="s">
        <v>8</v>
      </c>
      <c r="E33" s="2">
        <v>1.57464</v>
      </c>
      <c r="F33" s="2">
        <v>0.160222</v>
      </c>
      <c r="G33" s="2">
        <v>29.948027</v>
      </c>
      <c r="H33" s="2">
        <v>0.13588600000000001</v>
      </c>
      <c r="I33" s="2">
        <v>0.1195</v>
      </c>
      <c r="J33">
        <v>49</v>
      </c>
      <c r="K33">
        <v>100</v>
      </c>
      <c r="L33" s="4">
        <v>50</v>
      </c>
      <c r="M33" t="s">
        <v>14</v>
      </c>
      <c r="N33" t="s">
        <v>14</v>
      </c>
      <c r="O33" s="6">
        <f t="shared" si="1"/>
        <v>15.972846161525407</v>
      </c>
      <c r="P33" s="4" t="s">
        <v>15</v>
      </c>
    </row>
    <row r="34" spans="1:16" x14ac:dyDescent="0.35">
      <c r="A34">
        <v>10017</v>
      </c>
      <c r="B34">
        <v>10017</v>
      </c>
      <c r="C34" t="s">
        <v>8</v>
      </c>
      <c r="E34" s="2">
        <v>1.20513</v>
      </c>
      <c r="F34" s="2">
        <v>0.147339</v>
      </c>
      <c r="G34" s="2">
        <v>22.93046</v>
      </c>
      <c r="H34" s="2">
        <v>0.122656</v>
      </c>
      <c r="I34" s="2">
        <v>8.7530999999999998E-2</v>
      </c>
      <c r="J34">
        <v>50</v>
      </c>
      <c r="K34">
        <v>100</v>
      </c>
      <c r="L34" s="4">
        <v>50</v>
      </c>
      <c r="M34" t="s">
        <v>14</v>
      </c>
      <c r="N34" t="s">
        <v>14</v>
      </c>
      <c r="O34" s="6">
        <f t="shared" si="1"/>
        <v>15.972846161525407</v>
      </c>
      <c r="P34" s="4" t="s">
        <v>15</v>
      </c>
    </row>
    <row r="35" spans="1:16" x14ac:dyDescent="0.35">
      <c r="A35">
        <v>10017</v>
      </c>
      <c r="B35">
        <v>10017</v>
      </c>
      <c r="C35" t="s">
        <v>8</v>
      </c>
      <c r="E35" s="2">
        <v>1.116903</v>
      </c>
      <c r="F35" s="2">
        <v>0.14632400000000001</v>
      </c>
      <c r="G35" s="2">
        <v>23.550248</v>
      </c>
      <c r="H35" s="2">
        <v>0.120846</v>
      </c>
      <c r="I35" s="2">
        <v>9.2435000000000003E-2</v>
      </c>
      <c r="J35">
        <v>51</v>
      </c>
      <c r="K35">
        <v>100</v>
      </c>
      <c r="L35" s="4">
        <v>50</v>
      </c>
      <c r="M35" t="s">
        <v>14</v>
      </c>
      <c r="N35" t="s">
        <v>14</v>
      </c>
      <c r="O35" s="6">
        <f t="shared" si="1"/>
        <v>15.972846161525407</v>
      </c>
      <c r="P35" s="4" t="s">
        <v>15</v>
      </c>
    </row>
    <row r="36" spans="1:16" x14ac:dyDescent="0.35">
      <c r="E36" s="9">
        <f>AVERAGE(E26:E35)</f>
        <v>1.1687896</v>
      </c>
      <c r="F36" s="9">
        <f>AVERAGE(F26:F35)</f>
        <v>0.14534229999999998</v>
      </c>
      <c r="G36" s="9">
        <f>AVERAGE(G26:G35)</f>
        <v>23.3438351</v>
      </c>
      <c r="O36" s="5"/>
    </row>
    <row r="37" spans="1:16" x14ac:dyDescent="0.35">
      <c r="E37" s="9">
        <f>MEDIAN(E26:E35)</f>
        <v>1.1289440000000002</v>
      </c>
      <c r="F37" s="9">
        <f>MEDIAN(F26:F35)</f>
        <v>0.14372750000000001</v>
      </c>
      <c r="G37" s="9">
        <f>MEDIAN(G26:G35)</f>
        <v>22.655049999999999</v>
      </c>
      <c r="O37" s="5"/>
    </row>
    <row r="38" spans="1:16" x14ac:dyDescent="0.35">
      <c r="O38" s="5"/>
    </row>
    <row r="39" spans="1:16" x14ac:dyDescent="0.35">
      <c r="A39">
        <v>48000</v>
      </c>
      <c r="B39">
        <v>10017</v>
      </c>
      <c r="C39" t="s">
        <v>8</v>
      </c>
      <c r="E39" s="2">
        <v>1.0947659999999999</v>
      </c>
      <c r="F39" s="2">
        <v>0.14336099999999999</v>
      </c>
      <c r="G39" s="2">
        <v>20.444512</v>
      </c>
      <c r="H39" s="2">
        <v>0.118329</v>
      </c>
      <c r="I39" s="2">
        <v>8.7397000000000002E-2</v>
      </c>
      <c r="J39">
        <v>42</v>
      </c>
      <c r="K39">
        <v>200</v>
      </c>
      <c r="L39" s="4">
        <v>100</v>
      </c>
      <c r="M39" t="s">
        <v>13</v>
      </c>
      <c r="N39" t="s">
        <v>14</v>
      </c>
      <c r="O39" s="6">
        <f t="shared" ref="O39:O48" si="2">(32*L39*K39)/A39</f>
        <v>13.333333333333334</v>
      </c>
      <c r="P39" s="4" t="s">
        <v>15</v>
      </c>
    </row>
    <row r="40" spans="1:16" x14ac:dyDescent="0.35">
      <c r="A40">
        <v>48000</v>
      </c>
      <c r="B40">
        <v>10017</v>
      </c>
      <c r="C40" t="s">
        <v>8</v>
      </c>
      <c r="E40" s="2">
        <v>1.0890519999999999</v>
      </c>
      <c r="F40" s="2">
        <v>0.14185</v>
      </c>
      <c r="G40" s="2">
        <v>21.525981999999999</v>
      </c>
      <c r="H40" s="2">
        <v>0.1186</v>
      </c>
      <c r="I40" s="2">
        <v>8.6149000000000003E-2</v>
      </c>
      <c r="J40">
        <v>43</v>
      </c>
      <c r="K40">
        <v>200</v>
      </c>
      <c r="L40" s="4">
        <v>100</v>
      </c>
      <c r="M40" t="s">
        <v>13</v>
      </c>
      <c r="N40" t="s">
        <v>14</v>
      </c>
      <c r="O40" s="6">
        <f t="shared" si="2"/>
        <v>13.333333333333334</v>
      </c>
      <c r="P40" s="4" t="s">
        <v>15</v>
      </c>
    </row>
    <row r="41" spans="1:16" x14ac:dyDescent="0.35">
      <c r="A41">
        <v>48000</v>
      </c>
      <c r="B41">
        <v>10017</v>
      </c>
      <c r="C41" t="s">
        <v>8</v>
      </c>
      <c r="E41" s="2">
        <v>1.08134</v>
      </c>
      <c r="F41" s="2">
        <v>0.14200399999999999</v>
      </c>
      <c r="G41" s="2">
        <v>20.838127</v>
      </c>
      <c r="H41" s="2">
        <v>0.117813</v>
      </c>
      <c r="I41" s="2">
        <v>8.9528999999999997E-2</v>
      </c>
      <c r="J41">
        <v>44</v>
      </c>
      <c r="K41">
        <v>200</v>
      </c>
      <c r="L41" s="4">
        <v>100</v>
      </c>
      <c r="M41" t="s">
        <v>13</v>
      </c>
      <c r="N41" t="s">
        <v>14</v>
      </c>
      <c r="O41" s="6">
        <f t="shared" si="2"/>
        <v>13.333333333333334</v>
      </c>
      <c r="P41" s="4" t="s">
        <v>15</v>
      </c>
    </row>
    <row r="42" spans="1:16" x14ac:dyDescent="0.35">
      <c r="A42">
        <v>48000</v>
      </c>
      <c r="B42">
        <v>10017</v>
      </c>
      <c r="C42" t="s">
        <v>8</v>
      </c>
      <c r="E42" s="2">
        <v>1.191838</v>
      </c>
      <c r="F42" s="2">
        <v>0.14626500000000001</v>
      </c>
      <c r="G42" s="2">
        <v>21.855568999999999</v>
      </c>
      <c r="H42" s="2">
        <v>0.12257899999999999</v>
      </c>
      <c r="I42" s="2">
        <v>8.6328000000000002E-2</v>
      </c>
      <c r="J42">
        <v>45</v>
      </c>
      <c r="K42">
        <v>200</v>
      </c>
      <c r="L42" s="4">
        <v>100</v>
      </c>
      <c r="M42" t="s">
        <v>13</v>
      </c>
      <c r="N42" t="s">
        <v>14</v>
      </c>
      <c r="O42" s="6">
        <f t="shared" si="2"/>
        <v>13.333333333333334</v>
      </c>
      <c r="P42" s="4" t="s">
        <v>15</v>
      </c>
    </row>
    <row r="43" spans="1:16" x14ac:dyDescent="0.35">
      <c r="A43">
        <v>48000</v>
      </c>
      <c r="B43">
        <v>10017</v>
      </c>
      <c r="C43" t="s">
        <v>8</v>
      </c>
      <c r="E43" s="2">
        <v>1.0894699999999999</v>
      </c>
      <c r="F43" s="2">
        <v>0.142149</v>
      </c>
      <c r="G43" s="2">
        <v>20.720590000000001</v>
      </c>
      <c r="H43" s="2">
        <v>0.11928900000000001</v>
      </c>
      <c r="I43" s="2">
        <v>8.5527000000000006E-2</v>
      </c>
      <c r="J43">
        <v>46</v>
      </c>
      <c r="K43">
        <v>200</v>
      </c>
      <c r="L43" s="4">
        <v>100</v>
      </c>
      <c r="M43" t="s">
        <v>13</v>
      </c>
      <c r="N43" t="s">
        <v>14</v>
      </c>
      <c r="O43" s="6">
        <f t="shared" si="2"/>
        <v>13.333333333333334</v>
      </c>
      <c r="P43" s="4" t="s">
        <v>15</v>
      </c>
    </row>
    <row r="44" spans="1:16" x14ac:dyDescent="0.35">
      <c r="A44">
        <v>48000</v>
      </c>
      <c r="B44">
        <v>10017</v>
      </c>
      <c r="C44" t="s">
        <v>8</v>
      </c>
      <c r="E44" s="2">
        <v>1.1251139999999999</v>
      </c>
      <c r="F44" s="2">
        <v>0.142291</v>
      </c>
      <c r="G44" s="2">
        <v>21.257090000000002</v>
      </c>
      <c r="H44" s="2">
        <v>0.11992800000000001</v>
      </c>
      <c r="I44" s="2">
        <v>9.6215999999999996E-2</v>
      </c>
      <c r="J44">
        <v>47</v>
      </c>
      <c r="K44">
        <v>200</v>
      </c>
      <c r="L44" s="4">
        <v>100</v>
      </c>
      <c r="M44" t="s">
        <v>13</v>
      </c>
      <c r="N44" t="s">
        <v>14</v>
      </c>
      <c r="O44" s="6">
        <f t="shared" si="2"/>
        <v>13.333333333333334</v>
      </c>
      <c r="P44" s="4" t="s">
        <v>15</v>
      </c>
    </row>
    <row r="45" spans="1:16" x14ac:dyDescent="0.35">
      <c r="A45">
        <v>48000</v>
      </c>
      <c r="B45">
        <v>10017</v>
      </c>
      <c r="C45" t="s">
        <v>8</v>
      </c>
      <c r="E45" s="2">
        <v>1.1271169999999999</v>
      </c>
      <c r="F45" s="2">
        <v>0.14135200000000001</v>
      </c>
      <c r="G45" s="2">
        <v>20.173994</v>
      </c>
      <c r="H45" s="2">
        <v>0.12001199999999999</v>
      </c>
      <c r="I45" s="2">
        <v>9.0192999999999995E-2</v>
      </c>
      <c r="J45">
        <v>48</v>
      </c>
      <c r="K45">
        <v>200</v>
      </c>
      <c r="L45" s="4">
        <v>100</v>
      </c>
      <c r="M45" t="s">
        <v>13</v>
      </c>
      <c r="N45" t="s">
        <v>14</v>
      </c>
      <c r="O45" s="6">
        <f t="shared" si="2"/>
        <v>13.333333333333334</v>
      </c>
      <c r="P45" s="4" t="s">
        <v>15</v>
      </c>
    </row>
    <row r="46" spans="1:16" x14ac:dyDescent="0.35">
      <c r="A46">
        <v>48000</v>
      </c>
      <c r="B46">
        <v>10017</v>
      </c>
      <c r="C46" t="s">
        <v>8</v>
      </c>
      <c r="E46" s="2">
        <v>1.1178520000000001</v>
      </c>
      <c r="F46" s="2">
        <v>0.144152</v>
      </c>
      <c r="G46" s="2">
        <v>21.733532</v>
      </c>
      <c r="H46" s="2">
        <v>0.119861</v>
      </c>
      <c r="I46" s="2">
        <v>9.1696E-2</v>
      </c>
      <c r="J46">
        <v>49</v>
      </c>
      <c r="K46">
        <v>200</v>
      </c>
      <c r="L46" s="4">
        <v>100</v>
      </c>
      <c r="M46" t="s">
        <v>13</v>
      </c>
      <c r="N46" t="s">
        <v>14</v>
      </c>
      <c r="O46" s="6">
        <f t="shared" si="2"/>
        <v>13.333333333333334</v>
      </c>
      <c r="P46" s="4" t="s">
        <v>15</v>
      </c>
    </row>
    <row r="47" spans="1:16" x14ac:dyDescent="0.35">
      <c r="A47">
        <v>48000</v>
      </c>
      <c r="B47">
        <v>10017</v>
      </c>
      <c r="C47" t="s">
        <v>8</v>
      </c>
      <c r="E47" s="2">
        <v>1.1243510000000001</v>
      </c>
      <c r="F47" s="2">
        <v>0.14254700000000001</v>
      </c>
      <c r="G47" s="2">
        <v>20.598600000000001</v>
      </c>
      <c r="H47" s="2">
        <v>0.12060999999999999</v>
      </c>
      <c r="I47" s="2">
        <v>8.8245000000000004E-2</v>
      </c>
      <c r="J47">
        <v>50</v>
      </c>
      <c r="K47">
        <v>200</v>
      </c>
      <c r="L47" s="4">
        <v>100</v>
      </c>
      <c r="M47" t="s">
        <v>13</v>
      </c>
      <c r="N47" t="s">
        <v>14</v>
      </c>
      <c r="O47" s="6">
        <f t="shared" si="2"/>
        <v>13.333333333333334</v>
      </c>
      <c r="P47" s="4" t="s">
        <v>15</v>
      </c>
    </row>
    <row r="48" spans="1:16" x14ac:dyDescent="0.35">
      <c r="A48">
        <v>48000</v>
      </c>
      <c r="B48">
        <v>10017</v>
      </c>
      <c r="C48" t="s">
        <v>8</v>
      </c>
      <c r="E48" s="2">
        <v>1.1202890000000001</v>
      </c>
      <c r="F48" s="2">
        <v>0.14399000000000001</v>
      </c>
      <c r="G48" s="2">
        <v>21.406074</v>
      </c>
      <c r="H48" s="2">
        <v>0.120822</v>
      </c>
      <c r="I48" s="2">
        <v>9.4579999999999997E-2</v>
      </c>
      <c r="J48">
        <v>51</v>
      </c>
      <c r="K48">
        <v>200</v>
      </c>
      <c r="L48" s="4">
        <v>100</v>
      </c>
      <c r="M48" t="s">
        <v>13</v>
      </c>
      <c r="N48" t="s">
        <v>14</v>
      </c>
      <c r="O48" s="6">
        <f t="shared" si="2"/>
        <v>13.333333333333334</v>
      </c>
      <c r="P48" s="4" t="s">
        <v>15</v>
      </c>
    </row>
    <row r="49" spans="1:16" x14ac:dyDescent="0.35">
      <c r="E49" s="9">
        <f>AVERAGE(E39:E48)</f>
        <v>1.1161189</v>
      </c>
      <c r="F49" s="9">
        <f>AVERAGE(F39:F48)</f>
        <v>0.14299610000000001</v>
      </c>
      <c r="G49" s="9">
        <f>AVERAGE(G39:G48)</f>
        <v>21.055406999999999</v>
      </c>
    </row>
    <row r="50" spans="1:16" x14ac:dyDescent="0.35">
      <c r="E50" s="9">
        <f>MEDIAN(E39:E48)</f>
        <v>1.1190705000000001</v>
      </c>
      <c r="F50" s="9">
        <f>MEDIAN(F39:F48)</f>
        <v>0.14241900000000002</v>
      </c>
      <c r="G50" s="9">
        <f>MEDIAN(G39:G48)</f>
        <v>21.047608500000003</v>
      </c>
    </row>
    <row r="52" spans="1:16" x14ac:dyDescent="0.35">
      <c r="A52">
        <v>10017</v>
      </c>
      <c r="B52">
        <v>10017</v>
      </c>
      <c r="C52" t="s">
        <v>8</v>
      </c>
      <c r="E52" s="2">
        <v>1.0740369999999999</v>
      </c>
      <c r="F52" s="2">
        <v>0.14293700000000001</v>
      </c>
      <c r="G52" s="2">
        <v>21.414522000000002</v>
      </c>
      <c r="H52" s="2">
        <v>0.11980200000000001</v>
      </c>
      <c r="I52" s="2">
        <v>9.0273999999999993E-2</v>
      </c>
      <c r="J52">
        <v>42</v>
      </c>
      <c r="K52">
        <v>200</v>
      </c>
      <c r="L52" s="4">
        <v>100</v>
      </c>
      <c r="M52" t="s">
        <v>14</v>
      </c>
      <c r="N52" t="s">
        <v>14</v>
      </c>
      <c r="O52" s="6">
        <f t="shared" ref="O52:O61" si="3">(32*L52*K52)/A52</f>
        <v>63.891384646101628</v>
      </c>
      <c r="P52" s="4" t="s">
        <v>15</v>
      </c>
    </row>
    <row r="53" spans="1:16" x14ac:dyDescent="0.35">
      <c r="A53">
        <v>10017</v>
      </c>
      <c r="B53">
        <v>10017</v>
      </c>
      <c r="C53" t="s">
        <v>8</v>
      </c>
      <c r="E53" s="2">
        <v>1.344786</v>
      </c>
      <c r="F53" s="2">
        <v>0.14837600000000001</v>
      </c>
      <c r="G53" s="2">
        <v>23.913504</v>
      </c>
      <c r="H53" s="2">
        <v>0.12901000000000001</v>
      </c>
      <c r="I53" s="2">
        <v>0.103758</v>
      </c>
      <c r="J53">
        <v>43</v>
      </c>
      <c r="K53">
        <v>200</v>
      </c>
      <c r="L53" s="4">
        <v>100</v>
      </c>
      <c r="M53" t="s">
        <v>14</v>
      </c>
      <c r="N53" t="s">
        <v>14</v>
      </c>
      <c r="O53" s="6">
        <f t="shared" si="3"/>
        <v>63.891384646101628</v>
      </c>
    </row>
    <row r="54" spans="1:16" x14ac:dyDescent="0.35">
      <c r="A54">
        <v>10017</v>
      </c>
      <c r="B54">
        <v>10017</v>
      </c>
      <c r="C54" t="s">
        <v>8</v>
      </c>
      <c r="E54" s="2">
        <v>1.0683050000000001</v>
      </c>
      <c r="F54" s="2">
        <v>0.145037</v>
      </c>
      <c r="G54" s="2">
        <v>18.109192</v>
      </c>
      <c r="H54" s="2">
        <v>0.12060899999999999</v>
      </c>
      <c r="I54" s="2">
        <v>8.8078000000000004E-2</v>
      </c>
      <c r="J54">
        <v>44</v>
      </c>
      <c r="K54">
        <v>200</v>
      </c>
      <c r="L54" s="4">
        <v>100</v>
      </c>
      <c r="M54" t="s">
        <v>14</v>
      </c>
      <c r="N54" t="s">
        <v>14</v>
      </c>
      <c r="O54" s="6">
        <f t="shared" si="3"/>
        <v>63.891384646101628</v>
      </c>
    </row>
    <row r="55" spans="1:16" x14ac:dyDescent="0.35">
      <c r="A55">
        <v>10017</v>
      </c>
      <c r="B55">
        <v>10017</v>
      </c>
      <c r="C55" t="s">
        <v>8</v>
      </c>
      <c r="E55" s="2">
        <v>1.1133960000000001</v>
      </c>
      <c r="F55" s="2">
        <v>0.14472099999999999</v>
      </c>
      <c r="G55" s="2">
        <v>20.682347</v>
      </c>
      <c r="H55" s="2">
        <v>0.121242</v>
      </c>
      <c r="I55" s="2">
        <v>9.4867999999999994E-2</v>
      </c>
      <c r="J55">
        <v>45</v>
      </c>
      <c r="K55">
        <v>200</v>
      </c>
      <c r="L55" s="4">
        <v>100</v>
      </c>
      <c r="M55" t="s">
        <v>14</v>
      </c>
      <c r="N55" t="s">
        <v>14</v>
      </c>
      <c r="O55" s="6">
        <f t="shared" si="3"/>
        <v>63.891384646101628</v>
      </c>
    </row>
    <row r="56" spans="1:16" x14ac:dyDescent="0.35">
      <c r="A56">
        <v>10017</v>
      </c>
      <c r="B56">
        <v>10017</v>
      </c>
      <c r="C56" t="s">
        <v>8</v>
      </c>
      <c r="E56" s="2">
        <v>1.049742</v>
      </c>
      <c r="F56" s="2">
        <v>0.14247000000000001</v>
      </c>
      <c r="G56" s="2">
        <v>20.797713999999999</v>
      </c>
      <c r="H56" s="2">
        <v>0.11862300000000001</v>
      </c>
      <c r="I56" s="2">
        <v>9.0875999999999998E-2</v>
      </c>
      <c r="J56">
        <v>46</v>
      </c>
      <c r="K56">
        <v>200</v>
      </c>
      <c r="L56" s="4">
        <v>100</v>
      </c>
      <c r="M56" t="s">
        <v>14</v>
      </c>
      <c r="N56" t="s">
        <v>14</v>
      </c>
      <c r="O56" s="6">
        <f t="shared" si="3"/>
        <v>63.891384646101628</v>
      </c>
    </row>
    <row r="57" spans="1:16" x14ac:dyDescent="0.35">
      <c r="A57">
        <v>10017</v>
      </c>
      <c r="B57">
        <v>10017</v>
      </c>
      <c r="C57" t="s">
        <v>8</v>
      </c>
      <c r="E57" s="2">
        <v>1.084128</v>
      </c>
      <c r="F57" s="2">
        <v>0.14443</v>
      </c>
      <c r="G57" s="2">
        <v>18.218313999999999</v>
      </c>
      <c r="H57" s="2">
        <v>0.119506</v>
      </c>
      <c r="I57" s="2">
        <v>7.8946000000000002E-2</v>
      </c>
      <c r="J57">
        <v>47</v>
      </c>
      <c r="K57">
        <v>200</v>
      </c>
      <c r="L57" s="4">
        <v>100</v>
      </c>
      <c r="M57" t="s">
        <v>14</v>
      </c>
      <c r="N57" t="s">
        <v>14</v>
      </c>
      <c r="O57" s="6">
        <f t="shared" si="3"/>
        <v>63.891384646101628</v>
      </c>
    </row>
    <row r="58" spans="1:16" x14ac:dyDescent="0.35">
      <c r="A58">
        <v>10017</v>
      </c>
      <c r="B58">
        <v>10017</v>
      </c>
      <c r="C58" t="s">
        <v>8</v>
      </c>
      <c r="E58" s="2">
        <v>1.076484</v>
      </c>
      <c r="F58" s="2">
        <v>0.143369</v>
      </c>
      <c r="G58" s="2">
        <v>18.449204999999999</v>
      </c>
      <c r="H58" s="2">
        <v>0.11902600000000001</v>
      </c>
      <c r="I58" s="2">
        <v>8.4255999999999998E-2</v>
      </c>
      <c r="J58">
        <v>48</v>
      </c>
      <c r="K58">
        <v>200</v>
      </c>
      <c r="L58" s="4">
        <v>100</v>
      </c>
      <c r="M58" t="s">
        <v>14</v>
      </c>
      <c r="N58" t="s">
        <v>14</v>
      </c>
      <c r="O58" s="6">
        <f t="shared" si="3"/>
        <v>63.891384646101628</v>
      </c>
    </row>
    <row r="59" spans="1:16" x14ac:dyDescent="0.35">
      <c r="A59">
        <v>10017</v>
      </c>
      <c r="B59">
        <v>10017</v>
      </c>
      <c r="C59" t="s">
        <v>8</v>
      </c>
      <c r="E59" s="2">
        <v>1.2685550000000001</v>
      </c>
      <c r="F59" s="2">
        <v>0.14940899999999999</v>
      </c>
      <c r="G59" s="2">
        <v>24.096385999999999</v>
      </c>
      <c r="H59" s="2">
        <v>0.12642999999999999</v>
      </c>
      <c r="I59" s="2">
        <v>8.7994000000000003E-2</v>
      </c>
      <c r="J59">
        <v>49</v>
      </c>
      <c r="K59">
        <v>200</v>
      </c>
      <c r="L59" s="4">
        <v>100</v>
      </c>
      <c r="M59" t="s">
        <v>14</v>
      </c>
      <c r="N59" t="s">
        <v>14</v>
      </c>
      <c r="O59" s="6">
        <f t="shared" si="3"/>
        <v>63.891384646101628</v>
      </c>
    </row>
    <row r="60" spans="1:16" x14ac:dyDescent="0.35">
      <c r="A60">
        <v>10017</v>
      </c>
      <c r="B60">
        <v>10017</v>
      </c>
      <c r="C60" t="s">
        <v>8</v>
      </c>
      <c r="E60" s="2">
        <v>1.0921700000000001</v>
      </c>
      <c r="F60" s="2">
        <v>0.14413300000000001</v>
      </c>
      <c r="G60" s="2">
        <v>21.348718000000002</v>
      </c>
      <c r="H60" s="2">
        <v>0.120793</v>
      </c>
      <c r="I60" s="2">
        <v>8.8215000000000002E-2</v>
      </c>
      <c r="J60">
        <v>50</v>
      </c>
      <c r="K60">
        <v>200</v>
      </c>
      <c r="L60" s="4">
        <v>100</v>
      </c>
      <c r="M60" t="s">
        <v>14</v>
      </c>
      <c r="N60" t="s">
        <v>14</v>
      </c>
      <c r="O60" s="6">
        <f t="shared" si="3"/>
        <v>63.891384646101628</v>
      </c>
    </row>
    <row r="61" spans="1:16" x14ac:dyDescent="0.35">
      <c r="A61">
        <v>10017</v>
      </c>
      <c r="B61">
        <v>10017</v>
      </c>
      <c r="C61" t="s">
        <v>8</v>
      </c>
      <c r="E61" s="2">
        <v>1.0537270000000001</v>
      </c>
      <c r="F61" s="2">
        <v>0.141786</v>
      </c>
      <c r="G61" s="2">
        <v>18.689993000000001</v>
      </c>
      <c r="H61" s="2">
        <v>0.118117</v>
      </c>
      <c r="I61" s="2">
        <v>8.6134000000000002E-2</v>
      </c>
      <c r="J61">
        <v>51</v>
      </c>
      <c r="K61">
        <v>200</v>
      </c>
      <c r="L61" s="4">
        <v>100</v>
      </c>
      <c r="M61" t="s">
        <v>14</v>
      </c>
      <c r="N61" t="s">
        <v>14</v>
      </c>
      <c r="O61" s="6">
        <f t="shared" si="3"/>
        <v>63.891384646101628</v>
      </c>
    </row>
    <row r="62" spans="1:16" x14ac:dyDescent="0.35">
      <c r="E62" s="9">
        <f>AVERAGE(E52:E61)</f>
        <v>1.122533</v>
      </c>
      <c r="F62" s="9">
        <f>AVERAGE(F52:F61)</f>
        <v>0.14466680000000001</v>
      </c>
      <c r="G62" s="9">
        <f>AVERAGE(G52:G61)</f>
        <v>20.571989500000001</v>
      </c>
    </row>
    <row r="63" spans="1:16" x14ac:dyDescent="0.35">
      <c r="E63" s="9">
        <f>MEDIAN(E52:E61)</f>
        <v>1.080306</v>
      </c>
      <c r="F63" s="9">
        <f>MEDIAN(F52:F61)</f>
        <v>0.14428150000000001</v>
      </c>
      <c r="G63" s="9">
        <f>MEDIAN(G52:G61)</f>
        <v>20.7400305</v>
      </c>
    </row>
    <row r="64" spans="1:16" x14ac:dyDescent="0.35">
      <c r="A64">
        <v>48000</v>
      </c>
      <c r="B64">
        <v>10017</v>
      </c>
    </row>
    <row r="65" spans="1:15" x14ac:dyDescent="0.35">
      <c r="A65">
        <v>48000</v>
      </c>
      <c r="B65">
        <v>10017</v>
      </c>
      <c r="J65">
        <v>42</v>
      </c>
      <c r="K65">
        <v>400</v>
      </c>
      <c r="L65" s="4">
        <v>200</v>
      </c>
      <c r="M65" t="s">
        <v>13</v>
      </c>
      <c r="N65" t="s">
        <v>14</v>
      </c>
      <c r="O65" s="6">
        <f t="shared" ref="O65:O74" si="4">(32*L65*K65)/A65</f>
        <v>53.333333333333336</v>
      </c>
    </row>
    <row r="66" spans="1:15" x14ac:dyDescent="0.35">
      <c r="A66">
        <v>48000</v>
      </c>
      <c r="B66">
        <v>10017</v>
      </c>
      <c r="J66">
        <v>43</v>
      </c>
      <c r="K66">
        <v>400</v>
      </c>
      <c r="L66" s="4">
        <v>200</v>
      </c>
      <c r="M66" t="s">
        <v>13</v>
      </c>
      <c r="N66" t="s">
        <v>14</v>
      </c>
      <c r="O66" s="6">
        <f t="shared" si="4"/>
        <v>53.333333333333336</v>
      </c>
    </row>
    <row r="67" spans="1:15" x14ac:dyDescent="0.35">
      <c r="A67">
        <v>48000</v>
      </c>
      <c r="B67">
        <v>10017</v>
      </c>
      <c r="J67">
        <v>44</v>
      </c>
      <c r="K67">
        <v>400</v>
      </c>
      <c r="L67" s="4">
        <v>200</v>
      </c>
      <c r="M67" t="s">
        <v>13</v>
      </c>
      <c r="N67" t="s">
        <v>14</v>
      </c>
      <c r="O67" s="6">
        <f t="shared" si="4"/>
        <v>53.333333333333336</v>
      </c>
    </row>
    <row r="68" spans="1:15" x14ac:dyDescent="0.35">
      <c r="A68">
        <v>48000</v>
      </c>
      <c r="B68">
        <v>10017</v>
      </c>
      <c r="J68">
        <v>45</v>
      </c>
      <c r="K68">
        <v>400</v>
      </c>
      <c r="L68" s="4">
        <v>200</v>
      </c>
      <c r="M68" t="s">
        <v>13</v>
      </c>
      <c r="N68" t="s">
        <v>14</v>
      </c>
      <c r="O68" s="6">
        <f t="shared" si="4"/>
        <v>53.333333333333336</v>
      </c>
    </row>
    <row r="69" spans="1:15" x14ac:dyDescent="0.35">
      <c r="A69">
        <v>48000</v>
      </c>
      <c r="B69">
        <v>10017</v>
      </c>
      <c r="J69">
        <v>46</v>
      </c>
      <c r="K69">
        <v>400</v>
      </c>
      <c r="L69" s="4">
        <v>200</v>
      </c>
      <c r="M69" t="s">
        <v>13</v>
      </c>
      <c r="N69" t="s">
        <v>14</v>
      </c>
      <c r="O69" s="6">
        <f t="shared" si="4"/>
        <v>53.333333333333336</v>
      </c>
    </row>
    <row r="70" spans="1:15" x14ac:dyDescent="0.35">
      <c r="A70">
        <v>48000</v>
      </c>
      <c r="B70">
        <v>10017</v>
      </c>
      <c r="J70">
        <v>47</v>
      </c>
      <c r="K70">
        <v>400</v>
      </c>
      <c r="L70" s="4">
        <v>200</v>
      </c>
      <c r="M70" t="s">
        <v>13</v>
      </c>
      <c r="N70" t="s">
        <v>14</v>
      </c>
      <c r="O70" s="6">
        <f t="shared" si="4"/>
        <v>53.333333333333336</v>
      </c>
    </row>
    <row r="71" spans="1:15" x14ac:dyDescent="0.35">
      <c r="A71">
        <v>48000</v>
      </c>
      <c r="B71">
        <v>10017</v>
      </c>
      <c r="J71">
        <v>48</v>
      </c>
      <c r="K71">
        <v>400</v>
      </c>
      <c r="L71" s="4">
        <v>200</v>
      </c>
      <c r="M71" t="s">
        <v>13</v>
      </c>
      <c r="N71" t="s">
        <v>14</v>
      </c>
      <c r="O71" s="6">
        <f t="shared" si="4"/>
        <v>53.333333333333336</v>
      </c>
    </row>
    <row r="72" spans="1:15" x14ac:dyDescent="0.35">
      <c r="A72">
        <v>48000</v>
      </c>
      <c r="B72">
        <v>10017</v>
      </c>
      <c r="J72">
        <v>49</v>
      </c>
      <c r="K72">
        <v>400</v>
      </c>
      <c r="L72" s="4">
        <v>200</v>
      </c>
      <c r="M72" t="s">
        <v>13</v>
      </c>
      <c r="N72" t="s">
        <v>14</v>
      </c>
      <c r="O72" s="6">
        <f t="shared" si="4"/>
        <v>53.333333333333336</v>
      </c>
    </row>
    <row r="73" spans="1:15" x14ac:dyDescent="0.35">
      <c r="A73">
        <v>48000</v>
      </c>
      <c r="B73">
        <v>10017</v>
      </c>
      <c r="J73">
        <v>50</v>
      </c>
      <c r="K73">
        <v>400</v>
      </c>
      <c r="L73" s="4">
        <v>200</v>
      </c>
      <c r="M73" t="s">
        <v>13</v>
      </c>
      <c r="N73" t="s">
        <v>14</v>
      </c>
      <c r="O73" s="6">
        <f t="shared" si="4"/>
        <v>53.333333333333336</v>
      </c>
    </row>
    <row r="74" spans="1:15" x14ac:dyDescent="0.35">
      <c r="A74">
        <v>48000</v>
      </c>
      <c r="B74">
        <v>10017</v>
      </c>
      <c r="J74">
        <v>51</v>
      </c>
      <c r="K74">
        <v>400</v>
      </c>
      <c r="L74" s="4">
        <v>200</v>
      </c>
      <c r="M74" t="s">
        <v>13</v>
      </c>
      <c r="N74" t="s">
        <v>14</v>
      </c>
      <c r="O74" s="6">
        <f t="shared" si="4"/>
        <v>53.333333333333336</v>
      </c>
    </row>
    <row r="75" spans="1:15" x14ac:dyDescent="0.35">
      <c r="E75" s="9" t="e">
        <f>AVERAGE(E65:E74)</f>
        <v>#DIV/0!</v>
      </c>
      <c r="F75" s="9" t="e">
        <f>AVERAGE(F65:F74)</f>
        <v>#DIV/0!</v>
      </c>
      <c r="G75" s="9" t="e">
        <f>AVERAGE(G65:G74)</f>
        <v>#DIV/0!</v>
      </c>
    </row>
    <row r="76" spans="1:15" x14ac:dyDescent="0.35">
      <c r="E76" s="9" t="e">
        <f>MEDIAN(E65:E74)</f>
        <v>#NUM!</v>
      </c>
      <c r="F76" s="9" t="e">
        <f>MEDIAN(F65:F74)</f>
        <v>#NUM!</v>
      </c>
      <c r="G76" s="9" t="e">
        <f>MEDIAN(G65:G74)</f>
        <v>#NUM!</v>
      </c>
    </row>
    <row r="79" spans="1:15" x14ac:dyDescent="0.35">
      <c r="A79">
        <v>10017</v>
      </c>
      <c r="B79">
        <v>10017</v>
      </c>
      <c r="D79">
        <v>0</v>
      </c>
      <c r="E79">
        <v>1.0472459999999999</v>
      </c>
      <c r="F79">
        <v>0.14144499999999999</v>
      </c>
      <c r="G79">
        <v>12.802984</v>
      </c>
      <c r="H79">
        <v>0.11842</v>
      </c>
      <c r="I79">
        <v>7.0582000000000006E-2</v>
      </c>
      <c r="J79">
        <v>42</v>
      </c>
      <c r="K79">
        <v>400</v>
      </c>
      <c r="L79" s="4">
        <v>200</v>
      </c>
      <c r="M79" t="s">
        <v>14</v>
      </c>
      <c r="N79" t="s">
        <v>14</v>
      </c>
      <c r="O79" s="6">
        <f t="shared" ref="O79:O88" si="5">(32*L79*K79)/A79</f>
        <v>255.56553858440651</v>
      </c>
    </row>
    <row r="80" spans="1:15" x14ac:dyDescent="0.35">
      <c r="A80">
        <v>10017</v>
      </c>
      <c r="B80">
        <v>10017</v>
      </c>
      <c r="D80">
        <v>0</v>
      </c>
      <c r="E80">
        <v>1.128576</v>
      </c>
      <c r="F80">
        <v>0.14348</v>
      </c>
      <c r="G80">
        <v>13.509361999999999</v>
      </c>
      <c r="H80">
        <v>0.120684</v>
      </c>
      <c r="I80">
        <v>7.0461999999999997E-2</v>
      </c>
      <c r="J80">
        <v>43</v>
      </c>
      <c r="K80">
        <v>400</v>
      </c>
      <c r="L80" s="4">
        <v>200</v>
      </c>
      <c r="M80" t="s">
        <v>14</v>
      </c>
      <c r="N80" t="s">
        <v>14</v>
      </c>
      <c r="O80" s="6">
        <f t="shared" si="5"/>
        <v>255.56553858440651</v>
      </c>
    </row>
    <row r="81" spans="1:15" x14ac:dyDescent="0.35">
      <c r="A81">
        <v>10017</v>
      </c>
      <c r="B81">
        <v>10017</v>
      </c>
      <c r="D81">
        <v>0</v>
      </c>
      <c r="E81">
        <v>1.0651520000000001</v>
      </c>
      <c r="F81">
        <v>0.142125</v>
      </c>
      <c r="G81">
        <v>12.377526</v>
      </c>
      <c r="H81">
        <v>0.11913799999999999</v>
      </c>
      <c r="I81">
        <v>6.7991999999999997E-2</v>
      </c>
      <c r="J81">
        <v>44</v>
      </c>
      <c r="K81">
        <v>400</v>
      </c>
      <c r="L81" s="4">
        <v>200</v>
      </c>
      <c r="M81" t="s">
        <v>14</v>
      </c>
      <c r="N81" t="s">
        <v>14</v>
      </c>
      <c r="O81" s="6">
        <f t="shared" si="5"/>
        <v>255.56553858440651</v>
      </c>
    </row>
    <row r="82" spans="1:15" x14ac:dyDescent="0.35">
      <c r="A82">
        <v>10017</v>
      </c>
      <c r="B82">
        <v>10017</v>
      </c>
      <c r="J82">
        <v>45</v>
      </c>
      <c r="K82">
        <v>400</v>
      </c>
      <c r="L82" s="4">
        <v>200</v>
      </c>
      <c r="M82" t="s">
        <v>14</v>
      </c>
      <c r="N82" t="s">
        <v>14</v>
      </c>
      <c r="O82" s="6">
        <f t="shared" si="5"/>
        <v>255.56553858440651</v>
      </c>
    </row>
    <row r="83" spans="1:15" x14ac:dyDescent="0.35">
      <c r="A83">
        <v>10017</v>
      </c>
      <c r="B83">
        <v>10017</v>
      </c>
      <c r="J83">
        <v>46</v>
      </c>
      <c r="K83">
        <v>400</v>
      </c>
      <c r="L83" s="4">
        <v>200</v>
      </c>
      <c r="M83" t="s">
        <v>14</v>
      </c>
      <c r="N83" t="s">
        <v>14</v>
      </c>
      <c r="O83" s="6">
        <f t="shared" si="5"/>
        <v>255.56553858440651</v>
      </c>
    </row>
    <row r="84" spans="1:15" x14ac:dyDescent="0.35">
      <c r="A84">
        <v>10017</v>
      </c>
      <c r="B84">
        <v>10017</v>
      </c>
      <c r="J84">
        <v>47</v>
      </c>
      <c r="K84">
        <v>400</v>
      </c>
      <c r="L84" s="4">
        <v>200</v>
      </c>
      <c r="M84" t="s">
        <v>14</v>
      </c>
      <c r="N84" t="s">
        <v>14</v>
      </c>
      <c r="O84" s="6">
        <f t="shared" si="5"/>
        <v>255.56553858440651</v>
      </c>
    </row>
    <row r="85" spans="1:15" x14ac:dyDescent="0.35">
      <c r="A85">
        <v>10017</v>
      </c>
      <c r="B85">
        <v>10017</v>
      </c>
      <c r="J85">
        <v>48</v>
      </c>
      <c r="K85">
        <v>400</v>
      </c>
      <c r="L85" s="4">
        <v>200</v>
      </c>
      <c r="M85" t="s">
        <v>14</v>
      </c>
      <c r="N85" t="s">
        <v>14</v>
      </c>
      <c r="O85" s="6">
        <f t="shared" si="5"/>
        <v>255.56553858440651</v>
      </c>
    </row>
    <row r="86" spans="1:15" x14ac:dyDescent="0.35">
      <c r="A86">
        <v>10017</v>
      </c>
      <c r="B86">
        <v>10017</v>
      </c>
      <c r="J86">
        <v>49</v>
      </c>
      <c r="K86">
        <v>400</v>
      </c>
      <c r="L86" s="4">
        <v>200</v>
      </c>
      <c r="M86" t="s">
        <v>14</v>
      </c>
      <c r="N86" t="s">
        <v>14</v>
      </c>
      <c r="O86" s="6">
        <f t="shared" si="5"/>
        <v>255.56553858440651</v>
      </c>
    </row>
    <row r="87" spans="1:15" x14ac:dyDescent="0.35">
      <c r="A87">
        <v>10017</v>
      </c>
      <c r="B87">
        <v>10017</v>
      </c>
      <c r="J87">
        <v>50</v>
      </c>
      <c r="K87">
        <v>400</v>
      </c>
      <c r="L87" s="4">
        <v>200</v>
      </c>
      <c r="M87" t="s">
        <v>14</v>
      </c>
      <c r="N87" t="s">
        <v>14</v>
      </c>
      <c r="O87" s="6">
        <f t="shared" si="5"/>
        <v>255.56553858440651</v>
      </c>
    </row>
    <row r="88" spans="1:15" x14ac:dyDescent="0.35">
      <c r="A88">
        <v>10017</v>
      </c>
      <c r="B88">
        <v>10017</v>
      </c>
      <c r="J88">
        <v>51</v>
      </c>
      <c r="K88">
        <v>400</v>
      </c>
      <c r="L88" s="4">
        <v>200</v>
      </c>
      <c r="M88" t="s">
        <v>14</v>
      </c>
      <c r="N88" t="s">
        <v>14</v>
      </c>
      <c r="O88" s="6">
        <f t="shared" si="5"/>
        <v>255.56553858440651</v>
      </c>
    </row>
    <row r="89" spans="1:15" x14ac:dyDescent="0.35">
      <c r="E89" s="9">
        <f>AVERAGE(E79:E88)</f>
        <v>1.0803246666666668</v>
      </c>
      <c r="F89" s="9">
        <f>AVERAGE(F79:F88)</f>
        <v>0.14235</v>
      </c>
      <c r="G89" s="9">
        <f>AVERAGE(G79:G88)</f>
        <v>12.896623999999997</v>
      </c>
    </row>
    <row r="90" spans="1:15" x14ac:dyDescent="0.35">
      <c r="E90" s="9">
        <f>MEDIAN(E79:E88)</f>
        <v>1.0651520000000001</v>
      </c>
      <c r="F90" s="9">
        <f>MEDIAN(F79:F88)</f>
        <v>0.142125</v>
      </c>
      <c r="G90" s="9">
        <f>MEDIAN(G79:G88)</f>
        <v>12.802984</v>
      </c>
    </row>
    <row r="92" spans="1:15" x14ac:dyDescent="0.35">
      <c r="E92" s="2">
        <v>1.2444900000000001</v>
      </c>
      <c r="F92" s="2">
        <v>0.14862400000000001</v>
      </c>
      <c r="G92" s="2">
        <v>24.929397000000002</v>
      </c>
      <c r="H92" s="2">
        <v>0.12515100000000001</v>
      </c>
      <c r="I92" s="2">
        <v>0.103253</v>
      </c>
      <c r="J92">
        <v>42</v>
      </c>
      <c r="K92">
        <v>500</v>
      </c>
      <c r="L92" s="4">
        <v>100</v>
      </c>
      <c r="M92" t="s">
        <v>13</v>
      </c>
      <c r="N92" t="s">
        <v>14</v>
      </c>
    </row>
    <row r="93" spans="1:15" x14ac:dyDescent="0.35">
      <c r="E93" s="2">
        <v>1.2691840000000001</v>
      </c>
      <c r="F93" s="2">
        <v>0.148372</v>
      </c>
      <c r="G93" s="2">
        <v>24.496872</v>
      </c>
      <c r="H93" s="2">
        <v>0.127217</v>
      </c>
      <c r="I93" s="2">
        <v>9.2419000000000001E-2</v>
      </c>
      <c r="J93">
        <v>43</v>
      </c>
      <c r="K93">
        <v>500</v>
      </c>
      <c r="L93" s="4">
        <v>100</v>
      </c>
      <c r="M93" t="s">
        <v>13</v>
      </c>
      <c r="N93" t="s">
        <v>14</v>
      </c>
    </row>
    <row r="94" spans="1:15" x14ac:dyDescent="0.35">
      <c r="E94" s="2">
        <v>1.0898540000000001</v>
      </c>
      <c r="F94" s="2">
        <v>0.14392199999999999</v>
      </c>
      <c r="G94" s="2">
        <v>21.875771</v>
      </c>
      <c r="H94" s="2">
        <v>0.12065099999999999</v>
      </c>
      <c r="I94" s="2">
        <v>8.9795E-2</v>
      </c>
      <c r="J94">
        <v>44</v>
      </c>
      <c r="K94">
        <v>500</v>
      </c>
      <c r="L94" s="4">
        <v>100</v>
      </c>
      <c r="M94" t="s">
        <v>13</v>
      </c>
      <c r="N94" t="s">
        <v>14</v>
      </c>
    </row>
    <row r="95" spans="1:15" x14ac:dyDescent="0.35">
      <c r="E95" s="2">
        <v>1.0606640000000001</v>
      </c>
      <c r="F95" s="2">
        <v>0.142287</v>
      </c>
      <c r="G95" s="2">
        <v>21.823115999999999</v>
      </c>
      <c r="H95" s="2">
        <v>0.118453</v>
      </c>
      <c r="I95" s="2">
        <v>9.1276999999999997E-2</v>
      </c>
      <c r="J95">
        <v>45</v>
      </c>
      <c r="K95">
        <v>500</v>
      </c>
      <c r="L95" s="4">
        <v>100</v>
      </c>
      <c r="M95" t="s">
        <v>13</v>
      </c>
      <c r="N95" t="s">
        <v>14</v>
      </c>
    </row>
    <row r="96" spans="1:15" x14ac:dyDescent="0.35">
      <c r="E96" s="2">
        <v>1.189676</v>
      </c>
      <c r="F96" s="2">
        <v>0.146175</v>
      </c>
      <c r="G96" s="2">
        <v>23.671876999999999</v>
      </c>
      <c r="H96" s="2">
        <v>0.12428699999999999</v>
      </c>
      <c r="I96" s="2">
        <v>9.6605999999999997E-2</v>
      </c>
      <c r="J96">
        <v>46</v>
      </c>
      <c r="K96">
        <v>500</v>
      </c>
      <c r="L96" s="4">
        <v>100</v>
      </c>
      <c r="M96" t="s">
        <v>13</v>
      </c>
      <c r="N96" t="s">
        <v>14</v>
      </c>
    </row>
    <row r="97" spans="5:14" x14ac:dyDescent="0.35">
      <c r="E97" s="2">
        <v>1.1140779999999999</v>
      </c>
      <c r="F97" s="2">
        <v>0.14505100000000001</v>
      </c>
      <c r="G97" s="2">
        <v>22.988491</v>
      </c>
      <c r="H97" s="2">
        <v>0.119015</v>
      </c>
      <c r="I97" s="2">
        <v>8.7204000000000004E-2</v>
      </c>
      <c r="J97">
        <v>47</v>
      </c>
      <c r="K97">
        <v>500</v>
      </c>
      <c r="L97" s="4">
        <v>100</v>
      </c>
      <c r="M97" t="s">
        <v>13</v>
      </c>
      <c r="N97" t="s">
        <v>14</v>
      </c>
    </row>
    <row r="98" spans="5:14" x14ac:dyDescent="0.35">
      <c r="E98" s="2">
        <v>1.1017060000000001</v>
      </c>
      <c r="F98" s="2">
        <v>0.145064</v>
      </c>
      <c r="G98" s="2">
        <v>20.406447</v>
      </c>
      <c r="H98" s="2">
        <v>0.118795</v>
      </c>
      <c r="I98" s="2">
        <v>8.7295999999999999E-2</v>
      </c>
      <c r="J98">
        <v>48</v>
      </c>
      <c r="K98">
        <v>500</v>
      </c>
      <c r="L98" s="4">
        <v>100</v>
      </c>
      <c r="M98" t="s">
        <v>13</v>
      </c>
      <c r="N98" t="s">
        <v>14</v>
      </c>
    </row>
    <row r="99" spans="5:14" x14ac:dyDescent="0.35">
      <c r="E99" s="2">
        <v>1.2468129999999999</v>
      </c>
      <c r="F99" s="2">
        <v>0.15112200000000001</v>
      </c>
      <c r="G99" s="2">
        <v>23.253454000000001</v>
      </c>
      <c r="H99" s="2">
        <v>0.123873</v>
      </c>
      <c r="I99" s="2">
        <v>9.1211E-2</v>
      </c>
      <c r="J99">
        <v>49</v>
      </c>
      <c r="K99">
        <v>500</v>
      </c>
      <c r="L99" s="4">
        <v>100</v>
      </c>
      <c r="M99" t="s">
        <v>13</v>
      </c>
      <c r="N99" t="s">
        <v>14</v>
      </c>
    </row>
    <row r="100" spans="5:14" x14ac:dyDescent="0.35">
      <c r="E100" s="2">
        <v>1.108212</v>
      </c>
      <c r="F100" s="2">
        <v>0.14252100000000001</v>
      </c>
      <c r="G100" s="2">
        <v>21.206989</v>
      </c>
      <c r="H100" s="2">
        <v>0.12044000000000001</v>
      </c>
      <c r="I100" s="2">
        <v>9.1409000000000004E-2</v>
      </c>
      <c r="J100">
        <v>50</v>
      </c>
      <c r="K100">
        <v>500</v>
      </c>
      <c r="L100" s="4">
        <v>100</v>
      </c>
      <c r="M100" t="s">
        <v>13</v>
      </c>
      <c r="N100" t="s">
        <v>14</v>
      </c>
    </row>
    <row r="101" spans="5:14" x14ac:dyDescent="0.35">
      <c r="E101" s="2">
        <v>1.093831</v>
      </c>
      <c r="F101" s="2">
        <v>0.144173</v>
      </c>
      <c r="G101" s="2">
        <v>19.168503999999999</v>
      </c>
      <c r="H101" s="2">
        <v>0.119573</v>
      </c>
      <c r="I101" s="2">
        <v>7.4366000000000002E-2</v>
      </c>
      <c r="J101">
        <v>51</v>
      </c>
      <c r="K101">
        <v>500</v>
      </c>
      <c r="L101" s="4">
        <v>100</v>
      </c>
      <c r="M101" t="s">
        <v>13</v>
      </c>
      <c r="N101" t="s">
        <v>14</v>
      </c>
    </row>
    <row r="102" spans="5:14" x14ac:dyDescent="0.35">
      <c r="E102" s="9">
        <f>AVERAGE(E92:E101)</f>
        <v>1.1518508000000001</v>
      </c>
      <c r="F102" s="9">
        <f>AVERAGE(F92:F101)</f>
        <v>0.14573109999999997</v>
      </c>
      <c r="G102" s="9">
        <f>AVERAGE(G92:G101)</f>
        <v>22.382091800000001</v>
      </c>
    </row>
    <row r="103" spans="5:14" x14ac:dyDescent="0.35">
      <c r="E103" s="9">
        <f>MEDIAN(E92:E101)</f>
        <v>1.111145</v>
      </c>
      <c r="F103" s="9">
        <f>MEDIAN(F92:F101)</f>
        <v>0.14505750000000001</v>
      </c>
      <c r="G103" s="9">
        <f>MEDIAN(G92:G101)</f>
        <v>22.432130999999998</v>
      </c>
    </row>
    <row r="105" spans="5:14" x14ac:dyDescent="0.35">
      <c r="E105" s="2">
        <v>1.08169</v>
      </c>
      <c r="F105" s="2">
        <v>0.14402100000000001</v>
      </c>
      <c r="G105" s="2">
        <v>15.620395</v>
      </c>
      <c r="H105" s="2">
        <v>0.119924</v>
      </c>
      <c r="I105" s="2">
        <v>7.4056999999999998E-2</v>
      </c>
      <c r="J105">
        <v>42</v>
      </c>
      <c r="K105">
        <v>500</v>
      </c>
      <c r="L105" s="4">
        <v>100</v>
      </c>
      <c r="M105" t="s">
        <v>14</v>
      </c>
      <c r="N105" t="s">
        <v>14</v>
      </c>
    </row>
    <row r="106" spans="5:14" x14ac:dyDescent="0.35">
      <c r="E106" s="2">
        <v>1.1029850000000001</v>
      </c>
      <c r="F106" s="2">
        <v>0.144706</v>
      </c>
      <c r="G106" s="2">
        <v>16.76313</v>
      </c>
      <c r="H106" s="2">
        <v>0.121318</v>
      </c>
      <c r="I106" s="2">
        <v>7.6557E-2</v>
      </c>
      <c r="J106">
        <v>43</v>
      </c>
      <c r="K106">
        <v>500</v>
      </c>
      <c r="L106" s="4">
        <v>100</v>
      </c>
      <c r="M106" t="s">
        <v>14</v>
      </c>
      <c r="N106" t="s">
        <v>14</v>
      </c>
    </row>
    <row r="107" spans="5:14" x14ac:dyDescent="0.35">
      <c r="E107" s="2">
        <v>1.16252</v>
      </c>
      <c r="F107" s="2">
        <v>0.14533599999999999</v>
      </c>
      <c r="G107" s="2">
        <v>15.649127999999999</v>
      </c>
      <c r="H107" s="2">
        <v>0.12298099999999999</v>
      </c>
      <c r="I107" s="2">
        <v>7.4884000000000006E-2</v>
      </c>
      <c r="J107">
        <v>44</v>
      </c>
      <c r="K107">
        <v>500</v>
      </c>
      <c r="L107" s="4">
        <v>100</v>
      </c>
      <c r="M107" t="s">
        <v>14</v>
      </c>
      <c r="N107" t="s">
        <v>14</v>
      </c>
    </row>
    <row r="108" spans="5:14" x14ac:dyDescent="0.35">
      <c r="J108">
        <v>45</v>
      </c>
    </row>
    <row r="109" spans="5:14" x14ac:dyDescent="0.35">
      <c r="J109">
        <v>46</v>
      </c>
    </row>
    <row r="110" spans="5:14" x14ac:dyDescent="0.35">
      <c r="J110">
        <v>47</v>
      </c>
    </row>
    <row r="111" spans="5:14" x14ac:dyDescent="0.35">
      <c r="J111">
        <v>48</v>
      </c>
    </row>
    <row r="112" spans="5:14" x14ac:dyDescent="0.35">
      <c r="J112">
        <v>49</v>
      </c>
    </row>
    <row r="113" spans="5:10" x14ac:dyDescent="0.35">
      <c r="J113">
        <v>50</v>
      </c>
    </row>
    <row r="114" spans="5:10" x14ac:dyDescent="0.35">
      <c r="J114">
        <v>51</v>
      </c>
    </row>
    <row r="115" spans="5:10" x14ac:dyDescent="0.35">
      <c r="E115" s="9">
        <f>AVERAGE(E105:E114)</f>
        <v>1.1157316666666668</v>
      </c>
      <c r="F115" s="9">
        <f>AVERAGE(F105:F114)</f>
        <v>0.14468766666666666</v>
      </c>
      <c r="G115" s="9">
        <f>AVERAGE(G105:G114)</f>
        <v>16.010884333333333</v>
      </c>
    </row>
    <row r="116" spans="5:10" x14ac:dyDescent="0.35">
      <c r="E116" s="9">
        <f>MEDIAN(E105:E114)</f>
        <v>1.1029850000000001</v>
      </c>
      <c r="F116" s="9">
        <f>MEDIAN(F105:F114)</f>
        <v>0.144706</v>
      </c>
      <c r="G116" s="9">
        <f>MEDIAN(G105:G114)</f>
        <v>15.649127999999999</v>
      </c>
    </row>
  </sheetData>
  <mergeCells count="1">
    <mergeCell ref="A11:P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4E49F-AFED-42F1-AB48-517256C4F22E}">
  <dimension ref="A1:P50"/>
  <sheetViews>
    <sheetView tabSelected="1" zoomScale="55" zoomScaleNormal="55" workbookViewId="0">
      <pane ySplit="1" topLeftCell="A11" activePane="bottomLeft" state="frozen"/>
      <selection pane="bottomLeft" activeCell="C23" sqref="C23"/>
    </sheetView>
  </sheetViews>
  <sheetFormatPr baseColWidth="10" defaultRowHeight="14.5" x14ac:dyDescent="0.35"/>
  <cols>
    <col min="1" max="1" width="7.81640625" bestFit="1" customWidth="1"/>
    <col min="2" max="2" width="7.08984375" bestFit="1" customWidth="1"/>
    <col min="3" max="3" width="7.54296875" bestFit="1" customWidth="1"/>
    <col min="4" max="4" width="5.1796875" bestFit="1" customWidth="1"/>
    <col min="5" max="5" width="6.90625" customWidth="1"/>
    <col min="6" max="6" width="7.36328125" bestFit="1" customWidth="1"/>
    <col min="10" max="10" width="4.7265625" bestFit="1" customWidth="1"/>
    <col min="11" max="11" width="6.7265625" bestFit="1" customWidth="1"/>
    <col min="12" max="12" width="7.36328125" bestFit="1" customWidth="1"/>
    <col min="13" max="13" width="15.6328125" bestFit="1" customWidth="1"/>
  </cols>
  <sheetData>
    <row r="1" spans="1:16" s="1" customFormat="1" ht="29" x14ac:dyDescent="0.35">
      <c r="A1" s="1" t="s">
        <v>17</v>
      </c>
      <c r="B1" s="1" t="s">
        <v>18</v>
      </c>
      <c r="C1" s="1" t="s">
        <v>0</v>
      </c>
      <c r="D1" s="1" t="s">
        <v>10</v>
      </c>
      <c r="E1" s="1" t="s">
        <v>1</v>
      </c>
      <c r="F1" s="1" t="s">
        <v>2</v>
      </c>
      <c r="G1" s="1" t="s">
        <v>3</v>
      </c>
      <c r="H1" s="1" t="s">
        <v>11</v>
      </c>
      <c r="I1" s="1" t="s">
        <v>12</v>
      </c>
      <c r="J1" s="1" t="s">
        <v>4</v>
      </c>
      <c r="K1" s="1" t="s">
        <v>5</v>
      </c>
      <c r="L1" s="3" t="s">
        <v>6</v>
      </c>
      <c r="M1" s="1" t="s">
        <v>9</v>
      </c>
      <c r="N1" s="1" t="s">
        <v>19</v>
      </c>
      <c r="O1" s="3" t="s">
        <v>16</v>
      </c>
      <c r="P1" s="3" t="s">
        <v>7</v>
      </c>
    </row>
    <row r="3" spans="1:16" x14ac:dyDescent="0.35">
      <c r="B3">
        <v>10016</v>
      </c>
      <c r="C3" t="s">
        <v>23</v>
      </c>
      <c r="E3" s="2">
        <v>0.87490000000000001</v>
      </c>
      <c r="F3" s="2">
        <v>0.12479999999999999</v>
      </c>
    </row>
    <row r="4" spans="1:16" x14ac:dyDescent="0.35">
      <c r="C4" t="s">
        <v>24</v>
      </c>
      <c r="D4" s="2"/>
      <c r="E4" s="2">
        <v>1.2674000000000001</v>
      </c>
      <c r="F4" s="2">
        <v>0.16209599999999999</v>
      </c>
    </row>
    <row r="5" spans="1:16" x14ac:dyDescent="0.35">
      <c r="C5" t="s">
        <v>25</v>
      </c>
      <c r="D5" s="2"/>
      <c r="E5" s="2">
        <v>1.2853000000000001</v>
      </c>
      <c r="F5" s="2">
        <v>0.17439299999999999</v>
      </c>
    </row>
    <row r="6" spans="1:16" x14ac:dyDescent="0.35">
      <c r="C6" t="s">
        <v>21</v>
      </c>
      <c r="D6" s="2"/>
      <c r="E6" s="2">
        <v>1.111</v>
      </c>
      <c r="F6" s="2">
        <v>0.15517700000000001</v>
      </c>
    </row>
    <row r="7" spans="1:16" x14ac:dyDescent="0.35">
      <c r="C7" t="s">
        <v>26</v>
      </c>
      <c r="D7" s="2"/>
      <c r="E7" s="2">
        <v>1.0548999999999999</v>
      </c>
      <c r="F7" s="2">
        <v>0.148421</v>
      </c>
    </row>
    <row r="8" spans="1:16" x14ac:dyDescent="0.35">
      <c r="C8" t="s">
        <v>27</v>
      </c>
      <c r="D8" s="2"/>
      <c r="E8" s="2">
        <v>1.0253000000000001</v>
      </c>
      <c r="F8" s="2">
        <v>0.157358</v>
      </c>
    </row>
    <row r="9" spans="1:16" x14ac:dyDescent="0.35">
      <c r="C9" t="s">
        <v>28</v>
      </c>
      <c r="D9" s="2"/>
      <c r="E9" s="2">
        <v>0.98829999999999996</v>
      </c>
      <c r="F9" s="2">
        <v>0.14238400000000001</v>
      </c>
    </row>
    <row r="10" spans="1:16" x14ac:dyDescent="0.35">
      <c r="C10" t="s">
        <v>29</v>
      </c>
      <c r="D10" s="2"/>
      <c r="E10" s="2">
        <v>0.99780000000000002</v>
      </c>
      <c r="F10" s="2">
        <v>0.13842599999999999</v>
      </c>
    </row>
    <row r="11" spans="1:16" x14ac:dyDescent="0.35">
      <c r="C11" t="s">
        <v>22</v>
      </c>
      <c r="D11" s="2"/>
      <c r="E11" s="2">
        <v>0.98529999999999995</v>
      </c>
      <c r="F11" s="2">
        <v>0.14157500000000001</v>
      </c>
    </row>
    <row r="15" spans="1:16" x14ac:dyDescent="0.35">
      <c r="E15">
        <v>1.4141820000000001</v>
      </c>
      <c r="F15">
        <v>0.15216099999999999</v>
      </c>
      <c r="G15">
        <v>28.462378000000001</v>
      </c>
      <c r="H15">
        <v>0.13988600000000001</v>
      </c>
      <c r="I15">
        <v>0.111956</v>
      </c>
      <c r="J15">
        <v>42</v>
      </c>
      <c r="K15">
        <v>100</v>
      </c>
      <c r="L15">
        <v>50</v>
      </c>
      <c r="M15" t="s">
        <v>13</v>
      </c>
      <c r="N15" t="s">
        <v>30</v>
      </c>
    </row>
    <row r="16" spans="1:16" x14ac:dyDescent="0.35">
      <c r="E16">
        <v>1.1949780000000001</v>
      </c>
      <c r="F16">
        <v>0.15543799999999999</v>
      </c>
      <c r="G16">
        <v>24.670535000000001</v>
      </c>
      <c r="H16">
        <v>0.137792</v>
      </c>
      <c r="I16">
        <v>9.1453000000000007E-2</v>
      </c>
      <c r="J16">
        <v>43</v>
      </c>
      <c r="K16">
        <v>100</v>
      </c>
      <c r="L16">
        <v>50</v>
      </c>
      <c r="M16" t="s">
        <v>13</v>
      </c>
      <c r="N16" t="s">
        <v>30</v>
      </c>
    </row>
    <row r="17" spans="5:14" x14ac:dyDescent="0.35">
      <c r="E17">
        <v>2.3388849999999999</v>
      </c>
      <c r="F17">
        <v>0.175063</v>
      </c>
      <c r="G17">
        <v>62.471711999999997</v>
      </c>
      <c r="H17">
        <v>0.16635</v>
      </c>
      <c r="I17">
        <v>0.175593</v>
      </c>
      <c r="J17">
        <v>44</v>
      </c>
      <c r="K17">
        <v>100</v>
      </c>
      <c r="L17">
        <v>50</v>
      </c>
      <c r="M17" t="s">
        <v>13</v>
      </c>
      <c r="N17" t="s">
        <v>30</v>
      </c>
    </row>
    <row r="18" spans="5:14" x14ac:dyDescent="0.35">
      <c r="E18">
        <v>1.1821029999999999</v>
      </c>
      <c r="F18">
        <v>0.158167</v>
      </c>
      <c r="G18">
        <v>30.122896999999998</v>
      </c>
      <c r="H18">
        <v>0.142959</v>
      </c>
      <c r="I18">
        <v>0.101524</v>
      </c>
      <c r="J18">
        <v>45</v>
      </c>
      <c r="K18">
        <v>100</v>
      </c>
      <c r="L18">
        <v>50</v>
      </c>
      <c r="M18" t="s">
        <v>13</v>
      </c>
      <c r="N18" t="s">
        <v>30</v>
      </c>
    </row>
    <row r="19" spans="5:14" x14ac:dyDescent="0.35">
      <c r="E19">
        <v>1.13656</v>
      </c>
      <c r="F19">
        <v>0.148117</v>
      </c>
      <c r="G19">
        <v>22.635724</v>
      </c>
      <c r="H19">
        <v>0.134657</v>
      </c>
      <c r="I19">
        <v>9.2296000000000003E-2</v>
      </c>
      <c r="J19">
        <v>46</v>
      </c>
      <c r="K19">
        <v>100</v>
      </c>
      <c r="L19">
        <v>50</v>
      </c>
      <c r="M19" t="s">
        <v>13</v>
      </c>
      <c r="N19" t="s">
        <v>30</v>
      </c>
    </row>
    <row r="20" spans="5:14" x14ac:dyDescent="0.35">
      <c r="E20">
        <v>1.346986</v>
      </c>
      <c r="F20">
        <v>0.16081799999999999</v>
      </c>
      <c r="G20">
        <v>34.221603999999999</v>
      </c>
      <c r="H20">
        <v>0.146257</v>
      </c>
      <c r="I20">
        <v>0.12592</v>
      </c>
      <c r="J20">
        <v>47</v>
      </c>
      <c r="K20">
        <v>100</v>
      </c>
      <c r="L20">
        <v>50</v>
      </c>
      <c r="M20" t="s">
        <v>13</v>
      </c>
      <c r="N20" t="s">
        <v>30</v>
      </c>
    </row>
    <row r="21" spans="5:14" x14ac:dyDescent="0.35">
      <c r="E21">
        <v>1.4258249999999999</v>
      </c>
      <c r="F21">
        <v>0.161333</v>
      </c>
      <c r="G21">
        <v>34.898586999999999</v>
      </c>
      <c r="H21">
        <v>0.14701600000000001</v>
      </c>
      <c r="I21">
        <v>0.12386</v>
      </c>
      <c r="J21">
        <v>48</v>
      </c>
      <c r="K21">
        <v>100</v>
      </c>
      <c r="L21">
        <v>50</v>
      </c>
      <c r="M21" t="s">
        <v>13</v>
      </c>
      <c r="N21" t="s">
        <v>30</v>
      </c>
    </row>
    <row r="22" spans="5:14" x14ac:dyDescent="0.35">
      <c r="E22">
        <v>1.216647</v>
      </c>
      <c r="F22">
        <v>0.15381</v>
      </c>
      <c r="G22">
        <v>24.493113999999998</v>
      </c>
      <c r="H22">
        <v>0.13821600000000001</v>
      </c>
      <c r="I22">
        <v>9.9920999999999996E-2</v>
      </c>
      <c r="J22">
        <v>49</v>
      </c>
      <c r="K22">
        <v>100</v>
      </c>
      <c r="L22">
        <v>50</v>
      </c>
      <c r="M22" t="s">
        <v>13</v>
      </c>
      <c r="N22" t="s">
        <v>30</v>
      </c>
    </row>
    <row r="23" spans="5:14" x14ac:dyDescent="0.35">
      <c r="E23">
        <v>1.1906589999999999</v>
      </c>
      <c r="F23">
        <v>0.155228</v>
      </c>
      <c r="G23">
        <v>30.326402000000002</v>
      </c>
      <c r="H23">
        <v>0.140759</v>
      </c>
      <c r="I23">
        <v>0.109477</v>
      </c>
      <c r="J23">
        <v>50</v>
      </c>
      <c r="K23">
        <v>100</v>
      </c>
      <c r="L23">
        <v>50</v>
      </c>
      <c r="M23" t="s">
        <v>13</v>
      </c>
      <c r="N23" t="s">
        <v>30</v>
      </c>
    </row>
    <row r="24" spans="5:14" x14ac:dyDescent="0.35">
      <c r="E24">
        <v>1.174312</v>
      </c>
      <c r="F24">
        <v>0.15479100000000001</v>
      </c>
      <c r="G24">
        <v>28.172150999999999</v>
      </c>
      <c r="H24">
        <v>0.13832</v>
      </c>
      <c r="I24">
        <v>0.102662</v>
      </c>
      <c r="J24">
        <v>51</v>
      </c>
      <c r="K24">
        <v>100</v>
      </c>
      <c r="L24">
        <v>50</v>
      </c>
      <c r="M24" t="s">
        <v>13</v>
      </c>
      <c r="N24" t="s">
        <v>30</v>
      </c>
    </row>
    <row r="28" spans="5:14" x14ac:dyDescent="0.35">
      <c r="J28">
        <v>42</v>
      </c>
    </row>
    <row r="29" spans="5:14" x14ac:dyDescent="0.35">
      <c r="J29">
        <v>43</v>
      </c>
    </row>
    <row r="30" spans="5:14" x14ac:dyDescent="0.35">
      <c r="J30">
        <v>44</v>
      </c>
    </row>
    <row r="31" spans="5:14" x14ac:dyDescent="0.35">
      <c r="J31">
        <v>45</v>
      </c>
    </row>
    <row r="32" spans="5:14" x14ac:dyDescent="0.35">
      <c r="J32">
        <v>46</v>
      </c>
    </row>
    <row r="33" spans="4:14" x14ac:dyDescent="0.35">
      <c r="J33">
        <v>47</v>
      </c>
    </row>
    <row r="34" spans="4:14" x14ac:dyDescent="0.35">
      <c r="J34">
        <v>48</v>
      </c>
    </row>
    <row r="35" spans="4:14" x14ac:dyDescent="0.35">
      <c r="J35">
        <v>49</v>
      </c>
    </row>
    <row r="36" spans="4:14" x14ac:dyDescent="0.35">
      <c r="J36">
        <v>50</v>
      </c>
    </row>
    <row r="37" spans="4:14" x14ac:dyDescent="0.35">
      <c r="J37">
        <v>51</v>
      </c>
    </row>
    <row r="41" spans="4:14" x14ac:dyDescent="0.35">
      <c r="D41">
        <v>0</v>
      </c>
      <c r="E41">
        <v>1.0822400000000001</v>
      </c>
      <c r="F41">
        <v>0.14757300000000001</v>
      </c>
      <c r="G41">
        <v>21.008628000000002</v>
      </c>
      <c r="H41">
        <v>0.131882</v>
      </c>
      <c r="I41">
        <v>8.9354000000000003E-2</v>
      </c>
      <c r="J41">
        <v>42</v>
      </c>
      <c r="K41">
        <v>200</v>
      </c>
      <c r="L41">
        <v>100</v>
      </c>
      <c r="M41" t="s">
        <v>13</v>
      </c>
      <c r="N41" t="s">
        <v>30</v>
      </c>
    </row>
    <row r="42" spans="4:14" x14ac:dyDescent="0.35">
      <c r="D42">
        <v>0</v>
      </c>
      <c r="E42">
        <v>1.051188</v>
      </c>
      <c r="F42">
        <v>0.149144</v>
      </c>
      <c r="G42">
        <v>22.337558999999999</v>
      </c>
      <c r="H42">
        <v>0.13264799999999999</v>
      </c>
      <c r="I42">
        <v>8.7254999999999999E-2</v>
      </c>
      <c r="J42">
        <v>43</v>
      </c>
      <c r="K42">
        <v>200</v>
      </c>
      <c r="L42">
        <v>100</v>
      </c>
      <c r="M42" t="s">
        <v>13</v>
      </c>
      <c r="N42" t="s">
        <v>30</v>
      </c>
    </row>
    <row r="43" spans="4:14" x14ac:dyDescent="0.35">
      <c r="D43">
        <v>0</v>
      </c>
      <c r="E43">
        <v>1.06284</v>
      </c>
      <c r="F43">
        <v>0.14734700000000001</v>
      </c>
      <c r="G43">
        <v>21.027194999999999</v>
      </c>
      <c r="H43">
        <v>0.13150899999999999</v>
      </c>
      <c r="I43">
        <v>9.1540999999999997E-2</v>
      </c>
      <c r="J43">
        <v>44</v>
      </c>
      <c r="K43">
        <v>200</v>
      </c>
      <c r="L43">
        <v>100</v>
      </c>
      <c r="M43" t="s">
        <v>13</v>
      </c>
      <c r="N43" t="s">
        <v>30</v>
      </c>
    </row>
    <row r="44" spans="4:14" x14ac:dyDescent="0.35">
      <c r="D44">
        <v>0</v>
      </c>
      <c r="E44">
        <v>1.123758</v>
      </c>
      <c r="F44">
        <v>0.150838</v>
      </c>
      <c r="G44">
        <v>21.839853000000002</v>
      </c>
      <c r="H44">
        <v>0.13463900000000001</v>
      </c>
      <c r="I44">
        <v>8.8271000000000002E-2</v>
      </c>
      <c r="J44">
        <v>45</v>
      </c>
      <c r="K44">
        <v>200</v>
      </c>
      <c r="L44">
        <v>100</v>
      </c>
      <c r="M44" t="s">
        <v>13</v>
      </c>
      <c r="N44" t="s">
        <v>30</v>
      </c>
    </row>
    <row r="45" spans="4:14" x14ac:dyDescent="0.35">
      <c r="D45">
        <v>0</v>
      </c>
      <c r="E45">
        <v>1.0690170000000001</v>
      </c>
      <c r="F45">
        <v>0.148726</v>
      </c>
      <c r="G45">
        <v>21.399186</v>
      </c>
      <c r="H45">
        <v>0.13367000000000001</v>
      </c>
      <c r="I45">
        <v>8.8331000000000007E-2</v>
      </c>
      <c r="J45">
        <v>46</v>
      </c>
      <c r="K45">
        <v>200</v>
      </c>
      <c r="L45">
        <v>100</v>
      </c>
      <c r="M45" t="s">
        <v>13</v>
      </c>
      <c r="N45" t="s">
        <v>30</v>
      </c>
    </row>
    <row r="46" spans="4:14" x14ac:dyDescent="0.35">
      <c r="D46">
        <v>0</v>
      </c>
      <c r="E46">
        <v>1.1992689999999999</v>
      </c>
      <c r="F46">
        <v>0.149121</v>
      </c>
      <c r="G46">
        <v>21.448028000000001</v>
      </c>
      <c r="H46">
        <v>0.133937</v>
      </c>
      <c r="I46">
        <v>9.6421999999999994E-2</v>
      </c>
      <c r="J46">
        <v>47</v>
      </c>
      <c r="K46">
        <v>200</v>
      </c>
      <c r="L46">
        <v>100</v>
      </c>
      <c r="M46" t="s">
        <v>13</v>
      </c>
      <c r="N46" t="s">
        <v>30</v>
      </c>
    </row>
    <row r="47" spans="4:14" x14ac:dyDescent="0.35">
      <c r="D47">
        <v>0</v>
      </c>
      <c r="E47">
        <v>1.2071959999999999</v>
      </c>
      <c r="F47">
        <v>0.145816</v>
      </c>
      <c r="G47">
        <v>20.903783000000001</v>
      </c>
      <c r="H47">
        <v>0.13422600000000001</v>
      </c>
      <c r="I47">
        <v>9.2823000000000003E-2</v>
      </c>
      <c r="J47">
        <v>48</v>
      </c>
      <c r="K47">
        <v>200</v>
      </c>
      <c r="L47">
        <v>100</v>
      </c>
      <c r="M47" t="s">
        <v>13</v>
      </c>
      <c r="N47" t="s">
        <v>30</v>
      </c>
    </row>
    <row r="48" spans="4:14" x14ac:dyDescent="0.35">
      <c r="D48">
        <v>0</v>
      </c>
      <c r="E48">
        <v>1.073447</v>
      </c>
      <c r="F48">
        <v>0.147311</v>
      </c>
      <c r="G48">
        <v>21.852240999999999</v>
      </c>
      <c r="H48">
        <v>0.13081799999999999</v>
      </c>
      <c r="I48">
        <v>9.1832999999999998E-2</v>
      </c>
      <c r="J48">
        <v>49</v>
      </c>
      <c r="K48">
        <v>200</v>
      </c>
      <c r="L48">
        <v>100</v>
      </c>
      <c r="M48" t="s">
        <v>13</v>
      </c>
      <c r="N48" t="s">
        <v>30</v>
      </c>
    </row>
    <row r="49" spans="4:14" x14ac:dyDescent="0.35">
      <c r="D49">
        <v>0</v>
      </c>
      <c r="E49">
        <v>1.183141</v>
      </c>
      <c r="F49">
        <v>0.14813299999999999</v>
      </c>
      <c r="G49">
        <v>21.289325000000002</v>
      </c>
      <c r="H49">
        <v>0.13514000000000001</v>
      </c>
      <c r="I49">
        <v>9.1766E-2</v>
      </c>
      <c r="J49">
        <v>50</v>
      </c>
      <c r="K49">
        <v>200</v>
      </c>
      <c r="L49">
        <v>100</v>
      </c>
      <c r="M49" t="s">
        <v>13</v>
      </c>
      <c r="N49" t="s">
        <v>30</v>
      </c>
    </row>
    <row r="50" spans="4:14" x14ac:dyDescent="0.35">
      <c r="D50">
        <v>0</v>
      </c>
      <c r="E50">
        <v>1.1554420000000001</v>
      </c>
      <c r="F50">
        <v>0.149538</v>
      </c>
      <c r="G50">
        <v>22.016176999999999</v>
      </c>
      <c r="H50">
        <v>0.133766</v>
      </c>
      <c r="I50">
        <v>9.6023999999999998E-2</v>
      </c>
      <c r="J50">
        <v>51</v>
      </c>
      <c r="K50">
        <v>200</v>
      </c>
      <c r="L50">
        <v>100</v>
      </c>
      <c r="M50" t="s">
        <v>13</v>
      </c>
      <c r="N50" t="s">
        <v>30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m4_m_industry</vt:lpstr>
      <vt:lpstr>m4_m_macro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Meiendresch</dc:creator>
  <cp:lastModifiedBy>TM</cp:lastModifiedBy>
  <dcterms:created xsi:type="dcterms:W3CDTF">2015-06-05T18:19:34Z</dcterms:created>
  <dcterms:modified xsi:type="dcterms:W3CDTF">2019-12-24T01:22:44Z</dcterms:modified>
</cp:coreProperties>
</file>