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TA" sheetId="1" state="visible" r:id="rId1"/>
    <sheet name="Tính lương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\ [$₫-42A]_-;\-* #,##0\ [$₫-42A]_-;_-* &quot;-&quot;\ [$₫-42A]_-;_-@_-"/>
    <numFmt numFmtId="165" formatCode="&quot;$&quot;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sz val="8"/>
      <scheme val="minor"/>
    </font>
  </fonts>
  <fills count="3">
    <fill>
      <patternFill/>
    </fill>
    <fill>
      <patternFill patternType="gray125"/>
    </fill>
    <fill>
      <patternFill patternType="solid">
        <fgColor theme="5" tint="0.5999938962981048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41" fontId="0" fillId="0" borderId="0" pivotButton="0" quotePrefix="0" xfId="0"/>
    <xf numFmtId="164" fontId="0" fillId="0" borderId="2" pivotButton="0" quotePrefix="0" xfId="0"/>
    <xf numFmtId="164" fontId="0" fillId="0" borderId="0" pivotButton="0" quotePrefix="0" xfId="0"/>
    <xf numFmtId="0" fontId="0" fillId="0" borderId="1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41" fontId="0" fillId="0" borderId="4" pivotButton="0" quotePrefix="0" xfId="0"/>
    <xf numFmtId="0" fontId="1" fillId="0" borderId="7" applyAlignment="1" pivotButton="0" quotePrefix="0" xfId="0">
      <alignment horizontal="center" vertical="center"/>
    </xf>
    <xf numFmtId="41" fontId="1" fillId="0" borderId="7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5" fontId="1" fillId="0" borderId="7" applyAlignment="1" pivotButton="0" quotePrefix="0" xfId="0">
      <alignment horizontal="center" vertical="center"/>
    </xf>
    <xf numFmtId="165" fontId="0" fillId="0" borderId="2" applyAlignment="1" pivotButton="0" quotePrefix="0" xfId="0">
      <alignment horizontal="center"/>
    </xf>
    <xf numFmtId="165" fontId="0" fillId="0" borderId="1" applyAlignment="1" pivotButton="0" quotePrefix="0" xfId="0">
      <alignment horizontal="center"/>
    </xf>
    <xf numFmtId="165" fontId="0" fillId="0" borderId="17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164" fontId="1" fillId="0" borderId="13" applyAlignment="1" pivotButton="0" quotePrefix="0" xfId="0">
      <alignment horizontal="center" vertical="center"/>
    </xf>
    <xf numFmtId="164" fontId="0" fillId="0" borderId="20" pivotButton="0" quotePrefix="0" xfId="0"/>
    <xf numFmtId="164" fontId="0" fillId="0" borderId="21" pivotButton="0" quotePrefix="0" xfId="0"/>
    <xf numFmtId="0" fontId="0" fillId="2" borderId="23" applyAlignment="1" pivotButton="0" quotePrefix="0" xfId="0">
      <alignment horizontal="center" vertical="center"/>
    </xf>
    <xf numFmtId="164" fontId="0" fillId="0" borderId="26" pivotButton="0" quotePrefix="0" xfId="0"/>
    <xf numFmtId="164" fontId="0" fillId="0" borderId="25" pivotButton="0" quotePrefix="0" xfId="0"/>
    <xf numFmtId="0" fontId="0" fillId="2" borderId="27" applyAlignment="1" pivotButton="0" quotePrefix="0" xfId="0">
      <alignment horizontal="center" vertical="center"/>
    </xf>
    <xf numFmtId="164" fontId="0" fillId="2" borderId="5" applyAlignment="1" pivotButton="0" quotePrefix="0" xfId="0">
      <alignment horizontal="center" vertical="center"/>
    </xf>
    <xf numFmtId="0" fontId="1" fillId="2" borderId="22" applyAlignment="1" pivotButton="0" quotePrefix="0" xfId="0">
      <alignment horizontal="center" vertical="center"/>
    </xf>
    <xf numFmtId="0" fontId="1" fillId="2" borderId="24" applyAlignment="1" pivotButton="0" quotePrefix="0" xfId="0">
      <alignment horizontal="center" vertical="center"/>
    </xf>
    <xf numFmtId="41" fontId="2" fillId="0" borderId="28" applyAlignment="1" pivotButton="0" quotePrefix="0" xfId="0">
      <alignment horizontal="center" vertical="center"/>
    </xf>
    <xf numFmtId="41" fontId="2" fillId="0" borderId="29" applyAlignment="1" pivotButton="0" quotePrefix="0" xfId="0">
      <alignment horizontal="center" vertical="center"/>
    </xf>
    <xf numFmtId="41" fontId="2" fillId="0" borderId="3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21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1" fillId="0" borderId="19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9" pivotButton="0" quotePrefix="0" xfId="0"/>
    <xf numFmtId="0" fontId="1" fillId="2" borderId="3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4" pivotButton="0" quotePrefix="0" xfId="0"/>
    <xf numFmtId="0" fontId="0" fillId="0" borderId="19" pivotButton="0" quotePrefix="0" xfId="0"/>
    <xf numFmtId="41" fontId="2" fillId="0" borderId="34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30" pivotButton="0" quotePrefix="0" xfId="0"/>
    <xf numFmtId="0" fontId="0" fillId="0" borderId="41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4"/>
  <sheetViews>
    <sheetView tabSelected="1" topLeftCell="A3" workbookViewId="0">
      <selection activeCell="D20" sqref="D20"/>
    </sheetView>
  </sheetViews>
  <sheetFormatPr baseColWidth="8" defaultRowHeight="14.5"/>
  <cols>
    <col width="6.453125" customWidth="1" style="2" min="1" max="1"/>
    <col width="11.6328125" customWidth="1" style="2" min="2" max="2"/>
    <col width="11.453125" customWidth="1" style="2" min="3" max="3"/>
    <col width="12.6328125" customWidth="1" style="6" min="4" max="4"/>
    <col width="13.54296875" customWidth="1" style="31" min="5" max="5"/>
    <col width="10.6328125" customWidth="1" style="25" min="6" max="6"/>
    <col width="12.7265625" customWidth="1" style="8" min="7" max="7"/>
    <col width="12.1796875" customWidth="1" style="2" min="8" max="8"/>
    <col width="14.7265625" customWidth="1" min="13" max="13"/>
  </cols>
  <sheetData>
    <row r="1" customFormat="1" s="1">
      <c r="A1" s="46" t="inlineStr">
        <is>
          <t>T9</t>
        </is>
      </c>
      <c r="B1" s="45" t="inlineStr">
        <is>
          <t>Trợ giảng</t>
        </is>
      </c>
      <c r="C1" s="53" t="n"/>
      <c r="D1" s="54" t="n"/>
      <c r="E1" s="45" t="inlineStr">
        <is>
          <t>Phụ đạo</t>
        </is>
      </c>
      <c r="F1" s="53" t="n"/>
      <c r="G1" s="54" t="n"/>
      <c r="H1" s="55" t="inlineStr">
        <is>
          <t>Gia sư</t>
        </is>
      </c>
    </row>
    <row r="2" ht="15" customFormat="1" customHeight="1" s="1" thickBot="1">
      <c r="A2" s="56" t="n"/>
      <c r="B2" s="15" t="inlineStr">
        <is>
          <t>Lớp</t>
        </is>
      </c>
      <c r="C2" s="15" t="inlineStr">
        <is>
          <t>Sĩ số</t>
        </is>
      </c>
      <c r="D2" s="16" t="inlineStr">
        <is>
          <t>Lương</t>
        </is>
      </c>
      <c r="E2" s="26" t="inlineStr">
        <is>
          <t>Khung giờ</t>
        </is>
      </c>
      <c r="F2" s="15" t="inlineStr">
        <is>
          <t>Số giờ</t>
        </is>
      </c>
      <c r="G2" s="32" t="inlineStr">
        <is>
          <t>Lương</t>
        </is>
      </c>
      <c r="H2" s="57" t="n"/>
    </row>
    <row r="3">
      <c r="A3" s="3" t="n">
        <v>1</v>
      </c>
      <c r="B3" s="17" t="n"/>
      <c r="C3" s="17" t="n"/>
      <c r="D3" s="7">
        <f>IF(AND(C3&gt;0,C3&lt;13),120000,IF(AND(C3&gt;12,C3&lt;18),140000,IF(AND(C3&gt;17,C3&lt;23),160000,IF(AND(C3&gt;22,C3&lt;28),180000,IF(AND(C3&gt;26,C3&lt;32),200000,IF(C3&gt;31,220000,0))))))</f>
        <v/>
      </c>
      <c r="E3" s="27" t="n"/>
      <c r="F3" s="21" t="n"/>
      <c r="G3" s="33">
        <f>F3*60000</f>
        <v/>
      </c>
      <c r="H3" s="35" t="n"/>
    </row>
    <row r="4">
      <c r="A4" s="4" t="n">
        <v>2</v>
      </c>
      <c r="B4" s="18" t="n"/>
      <c r="C4" s="18" t="n"/>
      <c r="D4" s="7">
        <f>IF(AND(C4&gt;0,C4&lt;13),120000,IF(AND(C4&gt;12,C4&lt;18),140000,IF(AND(C4&gt;17,C4&lt;23),160000,IF(AND(C4&gt;22,C4&lt;28),180000,IF(AND(C4&gt;26,C4&lt;32),200000,IF(C4&gt;31,220000,0))))))</f>
        <v/>
      </c>
      <c r="E4" s="28" t="n"/>
      <c r="F4" s="22" t="n"/>
      <c r="G4" s="33">
        <f>F4*60000</f>
        <v/>
      </c>
      <c r="H4" s="35" t="n"/>
    </row>
    <row r="5">
      <c r="A5" s="4" t="n">
        <v>3</v>
      </c>
      <c r="B5" s="18" t="n"/>
      <c r="C5" s="18" t="n"/>
      <c r="D5" s="7">
        <f>IF(AND(C5&gt;0,C5&lt;13),120000,IF(AND(C5&gt;12,C5&lt;18),140000,IF(AND(C5&gt;17,C5&lt;23),160000,IF(AND(C5&gt;22,C5&lt;28),180000,IF(AND(C5&gt;26,C5&lt;32),200000,IF(C5&gt;31,220000,0))))))</f>
        <v/>
      </c>
      <c r="E5" s="28" t="n"/>
      <c r="F5" s="22" t="n"/>
      <c r="G5" s="33">
        <f>F5*60000</f>
        <v/>
      </c>
      <c r="H5" s="35" t="n"/>
    </row>
    <row r="6">
      <c r="A6" s="4" t="n">
        <v>4</v>
      </c>
      <c r="B6" s="18" t="n"/>
      <c r="C6" s="18" t="n"/>
      <c r="D6" s="7">
        <f>IF(AND(C6&gt;0,C6&lt;13),120000,IF(AND(C6&gt;12,C6&lt;18),140000,IF(AND(C6&gt;17,C6&lt;23),160000,IF(AND(C6&gt;22,C6&lt;28),180000,IF(AND(C6&gt;26,C6&lt;32),200000,IF(C6&gt;31,220000,0))))))</f>
        <v/>
      </c>
      <c r="E6" s="28" t="n"/>
      <c r="F6" s="22" t="n"/>
      <c r="G6" s="33">
        <f>F6*60000</f>
        <v/>
      </c>
      <c r="H6" s="35" t="n"/>
    </row>
    <row r="7">
      <c r="A7" s="4" t="n">
        <v>5</v>
      </c>
      <c r="B7" s="18" t="n"/>
      <c r="C7" s="18" t="n"/>
      <c r="D7" s="7">
        <f>IF(AND(C7&gt;0,C7&lt;13),120000,IF(AND(C7&gt;12,C7&lt;18),140000,IF(AND(C7&gt;17,C7&lt;23),160000,IF(AND(C7&gt;22,C7&lt;28),180000,IF(AND(C7&gt;26,C7&lt;32),200000,IF(C7&gt;31,220000,0))))))</f>
        <v/>
      </c>
      <c r="E7" s="28" t="n"/>
      <c r="F7" s="22" t="n"/>
      <c r="G7" s="33">
        <f>F7*60000</f>
        <v/>
      </c>
      <c r="H7" s="35" t="n"/>
    </row>
    <row r="8">
      <c r="A8" s="4" t="n">
        <v>6</v>
      </c>
      <c r="B8" s="18" t="n"/>
      <c r="C8" s="18" t="n"/>
      <c r="D8" s="7">
        <f>IF(AND(C8&gt;0,C8&lt;13),120000,IF(AND(C8&gt;12,C8&lt;18),140000,IF(AND(C8&gt;17,C8&lt;23),160000,IF(AND(C8&gt;22,C8&lt;28),180000,IF(AND(C8&gt;26,C8&lt;32),200000,IF(C8&gt;31,220000,0))))))</f>
        <v/>
      </c>
      <c r="E8" s="28" t="n"/>
      <c r="F8" s="22" t="n"/>
      <c r="G8" s="33">
        <f>F8*60000</f>
        <v/>
      </c>
      <c r="H8" s="35" t="n"/>
    </row>
    <row r="9">
      <c r="A9" s="4" t="n">
        <v>7</v>
      </c>
      <c r="B9" s="18" t="inlineStr">
        <is>
          <t>HC9.1</t>
        </is>
      </c>
      <c r="C9" s="18" t="n">
        <v>9</v>
      </c>
      <c r="D9" s="7">
        <f>IF(AND(C9&gt;0,C9&lt;13),120000,IF(AND(C9&gt;12,C9&lt;18),140000,IF(AND(C9&gt;17,C9&lt;23),160000,IF(AND(C9&gt;22,C9&lt;28),180000,IF(AND(C9&gt;26,C9&lt;32),200000,IF(C9&gt;31,220000,0))))))</f>
        <v/>
      </c>
      <c r="E9" s="28" t="n"/>
      <c r="F9" s="22" t="n"/>
      <c r="G9" s="33">
        <f>F9*60000</f>
        <v/>
      </c>
      <c r="H9" s="35" t="n"/>
    </row>
    <row r="10">
      <c r="A10" s="4" t="n">
        <v>8</v>
      </c>
      <c r="B10" s="18" t="n"/>
      <c r="C10" s="18" t="n"/>
      <c r="D10" s="7">
        <f>IF(AND(C10&gt;0,C10&lt;13),120000,IF(AND(C10&gt;12,C10&lt;18),140000,IF(AND(C10&gt;17,C10&lt;23),160000,IF(AND(C10&gt;22,C10&lt;28),180000,IF(AND(C10&gt;26,C10&lt;32),200000,IF(C10&gt;31,220000,0))))))</f>
        <v/>
      </c>
      <c r="E10" s="28" t="inlineStr">
        <is>
          <t>18:00-20:30</t>
        </is>
      </c>
      <c r="F10" s="22" t="n">
        <v>2.5</v>
      </c>
      <c r="G10" s="33">
        <f>F10*60000</f>
        <v/>
      </c>
      <c r="H10" s="35" t="n"/>
    </row>
    <row r="11">
      <c r="A11" s="4" t="n">
        <v>9</v>
      </c>
      <c r="B11" s="18" t="n"/>
      <c r="C11" s="18" t="n"/>
      <c r="D11" s="7">
        <f>IF(AND(C11&gt;0,C11&lt;13),120000,IF(AND(C11&gt;12,C11&lt;18),140000,IF(AND(C11&gt;17,C11&lt;23),160000,IF(AND(C11&gt;22,C11&lt;28),180000,IF(AND(C11&gt;26,C11&lt;32),200000,IF(C11&gt;31,220000,0))))))</f>
        <v/>
      </c>
      <c r="E11" s="28" t="inlineStr">
        <is>
          <t>14:00-16:30</t>
        </is>
      </c>
      <c r="F11" s="22" t="n">
        <v>2.5</v>
      </c>
      <c r="G11" s="33">
        <f>F11*60000</f>
        <v/>
      </c>
      <c r="H11" s="35" t="n"/>
    </row>
    <row r="12">
      <c r="A12" s="4" t="n">
        <v>10</v>
      </c>
      <c r="B12" s="18" t="n"/>
      <c r="C12" s="18" t="n"/>
      <c r="D12" s="7">
        <f>IF(AND(C12&gt;0,C12&lt;13),120000,IF(AND(C12&gt;12,C12&lt;18),140000,IF(AND(C12&gt;17,C12&lt;23),160000,IF(AND(C12&gt;22,C12&lt;28),180000,IF(AND(C12&gt;26,C12&lt;32),200000,IF(C12&gt;31,220000,0))))))</f>
        <v/>
      </c>
      <c r="E12" s="28" t="inlineStr">
        <is>
          <t>14:00-16:30</t>
        </is>
      </c>
      <c r="F12" s="22" t="n">
        <v>2.5</v>
      </c>
      <c r="G12" s="33">
        <f>F12*60000</f>
        <v/>
      </c>
      <c r="H12" s="35" t="n">
        <v>1</v>
      </c>
    </row>
    <row r="13">
      <c r="A13" s="4" t="n">
        <v>11</v>
      </c>
      <c r="B13" s="18" t="inlineStr">
        <is>
          <t>TC7.0A</t>
        </is>
      </c>
      <c r="C13" s="18" t="n">
        <v>22</v>
      </c>
      <c r="D13" s="7">
        <f>IF(AND(C13&gt;0,C13&lt;13),120000,IF(AND(C13&gt;12,C13&lt;18),140000,IF(AND(C13&gt;17,C13&lt;23),160000,IF(AND(C13&gt;22,C13&lt;28),180000,IF(AND(C13&gt;26,C13&lt;32),200000,IF(C13&gt;31,220000,0))))))</f>
        <v/>
      </c>
      <c r="E13" s="28" t="n"/>
      <c r="F13" s="22" t="n"/>
      <c r="G13" s="33">
        <f>F13*60000</f>
        <v/>
      </c>
      <c r="H13" s="35" t="n"/>
    </row>
    <row r="14">
      <c r="A14" s="4" t="n">
        <v>12</v>
      </c>
      <c r="B14" s="18" t="n"/>
      <c r="C14" s="18" t="n"/>
      <c r="D14" s="7">
        <f>IF(AND(C14&gt;0,C14&lt;13),120000,IF(AND(C14&gt;12,C14&lt;18),140000,IF(AND(C14&gt;17,C14&lt;23),160000,IF(AND(C14&gt;22,C14&lt;28),180000,IF(AND(C14&gt;26,C14&lt;32),200000,IF(C14&gt;31,220000,0))))))</f>
        <v/>
      </c>
      <c r="E14" s="28" t="n"/>
      <c r="F14" s="22" t="n"/>
      <c r="G14" s="33">
        <f>F14*60000</f>
        <v/>
      </c>
      <c r="H14" s="35" t="n"/>
    </row>
    <row r="15">
      <c r="A15" s="4" t="n">
        <v>13</v>
      </c>
      <c r="B15" s="18" t="n"/>
      <c r="C15" s="18" t="n"/>
      <c r="D15" s="7">
        <f>IF(AND(C15&gt;0,C15&lt;13),120000,IF(AND(C15&gt;12,C15&lt;18),140000,IF(AND(C15&gt;17,C15&lt;23),160000,IF(AND(C15&gt;22,C15&lt;28),180000,IF(AND(C15&gt;26,C15&lt;32),200000,IF(C15&gt;31,220000,0))))))</f>
        <v/>
      </c>
      <c r="E15" s="28" t="n"/>
      <c r="F15" s="22" t="n"/>
      <c r="G15" s="33">
        <f>F15*60000</f>
        <v/>
      </c>
      <c r="H15" s="35" t="n"/>
    </row>
    <row r="16">
      <c r="A16" s="4" t="n">
        <v>14</v>
      </c>
      <c r="B16" s="18" t="inlineStr">
        <is>
          <t>HC9.1</t>
        </is>
      </c>
      <c r="C16" s="18" t="n">
        <v>9</v>
      </c>
      <c r="D16" s="7">
        <f>IF(AND(C16&gt;0,C16&lt;13),120000,IF(AND(C16&gt;12,C16&lt;18),140000,IF(AND(C16&gt;17,C16&lt;23),160000,IF(AND(C16&gt;22,C16&lt;28),180000,IF(AND(C16&gt;26,C16&lt;32),200000,IF(C16&gt;31,220000,0))))))</f>
        <v/>
      </c>
      <c r="E16" s="28" t="n"/>
      <c r="F16" s="22" t="n"/>
      <c r="G16" s="33">
        <f>F16*60000</f>
        <v/>
      </c>
      <c r="H16" s="35" t="n"/>
    </row>
    <row r="17">
      <c r="A17" s="4" t="n">
        <v>15</v>
      </c>
      <c r="B17" s="18" t="n"/>
      <c r="C17" s="18" t="n"/>
      <c r="D17" s="7">
        <f>IF(AND(C17&gt;0,C17&lt;13),120000,IF(AND(C17&gt;12,C17&lt;18),140000,IF(AND(C17&gt;17,C17&lt;23),160000,IF(AND(C17&gt;22,C17&lt;28),180000,IF(AND(C17&gt;26,C17&lt;32),200000,IF(C17&gt;31,220000,0))))))</f>
        <v/>
      </c>
      <c r="E17" s="28" t="inlineStr">
        <is>
          <t>18:00-20:00</t>
        </is>
      </c>
      <c r="F17" s="22" t="n">
        <v>2</v>
      </c>
      <c r="G17" s="33">
        <f>F17*60000</f>
        <v/>
      </c>
      <c r="H17" s="35" t="n"/>
    </row>
    <row r="18">
      <c r="A18" s="4" t="n">
        <v>16</v>
      </c>
      <c r="B18" s="18" t="n"/>
      <c r="C18" s="18" t="n"/>
      <c r="D18" s="7">
        <f>IF(AND(C18&gt;0,C18&lt;13),120000,IF(AND(C18&gt;12,C18&lt;18),140000,IF(AND(C18&gt;17,C18&lt;23),160000,IF(AND(C18&gt;22,C18&lt;28),180000,IF(AND(C18&gt;26,C18&lt;32),200000,IF(C18&gt;31,220000,0))))))</f>
        <v/>
      </c>
      <c r="E18" s="28" t="inlineStr">
        <is>
          <t>14:00-16:30</t>
        </is>
      </c>
      <c r="F18" s="22" t="n">
        <v>2.5</v>
      </c>
      <c r="G18" s="33">
        <f>F18*60000</f>
        <v/>
      </c>
      <c r="H18" s="35" t="n"/>
    </row>
    <row r="19">
      <c r="A19" s="4" t="n">
        <v>17</v>
      </c>
      <c r="B19" s="18" t="n"/>
      <c r="C19" s="18" t="n"/>
      <c r="D19" s="7">
        <f>IF(AND(C19&gt;0,C19&lt;13),120000,IF(AND(C19&gt;12,C19&lt;18),140000,IF(AND(C19&gt;17,C19&lt;23),160000,IF(AND(C19&gt;22,C19&lt;28),180000,IF(AND(C19&gt;26,C19&lt;32),200000,IF(C19&gt;31,220000,0))))))</f>
        <v/>
      </c>
      <c r="E19" s="28" t="inlineStr">
        <is>
          <t>14:00-16:30</t>
        </is>
      </c>
      <c r="F19" s="22" t="n">
        <v>2.5</v>
      </c>
      <c r="G19" s="33">
        <f>F19*60000</f>
        <v/>
      </c>
      <c r="H19" s="35" t="n">
        <v>1</v>
      </c>
    </row>
    <row r="20">
      <c r="A20" s="4" t="n">
        <v>18</v>
      </c>
      <c r="B20" s="18" t="inlineStr">
        <is>
          <t>TC7.0A</t>
        </is>
      </c>
      <c r="C20" s="18" t="n">
        <v>22</v>
      </c>
      <c r="D20" s="7">
        <f>IF(AND(C20&gt;0,C20&lt;13),120000,IF(AND(C20&gt;12,C20&lt;18),140000,IF(AND(C20&gt;17,C20&lt;23),160000,IF(AND(C20&gt;22,C20&lt;28),180000,IF(AND(C20&gt;26,C20&lt;32),200000,IF(C20&gt;31,220000,0))))))</f>
        <v/>
      </c>
      <c r="E20" s="28" t="n"/>
      <c r="F20" s="22" t="n"/>
      <c r="G20" s="33">
        <f>F20*60000</f>
        <v/>
      </c>
      <c r="H20" s="35" t="n"/>
    </row>
    <row r="21">
      <c r="A21" s="4" t="n">
        <v>19</v>
      </c>
      <c r="B21" s="18" t="n"/>
      <c r="C21" s="18" t="n"/>
      <c r="D21" s="7">
        <f>IF(AND(C21&gt;0,C21&lt;13),120000,IF(AND(C21&gt;12,C21&lt;18),140000,IF(AND(C21&gt;17,C21&lt;23),160000,IF(AND(C21&gt;22,C21&lt;28),180000,IF(AND(C21&gt;26,C21&lt;32),200000,IF(C21&gt;31,220000,0))))))</f>
        <v/>
      </c>
      <c r="E21" s="28" t="n"/>
      <c r="F21" s="22" t="n"/>
      <c r="G21" s="33">
        <f>F21*60000</f>
        <v/>
      </c>
      <c r="H21" s="35" t="n"/>
    </row>
    <row r="22">
      <c r="A22" s="4" t="n">
        <v>20</v>
      </c>
      <c r="B22" s="18" t="inlineStr">
        <is>
          <t>HC9.1</t>
        </is>
      </c>
      <c r="C22" s="18" t="inlineStr">
        <is>
          <t>1</t>
        </is>
      </c>
      <c r="D22" s="7">
        <f>IF(AND(C22&gt;0,C22&lt;13),120000,IF(AND(C22&gt;12,C22&lt;18),140000,IF(AND(C22&gt;17,C22&lt;23),160000,IF(AND(C22&gt;22,C22&lt;28),180000,IF(AND(C22&gt;26,C22&lt;32),200000,IF(C22&gt;31,220000,0))))))</f>
        <v/>
      </c>
      <c r="E22" s="28" t="n"/>
      <c r="F22" s="22" t="n"/>
      <c r="G22" s="33">
        <f>F22*60000</f>
        <v/>
      </c>
      <c r="H22" s="35" t="n"/>
    </row>
    <row r="23">
      <c r="A23" s="4" t="n">
        <v>21</v>
      </c>
      <c r="B23" s="18" t="n"/>
      <c r="C23" s="18" t="n"/>
      <c r="D23" s="7">
        <f>IF(AND(C23&gt;0,C23&lt;13),120000,IF(AND(C23&gt;12,C23&lt;18),140000,IF(AND(C23&gt;17,C23&lt;23),160000,IF(AND(C23&gt;22,C23&lt;28),180000,IF(AND(C23&gt;26,C23&lt;32),200000,IF(C23&gt;31,220000,0))))))</f>
        <v/>
      </c>
      <c r="E23" s="28" t="n"/>
      <c r="F23" s="22" t="n"/>
      <c r="G23" s="33">
        <f>F23*60000</f>
        <v/>
      </c>
      <c r="H23" s="35" t="n"/>
    </row>
    <row r="24">
      <c r="A24" s="4" t="n">
        <v>22</v>
      </c>
      <c r="B24" s="18" t="n"/>
      <c r="C24" s="18" t="n"/>
      <c r="D24" s="7">
        <f>IF(AND(C24&gt;0,C24&lt;13),120000,IF(AND(C24&gt;12,C24&lt;18),140000,IF(AND(C24&gt;17,C24&lt;23),160000,IF(AND(C24&gt;22,C24&lt;28),180000,IF(AND(C24&gt;26,C24&lt;32),200000,IF(C24&gt;31,220000,0))))))</f>
        <v/>
      </c>
      <c r="E24" s="28" t="n"/>
      <c r="F24" s="22" t="n"/>
      <c r="G24" s="33">
        <f>F24*60000</f>
        <v/>
      </c>
      <c r="H24" s="35" t="n"/>
    </row>
    <row r="25">
      <c r="A25" s="4" t="n">
        <v>23</v>
      </c>
      <c r="B25" s="18" t="n"/>
      <c r="C25" s="18" t="n"/>
      <c r="D25" s="7">
        <f>IF(AND(C25&gt;0,C25&lt;13),120000,IF(AND(C25&gt;12,C25&lt;18),140000,IF(AND(C25&gt;17,C25&lt;23),160000,IF(AND(C25&gt;22,C25&lt;28),180000,IF(AND(C25&gt;26,C25&lt;32),200000,IF(C25&gt;31,220000,0))))))</f>
        <v/>
      </c>
      <c r="E25" s="28" t="n"/>
      <c r="F25" s="22" t="n"/>
      <c r="G25" s="33">
        <f>F25*60000</f>
        <v/>
      </c>
      <c r="H25" s="35" t="n"/>
    </row>
    <row r="26">
      <c r="A26" s="4" t="n">
        <v>24</v>
      </c>
      <c r="B26" s="18" t="n"/>
      <c r="C26" s="18" t="n"/>
      <c r="D26" s="7">
        <f>IF(AND(C26&gt;0,C26&lt;13),120000,IF(AND(C26&gt;12,C26&lt;18),140000,IF(AND(C26&gt;17,C26&lt;23),160000,IF(AND(C26&gt;22,C26&lt;28),180000,IF(AND(C26&gt;26,C26&lt;32),200000,IF(C26&gt;31,220000,0))))))</f>
        <v/>
      </c>
      <c r="E26" s="28" t="n"/>
      <c r="F26" s="22" t="n"/>
      <c r="G26" s="33">
        <f>F26*60000</f>
        <v/>
      </c>
      <c r="H26" s="35" t="n"/>
    </row>
    <row r="27">
      <c r="A27" s="4" t="n">
        <v>25</v>
      </c>
      <c r="B27" s="18" t="n"/>
      <c r="C27" s="18" t="n"/>
      <c r="D27" s="7">
        <f>IF(AND(C27&gt;0,C27&lt;13),120000,IF(AND(C27&gt;12,C27&lt;18),140000,IF(AND(C27&gt;17,C27&lt;23),160000,IF(AND(C27&gt;22,C27&lt;28),180000,IF(AND(C27&gt;26,C27&lt;32),200000,IF(C27&gt;31,220000,0))))))</f>
        <v/>
      </c>
      <c r="E27" s="28" t="n"/>
      <c r="F27" s="22" t="n"/>
      <c r="G27" s="33">
        <f>F27*60000</f>
        <v/>
      </c>
      <c r="H27" s="35" t="n"/>
    </row>
    <row r="28">
      <c r="A28" s="4" t="n">
        <v>26</v>
      </c>
      <c r="B28" s="18" t="n"/>
      <c r="C28" s="18" t="n"/>
      <c r="D28" s="7">
        <f>IF(AND(C28&gt;0,C28&lt;13),120000,IF(AND(C28&gt;12,C28&lt;18),140000,IF(AND(C28&gt;17,C28&lt;23),160000,IF(AND(C28&gt;22,C28&lt;28),180000,IF(AND(C28&gt;26,C28&lt;32),200000,IF(C28&gt;31,220000,0))))))</f>
        <v/>
      </c>
      <c r="E28" s="28" t="n"/>
      <c r="F28" s="22" t="n"/>
      <c r="G28" s="33">
        <f>F28*60000</f>
        <v/>
      </c>
      <c r="H28" s="35" t="n"/>
    </row>
    <row r="29">
      <c r="A29" s="4" t="n">
        <v>27</v>
      </c>
      <c r="B29" s="18" t="n"/>
      <c r="C29" s="18" t="n"/>
      <c r="D29" s="7">
        <f>IF(AND(C29&gt;0,C29&lt;13),120000,IF(AND(C29&gt;12,C29&lt;18),140000,IF(AND(C29&gt;17,C29&lt;23),160000,IF(AND(C29&gt;22,C29&lt;28),180000,IF(AND(C29&gt;26,C29&lt;32),200000,IF(C29&gt;31,220000,0))))))</f>
        <v/>
      </c>
      <c r="E29" s="28" t="n"/>
      <c r="F29" s="22" t="n"/>
      <c r="G29" s="33">
        <f>F29*60000</f>
        <v/>
      </c>
      <c r="H29" s="35" t="n"/>
    </row>
    <row r="30">
      <c r="A30" s="4" t="n">
        <v>28</v>
      </c>
      <c r="B30" s="18" t="n"/>
      <c r="C30" s="18" t="n"/>
      <c r="D30" s="7">
        <f>IF(AND(C30&gt;0,C30&lt;13),120000,IF(AND(C30&gt;12,C30&lt;18),140000,IF(AND(C30&gt;17,C30&lt;23),160000,IF(AND(C30&gt;22,C30&lt;28),180000,IF(AND(C30&gt;26,C30&lt;32),200000,IF(C30&gt;31,220000,0))))))</f>
        <v/>
      </c>
      <c r="E30" s="28" t="n"/>
      <c r="F30" s="22" t="n"/>
      <c r="G30" s="33">
        <f>F30*60000</f>
        <v/>
      </c>
      <c r="H30" s="35" t="n"/>
    </row>
    <row r="31">
      <c r="A31" s="4" t="n">
        <v>29</v>
      </c>
      <c r="B31" s="18" t="n"/>
      <c r="C31" s="18" t="n"/>
      <c r="D31" s="7">
        <f>IF(AND(C31&gt;0,C31&lt;13),120000,IF(AND(C31&gt;12,C31&lt;18),140000,IF(AND(C31&gt;17,C31&lt;23),160000,IF(AND(C31&gt;22,C31&lt;28),180000,IF(AND(C31&gt;26,C31&lt;32),200000,IF(C31&gt;31,220000,0))))))</f>
        <v/>
      </c>
      <c r="E31" s="28" t="n"/>
      <c r="F31" s="22" t="n"/>
      <c r="G31" s="33">
        <f>F31*60000</f>
        <v/>
      </c>
      <c r="H31" s="35" t="n"/>
    </row>
    <row r="32" ht="15" customHeight="1" thickBot="1">
      <c r="A32" s="13" t="n">
        <v>30</v>
      </c>
      <c r="B32" s="19" t="n"/>
      <c r="C32" s="19" t="n"/>
      <c r="D32" s="36">
        <f>IF(AND(C32&gt;0,C32&lt;13),120000,IF(AND(C32&gt;12,C32&lt;18),140000,IF(AND(C32&gt;17,C32&lt;23),160000,IF(AND(C32&gt;22,C32&lt;28),180000,IF(AND(C32&gt;26,C32&lt;32),200000,IF(C32&gt;31,220000,0))))))</f>
        <v/>
      </c>
      <c r="E32" s="29" t="n"/>
      <c r="F32" s="23" t="n"/>
      <c r="G32" s="37">
        <f>F32*60000</f>
        <v/>
      </c>
      <c r="H32" s="38" t="n"/>
    </row>
    <row r="33">
      <c r="A33" s="51" t="inlineStr">
        <is>
          <t>Tổng</t>
        </is>
      </c>
      <c r="B33" s="20" t="n"/>
      <c r="C33" s="20" t="n"/>
      <c r="D33" s="14">
        <f>SUM(D3:D32)</f>
        <v/>
      </c>
      <c r="E33" s="30" t="n"/>
      <c r="F33" s="24" t="n"/>
      <c r="G33" s="34">
        <f>SUM(G3:G32)</f>
        <v/>
      </c>
      <c r="H33" s="39">
        <f>SUM(H3:H32)*200000</f>
        <v/>
      </c>
    </row>
    <row r="34" ht="19" customHeight="1" thickBot="1">
      <c r="A34" s="58" t="n"/>
      <c r="B34" s="59">
        <f>SUM(D33,G33, H33)</f>
        <v/>
      </c>
      <c r="C34" s="60" t="n"/>
      <c r="D34" s="60" t="n"/>
      <c r="E34" s="60" t="n"/>
      <c r="F34" s="60" t="n"/>
      <c r="G34" s="60" t="n"/>
      <c r="H34" s="61" t="n"/>
    </row>
  </sheetData>
  <mergeCells count="6">
    <mergeCell ref="B1:D1"/>
    <mergeCell ref="A33:A34"/>
    <mergeCell ref="H1:H2"/>
    <mergeCell ref="B34:H34"/>
    <mergeCell ref="E1:G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4:D11"/>
  <sheetViews>
    <sheetView workbookViewId="0">
      <selection activeCell="E11" sqref="E11"/>
    </sheetView>
  </sheetViews>
  <sheetFormatPr baseColWidth="8" defaultRowHeight="14.5"/>
  <cols>
    <col width="8.7265625" customWidth="1" min="1" max="2"/>
    <col width="12.453125" customWidth="1" min="3" max="3"/>
    <col width="9.81640625" customWidth="1" min="4" max="4"/>
  </cols>
  <sheetData>
    <row r="3" ht="15" customHeight="1" thickBot="1"/>
    <row r="4" ht="15" customHeight="1" thickBot="1">
      <c r="C4" s="51" t="inlineStr">
        <is>
          <t>CÁCH TÍNH LƯƠNG</t>
        </is>
      </c>
      <c r="D4" s="62" t="n"/>
    </row>
    <row r="5">
      <c r="C5" s="11" t="inlineStr">
        <is>
          <t>Sĩ số</t>
        </is>
      </c>
      <c r="D5" s="12" t="inlineStr">
        <is>
          <t>Lương/h</t>
        </is>
      </c>
    </row>
    <row r="6">
      <c r="C6" s="4" t="inlineStr">
        <is>
          <t>&lt;=12</t>
        </is>
      </c>
      <c r="D6" s="9" t="n">
        <v>120</v>
      </c>
    </row>
    <row r="7">
      <c r="C7" s="4" t="inlineStr">
        <is>
          <t>13-17</t>
        </is>
      </c>
      <c r="D7" s="9" t="n">
        <v>140</v>
      </c>
    </row>
    <row r="8">
      <c r="C8" s="4" t="inlineStr">
        <is>
          <t>18-22</t>
        </is>
      </c>
      <c r="D8" s="9" t="n">
        <v>160</v>
      </c>
    </row>
    <row r="9">
      <c r="C9" s="4" t="inlineStr">
        <is>
          <t>23-27</t>
        </is>
      </c>
      <c r="D9" s="9" t="n">
        <v>180</v>
      </c>
    </row>
    <row r="10">
      <c r="C10" s="4" t="inlineStr">
        <is>
          <t>28-31</t>
        </is>
      </c>
      <c r="D10" s="9" t="n">
        <v>200</v>
      </c>
    </row>
    <row r="11" ht="15" customHeight="1" thickBot="1">
      <c r="C11" s="5" t="inlineStr">
        <is>
          <t>&gt;=32</t>
        </is>
      </c>
      <c r="D11" s="10" t="n">
        <v>220</v>
      </c>
    </row>
  </sheetData>
  <mergeCells count="1"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Phan Thanh Duy</dc:creator>
  <dcterms:created xsi:type="dcterms:W3CDTF">2023-09-05T08:18:32Z</dcterms:created>
  <dcterms:modified xsi:type="dcterms:W3CDTF">2023-09-20T06:37:23Z</dcterms:modified>
  <cp:lastModifiedBy>Phan Thanh Duy</cp:lastModifiedBy>
</cp:coreProperties>
</file>