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en/Desktop/Computer Science/Semester 2/Software Engineering/Assignment/Project/Workspace/DublinBikes/Supporting Documentation/Burndown Versions/"/>
    </mc:Choice>
  </mc:AlternateContent>
  <xr:revisionPtr revIDLastSave="0" documentId="13_ncr:1_{DF1A02F2-FA2C-9940-AEB1-7521D8868DB4}" xr6:coauthVersionLast="43" xr6:coauthVersionMax="43" xr10:uidLastSave="{00000000-0000-0000-0000-000000000000}"/>
  <bookViews>
    <workbookView xWindow="0" yWindow="460" windowWidth="28800" windowHeight="16500" activeTab="3" xr2:uid="{00000000-000D-0000-FFFF-FFFF00000000}"/>
  </bookViews>
  <sheets>
    <sheet name="Sprint 1" sheetId="1" r:id="rId1"/>
    <sheet name="Sprint 2" sheetId="5" r:id="rId2"/>
    <sheet name="Sprint 3" sheetId="6" r:id="rId3"/>
    <sheet name="Sprint 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7" l="1"/>
  <c r="C22" i="7"/>
  <c r="C11" i="7"/>
  <c r="D21" i="6"/>
  <c r="E21" i="6"/>
  <c r="E23" i="5"/>
  <c r="D23" i="5"/>
  <c r="C23" i="5"/>
  <c r="C20" i="7" l="1"/>
  <c r="C23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C13" i="7"/>
  <c r="C9" i="7"/>
  <c r="C7" i="7"/>
  <c r="C3" i="7"/>
  <c r="D22" i="7" l="1"/>
  <c r="E22" i="7" s="1"/>
  <c r="F22" i="7" s="1"/>
  <c r="G22" i="7" s="1"/>
  <c r="H22" i="7" s="1"/>
  <c r="I22" i="7" s="1"/>
  <c r="J22" i="7" s="1"/>
  <c r="K22" i="7" s="1"/>
  <c r="M22" i="7" s="1"/>
  <c r="N22" i="7" s="1"/>
  <c r="O22" i="7" s="1"/>
  <c r="P22" i="7" s="1"/>
  <c r="Q22" i="7" s="1"/>
  <c r="C24" i="7"/>
  <c r="C20" i="6" l="1"/>
  <c r="F21" i="6" l="1"/>
  <c r="G21" i="6" s="1"/>
  <c r="H21" i="6" s="1"/>
  <c r="I21" i="6" s="1"/>
  <c r="J21" i="6" s="1"/>
  <c r="K21" i="6" s="1"/>
  <c r="L21" i="6" s="1"/>
  <c r="C17" i="6"/>
  <c r="C13" i="6"/>
  <c r="C11" i="6"/>
  <c r="C7" i="6"/>
  <c r="C3" i="6"/>
  <c r="M21" i="6" l="1"/>
  <c r="N21" i="6" s="1"/>
  <c r="O21" i="6" s="1"/>
  <c r="P21" i="6" s="1"/>
  <c r="Q21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C21" i="6"/>
  <c r="C22" i="5"/>
  <c r="C27" i="1"/>
  <c r="C28" i="1"/>
  <c r="C19" i="5"/>
  <c r="C17" i="5"/>
  <c r="C13" i="5"/>
  <c r="C11" i="5"/>
  <c r="C7" i="5"/>
  <c r="C3" i="5"/>
  <c r="F23" i="5" l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D28" i="1"/>
  <c r="E28" i="1" s="1"/>
  <c r="C24" i="1"/>
  <c r="C11" i="1"/>
  <c r="C13" i="1"/>
  <c r="C16" i="1"/>
  <c r="C21" i="1"/>
  <c r="C7" i="1"/>
  <c r="C3" i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1CD29BDD-C8B1-A240-BF1A-71E0B8E4D909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1B9AD8CE-375F-4E45-8E9C-7F35EB61F48E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9BB9B973-D6E3-814C-8D43-7DFC1C2F3F9C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<sst xmlns="http://schemas.openxmlformats.org/spreadsheetml/2006/main" count="160" uniqueCount="80">
  <si>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</si>
  <si>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</si>
  <si>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</si>
  <si>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</si>
  <si>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</si>
  <si>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</si>
  <si>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</si>
  <si>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</si>
  <si>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</si>
  <si>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</si>
  <si>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</si>
  <si>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</si>
  <si>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</si>
  <si>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</si>
  <si>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User Stories 
(Features)</t>
  </si>
  <si>
    <t>Product 
Backlog Item ID</t>
  </si>
  <si>
    <t>Sprint 1 Backlog</t>
  </si>
  <si>
    <t>Sprint 3 Backlog</t>
  </si>
  <si>
    <t>Sprint 1 (2 Weeks)</t>
  </si>
  <si>
    <t>Bikes API</t>
  </si>
  <si>
    <t>Weather API</t>
  </si>
  <si>
    <t>Design - Sketch</t>
  </si>
  <si>
    <t>RDS - Database Hosting</t>
  </si>
  <si>
    <t>Requirements</t>
  </si>
  <si>
    <t>Initial
Estimate -  
Hours</t>
  </si>
  <si>
    <t>Design - Digital Template</t>
  </si>
  <si>
    <t>Actual Result</t>
  </si>
  <si>
    <t>Administration</t>
  </si>
  <si>
    <t>Estimate Time</t>
  </si>
  <si>
    <t>a) Write script to read in</t>
  </si>
  <si>
    <t>b) Upload script to EC2</t>
  </si>
  <si>
    <t>c) Send data to Database</t>
  </si>
  <si>
    <t>a) Do paper mockup</t>
  </si>
  <si>
    <t>a) Set up &amp; Connect to EC2</t>
  </si>
  <si>
    <t>b) Build Tables</t>
  </si>
  <si>
    <t>a) Requirements Gathering</t>
  </si>
  <si>
    <t>b) User Reqirements</t>
  </si>
  <si>
    <t>c)  Functional &amp; Non-functional Requirments</t>
  </si>
  <si>
    <t>d) Appendix</t>
  </si>
  <si>
    <t>a) Colour Scheme</t>
  </si>
  <si>
    <t>b) UI/UX</t>
  </si>
  <si>
    <t>a) Standups +  Meetings</t>
  </si>
  <si>
    <t>Flask App</t>
  </si>
  <si>
    <t>a) HTML</t>
  </si>
  <si>
    <t>b) CSS</t>
  </si>
  <si>
    <t>c) Application Structure</t>
  </si>
  <si>
    <t xml:space="preserve">Database - Flask </t>
  </si>
  <si>
    <t>a) Connect to Flask</t>
  </si>
  <si>
    <t>b) Execute the RestFUL API's</t>
  </si>
  <si>
    <t>c) Format Results</t>
  </si>
  <si>
    <t>Database</t>
  </si>
  <si>
    <t xml:space="preserve">a) Review Scripts - Error Handling &amp; Reliability </t>
  </si>
  <si>
    <t>a) Continue documentation</t>
  </si>
  <si>
    <t>b) Reiew - add on features</t>
  </si>
  <si>
    <t>a) Review</t>
  </si>
  <si>
    <t>Data Analytics</t>
  </si>
  <si>
    <t>a) Random Forest</t>
  </si>
  <si>
    <t>b) Station Models</t>
  </si>
  <si>
    <t>c) Display information - Graphs</t>
  </si>
  <si>
    <t>Flask - Interactivity</t>
  </si>
  <si>
    <t>a) Javascript for moving information</t>
  </si>
  <si>
    <t>b) Set Distance on Map</t>
  </si>
  <si>
    <t>c) Station Display Box - Re-design</t>
  </si>
  <si>
    <t>Flask - Static</t>
  </si>
  <si>
    <t>a) Complete the Pages</t>
  </si>
  <si>
    <t>Sprint 3 (2 Weeks)</t>
  </si>
  <si>
    <t>a) Random Forest - Run Pickles</t>
  </si>
  <si>
    <t>b) Incorporateonto EC2</t>
  </si>
  <si>
    <t>a) Javascript Complete</t>
  </si>
  <si>
    <t>Display Graph</t>
  </si>
  <si>
    <t>Prediction</t>
  </si>
  <si>
    <t>a) Display Correctly</t>
  </si>
  <si>
    <t>Hosting</t>
  </si>
  <si>
    <r>
      <rPr>
        <sz val="11"/>
        <color theme="1"/>
        <rFont val="Calibri"/>
        <family val="2"/>
        <scheme val="minor"/>
      </rPr>
      <t>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EC2 Hosting</t>
    </r>
  </si>
  <si>
    <t>c) Get Communication Together</t>
  </si>
  <si>
    <t>d) Write Report</t>
  </si>
  <si>
    <t>f) Appendix</t>
  </si>
  <si>
    <t>e) Edit SRS</t>
  </si>
  <si>
    <t>Sprint 4 Backlog</t>
  </si>
  <si>
    <t>Sprint 4 (2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</si>
</sst>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2" fillId="3" borderId="1" xfId="2" applyBorder="1" applyAlignment="1">
      <alignment horizontal="center" wrapText="1"/>
    </xf>
    <xf numFmtId="0" fontId="2" fillId="3" borderId="2" xfId="2" applyBorder="1" applyAlignment="1">
      <alignment horizontal="center"/>
    </xf>
    <xf numFmtId="0" fontId="4" fillId="0" borderId="0" xfId="0" applyFont="1" applyAlignment="1">
      <alignment horizontal="right"/>
    </xf>
    <xf numFmtId="0" fontId="1" fillId="2" borderId="1" xfId="1" applyBorder="1"/>
    <xf numFmtId="0" fontId="3" fillId="3" borderId="1" xfId="2" applyFont="1" applyBorder="1" applyAlignment="1">
      <alignment horizontal="center" wrapText="1"/>
    </xf>
    <xf numFmtId="0" fontId="0" fillId="5" borderId="1" xfId="0" applyFill="1" applyBorder="1"/>
    <xf numFmtId="0" fontId="0" fillId="0" borderId="0" xfId="0" applyFill="1" applyBorder="1"/>
    <xf numFmtId="0" fontId="4" fillId="0" borderId="1" xfId="0" applyFont="1" applyBorder="1"/>
    <xf numFmtId="0" fontId="4" fillId="0" borderId="1" xfId="0" applyFont="1" applyFill="1" applyBorder="1"/>
    <xf numFmtId="0" fontId="10" fillId="0" borderId="1" xfId="0" applyFont="1" applyBorder="1"/>
    <xf numFmtId="0" fontId="10" fillId="0" borderId="2" xfId="0" applyFont="1" applyFill="1" applyBorder="1"/>
    <xf numFmtId="0" fontId="7" fillId="4" borderId="1" xfId="0" applyFont="1" applyFill="1" applyBorder="1" applyAlignment="1">
      <alignment horizontal="center"/>
    </xf>
  </cellXfs>
  <cellStyles count="3">
    <cellStyle name="40% - Accent2" xfId="1" builtinId="35"/>
    <cellStyle name="Accent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- sprint 1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1'!$B$26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1'!$C$26:$Q$26</c:f>
              <c:numCache>
                <c:formatCode>General</c:formatCode>
                <c:ptCount val="15"/>
                <c:pt idx="0">
                  <c:v>75</c:v>
                </c:pt>
                <c:pt idx="1">
                  <c:v>74</c:v>
                </c:pt>
                <c:pt idx="2">
                  <c:v>72</c:v>
                </c:pt>
                <c:pt idx="3">
                  <c:v>70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50</c:v>
                </c:pt>
                <c:pt idx="8">
                  <c:v>47</c:v>
                </c:pt>
                <c:pt idx="9">
                  <c:v>38</c:v>
                </c:pt>
                <c:pt idx="10">
                  <c:v>24</c:v>
                </c:pt>
                <c:pt idx="11">
                  <c:v>15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7-7648-8D3C-C9A572119FDE}"/>
            </c:ext>
          </c:extLst>
        </c:ser>
        <c:ser>
          <c:idx val="1"/>
          <c:order val="1"/>
          <c:tx>
            <c:strRef>
              <c:f>'Sprint 1'!$B$27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1'!$C$27:$Q$27</c:f>
            </c:numRef>
          </c:val>
          <c:smooth val="0"/>
          <c:extLst>
            <c:ext xmlns:c16="http://schemas.microsoft.com/office/drawing/2014/chart" uri="{C3380CC4-5D6E-409C-BE32-E72D297353CC}">
              <c16:uniqueId val="{00000000-6DF0-0A40-A7C6-21DB5D5F3A02}"/>
            </c:ext>
          </c:extLst>
        </c:ser>
        <c:ser>
          <c:idx val="2"/>
          <c:order val="2"/>
          <c:tx>
            <c:strRef>
              <c:f>'Sprint 1'!$B$28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1'!$C$28:$Q$28</c:f>
              <c:numCache>
                <c:formatCode>General</c:formatCode>
                <c:ptCount val="15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30</c:v>
                </c:pt>
                <c:pt idx="8">
                  <c:v>26</c:v>
                </c:pt>
                <c:pt idx="9">
                  <c:v>23</c:v>
                </c:pt>
                <c:pt idx="10">
                  <c:v>21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0-0A40-A7C6-21DB5D5F3A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622240"/>
        <c:axId val="1"/>
      </c:lineChart>
      <c:catAx>
        <c:axId val="5846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6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BURNDOWN CHART - Sprint 2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2'!$B$21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2'!$C$21:$Q$21</c:f>
              <c:numCache>
                <c:formatCode>General</c:formatCode>
                <c:ptCount val="15"/>
                <c:pt idx="0">
                  <c:v>89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49</c:v>
                </c:pt>
                <c:pt idx="8">
                  <c:v>41</c:v>
                </c:pt>
                <c:pt idx="9">
                  <c:v>35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E-8647-BC58-09B70EE33ACC}"/>
            </c:ext>
          </c:extLst>
        </c:ser>
        <c:ser>
          <c:idx val="1"/>
          <c:order val="1"/>
          <c:tx>
            <c:strRef>
              <c:f>'Sprint 2'!$B$23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2'!$C$23:$Q$23</c:f>
              <c:numCache>
                <c:formatCode>General</c:formatCode>
                <c:ptCount val="15"/>
                <c:pt idx="0">
                  <c:v>75</c:v>
                </c:pt>
                <c:pt idx="1">
                  <c:v>73</c:v>
                </c:pt>
                <c:pt idx="2">
                  <c:v>66</c:v>
                </c:pt>
                <c:pt idx="3">
                  <c:v>63</c:v>
                </c:pt>
                <c:pt idx="4">
                  <c:v>55</c:v>
                </c:pt>
                <c:pt idx="5">
                  <c:v>49</c:v>
                </c:pt>
                <c:pt idx="6">
                  <c:v>45</c:v>
                </c:pt>
                <c:pt idx="7">
                  <c:v>42</c:v>
                </c:pt>
                <c:pt idx="8">
                  <c:v>37</c:v>
                </c:pt>
                <c:pt idx="9">
                  <c:v>30</c:v>
                </c:pt>
                <c:pt idx="10">
                  <c:v>25</c:v>
                </c:pt>
                <c:pt idx="11">
                  <c:v>18</c:v>
                </c:pt>
                <c:pt idx="12">
                  <c:v>10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E-8647-BC58-09B70EE33A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2401696"/>
        <c:axId val="382485760"/>
      </c:lineChart>
      <c:catAx>
        <c:axId val="3824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85760"/>
        <c:crosses val="autoZero"/>
        <c:auto val="1"/>
        <c:lblAlgn val="ctr"/>
        <c:lblOffset val="100"/>
        <c:noMultiLvlLbl val="0"/>
      </c:catAx>
      <c:valAx>
        <c:axId val="38248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4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- Sprint 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3'!$B$19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3'!$C$19:$Q$19</c:f>
              <c:numCache>
                <c:formatCode>General</c:formatCode>
                <c:ptCount val="15"/>
                <c:pt idx="0">
                  <c:v>74</c:v>
                </c:pt>
                <c:pt idx="1">
                  <c:v>72</c:v>
                </c:pt>
                <c:pt idx="2">
                  <c:v>66</c:v>
                </c:pt>
                <c:pt idx="3">
                  <c:v>60</c:v>
                </c:pt>
                <c:pt idx="4">
                  <c:v>55</c:v>
                </c:pt>
                <c:pt idx="5">
                  <c:v>51</c:v>
                </c:pt>
                <c:pt idx="6">
                  <c:v>48</c:v>
                </c:pt>
                <c:pt idx="7">
                  <c:v>42</c:v>
                </c:pt>
                <c:pt idx="8">
                  <c:v>35</c:v>
                </c:pt>
                <c:pt idx="9">
                  <c:v>27</c:v>
                </c:pt>
                <c:pt idx="10">
                  <c:v>22</c:v>
                </c:pt>
                <c:pt idx="11">
                  <c:v>17</c:v>
                </c:pt>
                <c:pt idx="12">
                  <c:v>13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6-4D4E-98FE-FBD76733B75E}"/>
            </c:ext>
          </c:extLst>
        </c:ser>
        <c:ser>
          <c:idx val="1"/>
          <c:order val="1"/>
          <c:tx>
            <c:strRef>
              <c:f>'Sprint 3'!$B$21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3'!$C$21:$Q$21</c:f>
              <c:numCache>
                <c:formatCode>General</c:formatCode>
                <c:ptCount val="15"/>
                <c:pt idx="0">
                  <c:v>71</c:v>
                </c:pt>
                <c:pt idx="1">
                  <c:v>71</c:v>
                </c:pt>
                <c:pt idx="2">
                  <c:v>65</c:v>
                </c:pt>
                <c:pt idx="3">
                  <c:v>63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53</c:v>
                </c:pt>
                <c:pt idx="8">
                  <c:v>46</c:v>
                </c:pt>
                <c:pt idx="9">
                  <c:v>36</c:v>
                </c:pt>
                <c:pt idx="10">
                  <c:v>28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6-4D4E-98FE-FBD76733B7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955231"/>
        <c:axId val="1589955615"/>
      </c:lineChart>
      <c:catAx>
        <c:axId val="15899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55615"/>
        <c:crosses val="autoZero"/>
        <c:auto val="1"/>
        <c:lblAlgn val="ctr"/>
        <c:lblOffset val="100"/>
        <c:noMultiLvlLbl val="0"/>
      </c:catAx>
      <c:valAx>
        <c:axId val="1589955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995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BURNDOWN CHART -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4'!$B$22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4'!$C$22:$Q$22</c:f>
              <c:numCache>
                <c:formatCode>General</c:formatCode>
                <c:ptCount val="15"/>
                <c:pt idx="0">
                  <c:v>60</c:v>
                </c:pt>
                <c:pt idx="1">
                  <c:v>58</c:v>
                </c:pt>
                <c:pt idx="2">
                  <c:v>49</c:v>
                </c:pt>
                <c:pt idx="3">
                  <c:v>42</c:v>
                </c:pt>
                <c:pt idx="4">
                  <c:v>34</c:v>
                </c:pt>
                <c:pt idx="5">
                  <c:v>26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3-AD4F-AEBE-5E2B1604264B}"/>
            </c:ext>
          </c:extLst>
        </c:ser>
        <c:ser>
          <c:idx val="1"/>
          <c:order val="1"/>
          <c:tx>
            <c:strRef>
              <c:f>'Sprint 4'!$B$24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4'!$C$24:$Q$24</c:f>
              <c:numCache>
                <c:formatCode>General</c:formatCode>
                <c:ptCount val="15"/>
                <c:pt idx="0">
                  <c:v>54</c:v>
                </c:pt>
                <c:pt idx="1">
                  <c:v>52</c:v>
                </c:pt>
                <c:pt idx="2">
                  <c:v>45</c:v>
                </c:pt>
                <c:pt idx="3">
                  <c:v>40</c:v>
                </c:pt>
                <c:pt idx="4">
                  <c:v>33</c:v>
                </c:pt>
                <c:pt idx="5">
                  <c:v>29</c:v>
                </c:pt>
                <c:pt idx="6">
                  <c:v>24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3-AD4F-AEBE-5E2B160426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2348736"/>
        <c:axId val="294357072"/>
      </c:lineChart>
      <c:catAx>
        <c:axId val="3823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57072"/>
        <c:crosses val="autoZero"/>
        <c:auto val="1"/>
        <c:lblAlgn val="ctr"/>
        <c:lblOffset val="100"/>
        <c:noMultiLvlLbl val="0"/>
      </c:catAx>
      <c:valAx>
        <c:axId val="294357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3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29</xdr:row>
      <xdr:rowOff>25400</xdr:rowOff>
    </xdr:from>
    <xdr:to>
      <xdr:col>17</xdr:col>
      <xdr:colOff>0</xdr:colOff>
      <xdr:row>52</xdr:row>
      <xdr:rowOff>25400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A179434A-A217-3F43-9AFB-849D7391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352777</xdr:colOff>
      <xdr:row>23</xdr:row>
      <xdr:rowOff>159455</xdr:rowOff>
    </xdr:from>
    <xdr:to>
      <xdr:col>17</xdr:col>
      <xdr:colOff>0</xdr:colOff>
      <xdr:row>54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D06D-7EBD-7746-A8C4-E7C7604C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22</xdr:row>
      <xdr:rowOff>14111</xdr:rowOff>
    </xdr:from>
    <xdr:to>
      <xdr:col>16</xdr:col>
      <xdr:colOff>564444</xdr:colOff>
      <xdr:row>48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8CD34-750E-B44A-8B40-9CFD07D6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550333</xdr:colOff>
      <xdr:row>25</xdr:row>
      <xdr:rowOff>4233</xdr:rowOff>
    </xdr:from>
    <xdr:to>
      <xdr:col>16</xdr:col>
      <xdr:colOff>578556</xdr:colOff>
      <xdr:row>52</xdr:row>
      <xdr:rowOff>112889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D3A5B-4EF8-684E-A7AE-C996C88F8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90" zoomScaleNormal="90" workbookViewId="0">
      <selection activeCell="A27" sqref="A27:XFD27"/>
    </sheetView>
  </sheetViews>
  <sheetFormatPr baseColWidth="10" defaultRowHeight="15"/>
  <cols>
    <col min="1" max="1" width="17.33203125" customWidth="1"/>
    <col min="2" max="2" width="35.6640625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16</v>
      </c>
      <c r="B1" s="15"/>
      <c r="C1" s="15"/>
      <c r="D1" s="15" t="s">
        <v>18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19</v>
      </c>
      <c r="C3" s="1">
        <f>SUM(D3:Q3)</f>
        <v>16</v>
      </c>
      <c r="D3" s="1">
        <v>0</v>
      </c>
      <c r="E3" s="1">
        <v>0</v>
      </c>
      <c r="F3" s="1">
        <v>2</v>
      </c>
      <c r="G3" s="1">
        <v>0</v>
      </c>
      <c r="H3" s="1">
        <v>2</v>
      </c>
      <c r="I3" s="1">
        <v>2</v>
      </c>
      <c r="J3" s="1">
        <v>0</v>
      </c>
      <c r="K3" s="1">
        <v>3</v>
      </c>
      <c r="L3" s="1">
        <v>2</v>
      </c>
      <c r="M3" s="1">
        <v>3</v>
      </c>
      <c r="N3" s="1">
        <v>0</v>
      </c>
      <c r="O3" s="1">
        <v>2</v>
      </c>
      <c r="P3" s="1">
        <v>0</v>
      </c>
      <c r="Q3" s="1">
        <v>0</v>
      </c>
    </row>
    <row r="4" spans="1:17">
      <c r="A4" s="1"/>
      <c r="B4" s="13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30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31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20</v>
      </c>
      <c r="C7" s="1">
        <f>SUM(D7:Q7)</f>
        <v>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1</v>
      </c>
      <c r="P7" s="1">
        <v>0</v>
      </c>
      <c r="Q7" s="1">
        <v>1</v>
      </c>
    </row>
    <row r="8" spans="1:17">
      <c r="A8" s="1"/>
      <c r="B8" s="13" t="s">
        <v>29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30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31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21</v>
      </c>
      <c r="C11" s="1">
        <f t="shared" ref="C11:C24" si="0">SUM(D11:Q11)</f>
        <v>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32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4</v>
      </c>
      <c r="B13" s="11" t="s">
        <v>22</v>
      </c>
      <c r="C13" s="1">
        <f t="shared" si="0"/>
        <v>13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4</v>
      </c>
      <c r="K13" s="1">
        <v>0</v>
      </c>
      <c r="L13" s="1">
        <v>2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/>
      <c r="B14" s="13" t="s">
        <v>33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1">
        <v>5</v>
      </c>
      <c r="B16" s="11" t="s">
        <v>23</v>
      </c>
      <c r="C16" s="1">
        <f t="shared" si="0"/>
        <v>24</v>
      </c>
      <c r="D16" s="1">
        <v>0</v>
      </c>
      <c r="E16" s="1">
        <v>2</v>
      </c>
      <c r="F16" s="1">
        <v>0</v>
      </c>
      <c r="G16" s="1">
        <v>0</v>
      </c>
      <c r="H16" s="1">
        <v>2</v>
      </c>
      <c r="I16" s="1">
        <v>0</v>
      </c>
      <c r="J16" s="1">
        <v>2</v>
      </c>
      <c r="K16" s="1">
        <v>0</v>
      </c>
      <c r="L16" s="1">
        <v>3</v>
      </c>
      <c r="M16" s="1">
        <v>6</v>
      </c>
      <c r="N16" s="1">
        <v>3</v>
      </c>
      <c r="O16" s="1">
        <v>3</v>
      </c>
      <c r="P16" s="1">
        <v>3</v>
      </c>
      <c r="Q16" s="1">
        <v>0</v>
      </c>
    </row>
    <row r="17" spans="1:17">
      <c r="A17" s="1"/>
      <c r="B17" s="13" t="s">
        <v>35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3" t="s">
        <v>36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3" t="s">
        <v>37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3" t="s">
        <v>38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1">
        <v>6</v>
      </c>
      <c r="B21" s="11" t="s">
        <v>25</v>
      </c>
      <c r="C21" s="1">
        <f t="shared" si="0"/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3</v>
      </c>
      <c r="P21" s="1">
        <v>0</v>
      </c>
      <c r="Q21" s="1">
        <v>0</v>
      </c>
    </row>
    <row r="22" spans="1:17">
      <c r="A22" s="1"/>
      <c r="B22" s="13" t="s">
        <v>39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3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2">
        <v>7</v>
      </c>
      <c r="B24" s="12" t="s">
        <v>27</v>
      </c>
      <c r="C24" s="1">
        <f t="shared" si="0"/>
        <v>5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</row>
    <row r="25" spans="1:17">
      <c r="A25" s="10"/>
      <c r="B25" s="14" t="s">
        <v>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B26" s="6" t="s">
        <v>28</v>
      </c>
      <c r="C26" s="7">
        <f>SUM(C3:C24)</f>
        <v>75</v>
      </c>
      <c r="D26" s="7">
        <f t="shared" ref="D26:Q26" si="1">C26-SUM(D3:D24)</f>
        <v>74</v>
      </c>
      <c r="E26" s="7">
        <f t="shared" si="1"/>
        <v>72</v>
      </c>
      <c r="F26" s="7">
        <f t="shared" si="1"/>
        <v>70</v>
      </c>
      <c r="G26" s="7">
        <f t="shared" si="1"/>
        <v>70</v>
      </c>
      <c r="H26" s="7">
        <f t="shared" si="1"/>
        <v>64</v>
      </c>
      <c r="I26" s="7">
        <f t="shared" si="1"/>
        <v>57</v>
      </c>
      <c r="J26" s="7">
        <f t="shared" si="1"/>
        <v>50</v>
      </c>
      <c r="K26" s="7">
        <f t="shared" si="1"/>
        <v>47</v>
      </c>
      <c r="L26" s="7">
        <f t="shared" si="1"/>
        <v>38</v>
      </c>
      <c r="M26" s="7">
        <f t="shared" si="1"/>
        <v>24</v>
      </c>
      <c r="N26" s="7">
        <f t="shared" si="1"/>
        <v>15</v>
      </c>
      <c r="O26" s="7">
        <f t="shared" si="1"/>
        <v>5</v>
      </c>
      <c r="P26" s="7">
        <f t="shared" si="1"/>
        <v>1</v>
      </c>
      <c r="Q26" s="7">
        <f t="shared" si="1"/>
        <v>0</v>
      </c>
    </row>
    <row r="27" spans="1:17" hidden="1">
      <c r="B27" s="6"/>
      <c r="C27" s="7">
        <f>SUM(D27:Q27)</f>
        <v>58</v>
      </c>
      <c r="D27" s="7">
        <v>2</v>
      </c>
      <c r="E27" s="7">
        <v>2</v>
      </c>
      <c r="F27" s="7">
        <v>2</v>
      </c>
      <c r="G27" s="7">
        <v>2</v>
      </c>
      <c r="H27" s="7">
        <v>5</v>
      </c>
      <c r="I27" s="7">
        <v>6</v>
      </c>
      <c r="J27" s="7">
        <v>9</v>
      </c>
      <c r="K27" s="7">
        <v>4</v>
      </c>
      <c r="L27" s="7">
        <v>3</v>
      </c>
      <c r="M27" s="7">
        <v>2</v>
      </c>
      <c r="N27" s="7">
        <v>9</v>
      </c>
      <c r="O27" s="7">
        <v>7</v>
      </c>
      <c r="P27" s="7">
        <v>2</v>
      </c>
      <c r="Q27" s="7">
        <v>3</v>
      </c>
    </row>
    <row r="28" spans="1:17">
      <c r="B28" s="6" t="s">
        <v>26</v>
      </c>
      <c r="C28" s="9">
        <f>C27</f>
        <v>58</v>
      </c>
      <c r="D28" s="9">
        <f>C27-D27</f>
        <v>56</v>
      </c>
      <c r="E28" s="9">
        <f>D28-E27</f>
        <v>54</v>
      </c>
      <c r="F28" s="9">
        <f t="shared" ref="F28:Q28" si="2">E28-F27</f>
        <v>52</v>
      </c>
      <c r="G28" s="9">
        <f t="shared" si="2"/>
        <v>50</v>
      </c>
      <c r="H28" s="9">
        <f t="shared" si="2"/>
        <v>45</v>
      </c>
      <c r="I28" s="9">
        <f t="shared" si="2"/>
        <v>39</v>
      </c>
      <c r="J28" s="9">
        <f t="shared" si="2"/>
        <v>30</v>
      </c>
      <c r="K28" s="9">
        <f t="shared" si="2"/>
        <v>26</v>
      </c>
      <c r="L28" s="9">
        <f t="shared" si="2"/>
        <v>23</v>
      </c>
      <c r="M28" s="9">
        <f t="shared" si="2"/>
        <v>21</v>
      </c>
      <c r="N28" s="9">
        <f t="shared" si="2"/>
        <v>12</v>
      </c>
      <c r="O28" s="9">
        <f t="shared" si="2"/>
        <v>5</v>
      </c>
      <c r="P28" s="9">
        <f t="shared" si="2"/>
        <v>3</v>
      </c>
      <c r="Q28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5" xr:uid="{00000000-0002-0000-0000-000000000000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zoomScale="90" zoomScaleNormal="90" workbookViewId="0">
      <selection activeCell="T39" sqref="T39"/>
    </sheetView>
  </sheetViews>
  <sheetFormatPr baseColWidth="10" defaultRowHeight="15"/>
  <cols>
    <col min="1" max="1" width="17.33203125" customWidth="1"/>
    <col min="2" max="2" width="39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16</v>
      </c>
      <c r="B1" s="15"/>
      <c r="C1" s="15"/>
      <c r="D1" s="15" t="s">
        <v>18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42</v>
      </c>
      <c r="C3" s="1">
        <f>SUM(D3:Q3)</f>
        <v>38</v>
      </c>
      <c r="D3" s="1">
        <v>2</v>
      </c>
      <c r="E3" s="1">
        <v>2</v>
      </c>
      <c r="F3" s="1">
        <v>3</v>
      </c>
      <c r="G3" s="1">
        <v>4</v>
      </c>
      <c r="H3" s="1">
        <v>5</v>
      </c>
      <c r="I3" s="1">
        <v>4</v>
      </c>
      <c r="J3" s="1">
        <v>4</v>
      </c>
      <c r="K3" s="1">
        <v>2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0</v>
      </c>
    </row>
    <row r="4" spans="1:17">
      <c r="A4" s="1"/>
      <c r="B4" s="13" t="s">
        <v>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44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46</v>
      </c>
      <c r="C7" s="1">
        <f>SUM(D7:Q7)</f>
        <v>27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2</v>
      </c>
      <c r="J7" s="1">
        <v>3</v>
      </c>
      <c r="K7" s="1">
        <v>2</v>
      </c>
      <c r="L7" s="1">
        <v>2</v>
      </c>
      <c r="M7" s="1">
        <v>3</v>
      </c>
      <c r="N7" s="1">
        <v>3</v>
      </c>
      <c r="O7" s="1">
        <v>3</v>
      </c>
      <c r="P7" s="1">
        <v>4</v>
      </c>
      <c r="Q7" s="1">
        <v>2</v>
      </c>
    </row>
    <row r="8" spans="1:17">
      <c r="A8" s="1"/>
      <c r="B8" s="13" t="s">
        <v>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49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50</v>
      </c>
      <c r="C11" s="1">
        <f t="shared" ref="C11:C19" si="0">SUM(D11:Q11)</f>
        <v>7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51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23</v>
      </c>
      <c r="C13" s="1">
        <f t="shared" si="0"/>
        <v>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</row>
    <row r="14" spans="1:17">
      <c r="A14" s="1"/>
      <c r="B14" s="13" t="s">
        <v>52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1">
        <v>6</v>
      </c>
      <c r="B17" s="11" t="s">
        <v>25</v>
      </c>
      <c r="C17" s="1">
        <f t="shared" si="0"/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s="1">
        <v>1</v>
      </c>
    </row>
    <row r="18" spans="1:17">
      <c r="A18" s="1"/>
      <c r="B18" s="13" t="s">
        <v>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2">
        <v>7</v>
      </c>
      <c r="B19" s="12" t="s">
        <v>27</v>
      </c>
      <c r="C19" s="1">
        <f t="shared" si="0"/>
        <v>8</v>
      </c>
      <c r="D19" s="1">
        <v>1</v>
      </c>
      <c r="E19" s="1">
        <v>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0</v>
      </c>
      <c r="Q19" s="1">
        <v>1</v>
      </c>
    </row>
    <row r="20" spans="1:17">
      <c r="A20" s="10"/>
      <c r="B20" s="14" t="s">
        <v>41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B21" s="6" t="s">
        <v>28</v>
      </c>
      <c r="C21" s="7">
        <f>SUM(C3:C19)</f>
        <v>89</v>
      </c>
      <c r="D21" s="7">
        <f t="shared" ref="D21:Q21" si="1">C21-SUM(D3:D19)</f>
        <v>85</v>
      </c>
      <c r="E21" s="7">
        <f t="shared" si="1"/>
        <v>80</v>
      </c>
      <c r="F21" s="7">
        <f t="shared" si="1"/>
        <v>75</v>
      </c>
      <c r="G21" s="7">
        <f t="shared" si="1"/>
        <v>70</v>
      </c>
      <c r="H21" s="7">
        <f t="shared" si="1"/>
        <v>63</v>
      </c>
      <c r="I21" s="7">
        <f t="shared" si="1"/>
        <v>57</v>
      </c>
      <c r="J21" s="7">
        <f t="shared" si="1"/>
        <v>49</v>
      </c>
      <c r="K21" s="7">
        <f t="shared" si="1"/>
        <v>41</v>
      </c>
      <c r="L21" s="7">
        <f t="shared" si="1"/>
        <v>35</v>
      </c>
      <c r="M21" s="7">
        <f t="shared" si="1"/>
        <v>26</v>
      </c>
      <c r="N21" s="7">
        <f t="shared" si="1"/>
        <v>18</v>
      </c>
      <c r="O21" s="7">
        <f t="shared" si="1"/>
        <v>11</v>
      </c>
      <c r="P21" s="7">
        <f t="shared" si="1"/>
        <v>6</v>
      </c>
      <c r="Q21" s="7">
        <f t="shared" si="1"/>
        <v>0</v>
      </c>
    </row>
    <row r="22" spans="1:17">
      <c r="B22" s="6"/>
      <c r="C22" s="7">
        <f>SUM(D22:Q22)</f>
        <v>75</v>
      </c>
      <c r="D22" s="7">
        <v>2</v>
      </c>
      <c r="E22" s="7">
        <v>7</v>
      </c>
      <c r="F22" s="7">
        <v>3</v>
      </c>
      <c r="G22" s="7">
        <v>8</v>
      </c>
      <c r="H22" s="7">
        <v>6</v>
      </c>
      <c r="I22" s="7">
        <v>4</v>
      </c>
      <c r="J22" s="7">
        <v>3</v>
      </c>
      <c r="K22" s="7">
        <v>5</v>
      </c>
      <c r="L22" s="7">
        <v>7</v>
      </c>
      <c r="M22" s="7">
        <v>5</v>
      </c>
      <c r="N22" s="7">
        <v>7</v>
      </c>
      <c r="O22" s="7">
        <v>8</v>
      </c>
      <c r="P22" s="7">
        <v>4</v>
      </c>
      <c r="Q22" s="7">
        <v>6</v>
      </c>
    </row>
    <row r="23" spans="1:17">
      <c r="B23" s="6" t="s">
        <v>26</v>
      </c>
      <c r="C23" s="9">
        <f>C22</f>
        <v>75</v>
      </c>
      <c r="D23" s="9">
        <f>C22-D22</f>
        <v>73</v>
      </c>
      <c r="E23" s="9">
        <f>D23-E22</f>
        <v>66</v>
      </c>
      <c r="F23" s="9">
        <f t="shared" ref="F23:Q23" si="2">E23-F22</f>
        <v>63</v>
      </c>
      <c r="G23" s="9">
        <f t="shared" si="2"/>
        <v>55</v>
      </c>
      <c r="H23" s="9">
        <f t="shared" si="2"/>
        <v>49</v>
      </c>
      <c r="I23" s="9">
        <f t="shared" si="2"/>
        <v>45</v>
      </c>
      <c r="J23" s="9">
        <f t="shared" si="2"/>
        <v>42</v>
      </c>
      <c r="K23" s="9">
        <f t="shared" si="2"/>
        <v>37</v>
      </c>
      <c r="L23" s="9">
        <f t="shared" si="2"/>
        <v>30</v>
      </c>
      <c r="M23" s="9">
        <f t="shared" si="2"/>
        <v>25</v>
      </c>
      <c r="N23" s="9">
        <f t="shared" si="2"/>
        <v>18</v>
      </c>
      <c r="O23" s="9">
        <f t="shared" si="2"/>
        <v>10</v>
      </c>
      <c r="P23" s="9">
        <f t="shared" si="2"/>
        <v>6</v>
      </c>
      <c r="Q23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0" xr:uid="{79392356-A91E-0E41-88A1-435192738E42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zoomScale="90" zoomScaleNormal="90" workbookViewId="0">
      <selection activeCell="D22" sqref="D22"/>
    </sheetView>
  </sheetViews>
  <sheetFormatPr baseColWidth="10" defaultRowHeight="15"/>
  <cols>
    <col min="1" max="1" width="17.33203125" customWidth="1"/>
    <col min="2" max="2" width="35.6640625" customWidth="1"/>
    <col min="3" max="3" width="9.33203125" customWidth="1"/>
    <col min="4" max="12" width="6.33203125" bestFit="1" customWidth="1"/>
    <col min="13" max="17" width="7.5" bestFit="1" customWidth="1"/>
    <col min="18" max="19" width="6.6640625" bestFit="1" customWidth="1"/>
    <col min="20" max="22" width="7.5" bestFit="1" customWidth="1"/>
    <col min="23" max="23" width="6.6640625" bestFit="1" customWidth="1"/>
    <col min="24" max="256" width="8.83203125" customWidth="1"/>
  </cols>
  <sheetData>
    <row r="1" spans="1:17" ht="18">
      <c r="A1" s="15" t="s">
        <v>17</v>
      </c>
      <c r="B1" s="15"/>
      <c r="C1" s="15"/>
      <c r="D1" s="15" t="s">
        <v>65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55</v>
      </c>
      <c r="C3" s="1">
        <f>SUM(D3:Q3)</f>
        <v>29</v>
      </c>
      <c r="D3" s="1">
        <v>0</v>
      </c>
      <c r="E3" s="1">
        <v>1</v>
      </c>
      <c r="F3" s="1">
        <v>3</v>
      </c>
      <c r="G3" s="1">
        <v>4</v>
      </c>
      <c r="H3" s="1">
        <v>2</v>
      </c>
      <c r="I3" s="1">
        <v>1</v>
      </c>
      <c r="J3" s="1">
        <v>2</v>
      </c>
      <c r="K3" s="1">
        <v>3</v>
      </c>
      <c r="L3" s="1">
        <v>4</v>
      </c>
      <c r="M3" s="1">
        <v>2</v>
      </c>
      <c r="N3" s="1">
        <v>1</v>
      </c>
      <c r="O3" s="1">
        <v>2</v>
      </c>
      <c r="P3" s="1">
        <v>2</v>
      </c>
      <c r="Q3" s="1">
        <v>2</v>
      </c>
    </row>
    <row r="4" spans="1:17">
      <c r="A4" s="1"/>
      <c r="B4" s="13" t="s">
        <v>56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57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59</v>
      </c>
      <c r="C7" s="1">
        <f>SUM(D7:Q7)</f>
        <v>25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2</v>
      </c>
      <c r="J7" s="1">
        <v>3</v>
      </c>
      <c r="K7" s="1">
        <v>1</v>
      </c>
      <c r="L7" s="1">
        <v>2</v>
      </c>
      <c r="M7" s="1">
        <v>1</v>
      </c>
      <c r="N7" s="1">
        <v>2</v>
      </c>
      <c r="O7" s="1">
        <v>2</v>
      </c>
      <c r="P7" s="1">
        <v>4</v>
      </c>
      <c r="Q7" s="1">
        <v>2</v>
      </c>
    </row>
    <row r="8" spans="1:17">
      <c r="A8" s="1"/>
      <c r="B8" s="13" t="s">
        <v>60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62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63</v>
      </c>
      <c r="C11" s="1">
        <f t="shared" ref="C11:C17" si="0">SUM(D11:Q11)</f>
        <v>7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64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23</v>
      </c>
      <c r="C13" s="1">
        <f t="shared" si="0"/>
        <v>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</row>
    <row r="14" spans="1:17">
      <c r="A14" s="1"/>
      <c r="B14" s="13" t="s">
        <v>52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2">
        <v>7</v>
      </c>
      <c r="B17" s="12" t="s">
        <v>27</v>
      </c>
      <c r="C17" s="1">
        <f t="shared" si="0"/>
        <v>8</v>
      </c>
      <c r="D17" s="1">
        <v>1</v>
      </c>
      <c r="E17" s="1">
        <v>2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</row>
    <row r="18" spans="1:17">
      <c r="A18" s="10"/>
      <c r="B18" s="14" t="s">
        <v>41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B19" s="6" t="s">
        <v>28</v>
      </c>
      <c r="C19" s="7">
        <f>SUM(C3:C17)</f>
        <v>74</v>
      </c>
      <c r="D19" s="7">
        <f t="shared" ref="D19:Q19" si="1">C19-SUM(D3:D17)</f>
        <v>72</v>
      </c>
      <c r="E19" s="7">
        <f t="shared" si="1"/>
        <v>66</v>
      </c>
      <c r="F19" s="7">
        <f t="shared" si="1"/>
        <v>60</v>
      </c>
      <c r="G19" s="7">
        <f t="shared" si="1"/>
        <v>55</v>
      </c>
      <c r="H19" s="7">
        <f t="shared" si="1"/>
        <v>51</v>
      </c>
      <c r="I19" s="7">
        <f t="shared" si="1"/>
        <v>48</v>
      </c>
      <c r="J19" s="7">
        <f t="shared" si="1"/>
        <v>42</v>
      </c>
      <c r="K19" s="7">
        <f t="shared" si="1"/>
        <v>35</v>
      </c>
      <c r="L19" s="7">
        <f t="shared" si="1"/>
        <v>27</v>
      </c>
      <c r="M19" s="7">
        <f t="shared" si="1"/>
        <v>22</v>
      </c>
      <c r="N19" s="7">
        <f t="shared" si="1"/>
        <v>17</v>
      </c>
      <c r="O19" s="7">
        <f t="shared" si="1"/>
        <v>13</v>
      </c>
      <c r="P19" s="7">
        <f t="shared" si="1"/>
        <v>7</v>
      </c>
      <c r="Q19" s="7">
        <f t="shared" si="1"/>
        <v>0</v>
      </c>
    </row>
    <row r="20" spans="1:17">
      <c r="B20" s="6"/>
      <c r="C20" s="7">
        <f>SUM(D20:Q20)</f>
        <v>71</v>
      </c>
      <c r="D20" s="7">
        <v>0</v>
      </c>
      <c r="E20" s="7">
        <v>6</v>
      </c>
      <c r="F20" s="7">
        <v>2</v>
      </c>
      <c r="G20" s="7">
        <v>6</v>
      </c>
      <c r="H20" s="7">
        <v>0</v>
      </c>
      <c r="I20" s="7">
        <v>0</v>
      </c>
      <c r="J20" s="7">
        <v>4</v>
      </c>
      <c r="K20" s="7">
        <v>7</v>
      </c>
      <c r="L20" s="7">
        <v>10</v>
      </c>
      <c r="M20" s="7">
        <v>8</v>
      </c>
      <c r="N20" s="7">
        <v>8</v>
      </c>
      <c r="O20" s="7">
        <v>8</v>
      </c>
      <c r="P20" s="7">
        <v>6</v>
      </c>
      <c r="Q20" s="7">
        <v>6</v>
      </c>
    </row>
    <row r="21" spans="1:17">
      <c r="B21" s="6" t="s">
        <v>26</v>
      </c>
      <c r="C21" s="9">
        <f>C20</f>
        <v>71</v>
      </c>
      <c r="D21" s="9">
        <f>C20-D20</f>
        <v>71</v>
      </c>
      <c r="E21" s="9">
        <f>D21-E20</f>
        <v>65</v>
      </c>
      <c r="F21" s="9">
        <f>E21-F20</f>
        <v>63</v>
      </c>
      <c r="G21" s="9">
        <f t="shared" ref="G21:Q21" si="2">F21-G20</f>
        <v>57</v>
      </c>
      <c r="H21" s="9">
        <f t="shared" si="2"/>
        <v>57</v>
      </c>
      <c r="I21" s="9">
        <f t="shared" si="2"/>
        <v>57</v>
      </c>
      <c r="J21" s="9">
        <f t="shared" si="2"/>
        <v>53</v>
      </c>
      <c r="K21" s="9">
        <f t="shared" si="2"/>
        <v>46</v>
      </c>
      <c r="L21" s="9">
        <f t="shared" si="2"/>
        <v>36</v>
      </c>
      <c r="M21" s="9">
        <f>L21-M20</f>
        <v>28</v>
      </c>
      <c r="N21" s="9">
        <f t="shared" si="2"/>
        <v>20</v>
      </c>
      <c r="O21" s="9">
        <f t="shared" si="2"/>
        <v>12</v>
      </c>
      <c r="P21" s="9">
        <f t="shared" si="2"/>
        <v>6</v>
      </c>
      <c r="Q21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18" xr:uid="{FC2D643D-D950-4149-B8B6-813EFFFB9DE1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EBFE-EF5C-2649-A3DD-850A8C0ED5ED}">
  <dimension ref="A1:Q24"/>
  <sheetViews>
    <sheetView tabSelected="1" topLeftCell="A14" zoomScale="90" zoomScaleNormal="90" workbookViewId="0">
      <selection activeCell="H23" sqref="H23"/>
    </sheetView>
  </sheetViews>
  <sheetFormatPr baseColWidth="10" defaultRowHeight="15"/>
  <cols>
    <col min="2" max="2" width="30" customWidth="1"/>
    <col min="4" max="4" width="7.33203125" customWidth="1"/>
    <col min="5" max="5" width="7.1640625" customWidth="1"/>
    <col min="6" max="9" width="7.83203125" customWidth="1"/>
    <col min="10" max="10" width="8.6640625" customWidth="1"/>
    <col min="11" max="11" width="7.83203125" customWidth="1"/>
    <col min="12" max="12" width="8.83203125" customWidth="1"/>
    <col min="13" max="13" width="7.83203125" customWidth="1"/>
    <col min="14" max="14" width="7.5" customWidth="1"/>
    <col min="15" max="16" width="7.83203125" customWidth="1"/>
    <col min="17" max="17" width="8" customWidth="1"/>
  </cols>
  <sheetData>
    <row r="1" spans="1:17" ht="18">
      <c r="A1" s="15" t="s">
        <v>78</v>
      </c>
      <c r="B1" s="15"/>
      <c r="C1" s="15"/>
      <c r="D1" s="15" t="s">
        <v>79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55</v>
      </c>
      <c r="C3" s="1">
        <f>SUM(D3:Q3)</f>
        <v>15</v>
      </c>
      <c r="D3" s="1">
        <v>0</v>
      </c>
      <c r="E3" s="1">
        <v>4</v>
      </c>
      <c r="F3" s="1">
        <v>4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>
      <c r="A4" s="1"/>
      <c r="B4" s="13" t="s">
        <v>66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67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69</v>
      </c>
      <c r="C7" s="1">
        <f>SUM(D7:Q7)</f>
        <v>8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>
      <c r="A8" s="1"/>
      <c r="B8" s="13" t="s">
        <v>68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1">
        <v>3</v>
      </c>
      <c r="B9" s="11" t="s">
        <v>70</v>
      </c>
      <c r="C9" s="1">
        <f t="shared" ref="C9:C20" si="0">SUM(D9:Q9)</f>
        <v>3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1"/>
      <c r="B10" s="13" t="s">
        <v>71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4</v>
      </c>
      <c r="B11" s="11" t="s">
        <v>72</v>
      </c>
      <c r="C11" s="1">
        <f>SUM(D11:Q11)</f>
        <v>9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/>
      <c r="B12" s="11" t="s">
        <v>73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23</v>
      </c>
      <c r="C13" s="1">
        <f t="shared" si="0"/>
        <v>17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</row>
    <row r="14" spans="1:17">
      <c r="A14" s="1"/>
      <c r="B14" s="13" t="s">
        <v>52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74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3" t="s">
        <v>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3" t="s">
        <v>77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2">
        <v>7</v>
      </c>
      <c r="B20" s="12" t="s">
        <v>27</v>
      </c>
      <c r="C20" s="1">
        <f t="shared" si="0"/>
        <v>8</v>
      </c>
      <c r="D20" s="1">
        <v>1</v>
      </c>
      <c r="E20" s="1">
        <v>2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1</v>
      </c>
    </row>
    <row r="21" spans="1:17">
      <c r="A21" s="10"/>
      <c r="B21" s="14" t="s">
        <v>41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B22" s="6" t="s">
        <v>28</v>
      </c>
      <c r="C22" s="7">
        <f>SUM(C3:C20)</f>
        <v>60</v>
      </c>
      <c r="D22" s="7">
        <f t="shared" ref="D22:Q22" si="1">C22-SUM(D3:D20)</f>
        <v>58</v>
      </c>
      <c r="E22" s="7">
        <f t="shared" si="1"/>
        <v>49</v>
      </c>
      <c r="F22" s="7">
        <f t="shared" si="1"/>
        <v>42</v>
      </c>
      <c r="G22" s="7">
        <f t="shared" si="1"/>
        <v>34</v>
      </c>
      <c r="H22" s="7">
        <f t="shared" si="1"/>
        <v>26</v>
      </c>
      <c r="I22" s="7">
        <f t="shared" si="1"/>
        <v>20</v>
      </c>
      <c r="J22" s="7">
        <f t="shared" si="1"/>
        <v>18</v>
      </c>
      <c r="K22" s="7">
        <f t="shared" si="1"/>
        <v>15</v>
      </c>
      <c r="L22" s="7">
        <f t="shared" si="1"/>
        <v>13</v>
      </c>
      <c r="M22" s="7">
        <f t="shared" si="1"/>
        <v>10</v>
      </c>
      <c r="N22" s="7">
        <f t="shared" si="1"/>
        <v>7</v>
      </c>
      <c r="O22" s="7">
        <f t="shared" si="1"/>
        <v>5</v>
      </c>
      <c r="P22" s="7">
        <f t="shared" si="1"/>
        <v>3</v>
      </c>
      <c r="Q22" s="7">
        <f t="shared" si="1"/>
        <v>0</v>
      </c>
    </row>
    <row r="23" spans="1:17">
      <c r="B23" s="6"/>
      <c r="C23" s="7">
        <f>SUM(D23:Q23)</f>
        <v>54</v>
      </c>
      <c r="D23" s="7">
        <v>2</v>
      </c>
      <c r="E23" s="7">
        <v>7</v>
      </c>
      <c r="F23" s="7">
        <v>5</v>
      </c>
      <c r="G23" s="7">
        <v>7</v>
      </c>
      <c r="H23" s="7">
        <v>4</v>
      </c>
      <c r="I23" s="7">
        <v>5</v>
      </c>
      <c r="J23" s="7">
        <v>6</v>
      </c>
      <c r="K23" s="7">
        <v>3</v>
      </c>
      <c r="L23" s="7">
        <v>2</v>
      </c>
      <c r="M23" s="7">
        <v>3</v>
      </c>
      <c r="N23" s="7">
        <v>3</v>
      </c>
      <c r="O23" s="7">
        <v>2</v>
      </c>
      <c r="P23" s="7">
        <v>3</v>
      </c>
      <c r="Q23" s="7">
        <v>2</v>
      </c>
    </row>
    <row r="24" spans="1:17">
      <c r="B24" s="6" t="s">
        <v>26</v>
      </c>
      <c r="C24" s="9">
        <f>C23</f>
        <v>54</v>
      </c>
      <c r="D24" s="9">
        <f>C23-D23</f>
        <v>52</v>
      </c>
      <c r="E24" s="9">
        <f>D24-E23</f>
        <v>45</v>
      </c>
      <c r="F24" s="9">
        <f>E24-F23</f>
        <v>40</v>
      </c>
      <c r="G24" s="9">
        <f t="shared" ref="G24:Q24" si="2">F24-G23</f>
        <v>33</v>
      </c>
      <c r="H24" s="9">
        <f t="shared" si="2"/>
        <v>29</v>
      </c>
      <c r="I24" s="9">
        <f t="shared" si="2"/>
        <v>24</v>
      </c>
      <c r="J24" s="9">
        <f t="shared" si="2"/>
        <v>18</v>
      </c>
      <c r="K24" s="9">
        <f t="shared" si="2"/>
        <v>15</v>
      </c>
      <c r="L24" s="9">
        <f t="shared" si="2"/>
        <v>13</v>
      </c>
      <c r="M24" s="9">
        <f>L24-M23</f>
        <v>10</v>
      </c>
      <c r="N24" s="9">
        <f t="shared" si="2"/>
        <v>7</v>
      </c>
      <c r="O24" s="9">
        <f t="shared" si="2"/>
        <v>5</v>
      </c>
      <c r="P24" s="9">
        <f t="shared" si="2"/>
        <v>2</v>
      </c>
      <c r="Q24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1" xr:uid="{AC8AB422-603D-6142-B2ED-1D50C90C4135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Microsoft Office User</cp:lastModifiedBy>
  <dcterms:created xsi:type="dcterms:W3CDTF">2010-09-20T15:40:49Z</dcterms:created>
  <dcterms:modified xsi:type="dcterms:W3CDTF">2019-04-23T08:28:05Z</dcterms:modified>
</cp:coreProperties>
</file>