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phen/Desktop/Computer Science/Semester 2/Software Engineering/Assignment/Project/Documentation/Burndown/"/>
    </mc:Choice>
  </mc:AlternateContent>
  <xr:revisionPtr revIDLastSave="0" documentId="13_ncr:1_{1E9D4686-28B2-664D-8F4E-0D612C965A31}" xr6:coauthVersionLast="43" xr6:coauthVersionMax="43" xr10:uidLastSave="{00000000-0000-0000-0000-000000000000}"/>
  <bookViews>
    <workbookView xWindow="240" yWindow="1400" windowWidth="28800" windowHeight="16560" activeTab="2" xr2:uid="{00000000-000D-0000-FFFF-FFFF00000000}"/>
  </bookViews>
  <sheets>
    <sheet name="Sprint 1" sheetId="1" r:id="rId1"/>
    <sheet name="Sprint 2" sheetId="5" r:id="rId2"/>
    <sheet name="Sprint 3" sheetId="6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5" l="1"/>
  <c r="C20" i="6" l="1"/>
  <c r="D21" i="6" l="1"/>
  <c r="E21" i="6" s="1"/>
  <c r="F21" i="6" s="1"/>
  <c r="G21" i="6" s="1"/>
  <c r="H21" i="6" s="1"/>
  <c r="I21" i="6" s="1"/>
  <c r="J21" i="6" s="1"/>
  <c r="K21" i="6" s="1"/>
  <c r="L21" i="6" s="1"/>
  <c r="C17" i="6"/>
  <c r="C13" i="6"/>
  <c r="C11" i="6"/>
  <c r="C7" i="6"/>
  <c r="C3" i="6"/>
  <c r="M21" i="6" l="1"/>
  <c r="N21" i="6" s="1"/>
  <c r="O21" i="6" s="1"/>
  <c r="P21" i="6" s="1"/>
  <c r="Q21" i="6" s="1"/>
  <c r="C19" i="6"/>
  <c r="D19" i="6" s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C21" i="6"/>
  <c r="C22" i="5"/>
  <c r="C27" i="1"/>
  <c r="C28" i="1"/>
  <c r="C19" i="5"/>
  <c r="C17" i="5"/>
  <c r="C13" i="5"/>
  <c r="C11" i="5"/>
  <c r="C7" i="5"/>
  <c r="C3" i="5"/>
  <c r="D23" i="5" l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C23" i="5"/>
  <c r="C21" i="5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D28" i="1"/>
  <c r="E28" i="1" s="1"/>
  <c r="C24" i="1"/>
  <c r="C11" i="1"/>
  <c r="C13" i="1"/>
  <c r="C16" i="1"/>
  <c r="C21" i="1"/>
  <c r="C7" i="1"/>
  <c r="C3" i="1"/>
  <c r="F28" i="1" l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Initial numeric estimate (size) concluded during Sprint Review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" authorId="0" shapeId="0" xr:uid="{1CD29BDD-C8B1-A240-BF1A-71E0B8E4D909}">
      <text>
        <r>
          <rPr>
            <b/>
            <sz val="8"/>
            <color rgb="FF000000"/>
            <rFont val="Tahoma"/>
            <family val="2"/>
          </rPr>
          <t>Initial numeric estimate (size) concluded during Sprint Review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2" authorId="0" shapeId="0" xr:uid="{1B9AD8CE-375F-4E45-8E9C-7F35EB61F48E}">
      <text>
        <r>
          <rPr>
            <b/>
            <sz val="8"/>
            <color rgb="FF000000"/>
            <rFont val="Tahoma"/>
            <family val="2"/>
          </rPr>
          <t>Initial numeric estimate (size) concluded during Sprint Review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<sst xmlns="http://schemas.openxmlformats.org/spreadsheetml/2006/main" count="120" uniqueCount="66">
  <si>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</si>
  <si>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</si>
  <si>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</si>
  <si>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</si>
  <si>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</si>
  <si>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</si>
  <si>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</si>
  <si>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</si>
  <si>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</si>
  <si>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</si>
  <si>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</si>
  <si>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</si>
  <si>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</si>
  <si>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</si>
  <si>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User Stories 
(Features)</t>
  </si>
  <si>
    <t>Product 
Backlog Item ID</t>
  </si>
  <si>
    <t>Sprint 1 Backlog</t>
  </si>
  <si>
    <t>Sprint 3 Backlog</t>
  </si>
  <si>
    <t>Sprint 1 (2 Weeks)</t>
  </si>
  <si>
    <t>Bikes API</t>
  </si>
  <si>
    <t>Weather API</t>
  </si>
  <si>
    <t>Design - Sketch</t>
  </si>
  <si>
    <t>RDS - Database Hosting</t>
  </si>
  <si>
    <t>Requirements</t>
  </si>
  <si>
    <t>Initial
Estimate -  
Hours</t>
  </si>
  <si>
    <t>Design - Digital Template</t>
  </si>
  <si>
    <t>Actual Result</t>
  </si>
  <si>
    <t>Administration</t>
  </si>
  <si>
    <t>Estimate Time</t>
  </si>
  <si>
    <t>a) Write script to read in</t>
  </si>
  <si>
    <t>b) Upload script to EC2</t>
  </si>
  <si>
    <t>c) Send data to Database</t>
  </si>
  <si>
    <t>a) Do paper mockup</t>
  </si>
  <si>
    <t>a) Set up &amp; Connect to EC2</t>
  </si>
  <si>
    <t>b) Build Tables</t>
  </si>
  <si>
    <t>a) Requirements Gathering</t>
  </si>
  <si>
    <t>b) User Reqirements</t>
  </si>
  <si>
    <t>c)  Functional &amp; Non-functional Requirments</t>
  </si>
  <si>
    <t>d) Appendix</t>
  </si>
  <si>
    <t>a) Colour Scheme</t>
  </si>
  <si>
    <t>b) UI/UX</t>
  </si>
  <si>
    <t>a) Standups +  Meetings</t>
  </si>
  <si>
    <t>Flask App</t>
  </si>
  <si>
    <t>a) HTML</t>
  </si>
  <si>
    <t>b) CSS</t>
  </si>
  <si>
    <t>c) Application Structure</t>
  </si>
  <si>
    <t xml:space="preserve">Database - Flask </t>
  </si>
  <si>
    <t>a) Connect to Flask</t>
  </si>
  <si>
    <t>b) Execute the RestFUL API's</t>
  </si>
  <si>
    <t>c) Format Results</t>
  </si>
  <si>
    <t>Database</t>
  </si>
  <si>
    <t xml:space="preserve">a) Review Scripts - Error Handling &amp; Reliability </t>
  </si>
  <si>
    <t>a) Continue documentation</t>
  </si>
  <si>
    <t>b) Reiew - add on features</t>
  </si>
  <si>
    <t>a) Review</t>
  </si>
  <si>
    <t>Data Analytics</t>
  </si>
  <si>
    <t>a) Random Forest</t>
  </si>
  <si>
    <t>b) Station Models</t>
  </si>
  <si>
    <t>c) Display information - Graphs</t>
  </si>
  <si>
    <t>Flask - Interactivity</t>
  </si>
  <si>
    <t>a) Javascript for moving information</t>
  </si>
  <si>
    <t>b) Set Distance on Map</t>
  </si>
  <si>
    <t>c) Station Display Box - Re-design</t>
  </si>
  <si>
    <t>Flask - Static</t>
  </si>
  <si>
    <t>a) Complete the Pages</t>
  </si>
  <si>
    <t>Sprint 3 (2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</si>
</sst>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2" fillId="3" borderId="1" xfId="2" applyBorder="1" applyAlignment="1">
      <alignment horizontal="center" wrapText="1"/>
    </xf>
    <xf numFmtId="0" fontId="2" fillId="3" borderId="2" xfId="2" applyBorder="1" applyAlignment="1">
      <alignment horizontal="center"/>
    </xf>
    <xf numFmtId="0" fontId="4" fillId="0" borderId="0" xfId="0" applyFont="1" applyAlignment="1">
      <alignment horizontal="right"/>
    </xf>
    <xf numFmtId="0" fontId="1" fillId="2" borderId="1" xfId="1" applyBorder="1"/>
    <xf numFmtId="0" fontId="3" fillId="3" borderId="1" xfId="2" applyFont="1" applyBorder="1" applyAlignment="1">
      <alignment horizontal="center" wrapText="1"/>
    </xf>
    <xf numFmtId="0" fontId="0" fillId="5" borderId="1" xfId="0" applyFill="1" applyBorder="1"/>
    <xf numFmtId="0" fontId="0" fillId="0" borderId="0" xfId="0" applyFill="1" applyBorder="1"/>
    <xf numFmtId="0" fontId="4" fillId="0" borderId="1" xfId="0" applyFont="1" applyBorder="1"/>
    <xf numFmtId="0" fontId="4" fillId="0" borderId="1" xfId="0" applyFont="1" applyFill="1" applyBorder="1"/>
    <xf numFmtId="0" fontId="10" fillId="0" borderId="1" xfId="0" applyFont="1" applyBorder="1"/>
    <xf numFmtId="0" fontId="10" fillId="0" borderId="2" xfId="0" applyFont="1" applyFill="1" applyBorder="1"/>
    <xf numFmtId="0" fontId="7" fillId="4" borderId="1" xfId="0" applyFont="1" applyFill="1" applyBorder="1" applyAlignment="1">
      <alignment horizontal="center"/>
    </xf>
  </cellXfs>
  <cellStyles count="3">
    <cellStyle name="40% - Accent2" xfId="1" builtinId="35"/>
    <cellStyle name="Accent1" xfId="2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  <a:r>
              <a:rPr lang="en-US" b="1" baseline="0"/>
              <a:t> Chart - sprint 1</a:t>
            </a:r>
            <a:endParaRPr lang="en-US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1'!$B$26</c:f>
              <c:strCache>
                <c:ptCount val="1"/>
                <c:pt idx="0">
                  <c:v>Estimate Time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1'!$C$26:$Q$26</c:f>
              <c:numCache>
                <c:formatCode>General</c:formatCode>
                <c:ptCount val="15"/>
                <c:pt idx="0">
                  <c:v>75</c:v>
                </c:pt>
                <c:pt idx="1">
                  <c:v>74</c:v>
                </c:pt>
                <c:pt idx="2">
                  <c:v>72</c:v>
                </c:pt>
                <c:pt idx="3">
                  <c:v>70</c:v>
                </c:pt>
                <c:pt idx="4">
                  <c:v>70</c:v>
                </c:pt>
                <c:pt idx="5">
                  <c:v>64</c:v>
                </c:pt>
                <c:pt idx="6">
                  <c:v>57</c:v>
                </c:pt>
                <c:pt idx="7">
                  <c:v>50</c:v>
                </c:pt>
                <c:pt idx="8">
                  <c:v>47</c:v>
                </c:pt>
                <c:pt idx="9">
                  <c:v>38</c:v>
                </c:pt>
                <c:pt idx="10">
                  <c:v>24</c:v>
                </c:pt>
                <c:pt idx="11">
                  <c:v>15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7-7648-8D3C-C9A572119FDE}"/>
            </c:ext>
          </c:extLst>
        </c:ser>
        <c:ser>
          <c:idx val="1"/>
          <c:order val="1"/>
          <c:tx>
            <c:strRef>
              <c:f>'Sprint 1'!$B$27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1'!$C$27:$Q$27</c:f>
            </c:numRef>
          </c:val>
          <c:smooth val="0"/>
          <c:extLst>
            <c:ext xmlns:c16="http://schemas.microsoft.com/office/drawing/2014/chart" uri="{C3380CC4-5D6E-409C-BE32-E72D297353CC}">
              <c16:uniqueId val="{00000000-6DF0-0A40-A7C6-21DB5D5F3A02}"/>
            </c:ext>
          </c:extLst>
        </c:ser>
        <c:ser>
          <c:idx val="2"/>
          <c:order val="2"/>
          <c:tx>
            <c:strRef>
              <c:f>'Sprint 1'!$B$28</c:f>
              <c:strCache>
                <c:ptCount val="1"/>
                <c:pt idx="0">
                  <c:v>Actual Result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1'!$C$28:$Q$28</c:f>
              <c:numCache>
                <c:formatCode>General</c:formatCode>
                <c:ptCount val="15"/>
                <c:pt idx="0">
                  <c:v>58</c:v>
                </c:pt>
                <c:pt idx="1">
                  <c:v>56</c:v>
                </c:pt>
                <c:pt idx="2">
                  <c:v>54</c:v>
                </c:pt>
                <c:pt idx="3">
                  <c:v>52</c:v>
                </c:pt>
                <c:pt idx="4">
                  <c:v>50</c:v>
                </c:pt>
                <c:pt idx="5">
                  <c:v>45</c:v>
                </c:pt>
                <c:pt idx="6">
                  <c:v>39</c:v>
                </c:pt>
                <c:pt idx="7">
                  <c:v>30</c:v>
                </c:pt>
                <c:pt idx="8">
                  <c:v>26</c:v>
                </c:pt>
                <c:pt idx="9">
                  <c:v>23</c:v>
                </c:pt>
                <c:pt idx="10">
                  <c:v>21</c:v>
                </c:pt>
                <c:pt idx="11">
                  <c:v>12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F0-0A40-A7C6-21DB5D5F3A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4622240"/>
        <c:axId val="1"/>
      </c:lineChart>
      <c:catAx>
        <c:axId val="5846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46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Burndown Chart - Sprint 2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'[1]Sprint 2'!$B$21</c:f>
              <c:strCache>
                <c:ptCount val="1"/>
                <c:pt idx="0">
                  <c:v>Estimate Time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'[1]Sprint 2'!$D$2:$Q$2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'[1]Sprint 2'!$C$21:$Q$21</c:f>
              <c:numCache>
                <c:formatCode>General</c:formatCode>
                <c:ptCount val="15"/>
                <c:pt idx="0">
                  <c:v>89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63</c:v>
                </c:pt>
                <c:pt idx="6">
                  <c:v>57</c:v>
                </c:pt>
                <c:pt idx="7">
                  <c:v>49</c:v>
                </c:pt>
                <c:pt idx="8">
                  <c:v>41</c:v>
                </c:pt>
                <c:pt idx="9">
                  <c:v>35</c:v>
                </c:pt>
                <c:pt idx="10">
                  <c:v>26</c:v>
                </c:pt>
                <c:pt idx="11">
                  <c:v>18</c:v>
                </c:pt>
                <c:pt idx="12">
                  <c:v>11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F-1947-9EAF-589FDB962655}"/>
            </c:ext>
          </c:extLst>
        </c:ser>
        <c:ser>
          <c:idx val="1"/>
          <c:order val="1"/>
          <c:tx>
            <c:strRef>
              <c:f>'[1]Sprint 2'!$B$23</c:f>
              <c:strCache>
                <c:ptCount val="1"/>
                <c:pt idx="0">
                  <c:v>Actual Result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'[1]Sprint 2'!$D$2:$Q$2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'[1]Sprint 2'!$C$23:$Q$23</c:f>
              <c:numCache>
                <c:formatCode>General</c:formatCode>
                <c:ptCount val="15"/>
                <c:pt idx="0">
                  <c:v>75</c:v>
                </c:pt>
                <c:pt idx="1">
                  <c:v>73</c:v>
                </c:pt>
                <c:pt idx="2">
                  <c:v>66</c:v>
                </c:pt>
                <c:pt idx="3">
                  <c:v>63</c:v>
                </c:pt>
                <c:pt idx="4">
                  <c:v>55</c:v>
                </c:pt>
                <c:pt idx="5">
                  <c:v>49</c:v>
                </c:pt>
                <c:pt idx="6">
                  <c:v>45</c:v>
                </c:pt>
                <c:pt idx="7">
                  <c:v>42</c:v>
                </c:pt>
                <c:pt idx="8">
                  <c:v>37</c:v>
                </c:pt>
                <c:pt idx="9">
                  <c:v>30</c:v>
                </c:pt>
                <c:pt idx="10">
                  <c:v>25</c:v>
                </c:pt>
                <c:pt idx="11">
                  <c:v>18</c:v>
                </c:pt>
                <c:pt idx="12">
                  <c:v>10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F-1947-9EAF-589FDB9626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9473888"/>
        <c:axId val="1259475568"/>
      </c:lineChart>
      <c:catAx>
        <c:axId val="12594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75568"/>
        <c:crosses val="autoZero"/>
        <c:auto val="1"/>
        <c:lblAlgn val="ctr"/>
        <c:lblOffset val="100"/>
        <c:noMultiLvlLbl val="0"/>
      </c:catAx>
      <c:valAx>
        <c:axId val="1259475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594738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  <a:r>
              <a:rPr lang="en-US" b="1" baseline="0"/>
              <a:t> CHART -Sprint 3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3'!$B$19</c:f>
              <c:strCache>
                <c:ptCount val="1"/>
                <c:pt idx="0">
                  <c:v>Estimate Time</c:v>
                </c:pt>
              </c:strCache>
            </c:strRef>
          </c:tx>
          <c:spPr>
            <a:ln w="19050" cap="rnd" cmpd="sng" algn="ctr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3'!$C$19:$Q$19</c:f>
              <c:numCache>
                <c:formatCode>General</c:formatCode>
                <c:ptCount val="15"/>
                <c:pt idx="0">
                  <c:v>74</c:v>
                </c:pt>
                <c:pt idx="1">
                  <c:v>72</c:v>
                </c:pt>
                <c:pt idx="2">
                  <c:v>66</c:v>
                </c:pt>
                <c:pt idx="3">
                  <c:v>60</c:v>
                </c:pt>
                <c:pt idx="4">
                  <c:v>55</c:v>
                </c:pt>
                <c:pt idx="5">
                  <c:v>51</c:v>
                </c:pt>
                <c:pt idx="6">
                  <c:v>48</c:v>
                </c:pt>
                <c:pt idx="7">
                  <c:v>42</c:v>
                </c:pt>
                <c:pt idx="8">
                  <c:v>35</c:v>
                </c:pt>
                <c:pt idx="9">
                  <c:v>27</c:v>
                </c:pt>
                <c:pt idx="10">
                  <c:v>22</c:v>
                </c:pt>
                <c:pt idx="11">
                  <c:v>17</c:v>
                </c:pt>
                <c:pt idx="12">
                  <c:v>13</c:v>
                </c:pt>
                <c:pt idx="13">
                  <c:v>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6-4D4E-98FE-FBD76733B75E}"/>
            </c:ext>
          </c:extLst>
        </c:ser>
        <c:ser>
          <c:idx val="1"/>
          <c:order val="1"/>
          <c:tx>
            <c:strRef>
              <c:f>'Sprint 3'!$B$21</c:f>
              <c:strCache>
                <c:ptCount val="1"/>
                <c:pt idx="0">
                  <c:v>Actual Result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3'!$D$2:$Q$2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3'!$C$21:$Q$21</c:f>
              <c:numCache>
                <c:formatCode>General</c:formatCode>
                <c:ptCount val="15"/>
                <c:pt idx="0">
                  <c:v>71</c:v>
                </c:pt>
                <c:pt idx="1">
                  <c:v>71</c:v>
                </c:pt>
                <c:pt idx="2">
                  <c:v>65</c:v>
                </c:pt>
                <c:pt idx="3">
                  <c:v>63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53</c:v>
                </c:pt>
                <c:pt idx="8">
                  <c:v>46</c:v>
                </c:pt>
                <c:pt idx="9">
                  <c:v>36</c:v>
                </c:pt>
                <c:pt idx="10">
                  <c:v>28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6-4D4E-98FE-FBD76733B7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9955231"/>
        <c:axId val="1589955615"/>
      </c:lineChart>
      <c:catAx>
        <c:axId val="158995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55615"/>
        <c:crosses val="autoZero"/>
        <c:auto val="1"/>
        <c:lblAlgn val="ctr"/>
        <c:lblOffset val="100"/>
        <c:noMultiLvlLbl val="0"/>
      </c:catAx>
      <c:valAx>
        <c:axId val="1589955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995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29</xdr:row>
      <xdr:rowOff>25400</xdr:rowOff>
    </xdr:from>
    <xdr:to>
      <xdr:col>17</xdr:col>
      <xdr:colOff>47625</xdr:colOff>
      <xdr:row>56</xdr:row>
      <xdr:rowOff>95250</xdr:rowOff>
    </xdr:to>
    <xdr:graphicFrame macro="">
      <xdr:nvGraphicFramePr>
        <xdr:cNvPr id="1042" name="Chart 1">
          <a:extLst>
            <a:ext uri="{FF2B5EF4-FFF2-40B4-BE49-F238E27FC236}">
              <a16:creationId xmlns:a16="http://schemas.microsoft.com/office/drawing/2014/main" id="{A179434A-A217-3F43-9AFB-849D7391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23</xdr:row>
      <xdr:rowOff>174625</xdr:rowOff>
    </xdr:from>
    <xdr:to>
      <xdr:col>16</xdr:col>
      <xdr:colOff>539750</xdr:colOff>
      <xdr:row>53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38F707-4BC6-A44A-A04F-66AABC61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98778</xdr:colOff>
      <xdr:row>21</xdr:row>
      <xdr:rowOff>183444</xdr:rowOff>
    </xdr:from>
    <xdr:to>
      <xdr:col>17</xdr:col>
      <xdr:colOff>0</xdr:colOff>
      <xdr:row>48</xdr:row>
      <xdr:rowOff>28222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8CD34-750E-B44A-8B40-9CFD07D64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%202-Burndown-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 1"/>
      <sheetName val="Sprint 2"/>
    </sheetNames>
    <sheetDataSet>
      <sheetData sheetId="0" refreshError="1"/>
      <sheetData sheetId="1">
        <row r="2">
          <cell r="D2" t="str">
            <v>Day 1</v>
          </cell>
          <cell r="E2" t="str">
            <v>Day 2</v>
          </cell>
          <cell r="F2" t="str">
            <v>Day 3</v>
          </cell>
          <cell r="G2" t="str">
            <v>Day 4</v>
          </cell>
          <cell r="H2" t="str">
            <v>Day 5</v>
          </cell>
          <cell r="I2" t="str">
            <v>Day 6</v>
          </cell>
          <cell r="J2" t="str">
            <v>Day 7</v>
          </cell>
          <cell r="K2" t="str">
            <v>Day 8</v>
          </cell>
          <cell r="L2" t="str">
            <v>Day 9</v>
          </cell>
          <cell r="M2" t="str">
            <v>Day 10</v>
          </cell>
          <cell r="N2" t="str">
            <v>Day 11</v>
          </cell>
          <cell r="O2" t="str">
            <v>Day 12</v>
          </cell>
          <cell r="P2" t="str">
            <v>Day 13</v>
          </cell>
          <cell r="Q2" t="str">
            <v>Day 14</v>
          </cell>
        </row>
        <row r="21">
          <cell r="B21" t="str">
            <v>Estimate Time</v>
          </cell>
          <cell r="C21">
            <v>89</v>
          </cell>
          <cell r="D21">
            <v>85</v>
          </cell>
          <cell r="E21">
            <v>80</v>
          </cell>
          <cell r="F21">
            <v>75</v>
          </cell>
          <cell r="G21">
            <v>70</v>
          </cell>
          <cell r="H21">
            <v>63</v>
          </cell>
          <cell r="I21">
            <v>57</v>
          </cell>
          <cell r="J21">
            <v>49</v>
          </cell>
          <cell r="K21">
            <v>41</v>
          </cell>
          <cell r="L21">
            <v>35</v>
          </cell>
          <cell r="M21">
            <v>26</v>
          </cell>
          <cell r="N21">
            <v>18</v>
          </cell>
          <cell r="O21">
            <v>11</v>
          </cell>
          <cell r="P21">
            <v>6</v>
          </cell>
          <cell r="Q21">
            <v>0</v>
          </cell>
        </row>
        <row r="23">
          <cell r="B23" t="str">
            <v>Actual Result</v>
          </cell>
          <cell r="C23">
            <v>75</v>
          </cell>
          <cell r="D23">
            <v>73</v>
          </cell>
          <cell r="E23">
            <v>66</v>
          </cell>
          <cell r="F23">
            <v>63</v>
          </cell>
          <cell r="G23">
            <v>55</v>
          </cell>
          <cell r="H23">
            <v>49</v>
          </cell>
          <cell r="I23">
            <v>45</v>
          </cell>
          <cell r="J23">
            <v>42</v>
          </cell>
          <cell r="K23">
            <v>37</v>
          </cell>
          <cell r="L23">
            <v>30</v>
          </cell>
          <cell r="M23">
            <v>25</v>
          </cell>
          <cell r="N23">
            <v>18</v>
          </cell>
          <cell r="O23">
            <v>10</v>
          </cell>
          <cell r="P23">
            <v>6</v>
          </cell>
          <cell r="Q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opLeftCell="A15" zoomScale="80" zoomScaleNormal="80" workbookViewId="0">
      <selection activeCell="R35" sqref="R35"/>
    </sheetView>
  </sheetViews>
  <sheetFormatPr baseColWidth="10" defaultRowHeight="15"/>
  <cols>
    <col min="1" max="1" width="17.33203125" customWidth="1"/>
    <col min="2" max="2" width="35.6640625" customWidth="1"/>
    <col min="3" max="3" width="9.33203125" customWidth="1"/>
    <col min="4" max="4" width="8" bestFit="1" customWidth="1"/>
    <col min="5" max="5" width="6.33203125" customWidth="1"/>
    <col min="6" max="12" width="6.33203125" bestFit="1" customWidth="1"/>
    <col min="13" max="17" width="7.5" bestFit="1" customWidth="1"/>
    <col min="18" max="256" width="8.83203125" customWidth="1"/>
  </cols>
  <sheetData>
    <row r="1" spans="1:17" s="2" customFormat="1" ht="19">
      <c r="A1" s="15" t="s">
        <v>16</v>
      </c>
      <c r="B1" s="15"/>
      <c r="C1" s="15"/>
      <c r="D1" s="15" t="s">
        <v>18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s="3" customFormat="1" ht="48">
      <c r="A2" s="4" t="s">
        <v>15</v>
      </c>
      <c r="B2" s="4" t="s">
        <v>14</v>
      </c>
      <c r="C2" s="8" t="s">
        <v>24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</row>
    <row r="3" spans="1:17">
      <c r="A3" s="11">
        <v>1</v>
      </c>
      <c r="B3" s="11" t="s">
        <v>19</v>
      </c>
      <c r="C3" s="1">
        <f>SUM(D3:Q3)</f>
        <v>16</v>
      </c>
      <c r="D3" s="1">
        <v>0</v>
      </c>
      <c r="E3" s="1">
        <v>0</v>
      </c>
      <c r="F3" s="1">
        <v>2</v>
      </c>
      <c r="G3" s="1">
        <v>0</v>
      </c>
      <c r="H3" s="1">
        <v>2</v>
      </c>
      <c r="I3" s="1">
        <v>2</v>
      </c>
      <c r="J3" s="1">
        <v>0</v>
      </c>
      <c r="K3" s="1">
        <v>3</v>
      </c>
      <c r="L3" s="1">
        <v>2</v>
      </c>
      <c r="M3" s="1">
        <v>3</v>
      </c>
      <c r="N3" s="1">
        <v>0</v>
      </c>
      <c r="O3" s="1">
        <v>2</v>
      </c>
      <c r="P3" s="1">
        <v>0</v>
      </c>
      <c r="Q3" s="1">
        <v>0</v>
      </c>
    </row>
    <row r="4" spans="1:17">
      <c r="A4" s="1"/>
      <c r="B4" s="13" t="s">
        <v>29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3" t="s">
        <v>30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3" t="s">
        <v>31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1">
        <v>2</v>
      </c>
      <c r="B7" s="11" t="s">
        <v>20</v>
      </c>
      <c r="C7" s="1">
        <f>SUM(D7:Q7)</f>
        <v>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1</v>
      </c>
      <c r="P7" s="1">
        <v>0</v>
      </c>
      <c r="Q7" s="1">
        <v>1</v>
      </c>
    </row>
    <row r="8" spans="1:17">
      <c r="A8" s="1"/>
      <c r="B8" s="13" t="s">
        <v>29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3" t="s">
        <v>30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3" t="s">
        <v>31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1">
        <v>3</v>
      </c>
      <c r="B11" s="11" t="s">
        <v>21</v>
      </c>
      <c r="C11" s="1">
        <f t="shared" ref="C11:C24" si="0">SUM(D11:Q11)</f>
        <v>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>
      <c r="A12" s="1"/>
      <c r="B12" s="13" t="s">
        <v>32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">
        <v>4</v>
      </c>
      <c r="B13" s="11" t="s">
        <v>22</v>
      </c>
      <c r="C13" s="1">
        <f t="shared" si="0"/>
        <v>13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3</v>
      </c>
      <c r="J13" s="1">
        <v>4</v>
      </c>
      <c r="K13" s="1">
        <v>0</v>
      </c>
      <c r="L13" s="1">
        <v>2</v>
      </c>
      <c r="M13" s="1">
        <v>2</v>
      </c>
      <c r="N13" s="1">
        <v>0</v>
      </c>
      <c r="O13" s="1">
        <v>0</v>
      </c>
      <c r="P13" s="1">
        <v>0</v>
      </c>
      <c r="Q13" s="1">
        <v>0</v>
      </c>
    </row>
    <row r="14" spans="1:17">
      <c r="A14" s="1"/>
      <c r="B14" s="13" t="s">
        <v>33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3" t="s">
        <v>34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1">
        <v>5</v>
      </c>
      <c r="B16" s="11" t="s">
        <v>23</v>
      </c>
      <c r="C16" s="1">
        <f t="shared" si="0"/>
        <v>24</v>
      </c>
      <c r="D16" s="1">
        <v>0</v>
      </c>
      <c r="E16" s="1">
        <v>2</v>
      </c>
      <c r="F16" s="1">
        <v>0</v>
      </c>
      <c r="G16" s="1">
        <v>0</v>
      </c>
      <c r="H16" s="1">
        <v>2</v>
      </c>
      <c r="I16" s="1">
        <v>0</v>
      </c>
      <c r="J16" s="1">
        <v>2</v>
      </c>
      <c r="K16" s="1">
        <v>0</v>
      </c>
      <c r="L16" s="1">
        <v>3</v>
      </c>
      <c r="M16" s="1">
        <v>6</v>
      </c>
      <c r="N16" s="1">
        <v>3</v>
      </c>
      <c r="O16" s="1">
        <v>3</v>
      </c>
      <c r="P16" s="1">
        <v>3</v>
      </c>
      <c r="Q16" s="1">
        <v>0</v>
      </c>
    </row>
    <row r="17" spans="1:17">
      <c r="A17" s="1"/>
      <c r="B17" s="13" t="s">
        <v>35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13" t="s">
        <v>36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3" t="s">
        <v>37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13" t="s">
        <v>38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1">
        <v>6</v>
      </c>
      <c r="B21" s="11" t="s">
        <v>25</v>
      </c>
      <c r="C21" s="1">
        <f t="shared" si="0"/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3</v>
      </c>
      <c r="P21" s="1">
        <v>0</v>
      </c>
      <c r="Q21" s="1">
        <v>0</v>
      </c>
    </row>
    <row r="22" spans="1:17">
      <c r="A22" s="1"/>
      <c r="B22" s="13" t="s">
        <v>39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3" t="s">
        <v>40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2">
        <v>7</v>
      </c>
      <c r="B24" s="12" t="s">
        <v>27</v>
      </c>
      <c r="C24" s="1">
        <f t="shared" si="0"/>
        <v>5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</v>
      </c>
      <c r="P24" s="1">
        <v>1</v>
      </c>
      <c r="Q24" s="1">
        <v>0</v>
      </c>
    </row>
    <row r="25" spans="1:17">
      <c r="A25" s="10"/>
      <c r="B25" s="14" t="s">
        <v>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B26" s="6" t="s">
        <v>28</v>
      </c>
      <c r="C26" s="7">
        <f>SUM(C3:C24)</f>
        <v>75</v>
      </c>
      <c r="D26" s="7">
        <f t="shared" ref="D26:Q26" si="1">C26-SUM(D3:D24)</f>
        <v>74</v>
      </c>
      <c r="E26" s="7">
        <f t="shared" si="1"/>
        <v>72</v>
      </c>
      <c r="F26" s="7">
        <f t="shared" si="1"/>
        <v>70</v>
      </c>
      <c r="G26" s="7">
        <f t="shared" si="1"/>
        <v>70</v>
      </c>
      <c r="H26" s="7">
        <f t="shared" si="1"/>
        <v>64</v>
      </c>
      <c r="I26" s="7">
        <f t="shared" si="1"/>
        <v>57</v>
      </c>
      <c r="J26" s="7">
        <f t="shared" si="1"/>
        <v>50</v>
      </c>
      <c r="K26" s="7">
        <f t="shared" si="1"/>
        <v>47</v>
      </c>
      <c r="L26" s="7">
        <f t="shared" si="1"/>
        <v>38</v>
      </c>
      <c r="M26" s="7">
        <f t="shared" si="1"/>
        <v>24</v>
      </c>
      <c r="N26" s="7">
        <f t="shared" si="1"/>
        <v>15</v>
      </c>
      <c r="O26" s="7">
        <f t="shared" si="1"/>
        <v>5</v>
      </c>
      <c r="P26" s="7">
        <f t="shared" si="1"/>
        <v>1</v>
      </c>
      <c r="Q26" s="7">
        <f t="shared" si="1"/>
        <v>0</v>
      </c>
    </row>
    <row r="27" spans="1:17" hidden="1">
      <c r="B27" s="6"/>
      <c r="C27" s="7">
        <f>SUM(D27:Q27)</f>
        <v>58</v>
      </c>
      <c r="D27" s="7">
        <v>2</v>
      </c>
      <c r="E27" s="7">
        <v>2</v>
      </c>
      <c r="F27" s="7">
        <v>2</v>
      </c>
      <c r="G27" s="7">
        <v>2</v>
      </c>
      <c r="H27" s="7">
        <v>5</v>
      </c>
      <c r="I27" s="7">
        <v>6</v>
      </c>
      <c r="J27" s="7">
        <v>9</v>
      </c>
      <c r="K27" s="7">
        <v>4</v>
      </c>
      <c r="L27" s="7">
        <v>3</v>
      </c>
      <c r="M27" s="7">
        <v>2</v>
      </c>
      <c r="N27" s="7">
        <v>9</v>
      </c>
      <c r="O27" s="7">
        <v>7</v>
      </c>
      <c r="P27" s="7">
        <v>2</v>
      </c>
      <c r="Q27" s="7">
        <v>3</v>
      </c>
    </row>
    <row r="28" spans="1:17">
      <c r="B28" s="6" t="s">
        <v>26</v>
      </c>
      <c r="C28" s="9">
        <f>C27</f>
        <v>58</v>
      </c>
      <c r="D28" s="9">
        <f>C27-D27</f>
        <v>56</v>
      </c>
      <c r="E28" s="9">
        <f>D28-E27</f>
        <v>54</v>
      </c>
      <c r="F28" s="9">
        <f t="shared" ref="F28:Q28" si="2">E28-F27</f>
        <v>52</v>
      </c>
      <c r="G28" s="9">
        <f t="shared" si="2"/>
        <v>50</v>
      </c>
      <c r="H28" s="9">
        <f t="shared" si="2"/>
        <v>45</v>
      </c>
      <c r="I28" s="9">
        <f t="shared" si="2"/>
        <v>39</v>
      </c>
      <c r="J28" s="9">
        <f t="shared" si="2"/>
        <v>30</v>
      </c>
      <c r="K28" s="9">
        <f t="shared" si="2"/>
        <v>26</v>
      </c>
      <c r="L28" s="9">
        <f t="shared" si="2"/>
        <v>23</v>
      </c>
      <c r="M28" s="9">
        <f t="shared" si="2"/>
        <v>21</v>
      </c>
      <c r="N28" s="9">
        <f t="shared" si="2"/>
        <v>12</v>
      </c>
      <c r="O28" s="9">
        <f t="shared" si="2"/>
        <v>5</v>
      </c>
      <c r="P28" s="9">
        <f t="shared" si="2"/>
        <v>3</v>
      </c>
      <c r="Q28" s="9">
        <f t="shared" si="2"/>
        <v>0</v>
      </c>
    </row>
  </sheetData>
  <mergeCells count="2">
    <mergeCell ref="A1:C1"/>
    <mergeCell ref="D1:Q1"/>
  </mergeCells>
  <dataValidations count="1">
    <dataValidation type="whole" allowBlank="1" showInputMessage="1" showErrorMessage="1" sqref="C3:Q25" xr:uid="{00000000-0002-0000-0000-000000000000}">
      <formula1>0</formula1>
      <formula2>1000000</formula2>
    </dataValidation>
  </dataValidations>
  <pageMargins left="0.7" right="0.7" top="0.75" bottom="0.75" header="0.3" footer="0.3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opLeftCell="A12" zoomScale="80" zoomScaleNormal="80" workbookViewId="0">
      <selection activeCell="B28" sqref="B28"/>
    </sheetView>
  </sheetViews>
  <sheetFormatPr baseColWidth="10" defaultRowHeight="15"/>
  <cols>
    <col min="1" max="1" width="17.33203125" customWidth="1"/>
    <col min="2" max="2" width="39" customWidth="1"/>
    <col min="3" max="3" width="9.33203125" customWidth="1"/>
    <col min="4" max="4" width="8" bestFit="1" customWidth="1"/>
    <col min="5" max="5" width="6.33203125" customWidth="1"/>
    <col min="6" max="12" width="6.33203125" bestFit="1" customWidth="1"/>
    <col min="13" max="17" width="7.5" bestFit="1" customWidth="1"/>
    <col min="18" max="256" width="8.83203125" customWidth="1"/>
  </cols>
  <sheetData>
    <row r="1" spans="1:17" s="2" customFormat="1" ht="19">
      <c r="A1" s="15" t="s">
        <v>16</v>
      </c>
      <c r="B1" s="15"/>
      <c r="C1" s="15"/>
      <c r="D1" s="15" t="s">
        <v>18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s="3" customFormat="1" ht="48">
      <c r="A2" s="4" t="s">
        <v>15</v>
      </c>
      <c r="B2" s="4" t="s">
        <v>14</v>
      </c>
      <c r="C2" s="8" t="s">
        <v>24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</row>
    <row r="3" spans="1:17">
      <c r="A3" s="11">
        <v>1</v>
      </c>
      <c r="B3" s="11" t="s">
        <v>42</v>
      </c>
      <c r="C3" s="1">
        <f>SUM(D3:Q3)</f>
        <v>38</v>
      </c>
      <c r="D3" s="1">
        <v>2</v>
      </c>
      <c r="E3" s="1">
        <v>2</v>
      </c>
      <c r="F3" s="1">
        <v>3</v>
      </c>
      <c r="G3" s="1">
        <v>4</v>
      </c>
      <c r="H3" s="1">
        <v>5</v>
      </c>
      <c r="I3" s="1">
        <v>4</v>
      </c>
      <c r="J3" s="1">
        <v>4</v>
      </c>
      <c r="K3" s="1">
        <v>2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0</v>
      </c>
    </row>
    <row r="4" spans="1:17">
      <c r="A4" s="1"/>
      <c r="B4" s="13" t="s">
        <v>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3" t="s">
        <v>44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3" t="s">
        <v>45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1">
        <v>2</v>
      </c>
      <c r="B7" s="11" t="s">
        <v>46</v>
      </c>
      <c r="C7" s="1">
        <f>SUM(D7:Q7)</f>
        <v>27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2</v>
      </c>
      <c r="J7" s="1">
        <v>3</v>
      </c>
      <c r="K7" s="1">
        <v>2</v>
      </c>
      <c r="L7" s="1">
        <v>2</v>
      </c>
      <c r="M7" s="1">
        <v>3</v>
      </c>
      <c r="N7" s="1">
        <v>3</v>
      </c>
      <c r="O7" s="1">
        <v>3</v>
      </c>
      <c r="P7" s="1">
        <v>4</v>
      </c>
      <c r="Q7" s="1">
        <v>2</v>
      </c>
    </row>
    <row r="8" spans="1:17">
      <c r="A8" s="1"/>
      <c r="B8" s="13" t="s">
        <v>47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3" t="s">
        <v>48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3" t="s">
        <v>49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1">
        <v>3</v>
      </c>
      <c r="B11" s="11" t="s">
        <v>50</v>
      </c>
      <c r="C11" s="1">
        <f t="shared" ref="C11:C19" si="0">SUM(D11:Q11)</f>
        <v>7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</row>
    <row r="12" spans="1:17">
      <c r="A12" s="1"/>
      <c r="B12" s="13" t="s">
        <v>51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">
        <v>5</v>
      </c>
      <c r="B13" s="11" t="s">
        <v>23</v>
      </c>
      <c r="C13" s="1">
        <f t="shared" si="0"/>
        <v>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2</v>
      </c>
    </row>
    <row r="14" spans="1:17">
      <c r="A14" s="1"/>
      <c r="B14" s="13" t="s">
        <v>52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3" t="s">
        <v>53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/>
      <c r="B16" s="13" t="s">
        <v>38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1">
        <v>6</v>
      </c>
      <c r="B17" s="11" t="s">
        <v>25</v>
      </c>
      <c r="C17" s="1">
        <f t="shared" si="0"/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1</v>
      </c>
      <c r="N17" s="1">
        <v>0</v>
      </c>
      <c r="O17" s="1">
        <v>1</v>
      </c>
      <c r="P17" s="1">
        <v>0</v>
      </c>
      <c r="Q17" s="1">
        <v>1</v>
      </c>
    </row>
    <row r="18" spans="1:17">
      <c r="A18" s="1"/>
      <c r="B18" s="13" t="s">
        <v>54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2">
        <v>7</v>
      </c>
      <c r="B19" s="12" t="s">
        <v>27</v>
      </c>
      <c r="C19" s="1">
        <f t="shared" si="0"/>
        <v>8</v>
      </c>
      <c r="D19" s="1">
        <v>1</v>
      </c>
      <c r="E19" s="1">
        <v>2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1</v>
      </c>
      <c r="L19" s="1">
        <v>0</v>
      </c>
      <c r="M19" s="1">
        <v>1</v>
      </c>
      <c r="N19" s="1">
        <v>1</v>
      </c>
      <c r="O19" s="1">
        <v>0</v>
      </c>
      <c r="P19" s="1">
        <v>0</v>
      </c>
      <c r="Q19" s="1">
        <v>1</v>
      </c>
    </row>
    <row r="20" spans="1:17">
      <c r="A20" s="10"/>
      <c r="B20" s="14" t="s">
        <v>41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B21" s="6" t="s">
        <v>28</v>
      </c>
      <c r="C21" s="7">
        <f>SUM(C3:C19)</f>
        <v>89</v>
      </c>
      <c r="D21" s="7">
        <f>C21-SUM(D3:D19)</f>
        <v>85</v>
      </c>
      <c r="E21" s="7">
        <f t="shared" ref="D21:Q21" si="1">D21-SUM(E3:E19)</f>
        <v>80</v>
      </c>
      <c r="F21" s="7">
        <f t="shared" si="1"/>
        <v>75</v>
      </c>
      <c r="G21" s="7">
        <f t="shared" si="1"/>
        <v>70</v>
      </c>
      <c r="H21" s="7">
        <f t="shared" si="1"/>
        <v>63</v>
      </c>
      <c r="I21" s="7">
        <f t="shared" si="1"/>
        <v>57</v>
      </c>
      <c r="J21" s="7">
        <f t="shared" si="1"/>
        <v>49</v>
      </c>
      <c r="K21" s="7">
        <f t="shared" si="1"/>
        <v>41</v>
      </c>
      <c r="L21" s="7">
        <f t="shared" si="1"/>
        <v>35</v>
      </c>
      <c r="M21" s="7">
        <f t="shared" si="1"/>
        <v>26</v>
      </c>
      <c r="N21" s="7">
        <f t="shared" si="1"/>
        <v>18</v>
      </c>
      <c r="O21" s="7">
        <f t="shared" si="1"/>
        <v>11</v>
      </c>
      <c r="P21" s="7">
        <f t="shared" si="1"/>
        <v>6</v>
      </c>
      <c r="Q21" s="7">
        <f t="shared" si="1"/>
        <v>0</v>
      </c>
    </row>
    <row r="22" spans="1:17">
      <c r="B22" s="6"/>
      <c r="C22" s="7">
        <f>SUM(D22:Q22)</f>
        <v>75</v>
      </c>
      <c r="D22" s="7">
        <v>2</v>
      </c>
      <c r="E22" s="7">
        <v>7</v>
      </c>
      <c r="F22" s="7">
        <v>3</v>
      </c>
      <c r="G22" s="7">
        <v>8</v>
      </c>
      <c r="H22" s="7">
        <v>6</v>
      </c>
      <c r="I22" s="7">
        <v>4</v>
      </c>
      <c r="J22" s="7">
        <v>3</v>
      </c>
      <c r="K22" s="7">
        <v>5</v>
      </c>
      <c r="L22" s="7">
        <v>7</v>
      </c>
      <c r="M22" s="7">
        <v>5</v>
      </c>
      <c r="N22" s="7">
        <v>7</v>
      </c>
      <c r="O22" s="7">
        <v>8</v>
      </c>
      <c r="P22" s="7">
        <v>4</v>
      </c>
      <c r="Q22" s="7">
        <v>6</v>
      </c>
    </row>
    <row r="23" spans="1:17">
      <c r="B23" s="6" t="s">
        <v>26</v>
      </c>
      <c r="C23" s="9">
        <f>C22</f>
        <v>75</v>
      </c>
      <c r="D23" s="9">
        <f>C22-D22</f>
        <v>73</v>
      </c>
      <c r="E23" s="9">
        <f>D23-E22</f>
        <v>66</v>
      </c>
      <c r="F23" s="9">
        <f t="shared" ref="F23:Q23" si="2">E23-F22</f>
        <v>63</v>
      </c>
      <c r="G23" s="9">
        <f t="shared" si="2"/>
        <v>55</v>
      </c>
      <c r="H23" s="9">
        <f t="shared" si="2"/>
        <v>49</v>
      </c>
      <c r="I23" s="9">
        <f t="shared" si="2"/>
        <v>45</v>
      </c>
      <c r="J23" s="9">
        <f t="shared" si="2"/>
        <v>42</v>
      </c>
      <c r="K23" s="9">
        <f t="shared" si="2"/>
        <v>37</v>
      </c>
      <c r="L23" s="9">
        <f t="shared" si="2"/>
        <v>30</v>
      </c>
      <c r="M23" s="9">
        <f t="shared" si="2"/>
        <v>25</v>
      </c>
      <c r="N23" s="9">
        <f t="shared" si="2"/>
        <v>18</v>
      </c>
      <c r="O23" s="9">
        <f t="shared" si="2"/>
        <v>10</v>
      </c>
      <c r="P23" s="9">
        <f t="shared" si="2"/>
        <v>6</v>
      </c>
      <c r="Q23" s="9">
        <f t="shared" si="2"/>
        <v>0</v>
      </c>
    </row>
  </sheetData>
  <mergeCells count="2">
    <mergeCell ref="A1:C1"/>
    <mergeCell ref="D1:Q1"/>
  </mergeCells>
  <dataValidations count="1">
    <dataValidation type="whole" allowBlank="1" showInputMessage="1" showErrorMessage="1" sqref="C3:Q20" xr:uid="{79392356-A91E-0E41-88A1-435192738E42}">
      <formula1>0</formula1>
      <formula2>1000000</formula2>
    </dataValidation>
  </dataValidations>
  <pageMargins left="0.7" right="0.7" top="0.75" bottom="0.75" header="0.3" footer="0.3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tabSelected="1" topLeftCell="A10" zoomScale="90" zoomScaleNormal="90" workbookViewId="0">
      <selection activeCell="F19" sqref="F19"/>
    </sheetView>
  </sheetViews>
  <sheetFormatPr baseColWidth="10" defaultRowHeight="15"/>
  <cols>
    <col min="1" max="1" width="17.33203125" customWidth="1"/>
    <col min="2" max="2" width="35.6640625" customWidth="1"/>
    <col min="3" max="3" width="9.33203125" customWidth="1"/>
    <col min="4" max="12" width="6.33203125" bestFit="1" customWidth="1"/>
    <col min="13" max="17" width="7.5" bestFit="1" customWidth="1"/>
    <col min="18" max="19" width="6.6640625" bestFit="1" customWidth="1"/>
    <col min="20" max="22" width="7.5" bestFit="1" customWidth="1"/>
    <col min="23" max="23" width="6.6640625" bestFit="1" customWidth="1"/>
    <col min="24" max="256" width="8.83203125" customWidth="1"/>
  </cols>
  <sheetData>
    <row r="1" spans="1:17" ht="18">
      <c r="A1" s="15" t="s">
        <v>17</v>
      </c>
      <c r="B1" s="15"/>
      <c r="C1" s="15"/>
      <c r="D1" s="15" t="s">
        <v>65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48">
      <c r="A2" s="4" t="s">
        <v>15</v>
      </c>
      <c r="B2" s="4" t="s">
        <v>14</v>
      </c>
      <c r="C2" s="8" t="s">
        <v>24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</row>
    <row r="3" spans="1:17">
      <c r="A3" s="11">
        <v>1</v>
      </c>
      <c r="B3" s="11" t="s">
        <v>55</v>
      </c>
      <c r="C3" s="1">
        <f>SUM(D3:Q3)</f>
        <v>29</v>
      </c>
      <c r="D3" s="1">
        <v>0</v>
      </c>
      <c r="E3" s="1">
        <v>1</v>
      </c>
      <c r="F3" s="1">
        <v>3</v>
      </c>
      <c r="G3" s="1">
        <v>4</v>
      </c>
      <c r="H3" s="1">
        <v>2</v>
      </c>
      <c r="I3" s="1">
        <v>1</v>
      </c>
      <c r="J3" s="1">
        <v>2</v>
      </c>
      <c r="K3" s="1">
        <v>3</v>
      </c>
      <c r="L3" s="1">
        <v>4</v>
      </c>
      <c r="M3" s="1">
        <v>2</v>
      </c>
      <c r="N3" s="1">
        <v>1</v>
      </c>
      <c r="O3" s="1">
        <v>2</v>
      </c>
      <c r="P3" s="1">
        <v>2</v>
      </c>
      <c r="Q3" s="1">
        <v>2</v>
      </c>
    </row>
    <row r="4" spans="1:17">
      <c r="A4" s="1"/>
      <c r="B4" s="13" t="s">
        <v>56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3" t="s">
        <v>57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3" t="s">
        <v>58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1">
        <v>2</v>
      </c>
      <c r="B7" s="11" t="s">
        <v>59</v>
      </c>
      <c r="C7" s="1">
        <f>SUM(D7:Q7)</f>
        <v>25</v>
      </c>
      <c r="D7" s="1">
        <v>0</v>
      </c>
      <c r="E7" s="1">
        <v>2</v>
      </c>
      <c r="F7" s="1">
        <v>2</v>
      </c>
      <c r="G7" s="1">
        <v>1</v>
      </c>
      <c r="H7" s="1">
        <v>1</v>
      </c>
      <c r="I7" s="1">
        <v>2</v>
      </c>
      <c r="J7" s="1">
        <v>3</v>
      </c>
      <c r="K7" s="1">
        <v>1</v>
      </c>
      <c r="L7" s="1">
        <v>2</v>
      </c>
      <c r="M7" s="1">
        <v>1</v>
      </c>
      <c r="N7" s="1">
        <v>2</v>
      </c>
      <c r="O7" s="1">
        <v>2</v>
      </c>
      <c r="P7" s="1">
        <v>4</v>
      </c>
      <c r="Q7" s="1">
        <v>2</v>
      </c>
    </row>
    <row r="8" spans="1:17">
      <c r="A8" s="1"/>
      <c r="B8" s="13" t="s">
        <v>60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3" t="s">
        <v>61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3" t="s">
        <v>62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1">
        <v>3</v>
      </c>
      <c r="B11" s="11" t="s">
        <v>63</v>
      </c>
      <c r="C11" s="1">
        <f t="shared" ref="C11:C17" si="0">SUM(D11:Q11)</f>
        <v>7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</row>
    <row r="12" spans="1:17">
      <c r="A12" s="1"/>
      <c r="B12" s="13" t="s">
        <v>64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">
        <v>5</v>
      </c>
      <c r="B13" s="11" t="s">
        <v>23</v>
      </c>
      <c r="C13" s="1">
        <f t="shared" si="0"/>
        <v>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2</v>
      </c>
    </row>
    <row r="14" spans="1:17">
      <c r="A14" s="1"/>
      <c r="B14" s="13" t="s">
        <v>52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3" t="s">
        <v>53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/>
      <c r="B16" s="13" t="s">
        <v>38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2">
        <v>7</v>
      </c>
      <c r="B17" s="12" t="s">
        <v>27</v>
      </c>
      <c r="C17" s="1">
        <f t="shared" si="0"/>
        <v>8</v>
      </c>
      <c r="D17" s="1">
        <v>1</v>
      </c>
      <c r="E17" s="1">
        <v>2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1</v>
      </c>
      <c r="L17" s="1">
        <v>0</v>
      </c>
      <c r="M17" s="1">
        <v>1</v>
      </c>
      <c r="N17" s="1">
        <v>1</v>
      </c>
      <c r="O17" s="1">
        <v>0</v>
      </c>
      <c r="P17" s="1">
        <v>0</v>
      </c>
      <c r="Q17" s="1">
        <v>1</v>
      </c>
    </row>
    <row r="18" spans="1:17">
      <c r="A18" s="10"/>
      <c r="B18" s="14" t="s">
        <v>41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B19" s="6" t="s">
        <v>28</v>
      </c>
      <c r="C19" s="7">
        <f>SUM(C3:C17)</f>
        <v>74</v>
      </c>
      <c r="D19" s="7">
        <f t="shared" ref="D19:Q19" si="1">C19-SUM(D3:D17)</f>
        <v>72</v>
      </c>
      <c r="E19" s="7">
        <f t="shared" si="1"/>
        <v>66</v>
      </c>
      <c r="F19" s="7">
        <f t="shared" si="1"/>
        <v>60</v>
      </c>
      <c r="G19" s="7">
        <f t="shared" si="1"/>
        <v>55</v>
      </c>
      <c r="H19" s="7">
        <f t="shared" si="1"/>
        <v>51</v>
      </c>
      <c r="I19" s="7">
        <f t="shared" si="1"/>
        <v>48</v>
      </c>
      <c r="J19" s="7">
        <f t="shared" si="1"/>
        <v>42</v>
      </c>
      <c r="K19" s="7">
        <f t="shared" si="1"/>
        <v>35</v>
      </c>
      <c r="L19" s="7">
        <f t="shared" si="1"/>
        <v>27</v>
      </c>
      <c r="M19" s="7">
        <f t="shared" si="1"/>
        <v>22</v>
      </c>
      <c r="N19" s="7">
        <f t="shared" si="1"/>
        <v>17</v>
      </c>
      <c r="O19" s="7">
        <f t="shared" si="1"/>
        <v>13</v>
      </c>
      <c r="P19" s="7">
        <f t="shared" si="1"/>
        <v>7</v>
      </c>
      <c r="Q19" s="7">
        <f t="shared" si="1"/>
        <v>0</v>
      </c>
    </row>
    <row r="20" spans="1:17">
      <c r="B20" s="6"/>
      <c r="C20" s="7">
        <f>SUM(D20:Q20)</f>
        <v>71</v>
      </c>
      <c r="D20" s="7">
        <v>0</v>
      </c>
      <c r="E20" s="7">
        <v>6</v>
      </c>
      <c r="F20" s="7">
        <v>2</v>
      </c>
      <c r="G20" s="7">
        <v>6</v>
      </c>
      <c r="H20" s="7">
        <v>0</v>
      </c>
      <c r="I20" s="7">
        <v>0</v>
      </c>
      <c r="J20" s="7">
        <v>4</v>
      </c>
      <c r="K20" s="7">
        <v>7</v>
      </c>
      <c r="L20" s="7">
        <v>10</v>
      </c>
      <c r="M20" s="7">
        <v>8</v>
      </c>
      <c r="N20" s="7">
        <v>8</v>
      </c>
      <c r="O20" s="7">
        <v>8</v>
      </c>
      <c r="P20" s="7">
        <v>6</v>
      </c>
      <c r="Q20" s="7">
        <v>6</v>
      </c>
    </row>
    <row r="21" spans="1:17">
      <c r="B21" s="6" t="s">
        <v>26</v>
      </c>
      <c r="C21" s="9">
        <f>C20</f>
        <v>71</v>
      </c>
      <c r="D21" s="9">
        <f>C20-D20</f>
        <v>71</v>
      </c>
      <c r="E21" s="9">
        <f>D21-E20</f>
        <v>65</v>
      </c>
      <c r="F21" s="9">
        <f>E21-F20</f>
        <v>63</v>
      </c>
      <c r="G21" s="9">
        <f t="shared" ref="G21:Q21" si="2">F21-G20</f>
        <v>57</v>
      </c>
      <c r="H21" s="9">
        <f t="shared" si="2"/>
        <v>57</v>
      </c>
      <c r="I21" s="9">
        <f t="shared" si="2"/>
        <v>57</v>
      </c>
      <c r="J21" s="9">
        <f t="shared" si="2"/>
        <v>53</v>
      </c>
      <c r="K21" s="9">
        <f t="shared" si="2"/>
        <v>46</v>
      </c>
      <c r="L21" s="9">
        <f t="shared" si="2"/>
        <v>36</v>
      </c>
      <c r="M21" s="9">
        <f>L21-M20</f>
        <v>28</v>
      </c>
      <c r="N21" s="9">
        <f t="shared" si="2"/>
        <v>20</v>
      </c>
      <c r="O21" s="9">
        <f t="shared" si="2"/>
        <v>12</v>
      </c>
      <c r="P21" s="9">
        <f t="shared" si="2"/>
        <v>6</v>
      </c>
      <c r="Q21" s="9">
        <f t="shared" si="2"/>
        <v>0</v>
      </c>
    </row>
  </sheetData>
  <mergeCells count="2">
    <mergeCell ref="A1:C1"/>
    <mergeCell ref="D1:Q1"/>
  </mergeCells>
  <dataValidations count="1">
    <dataValidation type="whole" allowBlank="1" showInputMessage="1" showErrorMessage="1" sqref="C3:Q18" xr:uid="{FC2D643D-D950-4149-B8B6-813EFFFB9DE1}">
      <formula1>0</formula1>
      <formula2>1000000</formula2>
    </dataValidation>
  </dataValidations>
  <pageMargins left="0.7" right="0.7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Akshatha</dc:creator>
  <cp:lastModifiedBy>Microsoft Office User</cp:lastModifiedBy>
  <dcterms:created xsi:type="dcterms:W3CDTF">2010-09-20T15:40:49Z</dcterms:created>
  <dcterms:modified xsi:type="dcterms:W3CDTF">2019-04-09T10:55:20Z</dcterms:modified>
</cp:coreProperties>
</file>