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Mitarbeiter\SS\00_Paper_Decarbonisation\01_MODELLING\01_High-RES_dec\INVEST_DISPATCH_dec\data\"/>
    </mc:Choice>
  </mc:AlternateContent>
  <bookViews>
    <workbookView xWindow="0" yWindow="0" windowWidth="6750" windowHeight="6690" activeTab="3"/>
  </bookViews>
  <sheets>
    <sheet name="app" sheetId="20" r:id="rId1"/>
    <sheet name="char" sheetId="17" r:id="rId2"/>
    <sheet name="char_2" sheetId="18" r:id="rId3"/>
    <sheet name="P2X" sheetId="15" r:id="rId4"/>
    <sheet name="app_p2p" sheetId="22" r:id="rId5"/>
    <sheet name="char_p2p" sheetId="21" r:id="rId6"/>
  </sheets>
  <definedNames>
    <definedName name="_xlnm._FilterDatabase" localSheetId="0" hidden="1">app!$A$4:$D$74</definedName>
    <definedName name="_xlnm._FilterDatabase" localSheetId="4" hidden="1">app_p2p!$A$4:$D$74</definedName>
    <definedName name="_xlnm._FilterDatabase" localSheetId="1" hidden="1">char!$A$4:$T$39</definedName>
    <definedName name="_xlnm._FilterDatabase" localSheetId="3" hidden="1">P2X!$A$3:$X$36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" i="22" l="1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40" i="22"/>
  <c r="P6" i="21" l="1"/>
  <c r="O6" i="21"/>
  <c r="N6" i="21"/>
  <c r="M6" i="21"/>
  <c r="L6" i="21"/>
  <c r="K6" i="21"/>
  <c r="P6" i="18" l="1"/>
  <c r="O6" i="18"/>
  <c r="N6" i="18"/>
  <c r="M6" i="18"/>
  <c r="L6" i="18"/>
  <c r="K6" i="18"/>
  <c r="L5" i="22" l="1"/>
  <c r="J5" i="22"/>
  <c r="L74" i="22"/>
  <c r="J74" i="22"/>
  <c r="A74" i="22"/>
  <c r="K74" i="22" s="1"/>
  <c r="L73" i="22"/>
  <c r="J73" i="22"/>
  <c r="A73" i="22"/>
  <c r="K73" i="22" s="1"/>
  <c r="L72" i="22"/>
  <c r="J72" i="22"/>
  <c r="A72" i="22"/>
  <c r="K72" i="22" s="1"/>
  <c r="L71" i="22"/>
  <c r="J71" i="22"/>
  <c r="A71" i="22"/>
  <c r="K71" i="22" s="1"/>
  <c r="L70" i="22"/>
  <c r="J70" i="22"/>
  <c r="A70" i="22"/>
  <c r="K70" i="22" s="1"/>
  <c r="L69" i="22"/>
  <c r="J69" i="22"/>
  <c r="A69" i="22"/>
  <c r="K69" i="22" s="1"/>
  <c r="L68" i="22"/>
  <c r="J68" i="22"/>
  <c r="A68" i="22"/>
  <c r="K68" i="22" s="1"/>
  <c r="L67" i="22"/>
  <c r="J67" i="22"/>
  <c r="A67" i="22"/>
  <c r="K67" i="22" s="1"/>
  <c r="L66" i="22"/>
  <c r="J66" i="22"/>
  <c r="A66" i="22"/>
  <c r="K66" i="22" s="1"/>
  <c r="L65" i="22"/>
  <c r="J65" i="22"/>
  <c r="A65" i="22"/>
  <c r="K65" i="22" s="1"/>
  <c r="L64" i="22"/>
  <c r="J64" i="22"/>
  <c r="A64" i="22"/>
  <c r="K64" i="22" s="1"/>
  <c r="L63" i="22"/>
  <c r="J63" i="22"/>
  <c r="A63" i="22"/>
  <c r="K63" i="22" s="1"/>
  <c r="L62" i="22"/>
  <c r="J62" i="22"/>
  <c r="A62" i="22"/>
  <c r="K62" i="22" s="1"/>
  <c r="L61" i="22"/>
  <c r="J61" i="22"/>
  <c r="A61" i="22"/>
  <c r="K61" i="22" s="1"/>
  <c r="L60" i="22"/>
  <c r="J60" i="22"/>
  <c r="A60" i="22"/>
  <c r="K60" i="22" s="1"/>
  <c r="L59" i="22"/>
  <c r="J59" i="22"/>
  <c r="A59" i="22"/>
  <c r="K59" i="22" s="1"/>
  <c r="L58" i="22"/>
  <c r="J58" i="22"/>
  <c r="A58" i="22"/>
  <c r="K58" i="22" s="1"/>
  <c r="L57" i="22"/>
  <c r="J57" i="22"/>
  <c r="A57" i="22"/>
  <c r="K57" i="22" s="1"/>
  <c r="L56" i="22"/>
  <c r="J56" i="22"/>
  <c r="A56" i="22"/>
  <c r="K56" i="22" s="1"/>
  <c r="L55" i="22"/>
  <c r="J55" i="22"/>
  <c r="A55" i="22"/>
  <c r="K55" i="22" s="1"/>
  <c r="L54" i="22"/>
  <c r="J54" i="22"/>
  <c r="A54" i="22"/>
  <c r="K54" i="22" s="1"/>
  <c r="L53" i="22"/>
  <c r="J53" i="22"/>
  <c r="A53" i="22"/>
  <c r="K53" i="22" s="1"/>
  <c r="L52" i="22"/>
  <c r="J52" i="22"/>
  <c r="A52" i="22"/>
  <c r="K52" i="22" s="1"/>
  <c r="L51" i="22"/>
  <c r="J51" i="22"/>
  <c r="A51" i="22"/>
  <c r="K51" i="22" s="1"/>
  <c r="L50" i="22"/>
  <c r="J50" i="22"/>
  <c r="A50" i="22"/>
  <c r="K50" i="22" s="1"/>
  <c r="L49" i="22"/>
  <c r="J49" i="22"/>
  <c r="A49" i="22"/>
  <c r="K49" i="22" s="1"/>
  <c r="L48" i="22"/>
  <c r="J48" i="22"/>
  <c r="A48" i="22"/>
  <c r="K48" i="22" s="1"/>
  <c r="L47" i="22"/>
  <c r="J47" i="22"/>
  <c r="A47" i="22"/>
  <c r="K47" i="22" s="1"/>
  <c r="L46" i="22"/>
  <c r="J46" i="22"/>
  <c r="A46" i="22"/>
  <c r="K46" i="22" s="1"/>
  <c r="L45" i="22"/>
  <c r="J45" i="22"/>
  <c r="A45" i="22"/>
  <c r="K45" i="22" s="1"/>
  <c r="L44" i="22"/>
  <c r="J44" i="22"/>
  <c r="A44" i="22"/>
  <c r="K44" i="22" s="1"/>
  <c r="L43" i="22"/>
  <c r="J43" i="22"/>
  <c r="A43" i="22"/>
  <c r="K43" i="22" s="1"/>
  <c r="L42" i="22"/>
  <c r="J42" i="22"/>
  <c r="A42" i="22"/>
  <c r="K42" i="22" s="1"/>
  <c r="L41" i="22"/>
  <c r="J41" i="22"/>
  <c r="A41" i="22"/>
  <c r="K41" i="22" s="1"/>
  <c r="L40" i="22"/>
  <c r="J40" i="22"/>
  <c r="A40" i="22"/>
  <c r="K40" i="22" s="1"/>
  <c r="L39" i="22"/>
  <c r="J39" i="22"/>
  <c r="A39" i="22"/>
  <c r="K39" i="22" s="1"/>
  <c r="L38" i="22"/>
  <c r="J38" i="22"/>
  <c r="A38" i="22"/>
  <c r="K38" i="22" s="1"/>
  <c r="L37" i="22"/>
  <c r="J37" i="22"/>
  <c r="A37" i="22"/>
  <c r="K37" i="22" s="1"/>
  <c r="L36" i="22"/>
  <c r="J36" i="22"/>
  <c r="A36" i="22"/>
  <c r="K36" i="22" s="1"/>
  <c r="L35" i="22"/>
  <c r="J35" i="22"/>
  <c r="A35" i="22"/>
  <c r="K35" i="22" s="1"/>
  <c r="L34" i="22"/>
  <c r="J34" i="22"/>
  <c r="A34" i="22"/>
  <c r="K34" i="22" s="1"/>
  <c r="L33" i="22"/>
  <c r="J33" i="22"/>
  <c r="A33" i="22"/>
  <c r="K33" i="22" s="1"/>
  <c r="L32" i="22"/>
  <c r="J32" i="22"/>
  <c r="A32" i="22"/>
  <c r="K32" i="22" s="1"/>
  <c r="L31" i="22"/>
  <c r="J31" i="22"/>
  <c r="A31" i="22"/>
  <c r="K31" i="22" s="1"/>
  <c r="L30" i="22"/>
  <c r="J30" i="22"/>
  <c r="A30" i="22"/>
  <c r="K30" i="22" s="1"/>
  <c r="L29" i="22"/>
  <c r="J29" i="22"/>
  <c r="A29" i="22"/>
  <c r="K29" i="22" s="1"/>
  <c r="L28" i="22"/>
  <c r="J28" i="22"/>
  <c r="A28" i="22"/>
  <c r="K28" i="22" s="1"/>
  <c r="L27" i="22"/>
  <c r="J27" i="22"/>
  <c r="A27" i="22"/>
  <c r="K27" i="22" s="1"/>
  <c r="L26" i="22"/>
  <c r="J26" i="22"/>
  <c r="A26" i="22"/>
  <c r="K26" i="22" s="1"/>
  <c r="L25" i="22"/>
  <c r="J25" i="22"/>
  <c r="A25" i="22"/>
  <c r="K25" i="22" s="1"/>
  <c r="L24" i="22"/>
  <c r="J24" i="22"/>
  <c r="A24" i="22"/>
  <c r="K24" i="22" s="1"/>
  <c r="L23" i="22"/>
  <c r="J23" i="22"/>
  <c r="A23" i="22"/>
  <c r="K23" i="22" s="1"/>
  <c r="L22" i="22"/>
  <c r="J22" i="22"/>
  <c r="A22" i="22"/>
  <c r="K22" i="22" s="1"/>
  <c r="L21" i="22"/>
  <c r="J21" i="22"/>
  <c r="A21" i="22"/>
  <c r="K21" i="22" s="1"/>
  <c r="L20" i="22"/>
  <c r="J20" i="22"/>
  <c r="A20" i="22"/>
  <c r="K20" i="22" s="1"/>
  <c r="L19" i="22"/>
  <c r="J19" i="22"/>
  <c r="A19" i="22"/>
  <c r="K19" i="22" s="1"/>
  <c r="L18" i="22"/>
  <c r="J18" i="22"/>
  <c r="A18" i="22"/>
  <c r="K18" i="22" s="1"/>
  <c r="L17" i="22"/>
  <c r="J17" i="22"/>
  <c r="A17" i="22"/>
  <c r="K17" i="22" s="1"/>
  <c r="L16" i="22"/>
  <c r="J16" i="22"/>
  <c r="A16" i="22"/>
  <c r="K16" i="22" s="1"/>
  <c r="L15" i="22"/>
  <c r="J15" i="22"/>
  <c r="A15" i="22"/>
  <c r="K15" i="22" s="1"/>
  <c r="L14" i="22"/>
  <c r="J14" i="22"/>
  <c r="A14" i="22"/>
  <c r="K14" i="22" s="1"/>
  <c r="L13" i="22"/>
  <c r="J13" i="22"/>
  <c r="A13" i="22"/>
  <c r="K13" i="22" s="1"/>
  <c r="L12" i="22"/>
  <c r="J12" i="22"/>
  <c r="A12" i="22"/>
  <c r="K12" i="22" s="1"/>
  <c r="L11" i="22"/>
  <c r="J11" i="22"/>
  <c r="A11" i="22"/>
  <c r="K11" i="22" s="1"/>
  <c r="L10" i="22"/>
  <c r="J10" i="22"/>
  <c r="A10" i="22"/>
  <c r="K10" i="22" s="1"/>
  <c r="L9" i="22"/>
  <c r="J9" i="22"/>
  <c r="A9" i="22"/>
  <c r="K9" i="22" s="1"/>
  <c r="L8" i="22"/>
  <c r="J8" i="22"/>
  <c r="A8" i="22"/>
  <c r="K8" i="22" s="1"/>
  <c r="L7" i="22"/>
  <c r="J7" i="22"/>
  <c r="A7" i="22"/>
  <c r="K7" i="22" s="1"/>
  <c r="L6" i="22"/>
  <c r="J6" i="22"/>
  <c r="A6" i="22"/>
  <c r="K6" i="22" s="1"/>
  <c r="A5" i="22"/>
  <c r="I5" i="22" s="1"/>
  <c r="I17" i="22" l="1"/>
  <c r="I49" i="22"/>
  <c r="I25" i="22"/>
  <c r="I69" i="22"/>
  <c r="I33" i="22"/>
  <c r="I41" i="22"/>
  <c r="I21" i="22"/>
  <c r="I37" i="22"/>
  <c r="I53" i="22"/>
  <c r="I9" i="22"/>
  <c r="I57" i="22"/>
  <c r="I73" i="22"/>
  <c r="I13" i="22"/>
  <c r="I29" i="22"/>
  <c r="I45" i="22"/>
  <c r="I61" i="22"/>
  <c r="I65" i="22"/>
  <c r="I11" i="22"/>
  <c r="I14" i="22"/>
  <c r="I15" i="22"/>
  <c r="I23" i="22"/>
  <c r="K5" i="22"/>
  <c r="M73" i="22"/>
  <c r="M69" i="22"/>
  <c r="M65" i="22"/>
  <c r="M61" i="22"/>
  <c r="M57" i="22"/>
  <c r="M53" i="22"/>
  <c r="M49" i="22"/>
  <c r="M45" i="22"/>
  <c r="M41" i="22"/>
  <c r="M37" i="22"/>
  <c r="M33" i="22"/>
  <c r="M29" i="22"/>
  <c r="M25" i="22"/>
  <c r="M21" i="22"/>
  <c r="M17" i="22"/>
  <c r="M13" i="22"/>
  <c r="M9" i="22"/>
  <c r="M72" i="22"/>
  <c r="M68" i="22"/>
  <c r="M64" i="22"/>
  <c r="M60" i="22"/>
  <c r="M56" i="22"/>
  <c r="M52" i="22"/>
  <c r="M48" i="22"/>
  <c r="M44" i="22"/>
  <c r="M40" i="22"/>
  <c r="M36" i="22"/>
  <c r="M32" i="22"/>
  <c r="M28" i="22"/>
  <c r="M24" i="22"/>
  <c r="M20" i="22"/>
  <c r="M16" i="22"/>
  <c r="M12" i="22"/>
  <c r="M8" i="22"/>
  <c r="I27" i="22"/>
  <c r="I31" i="22"/>
  <c r="I38" i="22"/>
  <c r="I46" i="22"/>
  <c r="I50" i="22"/>
  <c r="I55" i="22"/>
  <c r="I58" i="22"/>
  <c r="I62" i="22"/>
  <c r="I66" i="22"/>
  <c r="I71" i="22"/>
  <c r="M5" i="22"/>
  <c r="M71" i="22"/>
  <c r="M67" i="22"/>
  <c r="M63" i="22"/>
  <c r="M59" i="22"/>
  <c r="M55" i="22"/>
  <c r="M51" i="22"/>
  <c r="M47" i="22"/>
  <c r="M43" i="22"/>
  <c r="M39" i="22"/>
  <c r="M35" i="22"/>
  <c r="M31" i="22"/>
  <c r="M27" i="22"/>
  <c r="M23" i="22"/>
  <c r="M19" i="22"/>
  <c r="M15" i="22"/>
  <c r="M11" i="22"/>
  <c r="M7" i="22"/>
  <c r="I6" i="22"/>
  <c r="I7" i="22"/>
  <c r="I10" i="22"/>
  <c r="I18" i="22"/>
  <c r="I19" i="22"/>
  <c r="I22" i="22"/>
  <c r="I26" i="22"/>
  <c r="I30" i="22"/>
  <c r="I34" i="22"/>
  <c r="I35" i="22"/>
  <c r="I39" i="22"/>
  <c r="I42" i="22"/>
  <c r="I43" i="22"/>
  <c r="I47" i="22"/>
  <c r="I51" i="22"/>
  <c r="I54" i="22"/>
  <c r="I59" i="22"/>
  <c r="I63" i="22"/>
  <c r="I67" i="22"/>
  <c r="I70" i="22"/>
  <c r="I74" i="22"/>
  <c r="M74" i="22"/>
  <c r="M70" i="22"/>
  <c r="M66" i="22"/>
  <c r="M62" i="22"/>
  <c r="M58" i="22"/>
  <c r="M54" i="22"/>
  <c r="M50" i="22"/>
  <c r="M46" i="22"/>
  <c r="M42" i="22"/>
  <c r="M38" i="22"/>
  <c r="M34" i="22"/>
  <c r="M30" i="22"/>
  <c r="M26" i="22"/>
  <c r="M22" i="22"/>
  <c r="M18" i="22"/>
  <c r="M14" i="22"/>
  <c r="M10" i="22"/>
  <c r="M6" i="22"/>
  <c r="I8" i="22"/>
  <c r="I12" i="22"/>
  <c r="I16" i="22"/>
  <c r="I20" i="22"/>
  <c r="I24" i="22"/>
  <c r="I28" i="22"/>
  <c r="I32" i="22"/>
  <c r="I36" i="22"/>
  <c r="I40" i="22"/>
  <c r="I44" i="22"/>
  <c r="I48" i="22"/>
  <c r="I52" i="22"/>
  <c r="I56" i="22"/>
  <c r="I60" i="22"/>
  <c r="I64" i="22"/>
  <c r="I68" i="22"/>
  <c r="I72" i="22"/>
  <c r="J65" i="20"/>
  <c r="A65" i="20"/>
  <c r="K65" i="20" s="1"/>
  <c r="L65" i="20"/>
  <c r="J47" i="20"/>
  <c r="A47" i="20"/>
  <c r="K47" i="20" s="1"/>
  <c r="I47" i="20"/>
  <c r="L47" i="20"/>
  <c r="A54" i="20"/>
  <c r="J30" i="20"/>
  <c r="A30" i="20"/>
  <c r="K30" i="20" s="1"/>
  <c r="L30" i="20"/>
  <c r="J12" i="20"/>
  <c r="L12" i="20"/>
  <c r="A12" i="20"/>
  <c r="K12" i="20" s="1"/>
  <c r="I65" i="20" l="1"/>
  <c r="I30" i="20"/>
  <c r="I12" i="20"/>
  <c r="L74" i="20" l="1"/>
  <c r="J74" i="20"/>
  <c r="A74" i="20"/>
  <c r="K74" i="20" s="1"/>
  <c r="L73" i="20"/>
  <c r="J73" i="20"/>
  <c r="A73" i="20"/>
  <c r="K73" i="20" s="1"/>
  <c r="L72" i="20"/>
  <c r="J72" i="20"/>
  <c r="A72" i="20"/>
  <c r="K72" i="20" s="1"/>
  <c r="L71" i="20"/>
  <c r="J71" i="20"/>
  <c r="A71" i="20"/>
  <c r="K71" i="20" s="1"/>
  <c r="L70" i="20"/>
  <c r="J70" i="20"/>
  <c r="A70" i="20"/>
  <c r="K70" i="20" s="1"/>
  <c r="L69" i="20"/>
  <c r="J69" i="20"/>
  <c r="A69" i="20"/>
  <c r="K69" i="20" s="1"/>
  <c r="L68" i="20"/>
  <c r="J68" i="20"/>
  <c r="A68" i="20"/>
  <c r="I68" i="20" s="1"/>
  <c r="L67" i="20"/>
  <c r="J67" i="20"/>
  <c r="A67" i="20"/>
  <c r="I67" i="20" s="1"/>
  <c r="L66" i="20"/>
  <c r="J66" i="20"/>
  <c r="A66" i="20"/>
  <c r="K66" i="20" s="1"/>
  <c r="L64" i="20"/>
  <c r="J64" i="20"/>
  <c r="A64" i="20"/>
  <c r="K64" i="20" s="1"/>
  <c r="L63" i="20"/>
  <c r="J63" i="20"/>
  <c r="A63" i="20"/>
  <c r="I63" i="20" s="1"/>
  <c r="L62" i="20"/>
  <c r="J62" i="20"/>
  <c r="A62" i="20"/>
  <c r="K62" i="20" s="1"/>
  <c r="L61" i="20"/>
  <c r="J61" i="20"/>
  <c r="A61" i="20"/>
  <c r="K61" i="20" s="1"/>
  <c r="L60" i="20"/>
  <c r="J60" i="20"/>
  <c r="A60" i="20"/>
  <c r="K60" i="20" s="1"/>
  <c r="L59" i="20"/>
  <c r="J59" i="20"/>
  <c r="A59" i="20"/>
  <c r="I59" i="20" s="1"/>
  <c r="L58" i="20"/>
  <c r="J58" i="20"/>
  <c r="A58" i="20"/>
  <c r="K58" i="20" s="1"/>
  <c r="L57" i="20"/>
  <c r="J57" i="20"/>
  <c r="A57" i="20"/>
  <c r="K57" i="20" s="1"/>
  <c r="L56" i="20"/>
  <c r="J56" i="20"/>
  <c r="A56" i="20"/>
  <c r="K56" i="20" s="1"/>
  <c r="L55" i="20"/>
  <c r="J55" i="20"/>
  <c r="A55" i="20"/>
  <c r="I55" i="20" s="1"/>
  <c r="L54" i="20"/>
  <c r="K54" i="20"/>
  <c r="J54" i="20"/>
  <c r="I54" i="20"/>
  <c r="L53" i="20"/>
  <c r="J53" i="20"/>
  <c r="A53" i="20"/>
  <c r="K53" i="20" s="1"/>
  <c r="L52" i="20"/>
  <c r="J52" i="20"/>
  <c r="A52" i="20"/>
  <c r="K52" i="20" s="1"/>
  <c r="L51" i="20"/>
  <c r="J51" i="20"/>
  <c r="A51" i="20"/>
  <c r="I51" i="20" s="1"/>
  <c r="L50" i="20"/>
  <c r="J50" i="20"/>
  <c r="A50" i="20"/>
  <c r="K50" i="20" s="1"/>
  <c r="L49" i="20"/>
  <c r="J49" i="20"/>
  <c r="A49" i="20"/>
  <c r="K49" i="20" s="1"/>
  <c r="L48" i="20"/>
  <c r="J48" i="20"/>
  <c r="A48" i="20"/>
  <c r="K48" i="20" s="1"/>
  <c r="L46" i="20"/>
  <c r="J46" i="20"/>
  <c r="A46" i="20"/>
  <c r="I46" i="20" s="1"/>
  <c r="L45" i="20"/>
  <c r="J45" i="20"/>
  <c r="A45" i="20"/>
  <c r="K45" i="20" s="1"/>
  <c r="L44" i="20"/>
  <c r="J44" i="20"/>
  <c r="A44" i="20"/>
  <c r="K44" i="20" s="1"/>
  <c r="L43" i="20"/>
  <c r="J43" i="20"/>
  <c r="A43" i="20"/>
  <c r="K43" i="20" s="1"/>
  <c r="L42" i="20"/>
  <c r="J42" i="20"/>
  <c r="A42" i="20"/>
  <c r="I42" i="20" s="1"/>
  <c r="L41" i="20"/>
  <c r="J41" i="20"/>
  <c r="A41" i="20"/>
  <c r="K41" i="20" s="1"/>
  <c r="L40" i="20"/>
  <c r="J40" i="20"/>
  <c r="A40" i="20"/>
  <c r="K40" i="20" s="1"/>
  <c r="L39" i="20"/>
  <c r="J39" i="20"/>
  <c r="A39" i="20"/>
  <c r="K39" i="20" s="1"/>
  <c r="L38" i="20"/>
  <c r="J38" i="20"/>
  <c r="A38" i="20"/>
  <c r="I38" i="20" s="1"/>
  <c r="L37" i="20"/>
  <c r="J37" i="20"/>
  <c r="A37" i="20"/>
  <c r="K37" i="20" s="1"/>
  <c r="L36" i="20"/>
  <c r="J36" i="20"/>
  <c r="A36" i="20"/>
  <c r="K36" i="20" s="1"/>
  <c r="L35" i="20"/>
  <c r="J35" i="20"/>
  <c r="A35" i="20"/>
  <c r="K35" i="20" s="1"/>
  <c r="L34" i="20"/>
  <c r="J34" i="20"/>
  <c r="A34" i="20"/>
  <c r="I34" i="20" s="1"/>
  <c r="L33" i="20"/>
  <c r="J33" i="20"/>
  <c r="A33" i="20"/>
  <c r="K33" i="20" s="1"/>
  <c r="L32" i="20"/>
  <c r="J32" i="20"/>
  <c r="A32" i="20"/>
  <c r="K32" i="20" s="1"/>
  <c r="L31" i="20"/>
  <c r="J31" i="20"/>
  <c r="A31" i="20"/>
  <c r="K31" i="20" s="1"/>
  <c r="L29" i="20"/>
  <c r="J29" i="20"/>
  <c r="A29" i="20"/>
  <c r="I29" i="20" s="1"/>
  <c r="L28" i="20"/>
  <c r="J28" i="20"/>
  <c r="A28" i="20"/>
  <c r="K28" i="20" s="1"/>
  <c r="L27" i="20"/>
  <c r="J27" i="20"/>
  <c r="A27" i="20"/>
  <c r="K27" i="20" s="1"/>
  <c r="L26" i="20"/>
  <c r="J26" i="20"/>
  <c r="A26" i="20"/>
  <c r="K26" i="20" s="1"/>
  <c r="L25" i="20"/>
  <c r="J25" i="20"/>
  <c r="A25" i="20"/>
  <c r="I25" i="20" s="1"/>
  <c r="L24" i="20"/>
  <c r="J24" i="20"/>
  <c r="A24" i="20"/>
  <c r="K24" i="20" s="1"/>
  <c r="L23" i="20"/>
  <c r="J23" i="20"/>
  <c r="A23" i="20"/>
  <c r="K23" i="20" s="1"/>
  <c r="L22" i="20"/>
  <c r="J22" i="20"/>
  <c r="A22" i="20"/>
  <c r="K22" i="20" s="1"/>
  <c r="L21" i="20"/>
  <c r="J21" i="20"/>
  <c r="A21" i="20"/>
  <c r="I21" i="20" s="1"/>
  <c r="L20" i="20"/>
  <c r="J20" i="20"/>
  <c r="A20" i="20"/>
  <c r="I20" i="20" s="1"/>
  <c r="L19" i="20"/>
  <c r="J19" i="20"/>
  <c r="A19" i="20"/>
  <c r="K19" i="20" s="1"/>
  <c r="L18" i="20"/>
  <c r="J18" i="20"/>
  <c r="A18" i="20"/>
  <c r="K18" i="20" s="1"/>
  <c r="L17" i="20"/>
  <c r="J17" i="20"/>
  <c r="A17" i="20"/>
  <c r="I17" i="20" s="1"/>
  <c r="L16" i="20"/>
  <c r="J16" i="20"/>
  <c r="A16" i="20"/>
  <c r="K16" i="20" s="1"/>
  <c r="L15" i="20"/>
  <c r="J15" i="20"/>
  <c r="A15" i="20"/>
  <c r="K15" i="20" s="1"/>
  <c r="L14" i="20"/>
  <c r="J14" i="20"/>
  <c r="A14" i="20"/>
  <c r="K14" i="20" s="1"/>
  <c r="L13" i="20"/>
  <c r="J13" i="20"/>
  <c r="A13" i="20"/>
  <c r="I13" i="20" s="1"/>
  <c r="L11" i="20"/>
  <c r="J11" i="20"/>
  <c r="A11" i="20"/>
  <c r="K11" i="20" s="1"/>
  <c r="L10" i="20"/>
  <c r="J10" i="20"/>
  <c r="A10" i="20"/>
  <c r="K10" i="20" s="1"/>
  <c r="L9" i="20"/>
  <c r="J9" i="20"/>
  <c r="A9" i="20"/>
  <c r="K9" i="20" s="1"/>
  <c r="L8" i="20"/>
  <c r="J8" i="20"/>
  <c r="A8" i="20"/>
  <c r="I8" i="20" s="1"/>
  <c r="L7" i="20"/>
  <c r="J7" i="20"/>
  <c r="I7" i="20"/>
  <c r="A7" i="20"/>
  <c r="K7" i="20" s="1"/>
  <c r="L6" i="20"/>
  <c r="J6" i="20"/>
  <c r="A6" i="20"/>
  <c r="K6" i="20" s="1"/>
  <c r="L5" i="20"/>
  <c r="J5" i="20"/>
  <c r="A5" i="20"/>
  <c r="K5" i="20" s="1"/>
  <c r="I18" i="20" l="1"/>
  <c r="I16" i="20"/>
  <c r="I9" i="20"/>
  <c r="I14" i="20"/>
  <c r="I22" i="20"/>
  <c r="I24" i="20"/>
  <c r="I26" i="20"/>
  <c r="I28" i="20"/>
  <c r="I31" i="20"/>
  <c r="I33" i="20"/>
  <c r="I35" i="20"/>
  <c r="I37" i="20"/>
  <c r="I39" i="20"/>
  <c r="I41" i="20"/>
  <c r="I43" i="20"/>
  <c r="I45" i="20"/>
  <c r="I48" i="20"/>
  <c r="I50" i="20"/>
  <c r="I52" i="20"/>
  <c r="I11" i="20"/>
  <c r="K20" i="20"/>
  <c r="I5" i="20"/>
  <c r="I56" i="20"/>
  <c r="I58" i="20"/>
  <c r="I60" i="20"/>
  <c r="I62" i="20"/>
  <c r="I64" i="20"/>
  <c r="K67" i="20"/>
  <c r="I71" i="20"/>
  <c r="I69" i="20"/>
  <c r="I72" i="20"/>
  <c r="I73" i="20"/>
  <c r="I6" i="20"/>
  <c r="K8" i="20"/>
  <c r="I10" i="20"/>
  <c r="K13" i="20"/>
  <c r="I15" i="20"/>
  <c r="K17" i="20"/>
  <c r="I19" i="20"/>
  <c r="K21" i="20"/>
  <c r="I23" i="20"/>
  <c r="K25" i="20"/>
  <c r="I27" i="20"/>
  <c r="K29" i="20"/>
  <c r="I32" i="20"/>
  <c r="K34" i="20"/>
  <c r="I36" i="20"/>
  <c r="K38" i="20"/>
  <c r="I40" i="20"/>
  <c r="K42" i="20"/>
  <c r="I44" i="20"/>
  <c r="K46" i="20"/>
  <c r="I49" i="20"/>
  <c r="K51" i="20"/>
  <c r="I53" i="20"/>
  <c r="K55" i="20"/>
  <c r="I57" i="20"/>
  <c r="K59" i="20"/>
  <c r="I61" i="20"/>
  <c r="K63" i="20"/>
  <c r="I66" i="20"/>
  <c r="K68" i="20"/>
  <c r="I70" i="20"/>
  <c r="I74" i="20"/>
</calcChain>
</file>

<file path=xl/comments1.xml><?xml version="1.0" encoding="utf-8"?>
<comments xmlns="http://schemas.openxmlformats.org/spreadsheetml/2006/main">
  <authors>
    <author>Modellierungszugang (shared)</author>
  </authors>
  <commentList>
    <comment ref="A4" authorId="0" shapeId="0">
      <text>
        <r>
          <rPr>
            <b/>
            <sz val="9"/>
            <color indexed="81"/>
            <rFont val="Segoe UI"/>
            <family val="2"/>
          </rPr>
          <t>Modellierungszugang (shared):</t>
        </r>
        <r>
          <rPr>
            <sz val="9"/>
            <color indexed="81"/>
            <rFont val="Segoe UI"/>
            <family val="2"/>
          </rPr>
          <t xml:space="preserve">
Anwendung</t>
        </r>
      </text>
    </comment>
    <comment ref="B4" authorId="0" shapeId="0">
      <text>
        <r>
          <rPr>
            <b/>
            <sz val="9"/>
            <color indexed="81"/>
            <rFont val="Segoe UI"/>
            <family val="2"/>
          </rPr>
          <t>Modellierungszugang (shared):</t>
        </r>
        <r>
          <rPr>
            <sz val="9"/>
            <color indexed="81"/>
            <rFont val="Segoe UI"/>
            <family val="2"/>
          </rPr>
          <t xml:space="preserve">
Gerät</t>
        </r>
      </text>
    </comment>
  </commentList>
</comments>
</file>

<file path=xl/comments2.xml><?xml version="1.0" encoding="utf-8"?>
<comments xmlns="http://schemas.openxmlformats.org/spreadsheetml/2006/main">
  <authors>
    <author>Modellierungszugang (shared)</author>
    <author>Theresa Müller</author>
  </authors>
  <commentList>
    <comment ref="J4" authorId="0" shapeId="0">
      <text>
        <r>
          <rPr>
            <b/>
            <sz val="9"/>
            <color indexed="81"/>
            <rFont val="Segoe UI"/>
            <family val="2"/>
          </rPr>
          <t>Modellierungszugang (shared):</t>
        </r>
        <r>
          <rPr>
            <sz val="9"/>
            <color indexed="81"/>
            <rFont val="Segoe UI"/>
            <family val="2"/>
          </rPr>
          <t xml:space="preserve">
Wirkungsgrad</t>
        </r>
      </text>
    </comment>
    <comment ref="K4" authorId="0" shapeId="0">
      <text>
        <r>
          <rPr>
            <b/>
            <sz val="9"/>
            <color indexed="81"/>
            <rFont val="Segoe UI"/>
            <family val="2"/>
          </rPr>
          <t>Modellierungszugang (shared):</t>
        </r>
        <r>
          <rPr>
            <sz val="9"/>
            <color indexed="81"/>
            <rFont val="Segoe UI"/>
            <family val="2"/>
          </rPr>
          <t xml:space="preserve">
Wirkungsgrad der Opportunitätstechnologie</t>
        </r>
      </text>
    </comment>
    <comment ref="M5" authorId="1" shapeId="0">
      <text>
        <r>
          <rPr>
            <b/>
            <sz val="9"/>
            <color indexed="81"/>
            <rFont val="Segoe UI"/>
            <family val="2"/>
          </rPr>
          <t>Theresa Müller:</t>
        </r>
        <r>
          <rPr>
            <sz val="9"/>
            <color indexed="81"/>
            <rFont val="Segoe UI"/>
            <family val="2"/>
          </rPr>
          <t xml:space="preserve">
Mittelwert aus den Angaben aus task 4.1</t>
        </r>
      </text>
    </comment>
  </commentList>
</comments>
</file>

<file path=xl/comments3.xml><?xml version="1.0" encoding="utf-8"?>
<comments xmlns="http://schemas.openxmlformats.org/spreadsheetml/2006/main">
  <authors>
    <author>Steffi Schreiber</author>
  </authors>
  <commentList>
    <comment ref="A5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Hydrogen
ohne Rückverstromung
(learning curves are implemented)</t>
        </r>
      </text>
    </comment>
    <comment ref="A6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heat pumps for industry sector 
(large scale &gt;100 kW) 
-&gt; learning curves from UU</t>
        </r>
      </text>
    </comment>
    <comment ref="J6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COP 3-6.5 
(heat road map EU 2050)</t>
        </r>
      </text>
    </comment>
    <comment ref="Q6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COP 3-6.5 
(heat road map EU 2050)</t>
        </r>
      </text>
    </comment>
  </commentList>
</comments>
</file>

<file path=xl/comments4.xml><?xml version="1.0" encoding="utf-8"?>
<comments xmlns="http://schemas.openxmlformats.org/spreadsheetml/2006/main">
  <authors>
    <author>Steffi Schreiber</author>
  </authors>
  <commentList>
    <comment ref="A34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Eurostat data (DH industry, tertiary, residential sector)</t>
        </r>
      </text>
    </comment>
  </commentList>
</comments>
</file>

<file path=xl/comments5.xml><?xml version="1.0" encoding="utf-8"?>
<comments xmlns="http://schemas.openxmlformats.org/spreadsheetml/2006/main">
  <authors>
    <author>Modellierungszugang (shared)</author>
  </authors>
  <commentList>
    <comment ref="A4" authorId="0" shapeId="0">
      <text>
        <r>
          <rPr>
            <b/>
            <sz val="9"/>
            <color indexed="81"/>
            <rFont val="Segoe UI"/>
            <family val="2"/>
          </rPr>
          <t>Modellierungszugang (shared):</t>
        </r>
        <r>
          <rPr>
            <sz val="9"/>
            <color indexed="81"/>
            <rFont val="Segoe UI"/>
            <family val="2"/>
          </rPr>
          <t xml:space="preserve">
Anwendung</t>
        </r>
      </text>
    </comment>
    <comment ref="B4" authorId="0" shapeId="0">
      <text>
        <r>
          <rPr>
            <b/>
            <sz val="9"/>
            <color indexed="81"/>
            <rFont val="Segoe UI"/>
            <family val="2"/>
          </rPr>
          <t>Modellierungszugang (shared):</t>
        </r>
        <r>
          <rPr>
            <sz val="9"/>
            <color indexed="81"/>
            <rFont val="Segoe UI"/>
            <family val="2"/>
          </rPr>
          <t xml:space="preserve">
Gerät</t>
        </r>
      </text>
    </comment>
  </commentList>
</comments>
</file>

<file path=xl/comments6.xml><?xml version="1.0" encoding="utf-8"?>
<comments xmlns="http://schemas.openxmlformats.org/spreadsheetml/2006/main">
  <authors>
    <author>Steffi Schreiber</author>
  </authors>
  <commentList>
    <comment ref="A7" authorId="0" shapeId="0">
      <text>
        <r>
          <rPr>
            <b/>
            <sz val="9"/>
            <color indexed="81"/>
            <rFont val="Segoe UI"/>
            <family val="2"/>
          </rPr>
          <t>Steffi Schreiber:</t>
        </r>
        <r>
          <rPr>
            <sz val="9"/>
            <color indexed="81"/>
            <rFont val="Segoe UI"/>
            <family val="2"/>
          </rPr>
          <t xml:space="preserve">
pressurized tank</t>
        </r>
      </text>
    </comment>
  </commentList>
</comments>
</file>

<file path=xl/sharedStrings.xml><?xml version="1.0" encoding="utf-8"?>
<sst xmlns="http://schemas.openxmlformats.org/spreadsheetml/2006/main" count="857" uniqueCount="226">
  <si>
    <t>Verschiebedauer</t>
  </si>
  <si>
    <t>Abwurfdauer</t>
  </si>
  <si>
    <t>app</t>
  </si>
  <si>
    <t>h</t>
  </si>
  <si>
    <t>dev</t>
  </si>
  <si>
    <t>Häufigkeit</t>
  </si>
  <si>
    <t>c</t>
  </si>
  <si>
    <t>DE</t>
  </si>
  <si>
    <t>c2</t>
  </si>
  <si>
    <t>f_a</t>
  </si>
  <si>
    <t>Häufigkeit pro Jahr</t>
  </si>
  <si>
    <t>f_h</t>
  </si>
  <si>
    <t>t_she</t>
  </si>
  <si>
    <t>t_shi</t>
  </si>
  <si>
    <t>t_bal</t>
  </si>
  <si>
    <t>Ausgleichsdauer</t>
  </si>
  <si>
    <t>Verbrauch</t>
  </si>
  <si>
    <t>MW</t>
  </si>
  <si>
    <t>f_d</t>
  </si>
  <si>
    <t>p2g</t>
  </si>
  <si>
    <t>p2h</t>
  </si>
  <si>
    <t>%</t>
  </si>
  <si>
    <t>eta</t>
  </si>
  <si>
    <t>eta_opp</t>
  </si>
  <si>
    <t>AL</t>
  </si>
  <si>
    <t>AT</t>
  </si>
  <si>
    <t>BA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</si>
  <si>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</si>
  <si>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</si>
  <si>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</si>
  <si>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</si>
  <si>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</si>
  <si>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</si>
  <si>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</si>
  <si>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</si>
  <si>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</si>
  <si>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</si>
  <si>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</si>
  <si>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</si>
  <si>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</si>
  <si>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</si>
  <si>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</si>
  <si>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</si>
  <si>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ME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</si>
  <si>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</si>
  <si>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</si>
  <si>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</si>
  <si>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</si>
  <si>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</si>
  <si>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</si>
  <si>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</si>
  <si>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</si>
  <si>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</si>
  <si>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</si>
  <si>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y2014</t>
  </si>
  <si>
    <t>y2020</t>
  </si>
  <si>
    <t>y2025</t>
  </si>
  <si>
    <t>y2030</t>
  </si>
  <si>
    <t>y2035</t>
  </si>
  <si>
    <t>y2040</t>
  </si>
  <si>
    <t>y2045</t>
  </si>
  <si>
    <t>y2050</t>
  </si>
  <si>
    <t>Technology</t>
  </si>
  <si>
    <t>Investment</t>
  </si>
  <si>
    <t>Generation_Efficiency</t>
  </si>
  <si>
    <t/>
  </si>
  <si>
    <t>€/MWel</t>
  </si>
  <si>
    <t>co_inv</t>
  </si>
  <si>
    <t>P2G</t>
  </si>
  <si>
    <t>P2H</t>
  </si>
  <si>
    <t>co_var</t>
  </si>
  <si>
    <t>co_f</t>
  </si>
  <si>
    <t>€/MW</t>
  </si>
  <si>
    <t>€/MWh</t>
  </si>
  <si>
    <t>Economic_Lifetime</t>
  </si>
  <si>
    <t>a</t>
  </si>
  <si>
    <t>max</t>
  </si>
  <si>
    <t>application</t>
  </si>
  <si>
    <t>device</t>
  </si>
  <si>
    <t>country</t>
  </si>
  <si>
    <t>_app2</t>
  </si>
  <si>
    <t>dev2</t>
  </si>
  <si>
    <t>_app3</t>
  </si>
  <si>
    <t>inst</t>
  </si>
  <si>
    <t>installed capacity</t>
  </si>
  <si>
    <t>tech</t>
  </si>
  <si>
    <t>UK</t>
  </si>
  <si>
    <t>EL</t>
  </si>
  <si>
    <t>eco_life</t>
  </si>
  <si>
    <t>CY</t>
  </si>
  <si>
    <t>MT</t>
  </si>
  <si>
    <t>c_var</t>
  </si>
  <si>
    <t>fixed costs</t>
  </si>
  <si>
    <t>economic lifetime</t>
  </si>
  <si>
    <t>h2stor</t>
  </si>
  <si>
    <t>fc</t>
  </si>
  <si>
    <t>dev_p2p</t>
  </si>
  <si>
    <t>eta_p2p</t>
  </si>
  <si>
    <t>co_inv_p2p</t>
  </si>
  <si>
    <t>co_f_p2p</t>
  </si>
  <si>
    <t>eco_lf_p2p</t>
  </si>
  <si>
    <t>p2p</t>
  </si>
  <si>
    <t>inst_p2p</t>
  </si>
  <si>
    <t>_app2_p2p</t>
  </si>
  <si>
    <t>dev2_p2p</t>
  </si>
  <si>
    <t>_app3_p2p</t>
  </si>
  <si>
    <t>c3</t>
  </si>
  <si>
    <t>_app4_p2p</t>
  </si>
  <si>
    <t>_app5</t>
  </si>
  <si>
    <t>AL_p2g</t>
  </si>
  <si>
    <t>AT_p2g</t>
  </si>
  <si>
    <t>BA_p2g</t>
  </si>
  <si>
    <t>BE_p2g</t>
  </si>
  <si>
    <t>BG_p2g</t>
  </si>
  <si>
    <t>CH_p2g</t>
  </si>
  <si>
    <t>CZ_p2g</t>
  </si>
  <si>
    <t>CY_p2g</t>
  </si>
  <si>
    <t>DE_p2g</t>
  </si>
  <si>
    <t>DK_p2g</t>
  </si>
  <si>
    <t>EE_p2g</t>
  </si>
  <si>
    <t>ES_p2g</t>
  </si>
  <si>
    <t>FI_p2g</t>
  </si>
  <si>
    <t>FR_p2g</t>
  </si>
  <si>
    <t>UK_p2g</t>
  </si>
  <si>
    <t>EL_p2g</t>
  </si>
  <si>
    <t>HR_p2g</t>
  </si>
  <si>
    <t>HU_p2g</t>
  </si>
  <si>
    <t>IE_p2g</t>
  </si>
  <si>
    <t>IT_p2g</t>
  </si>
  <si>
    <t>LT_p2g</t>
  </si>
  <si>
    <t>LU_p2g</t>
  </si>
  <si>
    <t>LV_p2g</t>
  </si>
  <si>
    <t>ME_p2g</t>
  </si>
  <si>
    <t>MK_p2g</t>
  </si>
  <si>
    <t>MT_p2g</t>
  </si>
  <si>
    <t>NL_p2g</t>
  </si>
  <si>
    <t>NO_p2g</t>
  </si>
  <si>
    <t>PL_p2g</t>
  </si>
  <si>
    <t>PT_p2g</t>
  </si>
  <si>
    <t>RO_p2g</t>
  </si>
  <si>
    <t>RS_p2g</t>
  </si>
  <si>
    <t>SE_p2g</t>
  </si>
  <si>
    <t>SI_p2g</t>
  </si>
  <si>
    <t>SK_p2g</t>
  </si>
  <si>
    <t>AL_h2stor</t>
  </si>
  <si>
    <t>AT_h2stor</t>
  </si>
  <si>
    <t>BA_h2stor</t>
  </si>
  <si>
    <t>BE_h2stor</t>
  </si>
  <si>
    <t>BG_h2stor</t>
  </si>
  <si>
    <t>CH_h2stor</t>
  </si>
  <si>
    <t>CZ_h2stor</t>
  </si>
  <si>
    <t>CY_h2stor</t>
  </si>
  <si>
    <t>DE_h2stor</t>
  </si>
  <si>
    <t>DK_h2stor</t>
  </si>
  <si>
    <t>EE_h2stor</t>
  </si>
  <si>
    <t>ES_h2stor</t>
  </si>
  <si>
    <t>FI_h2stor</t>
  </si>
  <si>
    <t>FR_h2stor</t>
  </si>
  <si>
    <t>UK_h2stor</t>
  </si>
  <si>
    <t>EL_h2stor</t>
  </si>
  <si>
    <t>HR_h2stor</t>
  </si>
  <si>
    <t>HU_h2stor</t>
  </si>
  <si>
    <t>IE_h2stor</t>
  </si>
  <si>
    <t>IT_h2stor</t>
  </si>
  <si>
    <t>LT_h2stor</t>
  </si>
  <si>
    <t>LU_h2stor</t>
  </si>
  <si>
    <t>LV_h2stor</t>
  </si>
  <si>
    <t>ME_h2stor</t>
  </si>
  <si>
    <t>MK_h2stor</t>
  </si>
  <si>
    <t>MT_h2stor</t>
  </si>
  <si>
    <t>NL_h2stor</t>
  </si>
  <si>
    <t>NO_h2stor</t>
  </si>
  <si>
    <t>PL_h2stor</t>
  </si>
  <si>
    <t>PT_h2stor</t>
  </si>
  <si>
    <t>RO_h2stor</t>
  </si>
  <si>
    <t>RS_h2stor</t>
  </si>
  <si>
    <t>SE_h2stor</t>
  </si>
  <si>
    <t>SI_h2stor</t>
  </si>
  <si>
    <t>SK_h2stor</t>
  </si>
  <si>
    <t>AL_fc</t>
  </si>
  <si>
    <t>AT_fc</t>
  </si>
  <si>
    <t>BA_fc</t>
  </si>
  <si>
    <t>BE_fc</t>
  </si>
  <si>
    <t>BG_fc</t>
  </si>
  <si>
    <t>CH_fc</t>
  </si>
  <si>
    <t>CZ_fc</t>
  </si>
  <si>
    <t>CY_fc</t>
  </si>
  <si>
    <t>DE_fc</t>
  </si>
  <si>
    <t>DK_fc</t>
  </si>
  <si>
    <t>EE_fc</t>
  </si>
  <si>
    <t>ES_fc</t>
  </si>
  <si>
    <t>FI_fc</t>
  </si>
  <si>
    <t>FR_fc</t>
  </si>
  <si>
    <t>UK_fc</t>
  </si>
  <si>
    <t>EL_fc</t>
  </si>
  <si>
    <t>HR_fc</t>
  </si>
  <si>
    <t>HU_fc</t>
  </si>
  <si>
    <t>IE_fc</t>
  </si>
  <si>
    <t>IT_fc</t>
  </si>
  <si>
    <t>LT_fc</t>
  </si>
  <si>
    <t>LU_fc</t>
  </si>
  <si>
    <t>LV_fc</t>
  </si>
  <si>
    <t>ME_fc</t>
  </si>
  <si>
    <t>MK_fc</t>
  </si>
  <si>
    <t>MT_fc</t>
  </si>
  <si>
    <t>NL_fc</t>
  </si>
  <si>
    <t>NO_fc</t>
  </si>
  <si>
    <t>PL_fc</t>
  </si>
  <si>
    <t>PT_fc</t>
  </si>
  <si>
    <t>RO_fc</t>
  </si>
  <si>
    <t>RS_fc</t>
  </si>
  <si>
    <t>SE_fc</t>
  </si>
  <si>
    <t>SI_fc</t>
  </si>
  <si>
    <t>SK_fc</t>
  </si>
  <si>
    <t>_app5_p2p</t>
  </si>
  <si>
    <t>_dev5_p2p</t>
  </si>
  <si>
    <t>_app6_p2p</t>
  </si>
  <si>
    <t>_app7_p2p</t>
  </si>
  <si>
    <r>
      <t>€/MW</t>
    </r>
    <r>
      <rPr>
        <vertAlign val="subscript"/>
        <sz val="10"/>
        <rFont val="Calibri Light"/>
        <family val="2"/>
        <scheme val="major"/>
      </rPr>
      <t xml:space="preserve">FC  </t>
    </r>
    <r>
      <rPr>
        <sz val="10"/>
        <rFont val="Calibri Light"/>
        <family val="2"/>
        <scheme val="major"/>
      </rPr>
      <t>€/MWh</t>
    </r>
    <r>
      <rPr>
        <vertAlign val="subscript"/>
        <sz val="10"/>
        <rFont val="Calibri Light"/>
        <family val="2"/>
        <scheme val="major"/>
      </rPr>
      <t>h2stor</t>
    </r>
  </si>
  <si>
    <t>power-to-hydrogen-to-power (fuel cells + h2-storage) investment costs and efficiency</t>
  </si>
  <si>
    <t>year</t>
  </si>
  <si>
    <t>High-RES Dec</t>
  </si>
  <si>
    <r>
      <t>MW</t>
    </r>
    <r>
      <rPr>
        <vertAlign val="subscript"/>
        <sz val="10"/>
        <rFont val="Calibri Light"/>
        <family val="2"/>
        <scheme val="major"/>
      </rPr>
      <t>FC</t>
    </r>
    <r>
      <rPr>
        <sz val="10"/>
        <rFont val="Calibri Light"/>
        <family val="2"/>
        <scheme val="major"/>
      </rPr>
      <t xml:space="preserve"> 
MWh</t>
    </r>
    <r>
      <rPr>
        <vertAlign val="subscript"/>
        <sz val="10"/>
        <rFont val="Calibri Light"/>
        <family val="2"/>
        <scheme val="major"/>
      </rPr>
      <t>h2stor</t>
    </r>
  </si>
  <si>
    <r>
      <t>€/MW</t>
    </r>
    <r>
      <rPr>
        <vertAlign val="subscript"/>
        <sz val="10"/>
        <rFont val="Calibri Light"/>
        <family val="2"/>
        <scheme val="major"/>
      </rPr>
      <t>FC</t>
    </r>
    <r>
      <rPr>
        <sz val="10"/>
        <rFont val="Calibri Light"/>
        <family val="2"/>
        <scheme val="major"/>
      </rPr>
      <t xml:space="preserve"> 
€/MWh</t>
    </r>
    <r>
      <rPr>
        <vertAlign val="subscript"/>
        <sz val="10"/>
        <rFont val="Calibri Light"/>
        <family val="2"/>
        <scheme val="major"/>
      </rPr>
      <t>h2stor</t>
    </r>
  </si>
  <si>
    <t>2nd Iteration</t>
  </si>
  <si>
    <t>yearly hydrogen consumption of transport sector that has to be produced by p2g (electrolyzer)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</si>
</sst>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32"/>
      <name val="Verdana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b/>
      <sz val="8"/>
      <name val="Arial"/>
      <family val="2"/>
    </font>
    <font>
      <b/>
      <sz val="10"/>
      <color rgb="FF8B8D8E"/>
      <name val="Verdana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b/>
      <sz val="8"/>
      <name val="Calibri Light"/>
      <family val="2"/>
      <scheme val="major"/>
    </font>
    <font>
      <sz val="11"/>
      <color indexed="8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vertAlign val="subscript"/>
      <sz val="10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3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hair">
        <color indexed="43"/>
      </bottom>
      <diagonal/>
    </border>
    <border>
      <left/>
      <right/>
      <top/>
      <bottom style="thin">
        <color indexed="33"/>
      </bottom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69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/>
    <xf numFmtId="0" fontId="6" fillId="0" borderId="0"/>
    <xf numFmtId="0" fontId="1" fillId="0" borderId="0">
      <alignment vertical="center"/>
    </xf>
    <xf numFmtId="0" fontId="6" fillId="0" borderId="0"/>
    <xf numFmtId="0" fontId="1" fillId="0" borderId="0"/>
    <xf numFmtId="0" fontId="5" fillId="0" borderId="0"/>
    <xf numFmtId="0" fontId="7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 applyNumberFormat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8" fillId="0" borderId="0"/>
    <xf numFmtId="0" fontId="4" fillId="0" borderId="0"/>
    <xf numFmtId="0" fontId="5" fillId="0" borderId="0"/>
    <xf numFmtId="9" fontId="5" fillId="0" borderId="0" applyFont="0" applyFill="0" applyBorder="0" applyAlignment="0" applyProtection="0"/>
    <xf numFmtId="0" fontId="10" fillId="0" borderId="4" applyNumberFormat="0" applyFill="0" applyAlignment="0"/>
    <xf numFmtId="0" fontId="11" fillId="0" borderId="0" applyNumberFormat="0" applyFill="0" applyBorder="0" applyAlignment="0"/>
    <xf numFmtId="0" fontId="12" fillId="0" borderId="0" applyNumberFormat="0" applyFill="0" applyBorder="0">
      <alignment horizontal="right"/>
    </xf>
    <xf numFmtId="0" fontId="13" fillId="0" borderId="5" applyNumberFormat="0">
      <alignment wrapText="1"/>
    </xf>
    <xf numFmtId="0" fontId="9" fillId="0" borderId="6" applyNumberFormat="0" applyFont="0" applyAlignment="0"/>
    <xf numFmtId="0" fontId="14" fillId="0" borderId="7" applyNumberFormat="0" applyFill="0" applyAlignment="0"/>
    <xf numFmtId="0" fontId="9" fillId="0" borderId="8" applyNumberFormat="0" applyFont="0" applyFill="0" applyAlignment="0"/>
    <xf numFmtId="1" fontId="9" fillId="0" borderId="8" applyNumberFormat="0" applyFont="0" applyAlignment="0">
      <protection locked="0"/>
    </xf>
    <xf numFmtId="0" fontId="9" fillId="3" borderId="8" applyNumberFormat="0" applyFont="0" applyAlignment="0"/>
    <xf numFmtId="0" fontId="9" fillId="4" borderId="8" applyNumberFormat="0" applyFont="0" applyAlignment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1" fillId="0" borderId="0"/>
    <xf numFmtId="0" fontId="16" fillId="0" borderId="0"/>
    <xf numFmtId="9" fontId="5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/>
    <xf numFmtId="0" fontId="1" fillId="0" borderId="0" xfId="92"/>
    <xf numFmtId="0" fontId="15" fillId="5" borderId="9" xfId="157" applyFont="1" applyFill="1" applyBorder="1" applyAlignment="1">
      <alignment horizontal="center" vertical="center" wrapText="1"/>
    </xf>
    <xf numFmtId="0" fontId="1" fillId="0" borderId="0" xfId="166"/>
    <xf numFmtId="0" fontId="17" fillId="2" borderId="0" xfId="92" applyFont="1" applyFill="1" applyBorder="1"/>
    <xf numFmtId="3" fontId="17" fillId="2" borderId="0" xfId="92" applyNumberFormat="1" applyFont="1" applyFill="1" applyBorder="1"/>
    <xf numFmtId="0" fontId="17" fillId="2" borderId="3" xfId="92" applyFont="1" applyFill="1" applyBorder="1"/>
    <xf numFmtId="0" fontId="17" fillId="2" borderId="2" xfId="92" applyFont="1" applyFill="1" applyBorder="1"/>
    <xf numFmtId="0" fontId="18" fillId="0" borderId="0" xfId="92" applyFont="1"/>
    <xf numFmtId="0" fontId="18" fillId="2" borderId="0" xfId="92" applyFont="1" applyFill="1" applyBorder="1"/>
    <xf numFmtId="3" fontId="18" fillId="2" borderId="0" xfId="92" applyNumberFormat="1" applyFont="1" applyFill="1" applyBorder="1"/>
    <xf numFmtId="0" fontId="18" fillId="2" borderId="3" xfId="92" applyFont="1" applyFill="1" applyBorder="1"/>
    <xf numFmtId="0" fontId="18" fillId="2" borderId="2" xfId="92" applyFont="1" applyFill="1" applyBorder="1"/>
    <xf numFmtId="0" fontId="17" fillId="2" borderId="0" xfId="92" applyFont="1" applyFill="1" applyBorder="1" applyAlignment="1"/>
    <xf numFmtId="3" fontId="17" fillId="2" borderId="0" xfId="92" applyNumberFormat="1" applyFont="1" applyFill="1" applyBorder="1" applyAlignment="1"/>
    <xf numFmtId="2" fontId="17" fillId="2" borderId="3" xfId="92" applyNumberFormat="1" applyFont="1" applyFill="1" applyBorder="1" applyAlignment="1"/>
    <xf numFmtId="2" fontId="17" fillId="2" borderId="0" xfId="92" applyNumberFormat="1" applyFont="1" applyFill="1" applyBorder="1" applyAlignment="1"/>
    <xf numFmtId="2" fontId="17" fillId="2" borderId="2" xfId="92" applyNumberFormat="1" applyFont="1" applyFill="1" applyBorder="1" applyAlignment="1"/>
    <xf numFmtId="0" fontId="17" fillId="2" borderId="0" xfId="92" applyFont="1" applyFill="1"/>
    <xf numFmtId="0" fontId="19" fillId="5" borderId="9" xfId="157" applyFont="1" applyFill="1" applyBorder="1" applyAlignment="1">
      <alignment horizontal="center" vertical="center" wrapText="1"/>
    </xf>
    <xf numFmtId="0" fontId="18" fillId="0" borderId="0" xfId="166" applyFont="1"/>
    <xf numFmtId="3" fontId="18" fillId="0" borderId="0" xfId="92" applyNumberFormat="1" applyFont="1"/>
    <xf numFmtId="0" fontId="20" fillId="0" borderId="10" xfId="167" applyFont="1" applyFill="1" applyBorder="1" applyAlignment="1">
      <alignment wrapText="1"/>
    </xf>
    <xf numFmtId="0" fontId="22" fillId="0" borderId="0" xfId="0" applyFont="1"/>
    <xf numFmtId="1" fontId="17" fillId="2" borderId="0" xfId="0" applyNumberFormat="1" applyFont="1" applyFill="1" applyBorder="1" applyAlignment="1"/>
    <xf numFmtId="0" fontId="21" fillId="0" borderId="0" xfId="0" applyFont="1" applyFill="1" applyBorder="1"/>
    <xf numFmtId="0" fontId="22" fillId="0" borderId="0" xfId="0" applyFont="1" applyFill="1"/>
    <xf numFmtId="0" fontId="0" fillId="0" borderId="0" xfId="0" applyFill="1"/>
    <xf numFmtId="3" fontId="17" fillId="0" borderId="0" xfId="92" applyNumberFormat="1" applyFont="1" applyFill="1" applyBorder="1"/>
    <xf numFmtId="3" fontId="18" fillId="0" borderId="0" xfId="92" applyNumberFormat="1" applyFont="1" applyFill="1" applyBorder="1"/>
    <xf numFmtId="3" fontId="17" fillId="0" borderId="0" xfId="92" applyNumberFormat="1" applyFont="1" applyFill="1" applyBorder="1" applyAlignment="1"/>
    <xf numFmtId="0" fontId="17" fillId="0" borderId="0" xfId="92" applyFont="1" applyFill="1"/>
    <xf numFmtId="0" fontId="18" fillId="0" borderId="0" xfId="92" applyFont="1" applyFill="1"/>
    <xf numFmtId="3" fontId="18" fillId="2" borderId="0" xfId="92" applyNumberFormat="1" applyFont="1" applyFill="1" applyBorder="1" applyAlignment="1">
      <alignment wrapText="1"/>
    </xf>
    <xf numFmtId="3" fontId="17" fillId="2" borderId="3" xfId="92" applyNumberFormat="1" applyFont="1" applyFill="1" applyBorder="1"/>
    <xf numFmtId="3" fontId="18" fillId="2" borderId="3" xfId="92" applyNumberFormat="1" applyFont="1" applyFill="1" applyBorder="1" applyAlignment="1">
      <alignment wrapText="1"/>
    </xf>
    <xf numFmtId="1" fontId="17" fillId="2" borderId="3" xfId="0" applyNumberFormat="1" applyFont="1" applyFill="1" applyBorder="1" applyAlignment="1"/>
    <xf numFmtId="3" fontId="18" fillId="6" borderId="3" xfId="166" applyNumberFormat="1" applyFont="1" applyFill="1" applyBorder="1"/>
    <xf numFmtId="3" fontId="18" fillId="6" borderId="0" xfId="166" applyNumberFormat="1" applyFont="1" applyFill="1"/>
    <xf numFmtId="165" fontId="18" fillId="7" borderId="3" xfId="168" applyNumberFormat="1" applyFont="1" applyFill="1" applyBorder="1"/>
    <xf numFmtId="165" fontId="18" fillId="7" borderId="0" xfId="168" applyNumberFormat="1" applyFont="1" applyFill="1" applyBorder="1"/>
    <xf numFmtId="9" fontId="18" fillId="7" borderId="3" xfId="168" applyFont="1" applyFill="1" applyBorder="1"/>
    <xf numFmtId="9" fontId="18" fillId="7" borderId="0" xfId="168" applyFont="1" applyFill="1" applyBorder="1"/>
    <xf numFmtId="0" fontId="24" fillId="0" borderId="0" xfId="0" applyFont="1"/>
    <xf numFmtId="0" fontId="25" fillId="2" borderId="0" xfId="0" applyFont="1" applyFill="1"/>
    <xf numFmtId="1" fontId="17" fillId="2" borderId="0" xfId="0" applyNumberFormat="1" applyFont="1" applyFill="1" applyBorder="1" applyAlignment="1">
      <alignment horizontal="left"/>
    </xf>
    <xf numFmtId="1" fontId="17" fillId="2" borderId="0" xfId="0" applyNumberFormat="1" applyFont="1" applyFill="1" applyBorder="1"/>
    <xf numFmtId="0" fontId="26" fillId="0" borderId="0" xfId="0" applyFont="1"/>
    <xf numFmtId="1" fontId="18" fillId="2" borderId="0" xfId="0" applyNumberFormat="1" applyFont="1" applyFill="1" applyBorder="1" applyAlignment="1">
      <alignment horizontal="left" vertical="top" wrapText="1"/>
    </xf>
    <xf numFmtId="1" fontId="18" fillId="2" borderId="0" xfId="0" applyNumberFormat="1" applyFont="1" applyFill="1" applyBorder="1" applyAlignment="1">
      <alignment vertical="center"/>
    </xf>
    <xf numFmtId="0" fontId="25" fillId="2" borderId="1" xfId="0" applyFont="1" applyFill="1" applyBorder="1"/>
    <xf numFmtId="0" fontId="25" fillId="2" borderId="0" xfId="0" applyFont="1" applyFill="1" applyBorder="1"/>
    <xf numFmtId="0" fontId="26" fillId="0" borderId="3" xfId="0" applyFont="1" applyBorder="1"/>
    <xf numFmtId="0" fontId="26" fillId="0" borderId="0" xfId="0" applyFont="1" applyAlignment="1">
      <alignment horizontal="center"/>
    </xf>
    <xf numFmtId="0" fontId="26" fillId="7" borderId="0" xfId="0" applyFont="1" applyFill="1"/>
    <xf numFmtId="0" fontId="26" fillId="0" borderId="0" xfId="0" applyFont="1" applyBorder="1"/>
    <xf numFmtId="3" fontId="25" fillId="2" borderId="0" xfId="0" applyNumberFormat="1" applyFont="1" applyFill="1"/>
    <xf numFmtId="3" fontId="25" fillId="2" borderId="0" xfId="0" applyNumberFormat="1" applyFont="1" applyFill="1" applyBorder="1"/>
    <xf numFmtId="0" fontId="25" fillId="0" borderId="0" xfId="0" applyFont="1" applyFill="1" applyBorder="1"/>
    <xf numFmtId="3" fontId="26" fillId="0" borderId="0" xfId="0" applyNumberFormat="1" applyFont="1"/>
    <xf numFmtId="9" fontId="26" fillId="0" borderId="0" xfId="0" applyNumberFormat="1" applyFont="1" applyFill="1"/>
    <xf numFmtId="9" fontId="26" fillId="0" borderId="0" xfId="0" applyNumberFormat="1" applyFont="1"/>
    <xf numFmtId="0" fontId="26" fillId="0" borderId="0" xfId="0" applyFont="1" applyFill="1"/>
    <xf numFmtId="0" fontId="18" fillId="0" borderId="0" xfId="166" applyFont="1" applyFill="1"/>
    <xf numFmtId="3" fontId="18" fillId="0" borderId="0" xfId="166" applyNumberFormat="1" applyFont="1" applyFill="1"/>
    <xf numFmtId="9" fontId="18" fillId="0" borderId="3" xfId="92" applyNumberFormat="1" applyFont="1" applyFill="1" applyBorder="1"/>
    <xf numFmtId="9" fontId="18" fillId="0" borderId="0" xfId="92" applyNumberFormat="1" applyFont="1" applyFill="1"/>
    <xf numFmtId="9" fontId="18" fillId="0" borderId="2" xfId="92" applyNumberFormat="1" applyFont="1" applyFill="1" applyBorder="1" applyAlignment="1"/>
    <xf numFmtId="0" fontId="1" fillId="0" borderId="0" xfId="92" applyFont="1" applyFill="1"/>
    <xf numFmtId="9" fontId="18" fillId="0" borderId="0" xfId="92" applyNumberFormat="1" applyFont="1" applyFill="1" applyBorder="1"/>
    <xf numFmtId="9" fontId="18" fillId="0" borderId="2" xfId="92" applyNumberFormat="1" applyFont="1" applyFill="1" applyBorder="1"/>
    <xf numFmtId="3" fontId="18" fillId="0" borderId="0" xfId="92" applyNumberFormat="1" applyFont="1" applyFill="1"/>
    <xf numFmtId="0" fontId="17" fillId="0" borderId="0" xfId="92" applyFont="1" applyFill="1" applyBorder="1"/>
    <xf numFmtId="1" fontId="17" fillId="0" borderId="0" xfId="92" applyNumberFormat="1" applyFont="1" applyFill="1" applyBorder="1"/>
    <xf numFmtId="1" fontId="17" fillId="0" borderId="0" xfId="92" applyNumberFormat="1" applyFont="1" applyFill="1" applyBorder="1" applyAlignment="1"/>
    <xf numFmtId="0" fontId="19" fillId="0" borderId="9" xfId="157" applyFont="1" applyFill="1" applyBorder="1" applyAlignment="1">
      <alignment horizontal="center" vertical="center" wrapText="1"/>
    </xf>
    <xf numFmtId="0" fontId="18" fillId="0" borderId="0" xfId="92" applyFont="1" applyFill="1" applyAlignment="1">
      <alignment wrapText="1"/>
    </xf>
    <xf numFmtId="0" fontId="22" fillId="0" borderId="0" xfId="0" applyFont="1" applyBorder="1"/>
    <xf numFmtId="0" fontId="22" fillId="0" borderId="0" xfId="0" applyFont="1" applyFill="1" applyBorder="1"/>
    <xf numFmtId="0" fontId="27" fillId="0" borderId="0" xfId="0" applyFont="1" applyFill="1" applyBorder="1" applyAlignment="1"/>
    <xf numFmtId="0" fontId="24" fillId="0" borderId="0" xfId="0" applyFont="1" applyBorder="1"/>
    <xf numFmtId="0" fontId="24" fillId="2" borderId="0" xfId="0" applyFont="1" applyFill="1" applyBorder="1"/>
    <xf numFmtId="0" fontId="28" fillId="2" borderId="0" xfId="149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9" fillId="0" borderId="0" xfId="149" applyFont="1" applyFill="1" applyBorder="1"/>
    <xf numFmtId="164" fontId="29" fillId="0" borderId="0" xfId="0" applyNumberFormat="1" applyFont="1" applyFill="1" applyBorder="1"/>
    <xf numFmtId="0" fontId="24" fillId="0" borderId="0" xfId="0" applyFont="1" applyFill="1" applyBorder="1"/>
    <xf numFmtId="0" fontId="25" fillId="2" borderId="0" xfId="0" applyFont="1" applyFill="1" applyAlignment="1">
      <alignment horizontal="center"/>
    </xf>
  </cellXfs>
  <cellStyles count="169">
    <cellStyle name="E_Calculation0" xfId="159"/>
    <cellStyle name="E_Calculation1" xfId="161"/>
    <cellStyle name="E_Calculation2" xfId="162"/>
    <cellStyle name="E_Comment" xfId="154"/>
    <cellStyle name="E_InputWhite" xfId="160"/>
    <cellStyle name="E_RangeName" xfId="155"/>
    <cellStyle name="E_SecTitle1" xfId="153"/>
    <cellStyle name="E_SecTitle2" xfId="158"/>
    <cellStyle name="E_TableCell0" xfId="157"/>
    <cellStyle name="E_TableHeader0" xfId="156"/>
    <cellStyle name="Normal" xfId="2"/>
    <cellStyle name="Prozent" xfId="168" builtinId="5"/>
    <cellStyle name="Prozent 2" xfId="1"/>
    <cellStyle name="Prozent 2 2" xfId="7"/>
    <cellStyle name="Prozent 2 2 2" xfId="23"/>
    <cellStyle name="Prozent 2 3" xfId="22"/>
    <cellStyle name="Prozent 3" xfId="8"/>
    <cellStyle name="Prozent 3 2" xfId="24"/>
    <cellStyle name="Prozent 4" xfId="90"/>
    <cellStyle name="Prozent 4 2" xfId="164"/>
    <cellStyle name="Prozent 5" xfId="5"/>
    <cellStyle name="Prozent 5 2" xfId="152"/>
    <cellStyle name="Standard" xfId="0" builtinId="0"/>
    <cellStyle name="Standard 10" xfId="92"/>
    <cellStyle name="Standard 10 2" xfId="148"/>
    <cellStyle name="Standard 10 2 2" xfId="165"/>
    <cellStyle name="Standard 10 3" xfId="151"/>
    <cellStyle name="Standard 11" xfId="146"/>
    <cellStyle name="Standard 11 4" xfId="62"/>
    <cellStyle name="Standard 11 4 2" xfId="76"/>
    <cellStyle name="Standard 11 4 2 2" xfId="132"/>
    <cellStyle name="Standard 11 4 3" xfId="118"/>
    <cellStyle name="Standard 12" xfId="9"/>
    <cellStyle name="Standard 13" xfId="149"/>
    <cellStyle name="Standard 15" xfId="63"/>
    <cellStyle name="Standard 15 2" xfId="77"/>
    <cellStyle name="Standard 15 2 2" xfId="133"/>
    <cellStyle name="Standard 15 3" xfId="119"/>
    <cellStyle name="Standard 18" xfId="147"/>
    <cellStyle name="Standard 2" xfId="3"/>
    <cellStyle name="Standard 2 2" xfId="4"/>
    <cellStyle name="Standard 2 2 10" xfId="94"/>
    <cellStyle name="Standard 2 2 11" xfId="10"/>
    <cellStyle name="Standard 2 2 2" xfId="25"/>
    <cellStyle name="Standard 2 2 2 2" xfId="35"/>
    <cellStyle name="Standard 2 2 2 2 2" xfId="73"/>
    <cellStyle name="Standard 2 2 2 2 2 2" xfId="129"/>
    <cellStyle name="Standard 2 2 2 2 3" xfId="59"/>
    <cellStyle name="Standard 2 2 2 2 3 2" xfId="115"/>
    <cellStyle name="Standard 2 2 2 2 4" xfId="47"/>
    <cellStyle name="Standard 2 2 2 2 5" xfId="103"/>
    <cellStyle name="Standard 2 2 2 3" xfId="67"/>
    <cellStyle name="Standard 2 2 2 3 2" xfId="123"/>
    <cellStyle name="Standard 2 2 2 4" xfId="53"/>
    <cellStyle name="Standard 2 2 2 4 2" xfId="109"/>
    <cellStyle name="Standard 2 2 2 5" xfId="81"/>
    <cellStyle name="Standard 2 2 2 5 2" xfId="137"/>
    <cellStyle name="Standard 2 2 2 6" xfId="87"/>
    <cellStyle name="Standard 2 2 2 6 2" xfId="143"/>
    <cellStyle name="Standard 2 2 2 7" xfId="41"/>
    <cellStyle name="Standard 2 2 2 8" xfId="97"/>
    <cellStyle name="Standard 2 2 3" xfId="32"/>
    <cellStyle name="Standard 2 2 3 2" xfId="70"/>
    <cellStyle name="Standard 2 2 3 2 2" xfId="126"/>
    <cellStyle name="Standard 2 2 3 3" xfId="56"/>
    <cellStyle name="Standard 2 2 3 3 2" xfId="112"/>
    <cellStyle name="Standard 2 2 3 4" xfId="44"/>
    <cellStyle name="Standard 2 2 3 5" xfId="100"/>
    <cellStyle name="Standard 2 2 3 6" xfId="150"/>
    <cellStyle name="Standard 2 2 4" xfId="64"/>
    <cellStyle name="Standard 2 2 4 2" xfId="120"/>
    <cellStyle name="Standard 2 2 5" xfId="50"/>
    <cellStyle name="Standard 2 2 5 2" xfId="106"/>
    <cellStyle name="Standard 2 2 6" xfId="78"/>
    <cellStyle name="Standard 2 2 6 2" xfId="134"/>
    <cellStyle name="Standard 2 2 7" xfId="84"/>
    <cellStyle name="Standard 2 2 7 2" xfId="140"/>
    <cellStyle name="Standard 2 2 8" xfId="38"/>
    <cellStyle name="Standard 2 2 9" xfId="91"/>
    <cellStyle name="Standard 2 3" xfId="11"/>
    <cellStyle name="Standard 2 3 2" xfId="26"/>
    <cellStyle name="Standard 2 3 2 2" xfId="36"/>
    <cellStyle name="Standard 2 3 2 2 2" xfId="74"/>
    <cellStyle name="Standard 2 3 2 2 2 2" xfId="130"/>
    <cellStyle name="Standard 2 3 2 2 3" xfId="60"/>
    <cellStyle name="Standard 2 3 2 2 3 2" xfId="116"/>
    <cellStyle name="Standard 2 3 2 2 4" xfId="48"/>
    <cellStyle name="Standard 2 3 2 2 5" xfId="104"/>
    <cellStyle name="Standard 2 3 2 3" xfId="68"/>
    <cellStyle name="Standard 2 3 2 3 2" xfId="124"/>
    <cellStyle name="Standard 2 3 2 4" xfId="54"/>
    <cellStyle name="Standard 2 3 2 4 2" xfId="110"/>
    <cellStyle name="Standard 2 3 2 5" xfId="82"/>
    <cellStyle name="Standard 2 3 2 5 2" xfId="138"/>
    <cellStyle name="Standard 2 3 2 6" xfId="88"/>
    <cellStyle name="Standard 2 3 2 6 2" xfId="144"/>
    <cellStyle name="Standard 2 3 2 7" xfId="42"/>
    <cellStyle name="Standard 2 3 2 8" xfId="98"/>
    <cellStyle name="Standard 2 3 3" xfId="33"/>
    <cellStyle name="Standard 2 3 3 2" xfId="71"/>
    <cellStyle name="Standard 2 3 3 2 2" xfId="127"/>
    <cellStyle name="Standard 2 3 3 3" xfId="57"/>
    <cellStyle name="Standard 2 3 3 3 2" xfId="113"/>
    <cellStyle name="Standard 2 3 3 4" xfId="45"/>
    <cellStyle name="Standard 2 3 3 5" xfId="101"/>
    <cellStyle name="Standard 2 3 4" xfId="65"/>
    <cellStyle name="Standard 2 3 4 2" xfId="121"/>
    <cellStyle name="Standard 2 3 5" xfId="51"/>
    <cellStyle name="Standard 2 3 5 2" xfId="107"/>
    <cellStyle name="Standard 2 3 6" xfId="79"/>
    <cellStyle name="Standard 2 3 6 2" xfId="135"/>
    <cellStyle name="Standard 2 3 7" xfId="85"/>
    <cellStyle name="Standard 2 3 7 2" xfId="141"/>
    <cellStyle name="Standard 2 3 8" xfId="39"/>
    <cellStyle name="Standard 2 3 9" xfId="95"/>
    <cellStyle name="Standard 2 4" xfId="12"/>
    <cellStyle name="Standard 2 4 2" xfId="27"/>
    <cellStyle name="Standard 2 5" xfId="6"/>
    <cellStyle name="Standard 3" xfId="13"/>
    <cellStyle name="Standard 3 2" xfId="14"/>
    <cellStyle name="Standard 3 3" xfId="28"/>
    <cellStyle name="Standard 4" xfId="15"/>
    <cellStyle name="Standard 4 2" xfId="16"/>
    <cellStyle name="Standard 4 3" xfId="29"/>
    <cellStyle name="Standard 5" xfId="17"/>
    <cellStyle name="Standard 5 2" xfId="18"/>
    <cellStyle name="Standard 5 2 2" xfId="31"/>
    <cellStyle name="Standard 5 2 2 2" xfId="37"/>
    <cellStyle name="Standard 5 2 2 2 2" xfId="75"/>
    <cellStyle name="Standard 5 2 2 2 2 2" xfId="131"/>
    <cellStyle name="Standard 5 2 2 2 3" xfId="61"/>
    <cellStyle name="Standard 5 2 2 2 3 2" xfId="117"/>
    <cellStyle name="Standard 5 2 2 2 4" xfId="49"/>
    <cellStyle name="Standard 5 2 2 2 5" xfId="105"/>
    <cellStyle name="Standard 5 2 2 3" xfId="69"/>
    <cellStyle name="Standard 5 2 2 3 2" xfId="125"/>
    <cellStyle name="Standard 5 2 2 4" xfId="55"/>
    <cellStyle name="Standard 5 2 2 4 2" xfId="111"/>
    <cellStyle name="Standard 5 2 2 5" xfId="83"/>
    <cellStyle name="Standard 5 2 2 5 2" xfId="139"/>
    <cellStyle name="Standard 5 2 2 6" xfId="89"/>
    <cellStyle name="Standard 5 2 2 6 2" xfId="145"/>
    <cellStyle name="Standard 5 2 2 7" xfId="43"/>
    <cellStyle name="Standard 5 2 2 8" xfId="99"/>
    <cellStyle name="Standard 5 2 3" xfId="34"/>
    <cellStyle name="Standard 5 2 3 2" xfId="72"/>
    <cellStyle name="Standard 5 2 3 2 2" xfId="128"/>
    <cellStyle name="Standard 5 2 3 3" xfId="58"/>
    <cellStyle name="Standard 5 2 3 3 2" xfId="114"/>
    <cellStyle name="Standard 5 2 3 4" xfId="46"/>
    <cellStyle name="Standard 5 2 3 5" xfId="102"/>
    <cellStyle name="Standard 5 2 4" xfId="66"/>
    <cellStyle name="Standard 5 2 4 2" xfId="122"/>
    <cellStyle name="Standard 5 2 5" xfId="52"/>
    <cellStyle name="Standard 5 2 5 2" xfId="108"/>
    <cellStyle name="Standard 5 2 6" xfId="80"/>
    <cellStyle name="Standard 5 2 6 2" xfId="136"/>
    <cellStyle name="Standard 5 2 7" xfId="86"/>
    <cellStyle name="Standard 5 2 7 2" xfId="142"/>
    <cellStyle name="Standard 5 2 8" xfId="40"/>
    <cellStyle name="Standard 5 2 9" xfId="96"/>
    <cellStyle name="Standard 5 3" xfId="30"/>
    <cellStyle name="Standard 6" xfId="19"/>
    <cellStyle name="Standard 7" xfId="20"/>
    <cellStyle name="Standard 8" xfId="21"/>
    <cellStyle name="Standard 9" xfId="93"/>
    <cellStyle name="Standard 9 2" xfId="163"/>
    <cellStyle name="Standard_Technologies" xfId="167"/>
    <cellStyle name="Standard_Technologies_cna_fk_v01_14062010" xfId="166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</sheetPr>
  <dimension ref="A2:R74"/>
  <sheetViews>
    <sheetView workbookViewId="0">
      <pane xSplit="2" ySplit="4" topLeftCell="C5" activePane="bottomRight" state="frozen"/>
      <selection pane="topRight" activeCell="B1" sqref="B1"/>
      <selection pane="bottomLeft" activeCell="A6" sqref="A6"/>
      <selection pane="bottomRight"/>
    </sheetView>
  </sheetViews>
  <sheetFormatPr baseColWidth="10" defaultColWidth="11.42578125" defaultRowHeight="15" x14ac:dyDescent="0.25"/>
  <cols>
    <col min="1" max="12" width="11.42578125" style="48"/>
    <col min="13" max="18" width="11.42578125" style="24"/>
    <col min="19" max="16384" width="11.42578125" style="1"/>
  </cols>
  <sheetData>
    <row r="2" spans="1:13" x14ac:dyDescent="0.25">
      <c r="A2" s="45" t="s">
        <v>77</v>
      </c>
      <c r="B2" s="45" t="s">
        <v>78</v>
      </c>
      <c r="C2" s="45" t="s">
        <v>79</v>
      </c>
      <c r="D2" s="47" t="s">
        <v>84</v>
      </c>
      <c r="E2" s="47"/>
      <c r="F2" s="47"/>
      <c r="G2" s="47"/>
      <c r="H2" s="47"/>
      <c r="I2" s="47"/>
      <c r="J2" s="47"/>
      <c r="K2" s="45"/>
      <c r="L2" s="45"/>
    </row>
    <row r="3" spans="1:13" x14ac:dyDescent="0.25">
      <c r="A3" s="45"/>
      <c r="B3" s="45"/>
      <c r="C3" s="45"/>
      <c r="D3" s="47"/>
      <c r="E3" s="47"/>
      <c r="F3" s="47"/>
      <c r="G3" s="47"/>
      <c r="H3" s="47"/>
      <c r="I3" s="47"/>
      <c r="J3" s="47"/>
      <c r="K3" s="45"/>
      <c r="L3" s="45"/>
    </row>
    <row r="4" spans="1:13" x14ac:dyDescent="0.25">
      <c r="A4" s="45" t="s">
        <v>2</v>
      </c>
      <c r="B4" s="51" t="s">
        <v>4</v>
      </c>
      <c r="C4" s="51" t="s">
        <v>6</v>
      </c>
      <c r="D4" s="25" t="s">
        <v>83</v>
      </c>
      <c r="E4" s="25"/>
      <c r="F4" s="25"/>
      <c r="G4" s="25"/>
      <c r="H4" s="25"/>
      <c r="I4" s="52" t="s">
        <v>80</v>
      </c>
      <c r="J4" s="52" t="s">
        <v>81</v>
      </c>
      <c r="K4" s="52" t="s">
        <v>82</v>
      </c>
      <c r="L4" s="52" t="s">
        <v>8</v>
      </c>
      <c r="M4" s="26"/>
    </row>
    <row r="5" spans="1:13" x14ac:dyDescent="0.25">
      <c r="A5" s="53" t="str">
        <f>C5&amp;"_"&amp;B5</f>
        <v>AL_p2g</v>
      </c>
      <c r="B5" s="48" t="s">
        <v>19</v>
      </c>
      <c r="C5" s="48" t="s">
        <v>24</v>
      </c>
      <c r="D5" s="48">
        <v>0</v>
      </c>
      <c r="I5" s="48" t="str">
        <f>A5</f>
        <v>AL_p2g</v>
      </c>
      <c r="J5" s="48" t="str">
        <f>B5</f>
        <v>p2g</v>
      </c>
      <c r="K5" s="48" t="str">
        <f>A5</f>
        <v>AL_p2g</v>
      </c>
      <c r="L5" s="48" t="str">
        <f>C5</f>
        <v>AL</v>
      </c>
    </row>
    <row r="6" spans="1:13" x14ac:dyDescent="0.25">
      <c r="A6" s="53" t="str">
        <f t="shared" ref="A6:A73" si="0">C6&amp;"_"&amp;B6</f>
        <v>AT_p2g</v>
      </c>
      <c r="B6" s="48" t="s">
        <v>19</v>
      </c>
      <c r="C6" s="48" t="s">
        <v>25</v>
      </c>
      <c r="D6" s="48">
        <v>0</v>
      </c>
      <c r="I6" s="48" t="str">
        <f t="shared" ref="I6:J73" si="1">A6</f>
        <v>AT_p2g</v>
      </c>
      <c r="J6" s="48" t="str">
        <f t="shared" si="1"/>
        <v>p2g</v>
      </c>
      <c r="K6" s="48" t="str">
        <f t="shared" ref="K6:K73" si="2">A6</f>
        <v>AT_p2g</v>
      </c>
      <c r="L6" s="48" t="str">
        <f t="shared" ref="L6:L73" si="3">C6</f>
        <v>AT</v>
      </c>
    </row>
    <row r="7" spans="1:13" x14ac:dyDescent="0.25">
      <c r="A7" s="53" t="str">
        <f t="shared" si="0"/>
        <v>BA_p2g</v>
      </c>
      <c r="B7" s="48" t="s">
        <v>19</v>
      </c>
      <c r="C7" s="48" t="s">
        <v>26</v>
      </c>
      <c r="D7" s="48">
        <v>0</v>
      </c>
      <c r="I7" s="48" t="str">
        <f t="shared" si="1"/>
        <v>BA_p2g</v>
      </c>
      <c r="J7" s="48" t="str">
        <f t="shared" si="1"/>
        <v>p2g</v>
      </c>
      <c r="K7" s="48" t="str">
        <f t="shared" si="2"/>
        <v>BA_p2g</v>
      </c>
      <c r="L7" s="48" t="str">
        <f t="shared" si="3"/>
        <v>BA</v>
      </c>
    </row>
    <row r="8" spans="1:13" x14ac:dyDescent="0.25">
      <c r="A8" s="53" t="str">
        <f t="shared" si="0"/>
        <v>BE_p2g</v>
      </c>
      <c r="B8" s="48" t="s">
        <v>19</v>
      </c>
      <c r="C8" s="48" t="s">
        <v>27</v>
      </c>
      <c r="D8" s="48">
        <v>0</v>
      </c>
      <c r="I8" s="48" t="str">
        <f t="shared" si="1"/>
        <v>BE_p2g</v>
      </c>
      <c r="J8" s="48" t="str">
        <f t="shared" si="1"/>
        <v>p2g</v>
      </c>
      <c r="K8" s="48" t="str">
        <f t="shared" si="2"/>
        <v>BE_p2g</v>
      </c>
      <c r="L8" s="48" t="str">
        <f t="shared" si="3"/>
        <v>BE</v>
      </c>
    </row>
    <row r="9" spans="1:13" x14ac:dyDescent="0.25">
      <c r="A9" s="53" t="str">
        <f t="shared" si="0"/>
        <v>BG_p2g</v>
      </c>
      <c r="B9" s="48" t="s">
        <v>19</v>
      </c>
      <c r="C9" s="48" t="s">
        <v>28</v>
      </c>
      <c r="D9" s="48">
        <v>0</v>
      </c>
      <c r="I9" s="48" t="str">
        <f t="shared" si="1"/>
        <v>BG_p2g</v>
      </c>
      <c r="J9" s="48" t="str">
        <f t="shared" si="1"/>
        <v>p2g</v>
      </c>
      <c r="K9" s="48" t="str">
        <f t="shared" si="2"/>
        <v>BG_p2g</v>
      </c>
      <c r="L9" s="48" t="str">
        <f t="shared" si="3"/>
        <v>BG</v>
      </c>
    </row>
    <row r="10" spans="1:13" x14ac:dyDescent="0.25">
      <c r="A10" s="53" t="str">
        <f t="shared" si="0"/>
        <v>CH_p2g</v>
      </c>
      <c r="B10" s="48" t="s">
        <v>19</v>
      </c>
      <c r="C10" s="48" t="s">
        <v>29</v>
      </c>
      <c r="D10" s="48">
        <v>0</v>
      </c>
      <c r="I10" s="48" t="str">
        <f t="shared" si="1"/>
        <v>CH_p2g</v>
      </c>
      <c r="J10" s="48" t="str">
        <f t="shared" si="1"/>
        <v>p2g</v>
      </c>
      <c r="K10" s="48" t="str">
        <f t="shared" si="2"/>
        <v>CH_p2g</v>
      </c>
      <c r="L10" s="48" t="str">
        <f t="shared" si="3"/>
        <v>CH</v>
      </c>
    </row>
    <row r="11" spans="1:13" x14ac:dyDescent="0.25">
      <c r="A11" s="53" t="str">
        <f t="shared" si="0"/>
        <v>CZ_p2g</v>
      </c>
      <c r="B11" s="48" t="s">
        <v>19</v>
      </c>
      <c r="C11" s="48" t="s">
        <v>30</v>
      </c>
      <c r="D11" s="48">
        <v>0</v>
      </c>
      <c r="I11" s="48" t="str">
        <f t="shared" si="1"/>
        <v>CZ_p2g</v>
      </c>
      <c r="J11" s="48" t="str">
        <f t="shared" si="1"/>
        <v>p2g</v>
      </c>
      <c r="K11" s="48" t="str">
        <f t="shared" si="2"/>
        <v>CZ_p2g</v>
      </c>
      <c r="L11" s="48" t="str">
        <f t="shared" si="3"/>
        <v>CZ</v>
      </c>
    </row>
    <row r="12" spans="1:13" x14ac:dyDescent="0.25">
      <c r="A12" s="53" t="str">
        <f t="shared" si="0"/>
        <v>CY_p2g</v>
      </c>
      <c r="B12" s="48" t="s">
        <v>19</v>
      </c>
      <c r="C12" s="48" t="s">
        <v>89</v>
      </c>
      <c r="D12" s="48">
        <v>0</v>
      </c>
      <c r="I12" s="48" t="str">
        <f t="shared" ref="I12" si="4">A12</f>
        <v>CY_p2g</v>
      </c>
      <c r="J12" s="48" t="str">
        <f t="shared" ref="J12" si="5">B12</f>
        <v>p2g</v>
      </c>
      <c r="K12" s="48" t="str">
        <f t="shared" ref="K12" si="6">A12</f>
        <v>CY_p2g</v>
      </c>
      <c r="L12" s="48" t="str">
        <f t="shared" ref="L12" si="7">C12</f>
        <v>CY</v>
      </c>
    </row>
    <row r="13" spans="1:13" x14ac:dyDescent="0.25">
      <c r="A13" s="53" t="str">
        <f t="shared" si="0"/>
        <v>DE_p2g</v>
      </c>
      <c r="B13" s="48" t="s">
        <v>19</v>
      </c>
      <c r="C13" s="48" t="s">
        <v>7</v>
      </c>
      <c r="D13" s="48">
        <v>0</v>
      </c>
      <c r="I13" s="48" t="str">
        <f t="shared" si="1"/>
        <v>DE_p2g</v>
      </c>
      <c r="J13" s="48" t="str">
        <f t="shared" si="1"/>
        <v>p2g</v>
      </c>
      <c r="K13" s="48" t="str">
        <f t="shared" si="2"/>
        <v>DE_p2g</v>
      </c>
      <c r="L13" s="48" t="str">
        <f t="shared" si="3"/>
        <v>DE</v>
      </c>
    </row>
    <row r="14" spans="1:13" x14ac:dyDescent="0.25">
      <c r="A14" s="53" t="str">
        <f t="shared" si="0"/>
        <v>DK_p2g</v>
      </c>
      <c r="B14" s="48" t="s">
        <v>19</v>
      </c>
      <c r="C14" s="48" t="s">
        <v>31</v>
      </c>
      <c r="D14" s="48">
        <v>0</v>
      </c>
      <c r="I14" s="48" t="str">
        <f t="shared" si="1"/>
        <v>DK_p2g</v>
      </c>
      <c r="J14" s="48" t="str">
        <f t="shared" si="1"/>
        <v>p2g</v>
      </c>
      <c r="K14" s="48" t="str">
        <f t="shared" si="2"/>
        <v>DK_p2g</v>
      </c>
      <c r="L14" s="48" t="str">
        <f t="shared" si="3"/>
        <v>DK</v>
      </c>
    </row>
    <row r="15" spans="1:13" x14ac:dyDescent="0.25">
      <c r="A15" s="53" t="str">
        <f t="shared" si="0"/>
        <v>EE_p2g</v>
      </c>
      <c r="B15" s="48" t="s">
        <v>19</v>
      </c>
      <c r="C15" s="48" t="s">
        <v>32</v>
      </c>
      <c r="D15" s="48">
        <v>0</v>
      </c>
      <c r="I15" s="48" t="str">
        <f t="shared" si="1"/>
        <v>EE_p2g</v>
      </c>
      <c r="J15" s="48" t="str">
        <f t="shared" si="1"/>
        <v>p2g</v>
      </c>
      <c r="K15" s="48" t="str">
        <f t="shared" si="2"/>
        <v>EE_p2g</v>
      </c>
      <c r="L15" s="48" t="str">
        <f t="shared" si="3"/>
        <v>EE</v>
      </c>
    </row>
    <row r="16" spans="1:13" x14ac:dyDescent="0.25">
      <c r="A16" s="53" t="str">
        <f t="shared" si="0"/>
        <v>ES_p2g</v>
      </c>
      <c r="B16" s="48" t="s">
        <v>19</v>
      </c>
      <c r="C16" s="48" t="s">
        <v>33</v>
      </c>
      <c r="D16" s="48">
        <v>0</v>
      </c>
      <c r="I16" s="48" t="str">
        <f t="shared" si="1"/>
        <v>ES_p2g</v>
      </c>
      <c r="J16" s="48" t="str">
        <f t="shared" si="1"/>
        <v>p2g</v>
      </c>
      <c r="K16" s="48" t="str">
        <f t="shared" si="2"/>
        <v>ES_p2g</v>
      </c>
      <c r="L16" s="48" t="str">
        <f t="shared" si="3"/>
        <v>ES</v>
      </c>
    </row>
    <row r="17" spans="1:12" x14ac:dyDescent="0.25">
      <c r="A17" s="53" t="str">
        <f t="shared" si="0"/>
        <v>FI_p2g</v>
      </c>
      <c r="B17" s="48" t="s">
        <v>19</v>
      </c>
      <c r="C17" s="48" t="s">
        <v>34</v>
      </c>
      <c r="D17" s="48">
        <v>0</v>
      </c>
      <c r="I17" s="48" t="str">
        <f t="shared" si="1"/>
        <v>FI_p2g</v>
      </c>
      <c r="J17" s="48" t="str">
        <f t="shared" si="1"/>
        <v>p2g</v>
      </c>
      <c r="K17" s="48" t="str">
        <f t="shared" si="2"/>
        <v>FI_p2g</v>
      </c>
      <c r="L17" s="48" t="str">
        <f t="shared" si="3"/>
        <v>FI</v>
      </c>
    </row>
    <row r="18" spans="1:12" x14ac:dyDescent="0.25">
      <c r="A18" s="53" t="str">
        <f t="shared" si="0"/>
        <v>FR_p2g</v>
      </c>
      <c r="B18" s="48" t="s">
        <v>19</v>
      </c>
      <c r="C18" s="48" t="s">
        <v>35</v>
      </c>
      <c r="D18" s="48">
        <v>0</v>
      </c>
      <c r="I18" s="48" t="str">
        <f t="shared" si="1"/>
        <v>FR_p2g</v>
      </c>
      <c r="J18" s="48" t="str">
        <f t="shared" si="1"/>
        <v>p2g</v>
      </c>
      <c r="K18" s="48" t="str">
        <f t="shared" si="2"/>
        <v>FR_p2g</v>
      </c>
      <c r="L18" s="48" t="str">
        <f t="shared" si="3"/>
        <v>FR</v>
      </c>
    </row>
    <row r="19" spans="1:12" x14ac:dyDescent="0.25">
      <c r="A19" s="53" t="str">
        <f t="shared" si="0"/>
        <v>UK_p2g</v>
      </c>
      <c r="B19" s="48" t="s">
        <v>19</v>
      </c>
      <c r="C19" s="48" t="s">
        <v>86</v>
      </c>
      <c r="D19" s="48">
        <v>0</v>
      </c>
      <c r="I19" s="48" t="str">
        <f t="shared" si="1"/>
        <v>UK_p2g</v>
      </c>
      <c r="J19" s="48" t="str">
        <f t="shared" si="1"/>
        <v>p2g</v>
      </c>
      <c r="K19" s="48" t="str">
        <f t="shared" si="2"/>
        <v>UK_p2g</v>
      </c>
      <c r="L19" s="48" t="str">
        <f t="shared" si="3"/>
        <v>UK</v>
      </c>
    </row>
    <row r="20" spans="1:12" x14ac:dyDescent="0.25">
      <c r="A20" s="53" t="str">
        <f t="shared" si="0"/>
        <v>EL_p2g</v>
      </c>
      <c r="B20" s="48" t="s">
        <v>19</v>
      </c>
      <c r="C20" s="48" t="s">
        <v>87</v>
      </c>
      <c r="D20" s="48">
        <v>0</v>
      </c>
      <c r="I20" s="48" t="str">
        <f t="shared" si="1"/>
        <v>EL_p2g</v>
      </c>
      <c r="J20" s="48" t="str">
        <f t="shared" si="1"/>
        <v>p2g</v>
      </c>
      <c r="K20" s="48" t="str">
        <f t="shared" si="2"/>
        <v>EL_p2g</v>
      </c>
      <c r="L20" s="48" t="str">
        <f t="shared" si="3"/>
        <v>EL</v>
      </c>
    </row>
    <row r="21" spans="1:12" x14ac:dyDescent="0.25">
      <c r="A21" s="53" t="str">
        <f t="shared" si="0"/>
        <v>HR_p2g</v>
      </c>
      <c r="B21" s="48" t="s">
        <v>19</v>
      </c>
      <c r="C21" s="48" t="s">
        <v>36</v>
      </c>
      <c r="D21" s="48">
        <v>0</v>
      </c>
      <c r="I21" s="48" t="str">
        <f t="shared" si="1"/>
        <v>HR_p2g</v>
      </c>
      <c r="J21" s="48" t="str">
        <f t="shared" si="1"/>
        <v>p2g</v>
      </c>
      <c r="K21" s="48" t="str">
        <f t="shared" si="2"/>
        <v>HR_p2g</v>
      </c>
      <c r="L21" s="48" t="str">
        <f t="shared" si="3"/>
        <v>HR</v>
      </c>
    </row>
    <row r="22" spans="1:12" x14ac:dyDescent="0.25">
      <c r="A22" s="53" t="str">
        <f t="shared" si="0"/>
        <v>HU_p2g</v>
      </c>
      <c r="B22" s="48" t="s">
        <v>19</v>
      </c>
      <c r="C22" s="48" t="s">
        <v>37</v>
      </c>
      <c r="D22" s="48">
        <v>0</v>
      </c>
      <c r="I22" s="48" t="str">
        <f t="shared" si="1"/>
        <v>HU_p2g</v>
      </c>
      <c r="J22" s="48" t="str">
        <f t="shared" si="1"/>
        <v>p2g</v>
      </c>
      <c r="K22" s="48" t="str">
        <f t="shared" si="2"/>
        <v>HU_p2g</v>
      </c>
      <c r="L22" s="48" t="str">
        <f t="shared" si="3"/>
        <v>HU</v>
      </c>
    </row>
    <row r="23" spans="1:12" x14ac:dyDescent="0.25">
      <c r="A23" s="53" t="str">
        <f t="shared" si="0"/>
        <v>IE_p2g</v>
      </c>
      <c r="B23" s="48" t="s">
        <v>19</v>
      </c>
      <c r="C23" s="48" t="s">
        <v>38</v>
      </c>
      <c r="D23" s="48">
        <v>0</v>
      </c>
      <c r="I23" s="48" t="str">
        <f t="shared" si="1"/>
        <v>IE_p2g</v>
      </c>
      <c r="J23" s="48" t="str">
        <f t="shared" si="1"/>
        <v>p2g</v>
      </c>
      <c r="K23" s="48" t="str">
        <f t="shared" si="2"/>
        <v>IE_p2g</v>
      </c>
      <c r="L23" s="48" t="str">
        <f t="shared" si="3"/>
        <v>IE</v>
      </c>
    </row>
    <row r="24" spans="1:12" x14ac:dyDescent="0.25">
      <c r="A24" s="53" t="str">
        <f t="shared" si="0"/>
        <v>IT_p2g</v>
      </c>
      <c r="B24" s="48" t="s">
        <v>19</v>
      </c>
      <c r="C24" s="48" t="s">
        <v>39</v>
      </c>
      <c r="D24" s="48">
        <v>0</v>
      </c>
      <c r="I24" s="48" t="str">
        <f t="shared" si="1"/>
        <v>IT_p2g</v>
      </c>
      <c r="J24" s="48" t="str">
        <f t="shared" si="1"/>
        <v>p2g</v>
      </c>
      <c r="K24" s="48" t="str">
        <f t="shared" si="2"/>
        <v>IT_p2g</v>
      </c>
      <c r="L24" s="48" t="str">
        <f t="shared" si="3"/>
        <v>IT</v>
      </c>
    </row>
    <row r="25" spans="1:12" x14ac:dyDescent="0.25">
      <c r="A25" s="53" t="str">
        <f t="shared" si="0"/>
        <v>LT_p2g</v>
      </c>
      <c r="B25" s="48" t="s">
        <v>19</v>
      </c>
      <c r="C25" s="48" t="s">
        <v>40</v>
      </c>
      <c r="D25" s="48">
        <v>0</v>
      </c>
      <c r="I25" s="48" t="str">
        <f t="shared" si="1"/>
        <v>LT_p2g</v>
      </c>
      <c r="J25" s="48" t="str">
        <f t="shared" si="1"/>
        <v>p2g</v>
      </c>
      <c r="K25" s="48" t="str">
        <f t="shared" si="2"/>
        <v>LT_p2g</v>
      </c>
      <c r="L25" s="48" t="str">
        <f t="shared" si="3"/>
        <v>LT</v>
      </c>
    </row>
    <row r="26" spans="1:12" x14ac:dyDescent="0.25">
      <c r="A26" s="53" t="str">
        <f t="shared" si="0"/>
        <v>LU_p2g</v>
      </c>
      <c r="B26" s="48" t="s">
        <v>19</v>
      </c>
      <c r="C26" s="48" t="s">
        <v>41</v>
      </c>
      <c r="D26" s="48">
        <v>0</v>
      </c>
      <c r="I26" s="48" t="str">
        <f t="shared" si="1"/>
        <v>LU_p2g</v>
      </c>
      <c r="J26" s="48" t="str">
        <f t="shared" si="1"/>
        <v>p2g</v>
      </c>
      <c r="K26" s="48" t="str">
        <f t="shared" si="2"/>
        <v>LU_p2g</v>
      </c>
      <c r="L26" s="48" t="str">
        <f t="shared" si="3"/>
        <v>LU</v>
      </c>
    </row>
    <row r="27" spans="1:12" x14ac:dyDescent="0.25">
      <c r="A27" s="53" t="str">
        <f t="shared" si="0"/>
        <v>LV_p2g</v>
      </c>
      <c r="B27" s="48" t="s">
        <v>19</v>
      </c>
      <c r="C27" s="48" t="s">
        <v>42</v>
      </c>
      <c r="D27" s="48">
        <v>0</v>
      </c>
      <c r="I27" s="48" t="str">
        <f t="shared" si="1"/>
        <v>LV_p2g</v>
      </c>
      <c r="J27" s="48" t="str">
        <f t="shared" si="1"/>
        <v>p2g</v>
      </c>
      <c r="K27" s="48" t="str">
        <f t="shared" si="2"/>
        <v>LV_p2g</v>
      </c>
      <c r="L27" s="48" t="str">
        <f t="shared" si="3"/>
        <v>LV</v>
      </c>
    </row>
    <row r="28" spans="1:12" x14ac:dyDescent="0.25">
      <c r="A28" s="53" t="str">
        <f t="shared" si="0"/>
        <v>ME_p2g</v>
      </c>
      <c r="B28" s="48" t="s">
        <v>19</v>
      </c>
      <c r="C28" s="48" t="s">
        <v>43</v>
      </c>
      <c r="D28" s="48">
        <v>0</v>
      </c>
      <c r="I28" s="48" t="str">
        <f t="shared" si="1"/>
        <v>ME_p2g</v>
      </c>
      <c r="J28" s="48" t="str">
        <f t="shared" si="1"/>
        <v>p2g</v>
      </c>
      <c r="K28" s="48" t="str">
        <f t="shared" si="2"/>
        <v>ME_p2g</v>
      </c>
      <c r="L28" s="48" t="str">
        <f t="shared" si="3"/>
        <v>ME</v>
      </c>
    </row>
    <row r="29" spans="1:12" x14ac:dyDescent="0.25">
      <c r="A29" s="53" t="str">
        <f t="shared" si="0"/>
        <v>MK_p2g</v>
      </c>
      <c r="B29" s="48" t="s">
        <v>19</v>
      </c>
      <c r="C29" s="48" t="s">
        <v>44</v>
      </c>
      <c r="D29" s="48">
        <v>0</v>
      </c>
      <c r="I29" s="48" t="str">
        <f t="shared" si="1"/>
        <v>MK_p2g</v>
      </c>
      <c r="J29" s="48" t="str">
        <f t="shared" si="1"/>
        <v>p2g</v>
      </c>
      <c r="K29" s="48" t="str">
        <f t="shared" si="2"/>
        <v>MK_p2g</v>
      </c>
      <c r="L29" s="48" t="str">
        <f t="shared" si="3"/>
        <v>MK</v>
      </c>
    </row>
    <row r="30" spans="1:12" x14ac:dyDescent="0.25">
      <c r="A30" s="53" t="str">
        <f t="shared" si="0"/>
        <v>MT_p2g</v>
      </c>
      <c r="B30" s="48" t="s">
        <v>19</v>
      </c>
      <c r="C30" s="48" t="s">
        <v>90</v>
      </c>
      <c r="D30" s="48">
        <v>0</v>
      </c>
      <c r="I30" s="48" t="str">
        <f t="shared" ref="I30" si="8">A30</f>
        <v>MT_p2g</v>
      </c>
      <c r="J30" s="48" t="str">
        <f t="shared" ref="J30" si="9">B30</f>
        <v>p2g</v>
      </c>
      <c r="K30" s="48" t="str">
        <f t="shared" ref="K30" si="10">A30</f>
        <v>MT_p2g</v>
      </c>
      <c r="L30" s="48" t="str">
        <f t="shared" si="3"/>
        <v>MT</v>
      </c>
    </row>
    <row r="31" spans="1:12" x14ac:dyDescent="0.25">
      <c r="A31" s="53" t="str">
        <f t="shared" si="0"/>
        <v>NL_p2g</v>
      </c>
      <c r="B31" s="48" t="s">
        <v>19</v>
      </c>
      <c r="C31" s="48" t="s">
        <v>45</v>
      </c>
      <c r="D31" s="48">
        <v>0</v>
      </c>
      <c r="I31" s="48" t="str">
        <f t="shared" si="1"/>
        <v>NL_p2g</v>
      </c>
      <c r="J31" s="48" t="str">
        <f t="shared" si="1"/>
        <v>p2g</v>
      </c>
      <c r="K31" s="48" t="str">
        <f t="shared" si="2"/>
        <v>NL_p2g</v>
      </c>
      <c r="L31" s="48" t="str">
        <f t="shared" si="3"/>
        <v>NL</v>
      </c>
    </row>
    <row r="32" spans="1:12" x14ac:dyDescent="0.25">
      <c r="A32" s="53" t="str">
        <f t="shared" si="0"/>
        <v>NO_p2g</v>
      </c>
      <c r="B32" s="48" t="s">
        <v>19</v>
      </c>
      <c r="C32" s="48" t="s">
        <v>46</v>
      </c>
      <c r="D32" s="48">
        <v>0</v>
      </c>
      <c r="I32" s="48" t="str">
        <f t="shared" si="1"/>
        <v>NO_p2g</v>
      </c>
      <c r="J32" s="48" t="str">
        <f t="shared" si="1"/>
        <v>p2g</v>
      </c>
      <c r="K32" s="48" t="str">
        <f t="shared" si="2"/>
        <v>NO_p2g</v>
      </c>
      <c r="L32" s="48" t="str">
        <f t="shared" si="3"/>
        <v>NO</v>
      </c>
    </row>
    <row r="33" spans="1:12" x14ac:dyDescent="0.25">
      <c r="A33" s="53" t="str">
        <f t="shared" si="0"/>
        <v>PL_p2g</v>
      </c>
      <c r="B33" s="48" t="s">
        <v>19</v>
      </c>
      <c r="C33" s="48" t="s">
        <v>47</v>
      </c>
      <c r="D33" s="48">
        <v>0</v>
      </c>
      <c r="I33" s="48" t="str">
        <f t="shared" si="1"/>
        <v>PL_p2g</v>
      </c>
      <c r="J33" s="48" t="str">
        <f t="shared" si="1"/>
        <v>p2g</v>
      </c>
      <c r="K33" s="48" t="str">
        <f t="shared" si="2"/>
        <v>PL_p2g</v>
      </c>
      <c r="L33" s="48" t="str">
        <f t="shared" si="3"/>
        <v>PL</v>
      </c>
    </row>
    <row r="34" spans="1:12" x14ac:dyDescent="0.25">
      <c r="A34" s="53" t="str">
        <f t="shared" si="0"/>
        <v>PT_p2g</v>
      </c>
      <c r="B34" s="48" t="s">
        <v>19</v>
      </c>
      <c r="C34" s="48" t="s">
        <v>48</v>
      </c>
      <c r="D34" s="48">
        <v>0</v>
      </c>
      <c r="I34" s="48" t="str">
        <f t="shared" si="1"/>
        <v>PT_p2g</v>
      </c>
      <c r="J34" s="48" t="str">
        <f t="shared" si="1"/>
        <v>p2g</v>
      </c>
      <c r="K34" s="48" t="str">
        <f t="shared" si="2"/>
        <v>PT_p2g</v>
      </c>
      <c r="L34" s="48" t="str">
        <f t="shared" si="3"/>
        <v>PT</v>
      </c>
    </row>
    <row r="35" spans="1:12" x14ac:dyDescent="0.25">
      <c r="A35" s="53" t="str">
        <f t="shared" si="0"/>
        <v>RO_p2g</v>
      </c>
      <c r="B35" s="48" t="s">
        <v>19</v>
      </c>
      <c r="C35" s="48" t="s">
        <v>49</v>
      </c>
      <c r="D35" s="48">
        <v>0</v>
      </c>
      <c r="I35" s="48" t="str">
        <f t="shared" si="1"/>
        <v>RO_p2g</v>
      </c>
      <c r="J35" s="48" t="str">
        <f t="shared" si="1"/>
        <v>p2g</v>
      </c>
      <c r="K35" s="48" t="str">
        <f t="shared" si="2"/>
        <v>RO_p2g</v>
      </c>
      <c r="L35" s="48" t="str">
        <f t="shared" si="3"/>
        <v>RO</v>
      </c>
    </row>
    <row r="36" spans="1:12" x14ac:dyDescent="0.25">
      <c r="A36" s="53" t="str">
        <f t="shared" si="0"/>
        <v>RS_p2g</v>
      </c>
      <c r="B36" s="48" t="s">
        <v>19</v>
      </c>
      <c r="C36" s="48" t="s">
        <v>50</v>
      </c>
      <c r="D36" s="48">
        <v>0</v>
      </c>
      <c r="I36" s="48" t="str">
        <f t="shared" si="1"/>
        <v>RS_p2g</v>
      </c>
      <c r="J36" s="48" t="str">
        <f t="shared" si="1"/>
        <v>p2g</v>
      </c>
      <c r="K36" s="48" t="str">
        <f t="shared" si="2"/>
        <v>RS_p2g</v>
      </c>
      <c r="L36" s="48" t="str">
        <f t="shared" si="3"/>
        <v>RS</v>
      </c>
    </row>
    <row r="37" spans="1:12" x14ac:dyDescent="0.25">
      <c r="A37" s="53" t="str">
        <f t="shared" si="0"/>
        <v>SE_p2g</v>
      </c>
      <c r="B37" s="48" t="s">
        <v>19</v>
      </c>
      <c r="C37" s="48" t="s">
        <v>51</v>
      </c>
      <c r="D37" s="48">
        <v>0</v>
      </c>
      <c r="I37" s="48" t="str">
        <f t="shared" si="1"/>
        <v>SE_p2g</v>
      </c>
      <c r="J37" s="48" t="str">
        <f t="shared" si="1"/>
        <v>p2g</v>
      </c>
      <c r="K37" s="48" t="str">
        <f t="shared" si="2"/>
        <v>SE_p2g</v>
      </c>
      <c r="L37" s="48" t="str">
        <f t="shared" si="3"/>
        <v>SE</v>
      </c>
    </row>
    <row r="38" spans="1:12" x14ac:dyDescent="0.25">
      <c r="A38" s="53" t="str">
        <f t="shared" si="0"/>
        <v>SI_p2g</v>
      </c>
      <c r="B38" s="48" t="s">
        <v>19</v>
      </c>
      <c r="C38" s="48" t="s">
        <v>52</v>
      </c>
      <c r="D38" s="48">
        <v>0</v>
      </c>
      <c r="I38" s="48" t="str">
        <f t="shared" si="1"/>
        <v>SI_p2g</v>
      </c>
      <c r="J38" s="48" t="str">
        <f t="shared" si="1"/>
        <v>p2g</v>
      </c>
      <c r="K38" s="48" t="str">
        <f t="shared" si="2"/>
        <v>SI_p2g</v>
      </c>
      <c r="L38" s="48" t="str">
        <f t="shared" si="3"/>
        <v>SI</v>
      </c>
    </row>
    <row r="39" spans="1:12" x14ac:dyDescent="0.25">
      <c r="A39" s="53" t="str">
        <f t="shared" si="0"/>
        <v>SK_p2g</v>
      </c>
      <c r="B39" s="48" t="s">
        <v>19</v>
      </c>
      <c r="C39" s="48" t="s">
        <v>53</v>
      </c>
      <c r="D39" s="48">
        <v>0</v>
      </c>
      <c r="I39" s="48" t="str">
        <f t="shared" si="1"/>
        <v>SK_p2g</v>
      </c>
      <c r="J39" s="48" t="str">
        <f t="shared" si="1"/>
        <v>p2g</v>
      </c>
      <c r="K39" s="48" t="str">
        <f t="shared" si="2"/>
        <v>SK_p2g</v>
      </c>
      <c r="L39" s="48" t="str">
        <f t="shared" si="3"/>
        <v>SK</v>
      </c>
    </row>
    <row r="40" spans="1:12" x14ac:dyDescent="0.25">
      <c r="A40" s="53" t="str">
        <f t="shared" si="0"/>
        <v>AL_p2h</v>
      </c>
      <c r="B40" s="48" t="s">
        <v>20</v>
      </c>
      <c r="C40" s="48" t="s">
        <v>24</v>
      </c>
      <c r="D40" s="48">
        <v>0</v>
      </c>
      <c r="I40" s="48" t="str">
        <f t="shared" si="1"/>
        <v>AL_p2h</v>
      </c>
      <c r="J40" s="48" t="str">
        <f t="shared" si="1"/>
        <v>p2h</v>
      </c>
      <c r="K40" s="48" t="str">
        <f t="shared" si="2"/>
        <v>AL_p2h</v>
      </c>
      <c r="L40" s="48" t="str">
        <f t="shared" si="3"/>
        <v>AL</v>
      </c>
    </row>
    <row r="41" spans="1:12" x14ac:dyDescent="0.25">
      <c r="A41" s="53" t="str">
        <f t="shared" si="0"/>
        <v>AT_p2h</v>
      </c>
      <c r="B41" s="48" t="s">
        <v>20</v>
      </c>
      <c r="C41" s="48" t="s">
        <v>25</v>
      </c>
      <c r="D41" s="48">
        <v>0</v>
      </c>
      <c r="I41" s="48" t="str">
        <f t="shared" si="1"/>
        <v>AT_p2h</v>
      </c>
      <c r="J41" s="48" t="str">
        <f t="shared" si="1"/>
        <v>p2h</v>
      </c>
      <c r="K41" s="48" t="str">
        <f t="shared" si="2"/>
        <v>AT_p2h</v>
      </c>
      <c r="L41" s="48" t="str">
        <f t="shared" si="3"/>
        <v>AT</v>
      </c>
    </row>
    <row r="42" spans="1:12" x14ac:dyDescent="0.25">
      <c r="A42" s="53" t="str">
        <f t="shared" si="0"/>
        <v>BA_p2h</v>
      </c>
      <c r="B42" s="48" t="s">
        <v>20</v>
      </c>
      <c r="C42" s="48" t="s">
        <v>26</v>
      </c>
      <c r="D42" s="48">
        <v>0</v>
      </c>
      <c r="I42" s="48" t="str">
        <f t="shared" si="1"/>
        <v>BA_p2h</v>
      </c>
      <c r="J42" s="48" t="str">
        <f t="shared" si="1"/>
        <v>p2h</v>
      </c>
      <c r="K42" s="48" t="str">
        <f t="shared" si="2"/>
        <v>BA_p2h</v>
      </c>
      <c r="L42" s="48" t="str">
        <f t="shared" si="3"/>
        <v>BA</v>
      </c>
    </row>
    <row r="43" spans="1:12" x14ac:dyDescent="0.25">
      <c r="A43" s="53" t="str">
        <f t="shared" si="0"/>
        <v>BE_p2h</v>
      </c>
      <c r="B43" s="48" t="s">
        <v>20</v>
      </c>
      <c r="C43" s="48" t="s">
        <v>27</v>
      </c>
      <c r="D43" s="48">
        <v>0</v>
      </c>
      <c r="I43" s="48" t="str">
        <f t="shared" si="1"/>
        <v>BE_p2h</v>
      </c>
      <c r="J43" s="48" t="str">
        <f t="shared" si="1"/>
        <v>p2h</v>
      </c>
      <c r="K43" s="48" t="str">
        <f t="shared" si="2"/>
        <v>BE_p2h</v>
      </c>
      <c r="L43" s="48" t="str">
        <f t="shared" si="3"/>
        <v>BE</v>
      </c>
    </row>
    <row r="44" spans="1:12" x14ac:dyDescent="0.25">
      <c r="A44" s="53" t="str">
        <f t="shared" si="0"/>
        <v>BG_p2h</v>
      </c>
      <c r="B44" s="48" t="s">
        <v>20</v>
      </c>
      <c r="C44" s="48" t="s">
        <v>28</v>
      </c>
      <c r="D44" s="48">
        <v>0</v>
      </c>
      <c r="I44" s="48" t="str">
        <f t="shared" si="1"/>
        <v>BG_p2h</v>
      </c>
      <c r="J44" s="48" t="str">
        <f t="shared" si="1"/>
        <v>p2h</v>
      </c>
      <c r="K44" s="48" t="str">
        <f t="shared" si="2"/>
        <v>BG_p2h</v>
      </c>
      <c r="L44" s="48" t="str">
        <f t="shared" si="3"/>
        <v>BG</v>
      </c>
    </row>
    <row r="45" spans="1:12" x14ac:dyDescent="0.25">
      <c r="A45" s="53" t="str">
        <f t="shared" si="0"/>
        <v>CH_p2h</v>
      </c>
      <c r="B45" s="48" t="s">
        <v>20</v>
      </c>
      <c r="C45" s="48" t="s">
        <v>29</v>
      </c>
      <c r="D45" s="48">
        <v>0</v>
      </c>
      <c r="I45" s="48" t="str">
        <f t="shared" si="1"/>
        <v>CH_p2h</v>
      </c>
      <c r="J45" s="48" t="str">
        <f t="shared" si="1"/>
        <v>p2h</v>
      </c>
      <c r="K45" s="48" t="str">
        <f t="shared" si="2"/>
        <v>CH_p2h</v>
      </c>
      <c r="L45" s="48" t="str">
        <f t="shared" si="3"/>
        <v>CH</v>
      </c>
    </row>
    <row r="46" spans="1:12" x14ac:dyDescent="0.25">
      <c r="A46" s="53" t="str">
        <f t="shared" si="0"/>
        <v>CZ_p2h</v>
      </c>
      <c r="B46" s="48" t="s">
        <v>20</v>
      </c>
      <c r="C46" s="48" t="s">
        <v>30</v>
      </c>
      <c r="D46" s="48">
        <v>0</v>
      </c>
      <c r="I46" s="48" t="str">
        <f t="shared" si="1"/>
        <v>CZ_p2h</v>
      </c>
      <c r="J46" s="48" t="str">
        <f t="shared" si="1"/>
        <v>p2h</v>
      </c>
      <c r="K46" s="48" t="str">
        <f t="shared" si="2"/>
        <v>CZ_p2h</v>
      </c>
      <c r="L46" s="48" t="str">
        <f t="shared" si="3"/>
        <v>CZ</v>
      </c>
    </row>
    <row r="47" spans="1:12" x14ac:dyDescent="0.25">
      <c r="A47" s="53" t="str">
        <f t="shared" si="0"/>
        <v>CY_p2h</v>
      </c>
      <c r="B47" s="48" t="s">
        <v>20</v>
      </c>
      <c r="C47" s="48" t="s">
        <v>89</v>
      </c>
      <c r="D47" s="48">
        <v>0</v>
      </c>
      <c r="I47" s="48" t="str">
        <f t="shared" si="1"/>
        <v>CY_p2h</v>
      </c>
      <c r="J47" s="48" t="str">
        <f t="shared" si="1"/>
        <v>p2h</v>
      </c>
      <c r="K47" s="48" t="str">
        <f t="shared" si="2"/>
        <v>CY_p2h</v>
      </c>
      <c r="L47" s="48" t="str">
        <f t="shared" si="3"/>
        <v>CY</v>
      </c>
    </row>
    <row r="48" spans="1:12" x14ac:dyDescent="0.25">
      <c r="A48" s="53" t="str">
        <f t="shared" si="0"/>
        <v>DE_p2h</v>
      </c>
      <c r="B48" s="48" t="s">
        <v>20</v>
      </c>
      <c r="C48" s="48" t="s">
        <v>7</v>
      </c>
      <c r="D48" s="48">
        <v>0</v>
      </c>
      <c r="I48" s="48" t="str">
        <f t="shared" si="1"/>
        <v>DE_p2h</v>
      </c>
      <c r="J48" s="48" t="str">
        <f t="shared" si="1"/>
        <v>p2h</v>
      </c>
      <c r="K48" s="48" t="str">
        <f t="shared" si="2"/>
        <v>DE_p2h</v>
      </c>
      <c r="L48" s="48" t="str">
        <f t="shared" si="3"/>
        <v>DE</v>
      </c>
    </row>
    <row r="49" spans="1:12" x14ac:dyDescent="0.25">
      <c r="A49" s="53" t="str">
        <f t="shared" si="0"/>
        <v>DK_p2h</v>
      </c>
      <c r="B49" s="48" t="s">
        <v>20</v>
      </c>
      <c r="C49" s="48" t="s">
        <v>31</v>
      </c>
      <c r="D49" s="48">
        <v>0</v>
      </c>
      <c r="I49" s="48" t="str">
        <f t="shared" si="1"/>
        <v>DK_p2h</v>
      </c>
      <c r="J49" s="48" t="str">
        <f t="shared" si="1"/>
        <v>p2h</v>
      </c>
      <c r="K49" s="48" t="str">
        <f t="shared" si="2"/>
        <v>DK_p2h</v>
      </c>
      <c r="L49" s="48" t="str">
        <f t="shared" si="3"/>
        <v>DK</v>
      </c>
    </row>
    <row r="50" spans="1:12" x14ac:dyDescent="0.25">
      <c r="A50" s="53" t="str">
        <f t="shared" si="0"/>
        <v>EE_p2h</v>
      </c>
      <c r="B50" s="48" t="s">
        <v>20</v>
      </c>
      <c r="C50" s="48" t="s">
        <v>32</v>
      </c>
      <c r="D50" s="48">
        <v>0</v>
      </c>
      <c r="I50" s="48" t="str">
        <f t="shared" si="1"/>
        <v>EE_p2h</v>
      </c>
      <c r="J50" s="48" t="str">
        <f t="shared" si="1"/>
        <v>p2h</v>
      </c>
      <c r="K50" s="48" t="str">
        <f t="shared" si="2"/>
        <v>EE_p2h</v>
      </c>
      <c r="L50" s="48" t="str">
        <f t="shared" si="3"/>
        <v>EE</v>
      </c>
    </row>
    <row r="51" spans="1:12" x14ac:dyDescent="0.25">
      <c r="A51" s="53" t="str">
        <f t="shared" si="0"/>
        <v>ES_p2h</v>
      </c>
      <c r="B51" s="48" t="s">
        <v>20</v>
      </c>
      <c r="C51" s="48" t="s">
        <v>33</v>
      </c>
      <c r="D51" s="48">
        <v>0</v>
      </c>
      <c r="I51" s="48" t="str">
        <f t="shared" si="1"/>
        <v>ES_p2h</v>
      </c>
      <c r="J51" s="48" t="str">
        <f t="shared" si="1"/>
        <v>p2h</v>
      </c>
      <c r="K51" s="48" t="str">
        <f t="shared" si="2"/>
        <v>ES_p2h</v>
      </c>
      <c r="L51" s="48" t="str">
        <f t="shared" si="3"/>
        <v>ES</v>
      </c>
    </row>
    <row r="52" spans="1:12" x14ac:dyDescent="0.25">
      <c r="A52" s="53" t="str">
        <f t="shared" si="0"/>
        <v>FI_p2h</v>
      </c>
      <c r="B52" s="48" t="s">
        <v>20</v>
      </c>
      <c r="C52" s="48" t="s">
        <v>34</v>
      </c>
      <c r="D52" s="48">
        <v>0</v>
      </c>
      <c r="I52" s="48" t="str">
        <f t="shared" si="1"/>
        <v>FI_p2h</v>
      </c>
      <c r="J52" s="48" t="str">
        <f t="shared" si="1"/>
        <v>p2h</v>
      </c>
      <c r="K52" s="48" t="str">
        <f t="shared" si="2"/>
        <v>FI_p2h</v>
      </c>
      <c r="L52" s="48" t="str">
        <f t="shared" si="3"/>
        <v>FI</v>
      </c>
    </row>
    <row r="53" spans="1:12" x14ac:dyDescent="0.25">
      <c r="A53" s="53" t="str">
        <f t="shared" si="0"/>
        <v>FR_p2h</v>
      </c>
      <c r="B53" s="48" t="s">
        <v>20</v>
      </c>
      <c r="C53" s="48" t="s">
        <v>35</v>
      </c>
      <c r="D53" s="48">
        <v>0</v>
      </c>
      <c r="I53" s="48" t="str">
        <f t="shared" si="1"/>
        <v>FR_p2h</v>
      </c>
      <c r="J53" s="48" t="str">
        <f t="shared" si="1"/>
        <v>p2h</v>
      </c>
      <c r="K53" s="48" t="str">
        <f t="shared" si="2"/>
        <v>FR_p2h</v>
      </c>
      <c r="L53" s="48" t="str">
        <f t="shared" si="3"/>
        <v>FR</v>
      </c>
    </row>
    <row r="54" spans="1:12" x14ac:dyDescent="0.25">
      <c r="A54" s="53" t="str">
        <f>C54&amp;"_"&amp;B54</f>
        <v>UK_p2h</v>
      </c>
      <c r="B54" s="48" t="s">
        <v>20</v>
      </c>
      <c r="C54" s="48" t="s">
        <v>86</v>
      </c>
      <c r="D54" s="48">
        <v>0</v>
      </c>
      <c r="I54" s="48" t="str">
        <f t="shared" si="1"/>
        <v>UK_p2h</v>
      </c>
      <c r="J54" s="48" t="str">
        <f t="shared" si="1"/>
        <v>p2h</v>
      </c>
      <c r="K54" s="48" t="str">
        <f t="shared" si="2"/>
        <v>UK_p2h</v>
      </c>
      <c r="L54" s="48" t="str">
        <f t="shared" si="3"/>
        <v>UK</v>
      </c>
    </row>
    <row r="55" spans="1:12" x14ac:dyDescent="0.25">
      <c r="A55" s="53" t="str">
        <f t="shared" si="0"/>
        <v>EL_p2h</v>
      </c>
      <c r="B55" s="48" t="s">
        <v>20</v>
      </c>
      <c r="C55" s="48" t="s">
        <v>87</v>
      </c>
      <c r="D55" s="48">
        <v>0</v>
      </c>
      <c r="I55" s="48" t="str">
        <f t="shared" si="1"/>
        <v>EL_p2h</v>
      </c>
      <c r="J55" s="48" t="str">
        <f t="shared" si="1"/>
        <v>p2h</v>
      </c>
      <c r="K55" s="48" t="str">
        <f t="shared" si="2"/>
        <v>EL_p2h</v>
      </c>
      <c r="L55" s="48" t="str">
        <f t="shared" si="3"/>
        <v>EL</v>
      </c>
    </row>
    <row r="56" spans="1:12" x14ac:dyDescent="0.25">
      <c r="A56" s="53" t="str">
        <f t="shared" si="0"/>
        <v>HR_p2h</v>
      </c>
      <c r="B56" s="48" t="s">
        <v>20</v>
      </c>
      <c r="C56" s="48" t="s">
        <v>36</v>
      </c>
      <c r="D56" s="48">
        <v>0</v>
      </c>
      <c r="I56" s="48" t="str">
        <f t="shared" si="1"/>
        <v>HR_p2h</v>
      </c>
      <c r="J56" s="48" t="str">
        <f t="shared" si="1"/>
        <v>p2h</v>
      </c>
      <c r="K56" s="48" t="str">
        <f t="shared" si="2"/>
        <v>HR_p2h</v>
      </c>
      <c r="L56" s="48" t="str">
        <f t="shared" si="3"/>
        <v>HR</v>
      </c>
    </row>
    <row r="57" spans="1:12" x14ac:dyDescent="0.25">
      <c r="A57" s="53" t="str">
        <f t="shared" si="0"/>
        <v>HU_p2h</v>
      </c>
      <c r="B57" s="48" t="s">
        <v>20</v>
      </c>
      <c r="C57" s="48" t="s">
        <v>37</v>
      </c>
      <c r="D57" s="48">
        <v>0</v>
      </c>
      <c r="I57" s="48" t="str">
        <f t="shared" si="1"/>
        <v>HU_p2h</v>
      </c>
      <c r="J57" s="48" t="str">
        <f t="shared" si="1"/>
        <v>p2h</v>
      </c>
      <c r="K57" s="48" t="str">
        <f t="shared" si="2"/>
        <v>HU_p2h</v>
      </c>
      <c r="L57" s="48" t="str">
        <f t="shared" si="3"/>
        <v>HU</v>
      </c>
    </row>
    <row r="58" spans="1:12" x14ac:dyDescent="0.25">
      <c r="A58" s="53" t="str">
        <f t="shared" si="0"/>
        <v>IE_p2h</v>
      </c>
      <c r="B58" s="48" t="s">
        <v>20</v>
      </c>
      <c r="C58" s="48" t="s">
        <v>38</v>
      </c>
      <c r="D58" s="48">
        <v>0</v>
      </c>
      <c r="I58" s="48" t="str">
        <f t="shared" si="1"/>
        <v>IE_p2h</v>
      </c>
      <c r="J58" s="48" t="str">
        <f t="shared" si="1"/>
        <v>p2h</v>
      </c>
      <c r="K58" s="48" t="str">
        <f t="shared" si="2"/>
        <v>IE_p2h</v>
      </c>
      <c r="L58" s="48" t="str">
        <f t="shared" si="3"/>
        <v>IE</v>
      </c>
    </row>
    <row r="59" spans="1:12" x14ac:dyDescent="0.25">
      <c r="A59" s="53" t="str">
        <f t="shared" si="0"/>
        <v>IT_p2h</v>
      </c>
      <c r="B59" s="48" t="s">
        <v>20</v>
      </c>
      <c r="C59" s="48" t="s">
        <v>39</v>
      </c>
      <c r="D59" s="48">
        <v>0</v>
      </c>
      <c r="I59" s="48" t="str">
        <f t="shared" si="1"/>
        <v>IT_p2h</v>
      </c>
      <c r="J59" s="48" t="str">
        <f t="shared" si="1"/>
        <v>p2h</v>
      </c>
      <c r="K59" s="48" t="str">
        <f t="shared" si="2"/>
        <v>IT_p2h</v>
      </c>
      <c r="L59" s="48" t="str">
        <f t="shared" si="3"/>
        <v>IT</v>
      </c>
    </row>
    <row r="60" spans="1:12" x14ac:dyDescent="0.25">
      <c r="A60" s="53" t="str">
        <f t="shared" si="0"/>
        <v>LT_p2h</v>
      </c>
      <c r="B60" s="48" t="s">
        <v>20</v>
      </c>
      <c r="C60" s="48" t="s">
        <v>40</v>
      </c>
      <c r="D60" s="48">
        <v>0</v>
      </c>
      <c r="I60" s="48" t="str">
        <f t="shared" si="1"/>
        <v>LT_p2h</v>
      </c>
      <c r="J60" s="48" t="str">
        <f t="shared" si="1"/>
        <v>p2h</v>
      </c>
      <c r="K60" s="48" t="str">
        <f t="shared" si="2"/>
        <v>LT_p2h</v>
      </c>
      <c r="L60" s="48" t="str">
        <f t="shared" si="3"/>
        <v>LT</v>
      </c>
    </row>
    <row r="61" spans="1:12" x14ac:dyDescent="0.25">
      <c r="A61" s="53" t="str">
        <f t="shared" si="0"/>
        <v>LU_p2h</v>
      </c>
      <c r="B61" s="48" t="s">
        <v>20</v>
      </c>
      <c r="C61" s="48" t="s">
        <v>41</v>
      </c>
      <c r="D61" s="48">
        <v>0</v>
      </c>
      <c r="I61" s="48" t="str">
        <f t="shared" si="1"/>
        <v>LU_p2h</v>
      </c>
      <c r="J61" s="48" t="str">
        <f t="shared" si="1"/>
        <v>p2h</v>
      </c>
      <c r="K61" s="48" t="str">
        <f t="shared" si="2"/>
        <v>LU_p2h</v>
      </c>
      <c r="L61" s="48" t="str">
        <f t="shared" si="3"/>
        <v>LU</v>
      </c>
    </row>
    <row r="62" spans="1:12" x14ac:dyDescent="0.25">
      <c r="A62" s="53" t="str">
        <f t="shared" si="0"/>
        <v>LV_p2h</v>
      </c>
      <c r="B62" s="48" t="s">
        <v>20</v>
      </c>
      <c r="C62" s="48" t="s">
        <v>42</v>
      </c>
      <c r="D62" s="48">
        <v>0</v>
      </c>
      <c r="I62" s="48" t="str">
        <f t="shared" si="1"/>
        <v>LV_p2h</v>
      </c>
      <c r="J62" s="48" t="str">
        <f t="shared" si="1"/>
        <v>p2h</v>
      </c>
      <c r="K62" s="48" t="str">
        <f t="shared" si="2"/>
        <v>LV_p2h</v>
      </c>
      <c r="L62" s="48" t="str">
        <f t="shared" si="3"/>
        <v>LV</v>
      </c>
    </row>
    <row r="63" spans="1:12" x14ac:dyDescent="0.25">
      <c r="A63" s="53" t="str">
        <f t="shared" si="0"/>
        <v>ME_p2h</v>
      </c>
      <c r="B63" s="48" t="s">
        <v>20</v>
      </c>
      <c r="C63" s="48" t="s">
        <v>43</v>
      </c>
      <c r="D63" s="48">
        <v>0</v>
      </c>
      <c r="I63" s="48" t="str">
        <f t="shared" si="1"/>
        <v>ME_p2h</v>
      </c>
      <c r="J63" s="48" t="str">
        <f t="shared" si="1"/>
        <v>p2h</v>
      </c>
      <c r="K63" s="48" t="str">
        <f t="shared" si="2"/>
        <v>ME_p2h</v>
      </c>
      <c r="L63" s="48" t="str">
        <f t="shared" si="3"/>
        <v>ME</v>
      </c>
    </row>
    <row r="64" spans="1:12" x14ac:dyDescent="0.25">
      <c r="A64" s="53" t="str">
        <f t="shared" si="0"/>
        <v>MK_p2h</v>
      </c>
      <c r="B64" s="48" t="s">
        <v>20</v>
      </c>
      <c r="C64" s="48" t="s">
        <v>44</v>
      </c>
      <c r="D64" s="48">
        <v>0</v>
      </c>
      <c r="I64" s="48" t="str">
        <f t="shared" si="1"/>
        <v>MK_p2h</v>
      </c>
      <c r="J64" s="48" t="str">
        <f t="shared" si="1"/>
        <v>p2h</v>
      </c>
      <c r="K64" s="48" t="str">
        <f t="shared" si="2"/>
        <v>MK_p2h</v>
      </c>
      <c r="L64" s="48" t="str">
        <f t="shared" si="3"/>
        <v>MK</v>
      </c>
    </row>
    <row r="65" spans="1:12" x14ac:dyDescent="0.25">
      <c r="A65" s="53" t="str">
        <f t="shared" ref="A65" si="11">C65&amp;"_"&amp;B65</f>
        <v>MT_p2h</v>
      </c>
      <c r="B65" s="48" t="s">
        <v>20</v>
      </c>
      <c r="C65" s="48" t="s">
        <v>90</v>
      </c>
      <c r="D65" s="48">
        <v>0</v>
      </c>
      <c r="I65" s="48" t="str">
        <f t="shared" ref="I65" si="12">A65</f>
        <v>MT_p2h</v>
      </c>
      <c r="J65" s="48" t="str">
        <f t="shared" ref="J65" si="13">B65</f>
        <v>p2h</v>
      </c>
      <c r="K65" s="48" t="str">
        <f t="shared" ref="K65" si="14">A65</f>
        <v>MT_p2h</v>
      </c>
      <c r="L65" s="48" t="str">
        <f t="shared" si="3"/>
        <v>MT</v>
      </c>
    </row>
    <row r="66" spans="1:12" x14ac:dyDescent="0.25">
      <c r="A66" s="53" t="str">
        <f t="shared" si="0"/>
        <v>NL_p2h</v>
      </c>
      <c r="B66" s="48" t="s">
        <v>20</v>
      </c>
      <c r="C66" s="48" t="s">
        <v>45</v>
      </c>
      <c r="D66" s="48">
        <v>0</v>
      </c>
      <c r="I66" s="48" t="str">
        <f t="shared" si="1"/>
        <v>NL_p2h</v>
      </c>
      <c r="J66" s="48" t="str">
        <f t="shared" si="1"/>
        <v>p2h</v>
      </c>
      <c r="K66" s="48" t="str">
        <f t="shared" si="2"/>
        <v>NL_p2h</v>
      </c>
      <c r="L66" s="48" t="str">
        <f t="shared" si="3"/>
        <v>NL</v>
      </c>
    </row>
    <row r="67" spans="1:12" x14ac:dyDescent="0.25">
      <c r="A67" s="53" t="str">
        <f t="shared" si="0"/>
        <v>NO_p2h</v>
      </c>
      <c r="B67" s="48" t="s">
        <v>20</v>
      </c>
      <c r="C67" s="48" t="s">
        <v>46</v>
      </c>
      <c r="D67" s="48">
        <v>0</v>
      </c>
      <c r="I67" s="48" t="str">
        <f t="shared" si="1"/>
        <v>NO_p2h</v>
      </c>
      <c r="J67" s="48" t="str">
        <f t="shared" si="1"/>
        <v>p2h</v>
      </c>
      <c r="K67" s="48" t="str">
        <f t="shared" si="2"/>
        <v>NO_p2h</v>
      </c>
      <c r="L67" s="48" t="str">
        <f t="shared" si="3"/>
        <v>NO</v>
      </c>
    </row>
    <row r="68" spans="1:12" x14ac:dyDescent="0.25">
      <c r="A68" s="53" t="str">
        <f t="shared" si="0"/>
        <v>PL_p2h</v>
      </c>
      <c r="B68" s="48" t="s">
        <v>20</v>
      </c>
      <c r="C68" s="48" t="s">
        <v>47</v>
      </c>
      <c r="D68" s="48">
        <v>0</v>
      </c>
      <c r="I68" s="48" t="str">
        <f t="shared" si="1"/>
        <v>PL_p2h</v>
      </c>
      <c r="J68" s="48" t="str">
        <f t="shared" si="1"/>
        <v>p2h</v>
      </c>
      <c r="K68" s="48" t="str">
        <f t="shared" si="2"/>
        <v>PL_p2h</v>
      </c>
      <c r="L68" s="48" t="str">
        <f t="shared" si="3"/>
        <v>PL</v>
      </c>
    </row>
    <row r="69" spans="1:12" x14ac:dyDescent="0.25">
      <c r="A69" s="53" t="str">
        <f t="shared" si="0"/>
        <v>PT_p2h</v>
      </c>
      <c r="B69" s="48" t="s">
        <v>20</v>
      </c>
      <c r="C69" s="48" t="s">
        <v>48</v>
      </c>
      <c r="D69" s="48">
        <v>0</v>
      </c>
      <c r="I69" s="48" t="str">
        <f t="shared" si="1"/>
        <v>PT_p2h</v>
      </c>
      <c r="J69" s="48" t="str">
        <f t="shared" si="1"/>
        <v>p2h</v>
      </c>
      <c r="K69" s="48" t="str">
        <f t="shared" si="2"/>
        <v>PT_p2h</v>
      </c>
      <c r="L69" s="48" t="str">
        <f t="shared" si="3"/>
        <v>PT</v>
      </c>
    </row>
    <row r="70" spans="1:12" x14ac:dyDescent="0.25">
      <c r="A70" s="53" t="str">
        <f t="shared" si="0"/>
        <v>RO_p2h</v>
      </c>
      <c r="B70" s="48" t="s">
        <v>20</v>
      </c>
      <c r="C70" s="48" t="s">
        <v>49</v>
      </c>
      <c r="D70" s="48">
        <v>0</v>
      </c>
      <c r="I70" s="48" t="str">
        <f t="shared" si="1"/>
        <v>RO_p2h</v>
      </c>
      <c r="J70" s="48" t="str">
        <f t="shared" si="1"/>
        <v>p2h</v>
      </c>
      <c r="K70" s="48" t="str">
        <f t="shared" si="2"/>
        <v>RO_p2h</v>
      </c>
      <c r="L70" s="48" t="str">
        <f t="shared" si="3"/>
        <v>RO</v>
      </c>
    </row>
    <row r="71" spans="1:12" x14ac:dyDescent="0.25">
      <c r="A71" s="53" t="str">
        <f t="shared" si="0"/>
        <v>RS_p2h</v>
      </c>
      <c r="B71" s="48" t="s">
        <v>20</v>
      </c>
      <c r="C71" s="48" t="s">
        <v>50</v>
      </c>
      <c r="D71" s="48">
        <v>0</v>
      </c>
      <c r="I71" s="48" t="str">
        <f t="shared" si="1"/>
        <v>RS_p2h</v>
      </c>
      <c r="J71" s="48" t="str">
        <f t="shared" si="1"/>
        <v>p2h</v>
      </c>
      <c r="K71" s="48" t="str">
        <f t="shared" si="2"/>
        <v>RS_p2h</v>
      </c>
      <c r="L71" s="48" t="str">
        <f t="shared" si="3"/>
        <v>RS</v>
      </c>
    </row>
    <row r="72" spans="1:12" x14ac:dyDescent="0.25">
      <c r="A72" s="53" t="str">
        <f t="shared" si="0"/>
        <v>SE_p2h</v>
      </c>
      <c r="B72" s="48" t="s">
        <v>20</v>
      </c>
      <c r="C72" s="48" t="s">
        <v>51</v>
      </c>
      <c r="D72" s="48">
        <v>0</v>
      </c>
      <c r="I72" s="48" t="str">
        <f t="shared" si="1"/>
        <v>SE_p2h</v>
      </c>
      <c r="J72" s="48" t="str">
        <f t="shared" si="1"/>
        <v>p2h</v>
      </c>
      <c r="K72" s="48" t="str">
        <f t="shared" si="2"/>
        <v>SE_p2h</v>
      </c>
      <c r="L72" s="48" t="str">
        <f t="shared" si="3"/>
        <v>SE</v>
      </c>
    </row>
    <row r="73" spans="1:12" x14ac:dyDescent="0.25">
      <c r="A73" s="53" t="str">
        <f t="shared" si="0"/>
        <v>SI_p2h</v>
      </c>
      <c r="B73" s="48" t="s">
        <v>20</v>
      </c>
      <c r="C73" s="48" t="s">
        <v>52</v>
      </c>
      <c r="D73" s="48">
        <v>0</v>
      </c>
      <c r="I73" s="48" t="str">
        <f t="shared" si="1"/>
        <v>SI_p2h</v>
      </c>
      <c r="J73" s="48" t="str">
        <f t="shared" si="1"/>
        <v>p2h</v>
      </c>
      <c r="K73" s="48" t="str">
        <f t="shared" si="2"/>
        <v>SI_p2h</v>
      </c>
      <c r="L73" s="48" t="str">
        <f t="shared" si="3"/>
        <v>SI</v>
      </c>
    </row>
    <row r="74" spans="1:12" x14ac:dyDescent="0.25">
      <c r="A74" s="53" t="str">
        <f t="shared" ref="A74" si="15">C74&amp;"_"&amp;B74</f>
        <v>SK_p2h</v>
      </c>
      <c r="B74" s="48" t="s">
        <v>20</v>
      </c>
      <c r="C74" s="48" t="s">
        <v>53</v>
      </c>
      <c r="D74" s="48">
        <v>0</v>
      </c>
      <c r="I74" s="48" t="str">
        <f t="shared" ref="I74:J74" si="16">A74</f>
        <v>SK_p2h</v>
      </c>
      <c r="J74" s="48" t="str">
        <f t="shared" si="16"/>
        <v>p2h</v>
      </c>
      <c r="K74" s="48" t="str">
        <f t="shared" ref="K74" si="17">A74</f>
        <v>SK_p2h</v>
      </c>
      <c r="L74" s="48" t="str">
        <f t="shared" ref="L74" si="18">C74</f>
        <v>SK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</sheetPr>
  <dimension ref="A2:U6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I22" sqref="I22"/>
    </sheetView>
  </sheetViews>
  <sheetFormatPr baseColWidth="10" defaultColWidth="11.42578125" defaultRowHeight="15" x14ac:dyDescent="0.25"/>
  <cols>
    <col min="1" max="2" width="11.42578125" style="48"/>
    <col min="3" max="3" width="15.140625" style="48" bestFit="1" customWidth="1"/>
    <col min="4" max="4" width="16.28515625" style="48" bestFit="1" customWidth="1"/>
    <col min="5" max="5" width="12.7109375" style="48" bestFit="1" customWidth="1"/>
    <col min="6" max="6" width="15.5703125" style="48" bestFit="1" customWidth="1"/>
    <col min="7" max="7" width="17.7109375" style="48" bestFit="1" customWidth="1"/>
    <col min="8" max="9" width="11.42578125" style="48"/>
    <col min="10" max="10" width="11.42578125" style="63"/>
    <col min="11" max="12" width="11.42578125" style="48"/>
    <col min="13" max="14" width="11.42578125" style="60"/>
    <col min="15" max="20" width="11.42578125" style="48"/>
    <col min="21" max="21" width="11.42578125" style="44"/>
    <col min="22" max="16384" width="11.42578125" style="1"/>
  </cols>
  <sheetData>
    <row r="2" spans="1:20" x14ac:dyDescent="0.25">
      <c r="A2" s="45" t="s">
        <v>85</v>
      </c>
      <c r="B2" s="45"/>
      <c r="C2" s="45" t="s">
        <v>16</v>
      </c>
      <c r="D2" s="45" t="s">
        <v>0</v>
      </c>
      <c r="E2" s="45" t="s">
        <v>1</v>
      </c>
      <c r="F2" s="45" t="s">
        <v>15</v>
      </c>
      <c r="G2" s="45" t="s">
        <v>10</v>
      </c>
      <c r="H2" s="88" t="s">
        <v>5</v>
      </c>
      <c r="I2" s="88"/>
      <c r="J2" s="45"/>
      <c r="K2" s="45"/>
      <c r="L2" s="45" t="s">
        <v>91</v>
      </c>
      <c r="M2" s="57"/>
      <c r="N2" s="57"/>
      <c r="O2" s="47" t="s">
        <v>74</v>
      </c>
      <c r="P2" s="47"/>
      <c r="Q2" s="47"/>
      <c r="R2" s="45"/>
      <c r="S2" s="45"/>
    </row>
    <row r="3" spans="1:20" x14ac:dyDescent="0.25">
      <c r="A3" s="45"/>
      <c r="B3" s="45"/>
      <c r="C3" s="45" t="s">
        <v>17</v>
      </c>
      <c r="D3" s="45" t="s">
        <v>3</v>
      </c>
      <c r="E3" s="45" t="s">
        <v>3</v>
      </c>
      <c r="F3" s="45"/>
      <c r="G3" s="45"/>
      <c r="H3" s="45"/>
      <c r="I3" s="45"/>
      <c r="J3" s="45"/>
      <c r="K3" s="45"/>
      <c r="L3" s="45" t="s">
        <v>73</v>
      </c>
      <c r="M3" s="57" t="s">
        <v>72</v>
      </c>
      <c r="N3" s="57"/>
      <c r="O3" s="47" t="s">
        <v>75</v>
      </c>
      <c r="P3" s="47"/>
      <c r="Q3" s="47"/>
      <c r="R3" s="45"/>
      <c r="S3" s="45"/>
    </row>
    <row r="4" spans="1:20" x14ac:dyDescent="0.25">
      <c r="A4" s="51" t="s">
        <v>4</v>
      </c>
      <c r="B4" s="51" t="s">
        <v>6</v>
      </c>
      <c r="C4" s="51" t="s">
        <v>76</v>
      </c>
      <c r="D4" s="51" t="s">
        <v>13</v>
      </c>
      <c r="E4" s="51" t="s">
        <v>12</v>
      </c>
      <c r="F4" s="52" t="s">
        <v>14</v>
      </c>
      <c r="G4" s="52" t="s">
        <v>9</v>
      </c>
      <c r="H4" s="52" t="s">
        <v>11</v>
      </c>
      <c r="I4" s="52" t="s">
        <v>18</v>
      </c>
      <c r="J4" s="52" t="s">
        <v>22</v>
      </c>
      <c r="K4" s="52" t="s">
        <v>23</v>
      </c>
      <c r="L4" s="52" t="s">
        <v>70</v>
      </c>
      <c r="M4" s="58" t="s">
        <v>71</v>
      </c>
      <c r="N4" s="58" t="s">
        <v>67</v>
      </c>
      <c r="O4" s="25" t="s">
        <v>88</v>
      </c>
      <c r="P4" s="25"/>
      <c r="Q4" s="25"/>
      <c r="R4" s="52"/>
      <c r="S4" s="52"/>
      <c r="T4" s="59"/>
    </row>
    <row r="5" spans="1:20" x14ac:dyDescent="0.25">
      <c r="A5" s="53" t="s">
        <v>19</v>
      </c>
      <c r="B5" s="54"/>
      <c r="C5" s="60"/>
      <c r="J5" s="61">
        <v>0.8</v>
      </c>
      <c r="K5" s="62">
        <v>1</v>
      </c>
      <c r="M5" s="60">
        <v>84000</v>
      </c>
      <c r="O5" s="48">
        <v>20</v>
      </c>
    </row>
    <row r="6" spans="1:20" x14ac:dyDescent="0.25">
      <c r="A6" s="53" t="s">
        <v>20</v>
      </c>
      <c r="B6" s="54"/>
      <c r="C6" s="60"/>
      <c r="J6" s="61">
        <v>0.98</v>
      </c>
      <c r="K6" s="62">
        <v>0.9</v>
      </c>
      <c r="M6" s="60">
        <v>5000</v>
      </c>
      <c r="O6" s="48">
        <v>20</v>
      </c>
    </row>
  </sheetData>
  <mergeCells count="1">
    <mergeCell ref="H2:I2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79998168889431442"/>
  </sheetPr>
  <dimension ref="A1:AC18"/>
  <sheetViews>
    <sheetView workbookViewId="0">
      <pane xSplit="1" ySplit="4" topLeftCell="E5" activePane="bottomRight" state="frozen"/>
      <selection pane="topRight" activeCell="B1" sqref="B1"/>
      <selection pane="bottomLeft" activeCell="A5" sqref="A5"/>
      <selection pane="bottomRight" activeCell="N31" sqref="N31:N32"/>
    </sheetView>
  </sheetViews>
  <sheetFormatPr baseColWidth="10" defaultColWidth="11.42578125" defaultRowHeight="12.75" x14ac:dyDescent="0.2"/>
  <cols>
    <col min="1" max="1" width="16.28515625" style="21" bestFit="1" customWidth="1"/>
    <col min="2" max="2" width="16.28515625" style="21" customWidth="1"/>
    <col min="3" max="9" width="12.7109375" style="9" bestFit="1" customWidth="1"/>
    <col min="10" max="10" width="12.7109375" style="9" customWidth="1"/>
    <col min="11" max="17" width="11.42578125" style="9"/>
    <col min="18" max="18" width="19.85546875" style="9" bestFit="1" customWidth="1"/>
    <col min="19" max="28" width="11.42578125" style="9"/>
    <col min="29" max="16384" width="11.42578125" style="2"/>
  </cols>
  <sheetData>
    <row r="1" spans="1:29" x14ac:dyDescent="0.2">
      <c r="A1" s="5" t="s">
        <v>62</v>
      </c>
      <c r="B1" s="6" t="s">
        <v>63</v>
      </c>
      <c r="C1" s="6" t="s">
        <v>63</v>
      </c>
      <c r="D1" s="6" t="s">
        <v>63</v>
      </c>
      <c r="E1" s="6" t="s">
        <v>63</v>
      </c>
      <c r="F1" s="6" t="s">
        <v>63</v>
      </c>
      <c r="G1" s="6" t="s">
        <v>63</v>
      </c>
      <c r="H1" s="6" t="s">
        <v>63</v>
      </c>
      <c r="I1" s="6" t="s">
        <v>63</v>
      </c>
      <c r="J1" s="7" t="s">
        <v>64</v>
      </c>
      <c r="K1" s="5" t="s">
        <v>64</v>
      </c>
      <c r="L1" s="5" t="s">
        <v>64</v>
      </c>
      <c r="M1" s="5" t="s">
        <v>64</v>
      </c>
      <c r="N1" s="5" t="s">
        <v>64</v>
      </c>
      <c r="O1" s="5" t="s">
        <v>64</v>
      </c>
      <c r="P1" s="5" t="s">
        <v>64</v>
      </c>
      <c r="Q1" s="8" t="s">
        <v>64</v>
      </c>
      <c r="R1" s="6"/>
      <c r="S1" s="73"/>
      <c r="T1" s="77"/>
      <c r="U1" s="74"/>
      <c r="V1" s="74"/>
      <c r="W1" s="75"/>
    </row>
    <row r="2" spans="1:29" x14ac:dyDescent="0.2">
      <c r="A2" s="10" t="s">
        <v>65</v>
      </c>
      <c r="B2" s="11" t="s">
        <v>66</v>
      </c>
      <c r="C2" s="11" t="s">
        <v>66</v>
      </c>
      <c r="D2" s="11" t="s">
        <v>66</v>
      </c>
      <c r="E2" s="11" t="s">
        <v>66</v>
      </c>
      <c r="F2" s="11" t="s">
        <v>66</v>
      </c>
      <c r="G2" s="11" t="s">
        <v>66</v>
      </c>
      <c r="H2" s="11" t="s">
        <v>66</v>
      </c>
      <c r="I2" s="11" t="s">
        <v>66</v>
      </c>
      <c r="J2" s="12" t="s">
        <v>21</v>
      </c>
      <c r="K2" s="10" t="s">
        <v>21</v>
      </c>
      <c r="L2" s="10" t="s">
        <v>21</v>
      </c>
      <c r="M2" s="10" t="s">
        <v>21</v>
      </c>
      <c r="N2" s="10" t="s">
        <v>21</v>
      </c>
      <c r="O2" s="10" t="s">
        <v>21</v>
      </c>
      <c r="P2" s="10" t="s">
        <v>21</v>
      </c>
      <c r="Q2" s="13" t="s">
        <v>21</v>
      </c>
      <c r="R2" s="11"/>
      <c r="S2" s="33"/>
      <c r="T2" s="77"/>
      <c r="U2" s="33"/>
      <c r="V2" s="33"/>
      <c r="W2" s="33"/>
    </row>
    <row r="3" spans="1:29" x14ac:dyDescent="0.2">
      <c r="A3" s="14"/>
      <c r="B3" s="15" t="s">
        <v>67</v>
      </c>
      <c r="C3" s="15" t="s">
        <v>67</v>
      </c>
      <c r="D3" s="15" t="s">
        <v>67</v>
      </c>
      <c r="E3" s="15" t="s">
        <v>67</v>
      </c>
      <c r="F3" s="15" t="s">
        <v>67</v>
      </c>
      <c r="G3" s="15" t="s">
        <v>67</v>
      </c>
      <c r="H3" s="15" t="s">
        <v>67</v>
      </c>
      <c r="I3" s="15" t="s">
        <v>67</v>
      </c>
      <c r="J3" s="16" t="s">
        <v>22</v>
      </c>
      <c r="K3" s="17" t="s">
        <v>22</v>
      </c>
      <c r="L3" s="17" t="s">
        <v>22</v>
      </c>
      <c r="M3" s="17" t="s">
        <v>22</v>
      </c>
      <c r="N3" s="17" t="s">
        <v>22</v>
      </c>
      <c r="O3" s="17" t="s">
        <v>22</v>
      </c>
      <c r="P3" s="17" t="s">
        <v>22</v>
      </c>
      <c r="Q3" s="18" t="s">
        <v>22</v>
      </c>
      <c r="R3" s="15"/>
      <c r="S3" s="33"/>
      <c r="T3" s="33"/>
      <c r="U3" s="33"/>
      <c r="V3" s="33"/>
      <c r="W3" s="33"/>
    </row>
    <row r="4" spans="1:29" x14ac:dyDescent="0.2">
      <c r="A4" s="14"/>
      <c r="B4" s="19" t="s">
        <v>54</v>
      </c>
      <c r="C4" s="19" t="s">
        <v>55</v>
      </c>
      <c r="D4" s="19" t="s">
        <v>56</v>
      </c>
      <c r="E4" s="19" t="s">
        <v>57</v>
      </c>
      <c r="F4" s="19" t="s">
        <v>58</v>
      </c>
      <c r="G4" s="19" t="s">
        <v>59</v>
      </c>
      <c r="H4" s="19" t="s">
        <v>60</v>
      </c>
      <c r="I4" s="19" t="s">
        <v>61</v>
      </c>
      <c r="J4" s="7" t="s">
        <v>54</v>
      </c>
      <c r="K4" s="5" t="s">
        <v>55</v>
      </c>
      <c r="L4" s="5" t="s">
        <v>56</v>
      </c>
      <c r="M4" s="5" t="s">
        <v>57</v>
      </c>
      <c r="N4" s="5" t="s">
        <v>58</v>
      </c>
      <c r="O4" s="5" t="s">
        <v>59</v>
      </c>
      <c r="P4" s="5" t="s">
        <v>60</v>
      </c>
      <c r="Q4" s="8" t="s">
        <v>61</v>
      </c>
      <c r="R4" s="19"/>
      <c r="S4" s="76"/>
      <c r="T4" s="76"/>
      <c r="U4" s="76"/>
      <c r="V4" s="76"/>
      <c r="W4" s="76"/>
      <c r="X4" s="20"/>
      <c r="Y4" s="20"/>
      <c r="Z4" s="20"/>
      <c r="AA4" s="20"/>
      <c r="AB4" s="20"/>
      <c r="AC4" s="3"/>
    </row>
    <row r="5" spans="1:29" s="69" customFormat="1" x14ac:dyDescent="0.2">
      <c r="A5" s="64" t="s">
        <v>68</v>
      </c>
      <c r="B5" s="65">
        <v>1370343.2141655302</v>
      </c>
      <c r="C5" s="65">
        <v>1366678.0031556401</v>
      </c>
      <c r="D5" s="65">
        <v>1350607.82342928</v>
      </c>
      <c r="E5" s="65">
        <v>1302342.09162272</v>
      </c>
      <c r="F5" s="65">
        <v>1191234.62658383</v>
      </c>
      <c r="G5" s="65">
        <v>1030489.6003830699</v>
      </c>
      <c r="H5" s="65">
        <v>885666.51467651397</v>
      </c>
      <c r="I5" s="65">
        <v>783752.14287734102</v>
      </c>
      <c r="J5" s="66">
        <v>0.74</v>
      </c>
      <c r="K5" s="67">
        <v>0.74</v>
      </c>
      <c r="L5" s="67">
        <v>0.75</v>
      </c>
      <c r="M5" s="67">
        <v>0.76</v>
      </c>
      <c r="N5" s="67">
        <v>0.77</v>
      </c>
      <c r="O5" s="67">
        <v>0.78</v>
      </c>
      <c r="P5" s="67">
        <v>0.79</v>
      </c>
      <c r="Q5" s="68">
        <v>0.8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pans="1:29" s="69" customFormat="1" x14ac:dyDescent="0.2">
      <c r="A6" s="64" t="s">
        <v>69</v>
      </c>
      <c r="B6" s="65">
        <v>400834.22735119943</v>
      </c>
      <c r="C6" s="65">
        <v>374638.64551706135</v>
      </c>
      <c r="D6" s="65">
        <v>348461.02052294486</v>
      </c>
      <c r="E6" s="65">
        <v>324111.97695764736</v>
      </c>
      <c r="F6" s="65">
        <v>301464.37138435693</v>
      </c>
      <c r="G6" s="65">
        <v>280399.19046779186</v>
      </c>
      <c r="H6" s="65">
        <v>260806.06003261771</v>
      </c>
      <c r="I6" s="65">
        <v>242582.00935538555</v>
      </c>
      <c r="J6" s="66">
        <v>3</v>
      </c>
      <c r="K6" s="70">
        <f>(((Q6-J6)/(2050-2014))*(2020-2014))+J6</f>
        <v>3.5833333333333335</v>
      </c>
      <c r="L6" s="70">
        <f>((($Q$6-$J$6)/(2050-2014))*(2025-2014))+$J$6</f>
        <v>4.0694444444444446</v>
      </c>
      <c r="M6" s="70">
        <f>((($Q$6-$J$6)/(2050-2014))*(2030-2014))+$J$6</f>
        <v>4.5555555555555554</v>
      </c>
      <c r="N6" s="70">
        <f>((($Q$6-$J$6)/(2050-2014))*(2035-2014))+$J$6</f>
        <v>5.0416666666666661</v>
      </c>
      <c r="O6" s="70">
        <f>((($Q$6-$J$6)/(2050-2014))*(2040-2014))+$J$6</f>
        <v>5.5277777777777777</v>
      </c>
      <c r="P6" s="70">
        <f>((($Q$6-$J$6)/(2050-2014))*(2045-2014))+$J$6</f>
        <v>6.0138888888888893</v>
      </c>
      <c r="Q6" s="71">
        <v>6.5</v>
      </c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 spans="1:29" s="69" customFormat="1" x14ac:dyDescent="0.2">
      <c r="A7" s="64"/>
      <c r="B7" s="64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</row>
    <row r="8" spans="1:29" s="69" customFormat="1" x14ac:dyDescent="0.2">
      <c r="A8" s="64"/>
      <c r="B8" s="64"/>
      <c r="C8" s="33"/>
      <c r="D8" s="33"/>
      <c r="E8" s="7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r="10" spans="1:29" x14ac:dyDescent="0.2">
      <c r="E10" s="22"/>
    </row>
    <row r="18" spans="1:29" s="4" customFormat="1" ht="15" x14ac:dyDescent="0.25">
      <c r="A18" s="23"/>
      <c r="B18" s="2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2"/>
    </row>
  </sheetData>
  <pageMargins left="0.7" right="0.7" top="0.78740157499999996" bottom="0.78740157499999996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79998168889431442"/>
  </sheetPr>
  <dimension ref="A1:X40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16" sqref="P16"/>
    </sheetView>
  </sheetViews>
  <sheetFormatPr baseColWidth="10" defaultRowHeight="15" x14ac:dyDescent="0.25"/>
  <cols>
    <col min="1" max="1" width="11.5703125" style="81"/>
    <col min="2" max="6" width="11.85546875" style="81" bestFit="1" customWidth="1"/>
    <col min="7" max="9" width="13" style="81" bestFit="1" customWidth="1"/>
    <col min="10" max="10" width="11.5703125" style="81"/>
    <col min="11" max="15" width="11.5703125" style="78"/>
    <col min="16" max="24" width="11.5703125" style="24"/>
  </cols>
  <sheetData>
    <row r="1" spans="1:24" x14ac:dyDescent="0.25">
      <c r="A1" s="80" t="s">
        <v>225</v>
      </c>
      <c r="B1" s="80"/>
      <c r="C1" s="80"/>
      <c r="D1" s="80"/>
    </row>
    <row r="2" spans="1:24" x14ac:dyDescent="0.25">
      <c r="A2" s="82" t="s">
        <v>221</v>
      </c>
      <c r="B2" s="83" t="s">
        <v>19</v>
      </c>
      <c r="C2" s="84" t="s">
        <v>19</v>
      </c>
      <c r="D2" s="84" t="s">
        <v>19</v>
      </c>
      <c r="E2" s="84" t="s">
        <v>19</v>
      </c>
      <c r="F2" s="84" t="s">
        <v>19</v>
      </c>
      <c r="G2" s="84" t="s">
        <v>19</v>
      </c>
      <c r="H2" s="84" t="s">
        <v>19</v>
      </c>
      <c r="I2" s="84" t="s">
        <v>19</v>
      </c>
    </row>
    <row r="3" spans="1:24" x14ac:dyDescent="0.25">
      <c r="A3" s="82" t="s">
        <v>224</v>
      </c>
      <c r="B3" s="83" t="s">
        <v>54</v>
      </c>
      <c r="C3" s="83" t="s">
        <v>55</v>
      </c>
      <c r="D3" s="83" t="s">
        <v>56</v>
      </c>
      <c r="E3" s="83" t="s">
        <v>57</v>
      </c>
      <c r="F3" s="83" t="s">
        <v>58</v>
      </c>
      <c r="G3" s="83" t="s">
        <v>59</v>
      </c>
      <c r="H3" s="83" t="s">
        <v>60</v>
      </c>
      <c r="I3" s="83" t="s">
        <v>61</v>
      </c>
    </row>
    <row r="4" spans="1:24" s="28" customFormat="1" x14ac:dyDescent="0.25">
      <c r="A4" s="85" t="s">
        <v>24</v>
      </c>
      <c r="B4" s="86">
        <v>0</v>
      </c>
      <c r="C4" s="86">
        <v>0</v>
      </c>
      <c r="D4" s="86">
        <v>0</v>
      </c>
      <c r="E4" s="86">
        <v>0</v>
      </c>
      <c r="F4" s="86">
        <v>0</v>
      </c>
      <c r="G4" s="86">
        <v>0</v>
      </c>
      <c r="H4" s="86">
        <v>0</v>
      </c>
      <c r="I4" s="86">
        <v>0</v>
      </c>
      <c r="J4" s="87"/>
      <c r="K4" s="79"/>
      <c r="L4" s="79"/>
      <c r="M4" s="79"/>
      <c r="N4" s="79"/>
      <c r="O4" s="79"/>
      <c r="P4" s="27"/>
      <c r="Q4" s="27"/>
      <c r="R4" s="27"/>
      <c r="S4" s="27"/>
      <c r="T4" s="27"/>
      <c r="U4" s="27"/>
      <c r="V4" s="27"/>
      <c r="W4" s="27"/>
      <c r="X4" s="27"/>
    </row>
    <row r="5" spans="1:24" s="28" customFormat="1" x14ac:dyDescent="0.25">
      <c r="A5" s="85" t="s">
        <v>25</v>
      </c>
      <c r="B5" s="86">
        <v>0</v>
      </c>
      <c r="C5" s="86">
        <v>1448.726216040086</v>
      </c>
      <c r="D5" s="86">
        <v>12721.013879636303</v>
      </c>
      <c r="E5" s="86">
        <v>98573.868628591299</v>
      </c>
      <c r="F5" s="86">
        <v>654284.57427769899</v>
      </c>
      <c r="G5" s="86">
        <v>2711604.7488152981</v>
      </c>
      <c r="H5" s="86">
        <v>6791437.4315738687</v>
      </c>
      <c r="I5" s="86">
        <v>12137081.435918808</v>
      </c>
      <c r="J5" s="87"/>
      <c r="K5" s="79"/>
      <c r="L5" s="79"/>
      <c r="M5" s="79"/>
      <c r="N5" s="79"/>
      <c r="O5" s="79"/>
      <c r="P5" s="27"/>
      <c r="Q5" s="27"/>
      <c r="R5" s="27"/>
      <c r="S5" s="27"/>
      <c r="T5" s="27"/>
      <c r="U5" s="27"/>
      <c r="V5" s="27"/>
      <c r="W5" s="27"/>
      <c r="X5" s="27"/>
    </row>
    <row r="6" spans="1:24" s="28" customFormat="1" x14ac:dyDescent="0.25">
      <c r="A6" s="85" t="s">
        <v>26</v>
      </c>
      <c r="B6" s="86">
        <v>0</v>
      </c>
      <c r="C6" s="86">
        <v>0</v>
      </c>
      <c r="D6" s="86">
        <v>0</v>
      </c>
      <c r="E6" s="86">
        <v>0</v>
      </c>
      <c r="F6" s="86">
        <v>0</v>
      </c>
      <c r="G6" s="86">
        <v>0</v>
      </c>
      <c r="H6" s="86">
        <v>0</v>
      </c>
      <c r="I6" s="86">
        <v>0</v>
      </c>
      <c r="J6" s="87"/>
      <c r="K6" s="79"/>
      <c r="L6" s="79"/>
      <c r="M6" s="79"/>
      <c r="N6" s="79"/>
      <c r="O6" s="79"/>
      <c r="P6" s="27"/>
      <c r="Q6" s="27"/>
      <c r="R6" s="27"/>
      <c r="S6" s="27"/>
      <c r="T6" s="27"/>
      <c r="U6" s="27"/>
      <c r="V6" s="27"/>
      <c r="W6" s="27"/>
      <c r="X6" s="27"/>
    </row>
    <row r="7" spans="1:24" s="28" customFormat="1" x14ac:dyDescent="0.25">
      <c r="A7" s="85" t="s">
        <v>27</v>
      </c>
      <c r="B7" s="86">
        <v>0</v>
      </c>
      <c r="C7" s="86">
        <v>3737.2467076056637</v>
      </c>
      <c r="D7" s="86">
        <v>32037.953280378137</v>
      </c>
      <c r="E7" s="86">
        <v>213758.63395631313</v>
      </c>
      <c r="F7" s="86">
        <v>1355756.1031728983</v>
      </c>
      <c r="G7" s="86">
        <v>5173241.1962747574</v>
      </c>
      <c r="H7" s="86">
        <v>12390816.943645477</v>
      </c>
      <c r="I7" s="86">
        <v>20804628.539085388</v>
      </c>
      <c r="J7" s="87"/>
      <c r="K7" s="79"/>
      <c r="L7" s="79"/>
      <c r="M7" s="79"/>
      <c r="N7" s="79"/>
      <c r="O7" s="79"/>
      <c r="P7" s="27"/>
      <c r="Q7" s="27"/>
      <c r="R7" s="27"/>
      <c r="S7" s="27"/>
      <c r="T7" s="27"/>
      <c r="U7" s="27"/>
      <c r="V7" s="27"/>
      <c r="W7" s="27"/>
      <c r="X7" s="27"/>
    </row>
    <row r="8" spans="1:24" s="28" customFormat="1" x14ac:dyDescent="0.25">
      <c r="A8" s="85" t="s">
        <v>28</v>
      </c>
      <c r="B8" s="86">
        <v>0</v>
      </c>
      <c r="C8" s="86">
        <v>1386.8037794600241</v>
      </c>
      <c r="D8" s="86">
        <v>10035.38137418218</v>
      </c>
      <c r="E8" s="86">
        <v>53911.934858188033</v>
      </c>
      <c r="F8" s="86">
        <v>308033.61026570201</v>
      </c>
      <c r="G8" s="86">
        <v>1242146.0112184286</v>
      </c>
      <c r="H8" s="86">
        <v>3119100.9560227394</v>
      </c>
      <c r="I8" s="86">
        <v>5721734.8673939705</v>
      </c>
      <c r="J8" s="87"/>
      <c r="K8" s="79"/>
      <c r="L8" s="79"/>
      <c r="M8" s="79"/>
      <c r="N8" s="79"/>
      <c r="O8" s="79"/>
      <c r="P8" s="27"/>
      <c r="Q8" s="27"/>
      <c r="R8" s="27"/>
      <c r="S8" s="27"/>
      <c r="T8" s="27"/>
      <c r="U8" s="27"/>
      <c r="V8" s="27"/>
      <c r="W8" s="27"/>
      <c r="X8" s="27"/>
    </row>
    <row r="9" spans="1:24" s="28" customFormat="1" x14ac:dyDescent="0.25">
      <c r="A9" s="85" t="s">
        <v>29</v>
      </c>
      <c r="B9" s="86">
        <v>0</v>
      </c>
      <c r="C9" s="86">
        <v>15894.630820257591</v>
      </c>
      <c r="D9" s="86">
        <v>104817.13845394552</v>
      </c>
      <c r="E9" s="86">
        <v>528705.43964207172</v>
      </c>
      <c r="F9" s="86">
        <v>2704728.531390429</v>
      </c>
      <c r="G9" s="86">
        <v>10907779.851555824</v>
      </c>
      <c r="H9" s="86">
        <v>27028138.034343723</v>
      </c>
      <c r="I9" s="86">
        <v>47919630.331993103</v>
      </c>
      <c r="J9" s="87"/>
      <c r="K9" s="79"/>
      <c r="L9" s="79"/>
      <c r="M9" s="79"/>
      <c r="N9" s="79"/>
      <c r="O9" s="79"/>
      <c r="P9" s="27"/>
      <c r="Q9" s="27"/>
      <c r="R9" s="27"/>
      <c r="S9" s="27"/>
      <c r="T9" s="27"/>
      <c r="U9" s="27"/>
      <c r="V9" s="27"/>
      <c r="W9" s="27"/>
      <c r="X9" s="27"/>
    </row>
    <row r="10" spans="1:24" s="28" customFormat="1" x14ac:dyDescent="0.25">
      <c r="A10" s="85" t="s">
        <v>89</v>
      </c>
      <c r="B10" s="86">
        <v>0</v>
      </c>
      <c r="C10" s="86">
        <v>1951.6018017020544</v>
      </c>
      <c r="D10" s="86">
        <v>15779.008243698629</v>
      </c>
      <c r="E10" s="86">
        <v>74069.05270647259</v>
      </c>
      <c r="F10" s="86">
        <v>396970.49777954817</v>
      </c>
      <c r="G10" s="86">
        <v>1301278.9162248375</v>
      </c>
      <c r="H10" s="86">
        <v>2834572.5481212144</v>
      </c>
      <c r="I10" s="86">
        <v>4782750.1010894785</v>
      </c>
      <c r="J10" s="87"/>
      <c r="K10" s="79"/>
      <c r="L10" s="79"/>
      <c r="M10" s="79"/>
      <c r="N10" s="79"/>
      <c r="O10" s="79"/>
      <c r="P10" s="27"/>
      <c r="Q10" s="27"/>
      <c r="R10" s="27"/>
      <c r="S10" s="27"/>
      <c r="T10" s="27"/>
      <c r="U10" s="27"/>
      <c r="V10" s="27"/>
      <c r="W10" s="27"/>
      <c r="X10" s="27"/>
    </row>
    <row r="11" spans="1:24" s="28" customFormat="1" x14ac:dyDescent="0.25">
      <c r="A11" s="85" t="s">
        <v>30</v>
      </c>
      <c r="B11" s="86">
        <v>0</v>
      </c>
      <c r="C11" s="86">
        <v>18444.789717905223</v>
      </c>
      <c r="D11" s="86">
        <v>115357.14517347516</v>
      </c>
      <c r="E11" s="86">
        <v>743277.37286686897</v>
      </c>
      <c r="F11" s="86">
        <v>4217063.2869005203</v>
      </c>
      <c r="G11" s="86">
        <v>16387229.175567629</v>
      </c>
      <c r="H11" s="86">
        <v>39178239.190578468</v>
      </c>
      <c r="I11" s="86">
        <v>69638242.959976196</v>
      </c>
      <c r="J11" s="87"/>
      <c r="K11" s="79"/>
      <c r="L11" s="79"/>
      <c r="M11" s="79"/>
      <c r="N11" s="79"/>
      <c r="O11" s="79"/>
      <c r="P11" s="27"/>
      <c r="Q11" s="27"/>
      <c r="R11" s="27"/>
      <c r="S11" s="27"/>
      <c r="T11" s="27"/>
      <c r="U11" s="27"/>
      <c r="V11" s="27"/>
      <c r="W11" s="27"/>
      <c r="X11" s="27"/>
    </row>
    <row r="12" spans="1:24" s="28" customFormat="1" x14ac:dyDescent="0.25">
      <c r="A12" s="85" t="s">
        <v>7</v>
      </c>
      <c r="B12" s="86">
        <v>0</v>
      </c>
      <c r="C12" s="86">
        <v>18695.399848511443</v>
      </c>
      <c r="D12" s="86">
        <v>121129.22175787389</v>
      </c>
      <c r="E12" s="86">
        <v>644403.23945134878</v>
      </c>
      <c r="F12" s="86">
        <v>3118454.5451402664</v>
      </c>
      <c r="G12" s="86">
        <v>11879832.780361177</v>
      </c>
      <c r="H12" s="86">
        <v>28213812.94965744</v>
      </c>
      <c r="I12" s="86">
        <v>48523570.113182068</v>
      </c>
      <c r="J12" s="87"/>
      <c r="K12" s="79"/>
      <c r="L12" s="79"/>
      <c r="M12" s="79"/>
      <c r="N12" s="79"/>
      <c r="O12" s="79"/>
      <c r="P12" s="27"/>
      <c r="Q12" s="27"/>
      <c r="R12" s="27"/>
      <c r="S12" s="27"/>
      <c r="T12" s="27"/>
      <c r="U12" s="27"/>
      <c r="V12" s="27"/>
      <c r="W12" s="27"/>
      <c r="X12" s="27"/>
    </row>
    <row r="13" spans="1:24" s="28" customFormat="1" x14ac:dyDescent="0.25">
      <c r="A13" s="85" t="s">
        <v>31</v>
      </c>
      <c r="B13" s="86">
        <v>0</v>
      </c>
      <c r="C13" s="86">
        <v>20821.067283395681</v>
      </c>
      <c r="D13" s="86">
        <v>146985.52708141509</v>
      </c>
      <c r="E13" s="86">
        <v>906654.08410131943</v>
      </c>
      <c r="F13" s="86">
        <v>4586969.0549373627</v>
      </c>
      <c r="G13" s="86">
        <v>16987557.374238968</v>
      </c>
      <c r="H13" s="86">
        <v>40257998.383045197</v>
      </c>
      <c r="I13" s="86">
        <v>69686744.918823257</v>
      </c>
      <c r="J13" s="87"/>
      <c r="K13" s="79"/>
      <c r="L13" s="79"/>
      <c r="M13" s="79"/>
      <c r="N13" s="79"/>
      <c r="O13" s="79"/>
      <c r="P13" s="27"/>
      <c r="Q13" s="27"/>
      <c r="R13" s="27"/>
      <c r="S13" s="27"/>
      <c r="T13" s="27"/>
      <c r="U13" s="27"/>
      <c r="V13" s="27"/>
      <c r="W13" s="27"/>
      <c r="X13" s="27"/>
    </row>
    <row r="14" spans="1:24" s="28" customFormat="1" x14ac:dyDescent="0.25">
      <c r="A14" s="85" t="s">
        <v>32</v>
      </c>
      <c r="B14" s="86">
        <v>0</v>
      </c>
      <c r="C14" s="86">
        <v>771.35259212809626</v>
      </c>
      <c r="D14" s="86">
        <v>6872.0561818918213</v>
      </c>
      <c r="E14" s="86">
        <v>35140.560339204974</v>
      </c>
      <c r="F14" s="86">
        <v>185753.40237468481</v>
      </c>
      <c r="G14" s="86">
        <v>630193.76784563065</v>
      </c>
      <c r="H14" s="86">
        <v>1321246.3404238224</v>
      </c>
      <c r="I14" s="86">
        <v>2087126.6049146655</v>
      </c>
      <c r="J14" s="87"/>
      <c r="K14" s="79"/>
      <c r="L14" s="79"/>
      <c r="M14" s="79"/>
      <c r="N14" s="79"/>
      <c r="O14" s="79"/>
      <c r="P14" s="27"/>
      <c r="Q14" s="27"/>
      <c r="R14" s="27"/>
      <c r="S14" s="27"/>
      <c r="T14" s="27"/>
      <c r="U14" s="27"/>
      <c r="V14" s="27"/>
      <c r="W14" s="27"/>
      <c r="X14" s="27"/>
    </row>
    <row r="15" spans="1:24" s="28" customFormat="1" x14ac:dyDescent="0.25">
      <c r="A15" s="85" t="s">
        <v>87</v>
      </c>
      <c r="B15" s="86">
        <v>0</v>
      </c>
      <c r="C15" s="86">
        <v>285.44183966005227</v>
      </c>
      <c r="D15" s="86">
        <v>4717.655049462337</v>
      </c>
      <c r="E15" s="86">
        <v>31780.228351708502</v>
      </c>
      <c r="F15" s="86">
        <v>156592.55970269442</v>
      </c>
      <c r="G15" s="86">
        <v>415005.40472567081</v>
      </c>
      <c r="H15" s="86">
        <v>750779.46506440639</v>
      </c>
      <c r="I15" s="86">
        <v>1089551.7974346878</v>
      </c>
      <c r="J15" s="87"/>
      <c r="K15" s="79"/>
      <c r="L15" s="79"/>
      <c r="M15" s="79"/>
      <c r="N15" s="79"/>
      <c r="O15" s="79"/>
      <c r="P15" s="27"/>
      <c r="Q15" s="27"/>
      <c r="R15" s="27"/>
      <c r="S15" s="27"/>
      <c r="T15" s="27"/>
      <c r="U15" s="27"/>
      <c r="V15" s="27"/>
      <c r="W15" s="27"/>
      <c r="X15" s="27"/>
    </row>
    <row r="16" spans="1:24" s="28" customFormat="1" x14ac:dyDescent="0.25">
      <c r="A16" s="85" t="s">
        <v>33</v>
      </c>
      <c r="B16" s="86">
        <v>0</v>
      </c>
      <c r="C16" s="86">
        <v>26898.775554727763</v>
      </c>
      <c r="D16" s="86">
        <v>182306.78027495742</v>
      </c>
      <c r="E16" s="86">
        <v>855027.69045531761</v>
      </c>
      <c r="F16" s="86">
        <v>3559525.4722237592</v>
      </c>
      <c r="G16" s="86">
        <v>11249970.709681511</v>
      </c>
      <c r="H16" s="86">
        <v>24084627.575874329</v>
      </c>
      <c r="I16" s="86">
        <v>38716311.547756195</v>
      </c>
      <c r="J16" s="87"/>
      <c r="K16" s="79"/>
      <c r="L16" s="79"/>
      <c r="M16" s="79"/>
      <c r="N16" s="79"/>
      <c r="O16" s="79"/>
      <c r="P16" s="27"/>
      <c r="Q16" s="27"/>
      <c r="R16" s="27"/>
      <c r="S16" s="27"/>
      <c r="T16" s="27"/>
      <c r="U16" s="27"/>
      <c r="V16" s="27"/>
      <c r="W16" s="27"/>
      <c r="X16" s="27"/>
    </row>
    <row r="17" spans="1:24" s="28" customFormat="1" x14ac:dyDescent="0.25">
      <c r="A17" s="85" t="s">
        <v>34</v>
      </c>
      <c r="B17" s="86">
        <v>0</v>
      </c>
      <c r="C17" s="86">
        <v>3987.0106443413538</v>
      </c>
      <c r="D17" s="86">
        <v>28799.256584607065</v>
      </c>
      <c r="E17" s="86">
        <v>189892.85822957754</v>
      </c>
      <c r="F17" s="86">
        <v>1007191.2524849178</v>
      </c>
      <c r="G17" s="86">
        <v>3014742.8581118584</v>
      </c>
      <c r="H17" s="86">
        <v>6094942.7032470712</v>
      </c>
      <c r="I17" s="86">
        <v>9593116.67740345</v>
      </c>
      <c r="J17" s="87"/>
      <c r="K17" s="79"/>
      <c r="L17" s="79"/>
      <c r="M17" s="79"/>
      <c r="N17" s="79"/>
      <c r="O17" s="79"/>
      <c r="P17" s="27"/>
      <c r="Q17" s="27"/>
      <c r="R17" s="27"/>
      <c r="S17" s="27"/>
      <c r="T17" s="27"/>
      <c r="U17" s="27"/>
      <c r="V17" s="27"/>
      <c r="W17" s="27"/>
      <c r="X17" s="27"/>
    </row>
    <row r="18" spans="1:24" s="28" customFormat="1" x14ac:dyDescent="0.25">
      <c r="A18" s="85" t="s">
        <v>35</v>
      </c>
      <c r="B18" s="86">
        <v>0</v>
      </c>
      <c r="C18" s="86">
        <v>193.4916212485405</v>
      </c>
      <c r="D18" s="86">
        <v>1610.0089061364997</v>
      </c>
      <c r="E18" s="86">
        <v>42245.612957049161</v>
      </c>
      <c r="F18" s="86">
        <v>272942.77092441922</v>
      </c>
      <c r="G18" s="86">
        <v>719676.79023742676</v>
      </c>
      <c r="H18" s="86">
        <v>1378502.2276639941</v>
      </c>
      <c r="I18" s="86">
        <v>2219915.6904220581</v>
      </c>
      <c r="J18" s="87"/>
      <c r="K18" s="79"/>
      <c r="L18" s="79"/>
      <c r="M18" s="79"/>
      <c r="N18" s="79"/>
      <c r="O18" s="79"/>
      <c r="P18" s="27"/>
      <c r="Q18" s="27"/>
      <c r="R18" s="27"/>
      <c r="S18" s="27"/>
      <c r="T18" s="27"/>
      <c r="U18" s="27"/>
      <c r="V18" s="27"/>
      <c r="W18" s="27"/>
      <c r="X18" s="27"/>
    </row>
    <row r="19" spans="1:24" s="28" customFormat="1" x14ac:dyDescent="0.25">
      <c r="A19" s="85" t="s">
        <v>36</v>
      </c>
      <c r="B19" s="86">
        <v>0</v>
      </c>
      <c r="C19" s="86">
        <v>2381.7101301392545</v>
      </c>
      <c r="D19" s="86">
        <v>16936.011153738946</v>
      </c>
      <c r="E19" s="86">
        <v>108263.47894035281</v>
      </c>
      <c r="F19" s="86">
        <v>598801.59452557564</v>
      </c>
      <c r="G19" s="86">
        <v>2063042.3405766489</v>
      </c>
      <c r="H19" s="86">
        <v>4560557.7114224434</v>
      </c>
      <c r="I19" s="86">
        <v>7676661.2619161606</v>
      </c>
      <c r="J19" s="87"/>
      <c r="K19" s="79"/>
      <c r="L19" s="79"/>
      <c r="M19" s="79"/>
      <c r="N19" s="79"/>
      <c r="O19" s="79"/>
      <c r="P19" s="27"/>
      <c r="Q19" s="27"/>
      <c r="R19" s="27"/>
      <c r="S19" s="27"/>
      <c r="T19" s="27"/>
      <c r="U19" s="27"/>
      <c r="V19" s="27"/>
      <c r="W19" s="27"/>
      <c r="X19" s="27"/>
    </row>
    <row r="20" spans="1:24" s="28" customFormat="1" x14ac:dyDescent="0.25">
      <c r="A20" s="85" t="s">
        <v>37</v>
      </c>
      <c r="B20" s="86">
        <v>0</v>
      </c>
      <c r="C20" s="86">
        <v>1169.3620792357251</v>
      </c>
      <c r="D20" s="86">
        <v>9551.1784101836383</v>
      </c>
      <c r="E20" s="86">
        <v>36584.288934245706</v>
      </c>
      <c r="F20" s="86">
        <v>164995.70621177557</v>
      </c>
      <c r="G20" s="86">
        <v>559493.70402842772</v>
      </c>
      <c r="H20" s="86">
        <v>1219397.287219763</v>
      </c>
      <c r="I20" s="86">
        <v>1956370.1610267162</v>
      </c>
      <c r="J20" s="87"/>
      <c r="K20" s="79"/>
      <c r="L20" s="79"/>
      <c r="M20" s="79"/>
      <c r="N20" s="79"/>
      <c r="O20" s="79"/>
      <c r="P20" s="27"/>
      <c r="Q20" s="27"/>
      <c r="R20" s="27"/>
      <c r="S20" s="27"/>
      <c r="T20" s="27"/>
      <c r="U20" s="27"/>
      <c r="V20" s="27"/>
      <c r="W20" s="27"/>
      <c r="X20" s="27"/>
    </row>
    <row r="21" spans="1:24" s="28" customFormat="1" x14ac:dyDescent="0.25">
      <c r="A21" s="85" t="s">
        <v>38</v>
      </c>
      <c r="B21" s="86">
        <v>0</v>
      </c>
      <c r="C21" s="86">
        <v>1278.5061955219135</v>
      </c>
      <c r="D21" s="86">
        <v>9832.0504644652847</v>
      </c>
      <c r="E21" s="86">
        <v>62546.903286129243</v>
      </c>
      <c r="F21" s="86">
        <v>357260.31182333827</v>
      </c>
      <c r="G21" s="86">
        <v>1421848.5831469297</v>
      </c>
      <c r="H21" s="86">
        <v>3470638.6035680776</v>
      </c>
      <c r="I21" s="86">
        <v>6134626.4392137537</v>
      </c>
      <c r="J21" s="87"/>
      <c r="K21" s="79"/>
      <c r="L21" s="79"/>
      <c r="M21" s="79"/>
      <c r="N21" s="79"/>
      <c r="O21" s="79"/>
      <c r="P21" s="27"/>
      <c r="Q21" s="27"/>
      <c r="R21" s="27"/>
      <c r="S21" s="27"/>
      <c r="T21" s="27"/>
      <c r="U21" s="27"/>
      <c r="V21" s="27"/>
      <c r="W21" s="27"/>
      <c r="X21" s="27"/>
    </row>
    <row r="22" spans="1:24" s="28" customFormat="1" x14ac:dyDescent="0.25">
      <c r="A22" s="85" t="s">
        <v>39</v>
      </c>
      <c r="B22" s="86">
        <v>0</v>
      </c>
      <c r="C22" s="86">
        <v>0</v>
      </c>
      <c r="D22" s="86">
        <v>637.81562592339469</v>
      </c>
      <c r="E22" s="86">
        <v>2870.6426409189589</v>
      </c>
      <c r="F22" s="86">
        <v>9340.6582373427227</v>
      </c>
      <c r="G22" s="86">
        <v>25331.90882764757</v>
      </c>
      <c r="H22" s="86">
        <v>51665.261699818075</v>
      </c>
      <c r="I22" s="86">
        <v>78346.580322831869</v>
      </c>
      <c r="J22" s="87"/>
      <c r="K22" s="79"/>
      <c r="L22" s="79"/>
      <c r="M22" s="79"/>
      <c r="N22" s="79"/>
      <c r="O22" s="79"/>
      <c r="P22" s="27"/>
      <c r="Q22" s="27"/>
      <c r="R22" s="27"/>
      <c r="S22" s="27"/>
      <c r="T22" s="27"/>
      <c r="U22" s="27"/>
      <c r="V22" s="27"/>
      <c r="W22" s="27"/>
      <c r="X22" s="27"/>
    </row>
    <row r="23" spans="1:24" s="28" customFormat="1" x14ac:dyDescent="0.25">
      <c r="A23" s="85" t="s">
        <v>40</v>
      </c>
      <c r="B23" s="86">
        <v>0</v>
      </c>
      <c r="C23" s="86">
        <v>3339.6943344268948</v>
      </c>
      <c r="D23" s="86">
        <v>27765.554275829345</v>
      </c>
      <c r="E23" s="86">
        <v>140399.51218292117</v>
      </c>
      <c r="F23" s="86">
        <v>730362.15275526047</v>
      </c>
      <c r="G23" s="86">
        <v>2587076.2051641941</v>
      </c>
      <c r="H23" s="86">
        <v>5693018.627166748</v>
      </c>
      <c r="I23" s="86">
        <v>9445220.6403017063</v>
      </c>
      <c r="J23" s="87"/>
      <c r="K23" s="79"/>
      <c r="L23" s="79"/>
      <c r="M23" s="79"/>
      <c r="N23" s="79"/>
      <c r="O23" s="79"/>
      <c r="P23" s="27"/>
      <c r="Q23" s="27"/>
      <c r="R23" s="27"/>
      <c r="S23" s="27"/>
      <c r="T23" s="27"/>
      <c r="U23" s="27"/>
      <c r="V23" s="27"/>
      <c r="W23" s="27"/>
      <c r="X23" s="27"/>
    </row>
    <row r="24" spans="1:24" s="28" customFormat="1" x14ac:dyDescent="0.25">
      <c r="A24" s="85" t="s">
        <v>41</v>
      </c>
      <c r="B24" s="86">
        <v>0</v>
      </c>
      <c r="C24" s="86">
        <v>148.41418623291247</v>
      </c>
      <c r="D24" s="86">
        <v>3003.1599858193658</v>
      </c>
      <c r="E24" s="86">
        <v>15306.291853776202</v>
      </c>
      <c r="F24" s="86">
        <v>54908.873089589179</v>
      </c>
      <c r="G24" s="86">
        <v>172709.63661372662</v>
      </c>
      <c r="H24" s="86">
        <v>360728.35819795728</v>
      </c>
      <c r="I24" s="86">
        <v>554203.70612293493</v>
      </c>
      <c r="J24" s="87"/>
      <c r="K24" s="79"/>
      <c r="L24" s="79"/>
      <c r="M24" s="79"/>
      <c r="N24" s="79"/>
      <c r="O24" s="79"/>
      <c r="P24" s="27"/>
      <c r="Q24" s="27"/>
      <c r="R24" s="27"/>
      <c r="S24" s="27"/>
      <c r="T24" s="27"/>
      <c r="U24" s="27"/>
      <c r="V24" s="27"/>
      <c r="W24" s="27"/>
      <c r="X24" s="27"/>
    </row>
    <row r="25" spans="1:24" s="28" customFormat="1" x14ac:dyDescent="0.25">
      <c r="A25" s="85" t="s">
        <v>42</v>
      </c>
      <c r="B25" s="86">
        <v>0</v>
      </c>
      <c r="C25" s="86">
        <v>3733.5383475874551</v>
      </c>
      <c r="D25" s="86">
        <v>26048.706793226302</v>
      </c>
      <c r="E25" s="86">
        <v>112161.34306043388</v>
      </c>
      <c r="F25" s="86">
        <v>507266.73748344189</v>
      </c>
      <c r="G25" s="86">
        <v>1805521.2566256525</v>
      </c>
      <c r="H25" s="86">
        <v>4091708.099842072</v>
      </c>
      <c r="I25" s="86">
        <v>6827773.0017900467</v>
      </c>
      <c r="J25" s="87"/>
      <c r="K25" s="79"/>
      <c r="L25" s="79"/>
      <c r="M25" s="79"/>
      <c r="N25" s="79"/>
      <c r="O25" s="79"/>
      <c r="P25" s="27"/>
      <c r="Q25" s="27"/>
      <c r="R25" s="27"/>
      <c r="S25" s="27"/>
      <c r="T25" s="27"/>
      <c r="U25" s="27"/>
      <c r="V25" s="27"/>
      <c r="W25" s="27"/>
      <c r="X25" s="27"/>
    </row>
    <row r="26" spans="1:24" s="28" customFormat="1" x14ac:dyDescent="0.25">
      <c r="A26" s="85" t="s">
        <v>43</v>
      </c>
      <c r="B26" s="86">
        <v>0</v>
      </c>
      <c r="C26" s="86">
        <v>0</v>
      </c>
      <c r="D26" s="86">
        <v>0</v>
      </c>
      <c r="E26" s="86">
        <v>0</v>
      </c>
      <c r="F26" s="86">
        <v>0</v>
      </c>
      <c r="G26" s="86">
        <v>0</v>
      </c>
      <c r="H26" s="86">
        <v>0</v>
      </c>
      <c r="I26" s="86">
        <v>0</v>
      </c>
      <c r="J26" s="87"/>
      <c r="K26" s="79"/>
      <c r="L26" s="79"/>
      <c r="M26" s="79"/>
      <c r="N26" s="79"/>
      <c r="O26" s="79"/>
      <c r="P26" s="27"/>
      <c r="Q26" s="27"/>
      <c r="R26" s="27"/>
      <c r="S26" s="27"/>
      <c r="T26" s="27"/>
      <c r="U26" s="27"/>
      <c r="V26" s="27"/>
      <c r="W26" s="27"/>
      <c r="X26" s="27"/>
    </row>
    <row r="27" spans="1:24" s="28" customFormat="1" x14ac:dyDescent="0.25">
      <c r="A27" s="85" t="s">
        <v>44</v>
      </c>
      <c r="B27" s="86">
        <v>0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7"/>
      <c r="K27" s="79"/>
      <c r="L27" s="79"/>
      <c r="M27" s="79"/>
      <c r="N27" s="79"/>
      <c r="O27" s="79"/>
      <c r="P27" s="27"/>
      <c r="Q27" s="27"/>
      <c r="R27" s="27"/>
      <c r="S27" s="27"/>
      <c r="T27" s="27"/>
      <c r="U27" s="27"/>
      <c r="V27" s="27"/>
      <c r="W27" s="27"/>
      <c r="X27" s="27"/>
    </row>
    <row r="28" spans="1:24" s="28" customFormat="1" x14ac:dyDescent="0.25">
      <c r="A28" s="85" t="s">
        <v>90</v>
      </c>
      <c r="B28" s="86">
        <v>0</v>
      </c>
      <c r="C28" s="86">
        <v>0</v>
      </c>
      <c r="D28" s="86">
        <v>2233.8704143476207</v>
      </c>
      <c r="E28" s="86">
        <v>14243.481829762459</v>
      </c>
      <c r="F28" s="86">
        <v>69967.522583901882</v>
      </c>
      <c r="G28" s="86">
        <v>172754.54310700297</v>
      </c>
      <c r="H28" s="86">
        <v>307201.74618065357</v>
      </c>
      <c r="I28" s="86">
        <v>415116.18707329041</v>
      </c>
      <c r="J28" s="87"/>
      <c r="K28" s="79"/>
      <c r="L28" s="79"/>
      <c r="M28" s="79"/>
      <c r="N28" s="79"/>
      <c r="O28" s="79"/>
      <c r="P28" s="27"/>
      <c r="Q28" s="27"/>
      <c r="R28" s="27"/>
      <c r="S28" s="27"/>
      <c r="T28" s="27"/>
      <c r="U28" s="27"/>
      <c r="V28" s="27"/>
      <c r="W28" s="27"/>
      <c r="X28" s="27"/>
    </row>
    <row r="29" spans="1:24" s="28" customFormat="1" x14ac:dyDescent="0.25">
      <c r="A29" s="85" t="s">
        <v>45</v>
      </c>
      <c r="B29" s="86">
        <v>0</v>
      </c>
      <c r="C29" s="86">
        <v>337.92276235544705</v>
      </c>
      <c r="D29" s="86">
        <v>1586.8897049222144</v>
      </c>
      <c r="E29" s="86">
        <v>23359.518919605762</v>
      </c>
      <c r="F29" s="86">
        <v>128027.98991091549</v>
      </c>
      <c r="G29" s="86">
        <v>289232.30350017548</v>
      </c>
      <c r="H29" s="86">
        <v>476732.18503594398</v>
      </c>
      <c r="I29" s="86">
        <v>643816.05401635182</v>
      </c>
      <c r="J29" s="87"/>
      <c r="K29" s="79"/>
      <c r="L29" s="79"/>
      <c r="M29" s="79"/>
      <c r="N29" s="79"/>
      <c r="O29" s="79"/>
      <c r="P29" s="27"/>
      <c r="Q29" s="27"/>
      <c r="R29" s="27"/>
      <c r="S29" s="27"/>
      <c r="T29" s="27"/>
      <c r="U29" s="27"/>
      <c r="V29" s="27"/>
      <c r="W29" s="27"/>
      <c r="X29" s="27"/>
    </row>
    <row r="30" spans="1:24" s="28" customFormat="1" x14ac:dyDescent="0.25">
      <c r="A30" s="85" t="s">
        <v>46</v>
      </c>
      <c r="B30" s="86">
        <v>0</v>
      </c>
      <c r="C30" s="86">
        <v>0</v>
      </c>
      <c r="D30" s="86">
        <v>379.51393151161028</v>
      </c>
      <c r="E30" s="86">
        <v>1455.3324515873103</v>
      </c>
      <c r="F30" s="86">
        <v>6066.9473931193352</v>
      </c>
      <c r="G30" s="86">
        <v>21743.409124901522</v>
      </c>
      <c r="H30" s="86">
        <v>37698.630134109408</v>
      </c>
      <c r="I30" s="86">
        <v>51931.500015780337</v>
      </c>
      <c r="J30" s="87"/>
      <c r="K30" s="79"/>
      <c r="L30" s="79"/>
      <c r="M30" s="79"/>
      <c r="N30" s="79"/>
      <c r="O30" s="79"/>
      <c r="P30" s="27"/>
      <c r="Q30" s="27"/>
      <c r="R30" s="27"/>
      <c r="S30" s="27"/>
      <c r="T30" s="27"/>
      <c r="U30" s="27"/>
      <c r="V30" s="27"/>
      <c r="W30" s="27"/>
      <c r="X30" s="27"/>
    </row>
    <row r="31" spans="1:24" s="28" customFormat="1" x14ac:dyDescent="0.25">
      <c r="A31" s="85" t="s">
        <v>47</v>
      </c>
      <c r="B31" s="86">
        <v>0</v>
      </c>
      <c r="C31" s="86">
        <v>1416.4410428202245</v>
      </c>
      <c r="D31" s="86">
        <v>8459.5165599603206</v>
      </c>
      <c r="E31" s="86">
        <v>45486.085982993245</v>
      </c>
      <c r="F31" s="86">
        <v>230223.67661818862</v>
      </c>
      <c r="G31" s="86">
        <v>773044.16075348854</v>
      </c>
      <c r="H31" s="86">
        <v>1778204.4179737568</v>
      </c>
      <c r="I31" s="86">
        <v>3176915.0441884995</v>
      </c>
      <c r="J31" s="87"/>
      <c r="K31" s="79"/>
      <c r="L31" s="79"/>
      <c r="M31" s="79"/>
      <c r="N31" s="79"/>
      <c r="O31" s="79"/>
      <c r="P31" s="27"/>
      <c r="Q31" s="27"/>
      <c r="R31" s="27"/>
      <c r="S31" s="27"/>
      <c r="T31" s="27"/>
      <c r="U31" s="27"/>
      <c r="V31" s="27"/>
      <c r="W31" s="27"/>
      <c r="X31" s="27"/>
    </row>
    <row r="32" spans="1:24" s="28" customFormat="1" x14ac:dyDescent="0.25">
      <c r="A32" s="85" t="s">
        <v>48</v>
      </c>
      <c r="B32" s="86">
        <v>0</v>
      </c>
      <c r="C32" s="86">
        <v>5671.6428493382418</v>
      </c>
      <c r="D32" s="86">
        <v>38215.252477675684</v>
      </c>
      <c r="E32" s="86">
        <v>260065.95853716135</v>
      </c>
      <c r="F32" s="86">
        <v>1324601.4381945136</v>
      </c>
      <c r="G32" s="86">
        <v>3959390.3917074208</v>
      </c>
      <c r="H32" s="86">
        <v>8385201.068520546</v>
      </c>
      <c r="I32" s="86">
        <v>13472191.296815874</v>
      </c>
      <c r="J32" s="87"/>
      <c r="K32" s="79"/>
      <c r="L32" s="79"/>
      <c r="M32" s="79"/>
      <c r="N32" s="79"/>
      <c r="O32" s="79"/>
      <c r="P32" s="27"/>
      <c r="Q32" s="27"/>
      <c r="R32" s="27"/>
      <c r="S32" s="27"/>
      <c r="T32" s="27"/>
      <c r="U32" s="27"/>
      <c r="V32" s="27"/>
      <c r="W32" s="27"/>
      <c r="X32" s="27"/>
    </row>
    <row r="33" spans="1:24" s="28" customFormat="1" x14ac:dyDescent="0.25">
      <c r="A33" s="85" t="s">
        <v>49</v>
      </c>
      <c r="B33" s="86">
        <v>0</v>
      </c>
      <c r="C33" s="86">
        <v>909.91666918853298</v>
      </c>
      <c r="D33" s="86">
        <v>7129.6254108892763</v>
      </c>
      <c r="E33" s="86">
        <v>56990.623739548028</v>
      </c>
      <c r="F33" s="86">
        <v>293809.16982889175</v>
      </c>
      <c r="G33" s="86">
        <v>768643.80098879349</v>
      </c>
      <c r="H33" s="86">
        <v>1421653.186827898</v>
      </c>
      <c r="I33" s="86">
        <v>2127932.4616491799</v>
      </c>
      <c r="J33" s="87"/>
      <c r="K33" s="79"/>
      <c r="L33" s="79"/>
      <c r="M33" s="79"/>
      <c r="N33" s="79"/>
      <c r="O33" s="79"/>
      <c r="P33" s="27"/>
      <c r="Q33" s="27"/>
      <c r="R33" s="27"/>
      <c r="S33" s="27"/>
      <c r="T33" s="27"/>
      <c r="U33" s="27"/>
      <c r="V33" s="27"/>
      <c r="W33" s="27"/>
      <c r="X33" s="27"/>
    </row>
    <row r="34" spans="1:24" s="28" customFormat="1" x14ac:dyDescent="0.25">
      <c r="A34" s="85" t="s">
        <v>50</v>
      </c>
      <c r="B34" s="86">
        <v>0</v>
      </c>
      <c r="C34" s="86">
        <v>0</v>
      </c>
      <c r="D34" s="86">
        <v>0</v>
      </c>
      <c r="E34" s="86">
        <v>0</v>
      </c>
      <c r="F34" s="86">
        <v>0</v>
      </c>
      <c r="G34" s="86">
        <v>0</v>
      </c>
      <c r="H34" s="86">
        <v>0</v>
      </c>
      <c r="I34" s="86">
        <v>0</v>
      </c>
      <c r="J34" s="87"/>
      <c r="K34" s="79"/>
      <c r="L34" s="79"/>
      <c r="M34" s="79"/>
      <c r="N34" s="79"/>
      <c r="O34" s="79"/>
      <c r="P34" s="27"/>
      <c r="Q34" s="27"/>
      <c r="R34" s="27"/>
      <c r="S34" s="27"/>
      <c r="T34" s="27"/>
      <c r="U34" s="27"/>
      <c r="V34" s="27"/>
      <c r="W34" s="27"/>
      <c r="X34" s="27"/>
    </row>
    <row r="35" spans="1:24" s="28" customFormat="1" x14ac:dyDescent="0.25">
      <c r="A35" s="85" t="s">
        <v>51</v>
      </c>
      <c r="B35" s="86">
        <v>0</v>
      </c>
      <c r="C35" s="86">
        <v>0</v>
      </c>
      <c r="D35" s="86">
        <v>2299.1644257854205</v>
      </c>
      <c r="E35" s="86">
        <v>21938.866369891912</v>
      </c>
      <c r="F35" s="86">
        <v>120279.86515313388</v>
      </c>
      <c r="G35" s="86">
        <v>342319.9020139873</v>
      </c>
      <c r="H35" s="86">
        <v>656082.69698917866</v>
      </c>
      <c r="I35" s="86">
        <v>962786.29086911678</v>
      </c>
      <c r="J35" s="87"/>
      <c r="K35" s="79"/>
      <c r="L35" s="79"/>
      <c r="M35" s="79"/>
      <c r="N35" s="79"/>
      <c r="O35" s="79"/>
      <c r="P35" s="27"/>
      <c r="Q35" s="27"/>
      <c r="R35" s="27"/>
      <c r="S35" s="27"/>
      <c r="T35" s="27"/>
      <c r="U35" s="27"/>
      <c r="V35" s="27"/>
      <c r="W35" s="27"/>
      <c r="X35" s="27"/>
    </row>
    <row r="36" spans="1:24" s="28" customFormat="1" x14ac:dyDescent="0.25">
      <c r="A36" s="85" t="s">
        <v>52</v>
      </c>
      <c r="B36" s="86">
        <v>0</v>
      </c>
      <c r="C36" s="86">
        <v>87.026359074116058</v>
      </c>
      <c r="D36" s="86">
        <v>3659.6300825476651</v>
      </c>
      <c r="E36" s="86">
        <v>53865.317022427924</v>
      </c>
      <c r="F36" s="86">
        <v>286653.67864072329</v>
      </c>
      <c r="G36" s="86">
        <v>637801.05344951153</v>
      </c>
      <c r="H36" s="86">
        <v>1058715.2255326512</v>
      </c>
      <c r="I36" s="86">
        <v>1479465.3686881068</v>
      </c>
      <c r="J36" s="87"/>
      <c r="K36" s="79"/>
      <c r="L36" s="79"/>
      <c r="M36" s="79"/>
      <c r="N36" s="79"/>
      <c r="O36" s="79"/>
      <c r="P36" s="27"/>
      <c r="Q36" s="27"/>
      <c r="R36" s="27"/>
      <c r="S36" s="27"/>
      <c r="T36" s="27"/>
      <c r="U36" s="27"/>
      <c r="V36" s="27"/>
      <c r="W36" s="27"/>
      <c r="X36" s="27"/>
    </row>
    <row r="37" spans="1:24" s="28" customFormat="1" x14ac:dyDescent="0.25">
      <c r="A37" s="85" t="s">
        <v>53</v>
      </c>
      <c r="B37" s="86">
        <v>0</v>
      </c>
      <c r="C37" s="86">
        <v>0</v>
      </c>
      <c r="D37" s="86">
        <v>782.21382893389091</v>
      </c>
      <c r="E37" s="86">
        <v>10934.875304228626</v>
      </c>
      <c r="F37" s="86">
        <v>63589.831138961024</v>
      </c>
      <c r="G37" s="86">
        <v>167668.01082529128</v>
      </c>
      <c r="H37" s="86">
        <v>297074.95285198092</v>
      </c>
      <c r="I37" s="86">
        <v>427329.10688966513</v>
      </c>
      <c r="J37" s="87"/>
      <c r="K37" s="79"/>
      <c r="L37" s="79"/>
      <c r="M37" s="79"/>
      <c r="N37" s="79"/>
      <c r="O37" s="79"/>
      <c r="P37" s="27"/>
      <c r="Q37" s="27"/>
      <c r="R37" s="27"/>
      <c r="S37" s="27"/>
      <c r="T37" s="27"/>
      <c r="U37" s="27"/>
      <c r="V37" s="27"/>
      <c r="W37" s="27"/>
      <c r="X37" s="27"/>
    </row>
    <row r="38" spans="1:24" s="28" customFormat="1" x14ac:dyDescent="0.25">
      <c r="A38" s="85" t="s">
        <v>86</v>
      </c>
      <c r="B38" s="86">
        <v>0</v>
      </c>
      <c r="C38" s="86">
        <v>106.75424266992196</v>
      </c>
      <c r="D38" s="86">
        <v>1843.1786425935572</v>
      </c>
      <c r="E38" s="86">
        <v>23029.243359342221</v>
      </c>
      <c r="F38" s="86">
        <v>125460.03386378291</v>
      </c>
      <c r="G38" s="86">
        <v>322267.47391745454</v>
      </c>
      <c r="H38" s="86">
        <v>590391.19105786085</v>
      </c>
      <c r="I38" s="86">
        <v>863494.63321268559</v>
      </c>
      <c r="J38" s="87"/>
      <c r="K38" s="79"/>
      <c r="L38" s="79"/>
      <c r="M38" s="79"/>
      <c r="N38" s="79"/>
      <c r="O38" s="79"/>
      <c r="P38" s="27"/>
      <c r="Q38" s="27"/>
      <c r="R38" s="27"/>
      <c r="S38" s="27"/>
      <c r="T38" s="27"/>
      <c r="U38" s="27"/>
      <c r="V38" s="27"/>
      <c r="W38" s="27"/>
      <c r="X38" s="27"/>
    </row>
    <row r="39" spans="1:24" s="28" customFormat="1" x14ac:dyDescent="0.25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79"/>
      <c r="L39" s="79"/>
      <c r="M39" s="79"/>
      <c r="N39" s="79"/>
      <c r="O39" s="79"/>
      <c r="P39" s="27"/>
      <c r="Q39" s="27"/>
      <c r="R39" s="27"/>
      <c r="S39" s="27"/>
      <c r="T39" s="27"/>
      <c r="U39" s="27"/>
      <c r="V39" s="27"/>
      <c r="W39" s="27"/>
      <c r="X39" s="27"/>
    </row>
    <row r="40" spans="1:24" s="28" customFormat="1" x14ac:dyDescent="0.25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79"/>
      <c r="L40" s="79"/>
      <c r="M40" s="79"/>
      <c r="N40" s="79"/>
      <c r="O40" s="79"/>
      <c r="P40" s="27"/>
      <c r="Q40" s="27"/>
      <c r="R40" s="27"/>
      <c r="S40" s="27"/>
      <c r="T40" s="27"/>
      <c r="U40" s="27"/>
      <c r="V40" s="27"/>
      <c r="W40" s="27"/>
      <c r="X40" s="27"/>
    </row>
  </sheetData>
  <pageMargins left="0.7" right="0.7" top="0.78740157499999996" bottom="0.78740157499999996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</sheetPr>
  <dimension ref="A2:T74"/>
  <sheetViews>
    <sheetView zoomScaleNormal="100" workbookViewId="0">
      <pane xSplit="2" ySplit="4" topLeftCell="C33" activePane="bottomRight" state="frozen"/>
      <selection pane="topRight" activeCell="B1" sqref="B1"/>
      <selection pane="bottomLeft" activeCell="A6" sqref="A6"/>
      <selection pane="bottomRight" activeCell="U35" sqref="U35"/>
    </sheetView>
  </sheetViews>
  <sheetFormatPr baseColWidth="10" defaultColWidth="11.42578125" defaultRowHeight="15" x14ac:dyDescent="0.25"/>
  <cols>
    <col min="1" max="3" width="11.42578125" style="48"/>
    <col min="4" max="4" width="11.42578125" style="54"/>
    <col min="5" max="6" width="11.42578125" style="48"/>
    <col min="7" max="7" width="12.7109375" style="48" bestFit="1" customWidth="1"/>
    <col min="8" max="8" width="11.42578125" style="48"/>
    <col min="9" max="9" width="12.42578125" style="48" bestFit="1" customWidth="1"/>
    <col min="10" max="10" width="11.42578125" style="48"/>
    <col min="11" max="11" width="12.42578125" style="48" bestFit="1" customWidth="1"/>
    <col min="12" max="12" width="11.42578125" style="48"/>
    <col min="13" max="13" width="12.42578125" style="48" bestFit="1" customWidth="1"/>
    <col min="14" max="14" width="10.7109375" style="48" bestFit="1" customWidth="1"/>
    <col min="15" max="15" width="12.42578125" style="48" bestFit="1" customWidth="1"/>
    <col min="16" max="16" width="12.28515625" style="48" bestFit="1" customWidth="1"/>
    <col min="17" max="18" width="12.42578125" style="48" bestFit="1" customWidth="1"/>
    <col min="19" max="19" width="11.42578125" style="48"/>
    <col min="20" max="20" width="11.42578125" style="24"/>
    <col min="21" max="16384" width="11.42578125" style="1"/>
  </cols>
  <sheetData>
    <row r="2" spans="1:18" x14ac:dyDescent="0.25">
      <c r="A2" s="45" t="s">
        <v>77</v>
      </c>
      <c r="B2" s="45" t="s">
        <v>78</v>
      </c>
      <c r="C2" s="45" t="s">
        <v>79</v>
      </c>
      <c r="D2" s="46" t="s">
        <v>84</v>
      </c>
      <c r="E2" s="47" t="s">
        <v>92</v>
      </c>
      <c r="F2" s="47" t="s">
        <v>93</v>
      </c>
      <c r="G2" s="47"/>
      <c r="H2" s="47"/>
      <c r="I2" s="47"/>
      <c r="J2" s="47"/>
      <c r="K2" s="45"/>
      <c r="L2" s="45"/>
      <c r="M2" s="45"/>
      <c r="N2" s="45"/>
      <c r="O2" s="45"/>
      <c r="P2" s="45"/>
      <c r="Q2" s="45"/>
      <c r="R2" s="45"/>
    </row>
    <row r="3" spans="1:18" ht="34.5" customHeight="1" x14ac:dyDescent="0.25">
      <c r="A3" s="45"/>
      <c r="B3" s="45"/>
      <c r="C3" s="45"/>
      <c r="D3" s="49" t="s">
        <v>222</v>
      </c>
      <c r="E3" s="49" t="s">
        <v>223</v>
      </c>
      <c r="F3" s="50" t="s">
        <v>220</v>
      </c>
      <c r="G3" s="50"/>
      <c r="H3" s="50"/>
      <c r="I3" s="47"/>
      <c r="J3" s="47"/>
      <c r="K3" s="45"/>
      <c r="L3" s="45"/>
      <c r="M3" s="45"/>
      <c r="N3" s="45"/>
      <c r="O3" s="45"/>
      <c r="P3" s="45"/>
      <c r="Q3" s="45"/>
      <c r="R3" s="45"/>
    </row>
    <row r="4" spans="1:18" x14ac:dyDescent="0.25">
      <c r="A4" s="45" t="s">
        <v>101</v>
      </c>
      <c r="B4" s="51" t="s">
        <v>96</v>
      </c>
      <c r="C4" s="51" t="s">
        <v>6</v>
      </c>
      <c r="D4" s="46" t="s">
        <v>102</v>
      </c>
      <c r="E4" s="25" t="s">
        <v>99</v>
      </c>
      <c r="F4" s="25" t="s">
        <v>100</v>
      </c>
      <c r="G4" s="25" t="s">
        <v>98</v>
      </c>
      <c r="H4" s="25" t="s">
        <v>97</v>
      </c>
      <c r="I4" s="52" t="s">
        <v>103</v>
      </c>
      <c r="J4" s="52" t="s">
        <v>104</v>
      </c>
      <c r="K4" s="52" t="s">
        <v>105</v>
      </c>
      <c r="L4" s="52" t="s">
        <v>106</v>
      </c>
      <c r="M4" s="52" t="s">
        <v>107</v>
      </c>
      <c r="N4" s="52" t="s">
        <v>108</v>
      </c>
      <c r="O4" s="45" t="s">
        <v>214</v>
      </c>
      <c r="P4" s="45" t="s">
        <v>215</v>
      </c>
      <c r="Q4" s="45" t="s">
        <v>216</v>
      </c>
      <c r="R4" s="45" t="s">
        <v>217</v>
      </c>
    </row>
    <row r="5" spans="1:18" x14ac:dyDescent="0.25">
      <c r="A5" s="53" t="str">
        <f>C5&amp;"_"&amp;B5</f>
        <v>AL_h2stor</v>
      </c>
      <c r="B5" s="48" t="s">
        <v>94</v>
      </c>
      <c r="C5" s="48" t="s">
        <v>24</v>
      </c>
      <c r="D5" s="54">
        <v>0</v>
      </c>
      <c r="E5" s="55">
        <v>460</v>
      </c>
      <c r="F5" s="55">
        <v>20</v>
      </c>
      <c r="I5" s="48" t="str">
        <f t="shared" ref="I5:I36" si="0">A5</f>
        <v>AL_h2stor</v>
      </c>
      <c r="J5" s="48" t="str">
        <f t="shared" ref="J5:J36" si="1">B5</f>
        <v>h2stor</v>
      </c>
      <c r="K5" s="48" t="str">
        <f t="shared" ref="K5:K36" si="2">A5</f>
        <v>AL_h2stor</v>
      </c>
      <c r="L5" s="48" t="str">
        <f t="shared" ref="L5:L36" si="3">C5</f>
        <v>AL</v>
      </c>
      <c r="M5" s="48" t="str">
        <f t="shared" ref="M5:M36" si="4">A5</f>
        <v>AL_h2stor</v>
      </c>
      <c r="N5" s="56" t="s">
        <v>109</v>
      </c>
      <c r="O5" s="48" t="s">
        <v>144</v>
      </c>
      <c r="P5" s="48" t="s">
        <v>19</v>
      </c>
      <c r="Q5" s="48" t="s">
        <v>144</v>
      </c>
      <c r="R5" s="48" t="s">
        <v>179</v>
      </c>
    </row>
    <row r="6" spans="1:18" x14ac:dyDescent="0.25">
      <c r="A6" s="53" t="str">
        <f t="shared" ref="A6:A73" si="5">C6&amp;"_"&amp;B6</f>
        <v>AT_h2stor</v>
      </c>
      <c r="B6" s="48" t="s">
        <v>94</v>
      </c>
      <c r="C6" s="48" t="s">
        <v>25</v>
      </c>
      <c r="D6" s="54">
        <v>0</v>
      </c>
      <c r="E6" s="55">
        <v>460</v>
      </c>
      <c r="F6" s="55">
        <v>20</v>
      </c>
      <c r="I6" s="48" t="str">
        <f t="shared" si="0"/>
        <v>AT_h2stor</v>
      </c>
      <c r="J6" s="48" t="str">
        <f t="shared" si="1"/>
        <v>h2stor</v>
      </c>
      <c r="K6" s="48" t="str">
        <f t="shared" si="2"/>
        <v>AT_h2stor</v>
      </c>
      <c r="L6" s="48" t="str">
        <f t="shared" si="3"/>
        <v>AT</v>
      </c>
      <c r="M6" s="48" t="str">
        <f t="shared" si="4"/>
        <v>AT_h2stor</v>
      </c>
      <c r="N6" s="56" t="s">
        <v>110</v>
      </c>
      <c r="O6" s="48" t="s">
        <v>145</v>
      </c>
      <c r="P6" s="48" t="s">
        <v>19</v>
      </c>
      <c r="Q6" s="48" t="s">
        <v>145</v>
      </c>
      <c r="R6" s="48" t="s">
        <v>180</v>
      </c>
    </row>
    <row r="7" spans="1:18" x14ac:dyDescent="0.25">
      <c r="A7" s="53" t="str">
        <f t="shared" si="5"/>
        <v>BA_h2stor</v>
      </c>
      <c r="B7" s="48" t="s">
        <v>94</v>
      </c>
      <c r="C7" s="48" t="s">
        <v>26</v>
      </c>
      <c r="D7" s="54">
        <v>0</v>
      </c>
      <c r="E7" s="55">
        <v>460</v>
      </c>
      <c r="F7" s="55">
        <v>20</v>
      </c>
      <c r="I7" s="48" t="str">
        <f t="shared" si="0"/>
        <v>BA_h2stor</v>
      </c>
      <c r="J7" s="48" t="str">
        <f t="shared" si="1"/>
        <v>h2stor</v>
      </c>
      <c r="K7" s="48" t="str">
        <f t="shared" si="2"/>
        <v>BA_h2stor</v>
      </c>
      <c r="L7" s="48" t="str">
        <f t="shared" si="3"/>
        <v>BA</v>
      </c>
      <c r="M7" s="48" t="str">
        <f t="shared" si="4"/>
        <v>BA_h2stor</v>
      </c>
      <c r="N7" s="56" t="s">
        <v>111</v>
      </c>
      <c r="O7" s="48" t="s">
        <v>146</v>
      </c>
      <c r="P7" s="48" t="s">
        <v>19</v>
      </c>
      <c r="Q7" s="48" t="s">
        <v>146</v>
      </c>
      <c r="R7" s="48" t="s">
        <v>181</v>
      </c>
    </row>
    <row r="8" spans="1:18" x14ac:dyDescent="0.25">
      <c r="A8" s="53" t="str">
        <f t="shared" si="5"/>
        <v>BE_h2stor</v>
      </c>
      <c r="B8" s="48" t="s">
        <v>94</v>
      </c>
      <c r="C8" s="48" t="s">
        <v>27</v>
      </c>
      <c r="D8" s="54">
        <v>0</v>
      </c>
      <c r="E8" s="55">
        <v>460</v>
      </c>
      <c r="F8" s="55">
        <v>20</v>
      </c>
      <c r="I8" s="48" t="str">
        <f t="shared" si="0"/>
        <v>BE_h2stor</v>
      </c>
      <c r="J8" s="48" t="str">
        <f t="shared" si="1"/>
        <v>h2stor</v>
      </c>
      <c r="K8" s="48" t="str">
        <f t="shared" si="2"/>
        <v>BE_h2stor</v>
      </c>
      <c r="L8" s="48" t="str">
        <f t="shared" si="3"/>
        <v>BE</v>
      </c>
      <c r="M8" s="48" t="str">
        <f t="shared" si="4"/>
        <v>BE_h2stor</v>
      </c>
      <c r="N8" s="56" t="s">
        <v>112</v>
      </c>
      <c r="O8" s="48" t="s">
        <v>147</v>
      </c>
      <c r="P8" s="48" t="s">
        <v>19</v>
      </c>
      <c r="Q8" s="48" t="s">
        <v>147</v>
      </c>
      <c r="R8" s="48" t="s">
        <v>182</v>
      </c>
    </row>
    <row r="9" spans="1:18" x14ac:dyDescent="0.25">
      <c r="A9" s="53" t="str">
        <f t="shared" si="5"/>
        <v>BG_h2stor</v>
      </c>
      <c r="B9" s="48" t="s">
        <v>94</v>
      </c>
      <c r="C9" s="48" t="s">
        <v>28</v>
      </c>
      <c r="D9" s="54">
        <v>0</v>
      </c>
      <c r="E9" s="55">
        <v>460</v>
      </c>
      <c r="F9" s="55">
        <v>20</v>
      </c>
      <c r="I9" s="48" t="str">
        <f t="shared" si="0"/>
        <v>BG_h2stor</v>
      </c>
      <c r="J9" s="48" t="str">
        <f t="shared" si="1"/>
        <v>h2stor</v>
      </c>
      <c r="K9" s="48" t="str">
        <f t="shared" si="2"/>
        <v>BG_h2stor</v>
      </c>
      <c r="L9" s="48" t="str">
        <f t="shared" si="3"/>
        <v>BG</v>
      </c>
      <c r="M9" s="48" t="str">
        <f t="shared" si="4"/>
        <v>BG_h2stor</v>
      </c>
      <c r="N9" s="56" t="s">
        <v>113</v>
      </c>
      <c r="O9" s="48" t="s">
        <v>148</v>
      </c>
      <c r="P9" s="48" t="s">
        <v>19</v>
      </c>
      <c r="Q9" s="48" t="s">
        <v>148</v>
      </c>
      <c r="R9" s="48" t="s">
        <v>183</v>
      </c>
    </row>
    <row r="10" spans="1:18" x14ac:dyDescent="0.25">
      <c r="A10" s="53" t="str">
        <f t="shared" si="5"/>
        <v>CH_h2stor</v>
      </c>
      <c r="B10" s="48" t="s">
        <v>94</v>
      </c>
      <c r="C10" s="48" t="s">
        <v>29</v>
      </c>
      <c r="D10" s="54">
        <v>0</v>
      </c>
      <c r="E10" s="55">
        <v>460</v>
      </c>
      <c r="F10" s="55">
        <v>20</v>
      </c>
      <c r="I10" s="48" t="str">
        <f t="shared" si="0"/>
        <v>CH_h2stor</v>
      </c>
      <c r="J10" s="48" t="str">
        <f t="shared" si="1"/>
        <v>h2stor</v>
      </c>
      <c r="K10" s="48" t="str">
        <f t="shared" si="2"/>
        <v>CH_h2stor</v>
      </c>
      <c r="L10" s="48" t="str">
        <f t="shared" si="3"/>
        <v>CH</v>
      </c>
      <c r="M10" s="48" t="str">
        <f t="shared" si="4"/>
        <v>CH_h2stor</v>
      </c>
      <c r="N10" s="56" t="s">
        <v>114</v>
      </c>
      <c r="O10" s="48" t="s">
        <v>149</v>
      </c>
      <c r="P10" s="48" t="s">
        <v>19</v>
      </c>
      <c r="Q10" s="48" t="s">
        <v>149</v>
      </c>
      <c r="R10" s="48" t="s">
        <v>184</v>
      </c>
    </row>
    <row r="11" spans="1:18" x14ac:dyDescent="0.25">
      <c r="A11" s="53" t="str">
        <f t="shared" si="5"/>
        <v>CZ_h2stor</v>
      </c>
      <c r="B11" s="48" t="s">
        <v>94</v>
      </c>
      <c r="C11" s="48" t="s">
        <v>30</v>
      </c>
      <c r="D11" s="54">
        <v>0</v>
      </c>
      <c r="E11" s="55">
        <v>460</v>
      </c>
      <c r="F11" s="55">
        <v>20</v>
      </c>
      <c r="I11" s="48" t="str">
        <f t="shared" si="0"/>
        <v>CZ_h2stor</v>
      </c>
      <c r="J11" s="48" t="str">
        <f t="shared" si="1"/>
        <v>h2stor</v>
      </c>
      <c r="K11" s="48" t="str">
        <f t="shared" si="2"/>
        <v>CZ_h2stor</v>
      </c>
      <c r="L11" s="48" t="str">
        <f t="shared" si="3"/>
        <v>CZ</v>
      </c>
      <c r="M11" s="48" t="str">
        <f t="shared" si="4"/>
        <v>CZ_h2stor</v>
      </c>
      <c r="N11" s="56" t="s">
        <v>115</v>
      </c>
      <c r="O11" s="48" t="s">
        <v>150</v>
      </c>
      <c r="P11" s="48" t="s">
        <v>19</v>
      </c>
      <c r="Q11" s="48" t="s">
        <v>150</v>
      </c>
      <c r="R11" s="48" t="s">
        <v>185</v>
      </c>
    </row>
    <row r="12" spans="1:18" x14ac:dyDescent="0.25">
      <c r="A12" s="53" t="str">
        <f t="shared" si="5"/>
        <v>CY_h2stor</v>
      </c>
      <c r="B12" s="48" t="s">
        <v>94</v>
      </c>
      <c r="C12" s="48" t="s">
        <v>89</v>
      </c>
      <c r="D12" s="54">
        <v>0</v>
      </c>
      <c r="E12" s="55">
        <v>460</v>
      </c>
      <c r="F12" s="55">
        <v>20</v>
      </c>
      <c r="I12" s="48" t="str">
        <f t="shared" si="0"/>
        <v>CY_h2stor</v>
      </c>
      <c r="J12" s="48" t="str">
        <f t="shared" si="1"/>
        <v>h2stor</v>
      </c>
      <c r="K12" s="48" t="str">
        <f t="shared" si="2"/>
        <v>CY_h2stor</v>
      </c>
      <c r="L12" s="48" t="str">
        <f t="shared" si="3"/>
        <v>CY</v>
      </c>
      <c r="M12" s="48" t="str">
        <f t="shared" si="4"/>
        <v>CY_h2stor</v>
      </c>
      <c r="N12" s="56" t="s">
        <v>116</v>
      </c>
      <c r="O12" s="48" t="s">
        <v>151</v>
      </c>
      <c r="P12" s="48" t="s">
        <v>19</v>
      </c>
      <c r="Q12" s="48" t="s">
        <v>151</v>
      </c>
      <c r="R12" s="48" t="s">
        <v>186</v>
      </c>
    </row>
    <row r="13" spans="1:18" x14ac:dyDescent="0.25">
      <c r="A13" s="53" t="str">
        <f t="shared" si="5"/>
        <v>DE_h2stor</v>
      </c>
      <c r="B13" s="48" t="s">
        <v>94</v>
      </c>
      <c r="C13" s="48" t="s">
        <v>7</v>
      </c>
      <c r="D13" s="54">
        <v>0</v>
      </c>
      <c r="E13" s="55">
        <v>460</v>
      </c>
      <c r="F13" s="55">
        <v>20</v>
      </c>
      <c r="I13" s="48" t="str">
        <f t="shared" si="0"/>
        <v>DE_h2stor</v>
      </c>
      <c r="J13" s="48" t="str">
        <f t="shared" si="1"/>
        <v>h2stor</v>
      </c>
      <c r="K13" s="48" t="str">
        <f t="shared" si="2"/>
        <v>DE_h2stor</v>
      </c>
      <c r="L13" s="48" t="str">
        <f t="shared" si="3"/>
        <v>DE</v>
      </c>
      <c r="M13" s="48" t="str">
        <f t="shared" si="4"/>
        <v>DE_h2stor</v>
      </c>
      <c r="N13" s="56" t="s">
        <v>117</v>
      </c>
      <c r="O13" s="48" t="s">
        <v>152</v>
      </c>
      <c r="P13" s="48" t="s">
        <v>19</v>
      </c>
      <c r="Q13" s="48" t="s">
        <v>152</v>
      </c>
      <c r="R13" s="48" t="s">
        <v>187</v>
      </c>
    </row>
    <row r="14" spans="1:18" x14ac:dyDescent="0.25">
      <c r="A14" s="53" t="str">
        <f t="shared" si="5"/>
        <v>DK_h2stor</v>
      </c>
      <c r="B14" s="48" t="s">
        <v>94</v>
      </c>
      <c r="C14" s="48" t="s">
        <v>31</v>
      </c>
      <c r="D14" s="54">
        <v>0</v>
      </c>
      <c r="E14" s="55">
        <v>460</v>
      </c>
      <c r="F14" s="55">
        <v>20</v>
      </c>
      <c r="I14" s="48" t="str">
        <f t="shared" si="0"/>
        <v>DK_h2stor</v>
      </c>
      <c r="J14" s="48" t="str">
        <f t="shared" si="1"/>
        <v>h2stor</v>
      </c>
      <c r="K14" s="48" t="str">
        <f t="shared" si="2"/>
        <v>DK_h2stor</v>
      </c>
      <c r="L14" s="48" t="str">
        <f t="shared" si="3"/>
        <v>DK</v>
      </c>
      <c r="M14" s="48" t="str">
        <f t="shared" si="4"/>
        <v>DK_h2stor</v>
      </c>
      <c r="N14" s="56" t="s">
        <v>118</v>
      </c>
      <c r="O14" s="48" t="s">
        <v>153</v>
      </c>
      <c r="P14" s="48" t="s">
        <v>19</v>
      </c>
      <c r="Q14" s="48" t="s">
        <v>153</v>
      </c>
      <c r="R14" s="48" t="s">
        <v>188</v>
      </c>
    </row>
    <row r="15" spans="1:18" x14ac:dyDescent="0.25">
      <c r="A15" s="53" t="str">
        <f t="shared" si="5"/>
        <v>EE_h2stor</v>
      </c>
      <c r="B15" s="48" t="s">
        <v>94</v>
      </c>
      <c r="C15" s="48" t="s">
        <v>32</v>
      </c>
      <c r="D15" s="54">
        <v>0</v>
      </c>
      <c r="E15" s="55">
        <v>460</v>
      </c>
      <c r="F15" s="55">
        <v>20</v>
      </c>
      <c r="I15" s="48" t="str">
        <f t="shared" si="0"/>
        <v>EE_h2stor</v>
      </c>
      <c r="J15" s="48" t="str">
        <f t="shared" si="1"/>
        <v>h2stor</v>
      </c>
      <c r="K15" s="48" t="str">
        <f t="shared" si="2"/>
        <v>EE_h2stor</v>
      </c>
      <c r="L15" s="48" t="str">
        <f t="shared" si="3"/>
        <v>EE</v>
      </c>
      <c r="M15" s="48" t="str">
        <f t="shared" si="4"/>
        <v>EE_h2stor</v>
      </c>
      <c r="N15" s="56" t="s">
        <v>119</v>
      </c>
      <c r="O15" s="48" t="s">
        <v>154</v>
      </c>
      <c r="P15" s="48" t="s">
        <v>19</v>
      </c>
      <c r="Q15" s="48" t="s">
        <v>154</v>
      </c>
      <c r="R15" s="48" t="s">
        <v>189</v>
      </c>
    </row>
    <row r="16" spans="1:18" x14ac:dyDescent="0.25">
      <c r="A16" s="53" t="str">
        <f t="shared" si="5"/>
        <v>ES_h2stor</v>
      </c>
      <c r="B16" s="48" t="s">
        <v>94</v>
      </c>
      <c r="C16" s="48" t="s">
        <v>33</v>
      </c>
      <c r="D16" s="54">
        <v>0</v>
      </c>
      <c r="E16" s="55">
        <v>460</v>
      </c>
      <c r="F16" s="55">
        <v>20</v>
      </c>
      <c r="I16" s="48" t="str">
        <f t="shared" si="0"/>
        <v>ES_h2stor</v>
      </c>
      <c r="J16" s="48" t="str">
        <f t="shared" si="1"/>
        <v>h2stor</v>
      </c>
      <c r="K16" s="48" t="str">
        <f t="shared" si="2"/>
        <v>ES_h2stor</v>
      </c>
      <c r="L16" s="48" t="str">
        <f t="shared" si="3"/>
        <v>ES</v>
      </c>
      <c r="M16" s="48" t="str">
        <f t="shared" si="4"/>
        <v>ES_h2stor</v>
      </c>
      <c r="N16" s="56" t="s">
        <v>120</v>
      </c>
      <c r="O16" s="48" t="s">
        <v>155</v>
      </c>
      <c r="P16" s="48" t="s">
        <v>19</v>
      </c>
      <c r="Q16" s="48" t="s">
        <v>155</v>
      </c>
      <c r="R16" s="48" t="s">
        <v>190</v>
      </c>
    </row>
    <row r="17" spans="1:18" x14ac:dyDescent="0.25">
      <c r="A17" s="53" t="str">
        <f t="shared" si="5"/>
        <v>FI_h2stor</v>
      </c>
      <c r="B17" s="48" t="s">
        <v>94</v>
      </c>
      <c r="C17" s="48" t="s">
        <v>34</v>
      </c>
      <c r="D17" s="54">
        <v>0</v>
      </c>
      <c r="E17" s="55">
        <v>460</v>
      </c>
      <c r="F17" s="55">
        <v>20</v>
      </c>
      <c r="I17" s="48" t="str">
        <f t="shared" si="0"/>
        <v>FI_h2stor</v>
      </c>
      <c r="J17" s="48" t="str">
        <f t="shared" si="1"/>
        <v>h2stor</v>
      </c>
      <c r="K17" s="48" t="str">
        <f t="shared" si="2"/>
        <v>FI_h2stor</v>
      </c>
      <c r="L17" s="48" t="str">
        <f t="shared" si="3"/>
        <v>FI</v>
      </c>
      <c r="M17" s="48" t="str">
        <f t="shared" si="4"/>
        <v>FI_h2stor</v>
      </c>
      <c r="N17" s="56" t="s">
        <v>121</v>
      </c>
      <c r="O17" s="48" t="s">
        <v>156</v>
      </c>
      <c r="P17" s="48" t="s">
        <v>19</v>
      </c>
      <c r="Q17" s="48" t="s">
        <v>156</v>
      </c>
      <c r="R17" s="48" t="s">
        <v>191</v>
      </c>
    </row>
    <row r="18" spans="1:18" x14ac:dyDescent="0.25">
      <c r="A18" s="53" t="str">
        <f t="shared" si="5"/>
        <v>FR_h2stor</v>
      </c>
      <c r="B18" s="48" t="s">
        <v>94</v>
      </c>
      <c r="C18" s="48" t="s">
        <v>35</v>
      </c>
      <c r="D18" s="54">
        <v>0</v>
      </c>
      <c r="E18" s="55">
        <v>460</v>
      </c>
      <c r="F18" s="55">
        <v>20</v>
      </c>
      <c r="I18" s="48" t="str">
        <f t="shared" si="0"/>
        <v>FR_h2stor</v>
      </c>
      <c r="J18" s="48" t="str">
        <f t="shared" si="1"/>
        <v>h2stor</v>
      </c>
      <c r="K18" s="48" t="str">
        <f t="shared" si="2"/>
        <v>FR_h2stor</v>
      </c>
      <c r="L18" s="48" t="str">
        <f t="shared" si="3"/>
        <v>FR</v>
      </c>
      <c r="M18" s="48" t="str">
        <f t="shared" si="4"/>
        <v>FR_h2stor</v>
      </c>
      <c r="N18" s="56" t="s">
        <v>122</v>
      </c>
      <c r="O18" s="48" t="s">
        <v>157</v>
      </c>
      <c r="P18" s="48" t="s">
        <v>19</v>
      </c>
      <c r="Q18" s="48" t="s">
        <v>157</v>
      </c>
      <c r="R18" s="48" t="s">
        <v>192</v>
      </c>
    </row>
    <row r="19" spans="1:18" x14ac:dyDescent="0.25">
      <c r="A19" s="53" t="str">
        <f t="shared" si="5"/>
        <v>UK_h2stor</v>
      </c>
      <c r="B19" s="48" t="s">
        <v>94</v>
      </c>
      <c r="C19" s="48" t="s">
        <v>86</v>
      </c>
      <c r="D19" s="54">
        <v>0</v>
      </c>
      <c r="E19" s="55">
        <v>460</v>
      </c>
      <c r="F19" s="55">
        <v>20</v>
      </c>
      <c r="I19" s="48" t="str">
        <f t="shared" si="0"/>
        <v>UK_h2stor</v>
      </c>
      <c r="J19" s="48" t="str">
        <f t="shared" si="1"/>
        <v>h2stor</v>
      </c>
      <c r="K19" s="48" t="str">
        <f t="shared" si="2"/>
        <v>UK_h2stor</v>
      </c>
      <c r="L19" s="48" t="str">
        <f t="shared" si="3"/>
        <v>UK</v>
      </c>
      <c r="M19" s="48" t="str">
        <f t="shared" si="4"/>
        <v>UK_h2stor</v>
      </c>
      <c r="N19" s="56" t="s">
        <v>123</v>
      </c>
      <c r="O19" s="48" t="s">
        <v>158</v>
      </c>
      <c r="P19" s="48" t="s">
        <v>19</v>
      </c>
      <c r="Q19" s="48" t="s">
        <v>158</v>
      </c>
      <c r="R19" s="48" t="s">
        <v>193</v>
      </c>
    </row>
    <row r="20" spans="1:18" x14ac:dyDescent="0.25">
      <c r="A20" s="53" t="str">
        <f t="shared" si="5"/>
        <v>EL_h2stor</v>
      </c>
      <c r="B20" s="48" t="s">
        <v>94</v>
      </c>
      <c r="C20" s="48" t="s">
        <v>87</v>
      </c>
      <c r="D20" s="54">
        <v>0</v>
      </c>
      <c r="E20" s="55">
        <v>460</v>
      </c>
      <c r="F20" s="55">
        <v>20</v>
      </c>
      <c r="I20" s="48" t="str">
        <f t="shared" si="0"/>
        <v>EL_h2stor</v>
      </c>
      <c r="J20" s="48" t="str">
        <f t="shared" si="1"/>
        <v>h2stor</v>
      </c>
      <c r="K20" s="48" t="str">
        <f t="shared" si="2"/>
        <v>EL_h2stor</v>
      </c>
      <c r="L20" s="48" t="str">
        <f t="shared" si="3"/>
        <v>EL</v>
      </c>
      <c r="M20" s="48" t="str">
        <f t="shared" si="4"/>
        <v>EL_h2stor</v>
      </c>
      <c r="N20" s="56" t="s">
        <v>124</v>
      </c>
      <c r="O20" s="48" t="s">
        <v>159</v>
      </c>
      <c r="P20" s="48" t="s">
        <v>19</v>
      </c>
      <c r="Q20" s="48" t="s">
        <v>159</v>
      </c>
      <c r="R20" s="48" t="s">
        <v>194</v>
      </c>
    </row>
    <row r="21" spans="1:18" x14ac:dyDescent="0.25">
      <c r="A21" s="53" t="str">
        <f t="shared" si="5"/>
        <v>HR_h2stor</v>
      </c>
      <c r="B21" s="48" t="s">
        <v>94</v>
      </c>
      <c r="C21" s="48" t="s">
        <v>36</v>
      </c>
      <c r="D21" s="54">
        <v>0</v>
      </c>
      <c r="E21" s="55">
        <v>460</v>
      </c>
      <c r="F21" s="55">
        <v>20</v>
      </c>
      <c r="I21" s="48" t="str">
        <f t="shared" si="0"/>
        <v>HR_h2stor</v>
      </c>
      <c r="J21" s="48" t="str">
        <f t="shared" si="1"/>
        <v>h2stor</v>
      </c>
      <c r="K21" s="48" t="str">
        <f t="shared" si="2"/>
        <v>HR_h2stor</v>
      </c>
      <c r="L21" s="48" t="str">
        <f t="shared" si="3"/>
        <v>HR</v>
      </c>
      <c r="M21" s="48" t="str">
        <f t="shared" si="4"/>
        <v>HR_h2stor</v>
      </c>
      <c r="N21" s="56" t="s">
        <v>125</v>
      </c>
      <c r="O21" s="48" t="s">
        <v>160</v>
      </c>
      <c r="P21" s="48" t="s">
        <v>19</v>
      </c>
      <c r="Q21" s="48" t="s">
        <v>160</v>
      </c>
      <c r="R21" s="48" t="s">
        <v>195</v>
      </c>
    </row>
    <row r="22" spans="1:18" x14ac:dyDescent="0.25">
      <c r="A22" s="53" t="str">
        <f t="shared" si="5"/>
        <v>HU_h2stor</v>
      </c>
      <c r="B22" s="48" t="s">
        <v>94</v>
      </c>
      <c r="C22" s="48" t="s">
        <v>37</v>
      </c>
      <c r="D22" s="54">
        <v>0</v>
      </c>
      <c r="E22" s="55">
        <v>460</v>
      </c>
      <c r="F22" s="55">
        <v>20</v>
      </c>
      <c r="I22" s="48" t="str">
        <f t="shared" si="0"/>
        <v>HU_h2stor</v>
      </c>
      <c r="J22" s="48" t="str">
        <f t="shared" si="1"/>
        <v>h2stor</v>
      </c>
      <c r="K22" s="48" t="str">
        <f t="shared" si="2"/>
        <v>HU_h2stor</v>
      </c>
      <c r="L22" s="48" t="str">
        <f t="shared" si="3"/>
        <v>HU</v>
      </c>
      <c r="M22" s="48" t="str">
        <f t="shared" si="4"/>
        <v>HU_h2stor</v>
      </c>
      <c r="N22" s="56" t="s">
        <v>126</v>
      </c>
      <c r="O22" s="48" t="s">
        <v>161</v>
      </c>
      <c r="P22" s="48" t="s">
        <v>19</v>
      </c>
      <c r="Q22" s="48" t="s">
        <v>161</v>
      </c>
      <c r="R22" s="48" t="s">
        <v>196</v>
      </c>
    </row>
    <row r="23" spans="1:18" x14ac:dyDescent="0.25">
      <c r="A23" s="53" t="str">
        <f t="shared" si="5"/>
        <v>IE_h2stor</v>
      </c>
      <c r="B23" s="48" t="s">
        <v>94</v>
      </c>
      <c r="C23" s="48" t="s">
        <v>38</v>
      </c>
      <c r="D23" s="54">
        <v>0</v>
      </c>
      <c r="E23" s="55">
        <v>460</v>
      </c>
      <c r="F23" s="55">
        <v>20</v>
      </c>
      <c r="I23" s="48" t="str">
        <f t="shared" si="0"/>
        <v>IE_h2stor</v>
      </c>
      <c r="J23" s="48" t="str">
        <f t="shared" si="1"/>
        <v>h2stor</v>
      </c>
      <c r="K23" s="48" t="str">
        <f t="shared" si="2"/>
        <v>IE_h2stor</v>
      </c>
      <c r="L23" s="48" t="str">
        <f t="shared" si="3"/>
        <v>IE</v>
      </c>
      <c r="M23" s="48" t="str">
        <f t="shared" si="4"/>
        <v>IE_h2stor</v>
      </c>
      <c r="N23" s="56" t="s">
        <v>127</v>
      </c>
      <c r="O23" s="48" t="s">
        <v>162</v>
      </c>
      <c r="P23" s="48" t="s">
        <v>19</v>
      </c>
      <c r="Q23" s="48" t="s">
        <v>162</v>
      </c>
      <c r="R23" s="48" t="s">
        <v>197</v>
      </c>
    </row>
    <row r="24" spans="1:18" x14ac:dyDescent="0.25">
      <c r="A24" s="53" t="str">
        <f t="shared" si="5"/>
        <v>IT_h2stor</v>
      </c>
      <c r="B24" s="48" t="s">
        <v>94</v>
      </c>
      <c r="C24" s="48" t="s">
        <v>39</v>
      </c>
      <c r="D24" s="54">
        <v>0</v>
      </c>
      <c r="E24" s="55">
        <v>460</v>
      </c>
      <c r="F24" s="55">
        <v>20</v>
      </c>
      <c r="I24" s="48" t="str">
        <f t="shared" si="0"/>
        <v>IT_h2stor</v>
      </c>
      <c r="J24" s="48" t="str">
        <f t="shared" si="1"/>
        <v>h2stor</v>
      </c>
      <c r="K24" s="48" t="str">
        <f t="shared" si="2"/>
        <v>IT_h2stor</v>
      </c>
      <c r="L24" s="48" t="str">
        <f t="shared" si="3"/>
        <v>IT</v>
      </c>
      <c r="M24" s="48" t="str">
        <f t="shared" si="4"/>
        <v>IT_h2stor</v>
      </c>
      <c r="N24" s="56" t="s">
        <v>128</v>
      </c>
      <c r="O24" s="48" t="s">
        <v>163</v>
      </c>
      <c r="P24" s="48" t="s">
        <v>19</v>
      </c>
      <c r="Q24" s="48" t="s">
        <v>163</v>
      </c>
      <c r="R24" s="48" t="s">
        <v>198</v>
      </c>
    </row>
    <row r="25" spans="1:18" x14ac:dyDescent="0.25">
      <c r="A25" s="53" t="str">
        <f t="shared" si="5"/>
        <v>LT_h2stor</v>
      </c>
      <c r="B25" s="48" t="s">
        <v>94</v>
      </c>
      <c r="C25" s="48" t="s">
        <v>40</v>
      </c>
      <c r="D25" s="54">
        <v>0</v>
      </c>
      <c r="E25" s="55">
        <v>460</v>
      </c>
      <c r="F25" s="55">
        <v>20</v>
      </c>
      <c r="I25" s="48" t="str">
        <f t="shared" si="0"/>
        <v>LT_h2stor</v>
      </c>
      <c r="J25" s="48" t="str">
        <f t="shared" si="1"/>
        <v>h2stor</v>
      </c>
      <c r="K25" s="48" t="str">
        <f t="shared" si="2"/>
        <v>LT_h2stor</v>
      </c>
      <c r="L25" s="48" t="str">
        <f t="shared" si="3"/>
        <v>LT</v>
      </c>
      <c r="M25" s="48" t="str">
        <f t="shared" si="4"/>
        <v>LT_h2stor</v>
      </c>
      <c r="N25" s="56" t="s">
        <v>129</v>
      </c>
      <c r="O25" s="48" t="s">
        <v>164</v>
      </c>
      <c r="P25" s="48" t="s">
        <v>19</v>
      </c>
      <c r="Q25" s="48" t="s">
        <v>164</v>
      </c>
      <c r="R25" s="48" t="s">
        <v>199</v>
      </c>
    </row>
    <row r="26" spans="1:18" x14ac:dyDescent="0.25">
      <c r="A26" s="53" t="str">
        <f t="shared" si="5"/>
        <v>LU_h2stor</v>
      </c>
      <c r="B26" s="48" t="s">
        <v>94</v>
      </c>
      <c r="C26" s="48" t="s">
        <v>41</v>
      </c>
      <c r="D26" s="54">
        <v>0</v>
      </c>
      <c r="E26" s="55">
        <v>460</v>
      </c>
      <c r="F26" s="55">
        <v>20</v>
      </c>
      <c r="I26" s="48" t="str">
        <f t="shared" si="0"/>
        <v>LU_h2stor</v>
      </c>
      <c r="J26" s="48" t="str">
        <f t="shared" si="1"/>
        <v>h2stor</v>
      </c>
      <c r="K26" s="48" t="str">
        <f t="shared" si="2"/>
        <v>LU_h2stor</v>
      </c>
      <c r="L26" s="48" t="str">
        <f t="shared" si="3"/>
        <v>LU</v>
      </c>
      <c r="M26" s="48" t="str">
        <f t="shared" si="4"/>
        <v>LU_h2stor</v>
      </c>
      <c r="N26" s="56" t="s">
        <v>130</v>
      </c>
      <c r="O26" s="48" t="s">
        <v>165</v>
      </c>
      <c r="P26" s="48" t="s">
        <v>19</v>
      </c>
      <c r="Q26" s="48" t="s">
        <v>165</v>
      </c>
      <c r="R26" s="48" t="s">
        <v>200</v>
      </c>
    </row>
    <row r="27" spans="1:18" x14ac:dyDescent="0.25">
      <c r="A27" s="53" t="str">
        <f t="shared" si="5"/>
        <v>LV_h2stor</v>
      </c>
      <c r="B27" s="48" t="s">
        <v>94</v>
      </c>
      <c r="C27" s="48" t="s">
        <v>42</v>
      </c>
      <c r="D27" s="54">
        <v>0</v>
      </c>
      <c r="E27" s="55">
        <v>460</v>
      </c>
      <c r="F27" s="55">
        <v>20</v>
      </c>
      <c r="I27" s="48" t="str">
        <f t="shared" si="0"/>
        <v>LV_h2stor</v>
      </c>
      <c r="J27" s="48" t="str">
        <f t="shared" si="1"/>
        <v>h2stor</v>
      </c>
      <c r="K27" s="48" t="str">
        <f t="shared" si="2"/>
        <v>LV_h2stor</v>
      </c>
      <c r="L27" s="48" t="str">
        <f t="shared" si="3"/>
        <v>LV</v>
      </c>
      <c r="M27" s="48" t="str">
        <f t="shared" si="4"/>
        <v>LV_h2stor</v>
      </c>
      <c r="N27" s="56" t="s">
        <v>131</v>
      </c>
      <c r="O27" s="48" t="s">
        <v>166</v>
      </c>
      <c r="P27" s="48" t="s">
        <v>19</v>
      </c>
      <c r="Q27" s="48" t="s">
        <v>166</v>
      </c>
      <c r="R27" s="48" t="s">
        <v>201</v>
      </c>
    </row>
    <row r="28" spans="1:18" x14ac:dyDescent="0.25">
      <c r="A28" s="53" t="str">
        <f t="shared" si="5"/>
        <v>ME_h2stor</v>
      </c>
      <c r="B28" s="48" t="s">
        <v>94</v>
      </c>
      <c r="C28" s="48" t="s">
        <v>43</v>
      </c>
      <c r="D28" s="54">
        <v>0</v>
      </c>
      <c r="E28" s="55">
        <v>460</v>
      </c>
      <c r="F28" s="55">
        <v>20</v>
      </c>
      <c r="I28" s="48" t="str">
        <f t="shared" si="0"/>
        <v>ME_h2stor</v>
      </c>
      <c r="J28" s="48" t="str">
        <f t="shared" si="1"/>
        <v>h2stor</v>
      </c>
      <c r="K28" s="48" t="str">
        <f t="shared" si="2"/>
        <v>ME_h2stor</v>
      </c>
      <c r="L28" s="48" t="str">
        <f t="shared" si="3"/>
        <v>ME</v>
      </c>
      <c r="M28" s="48" t="str">
        <f t="shared" si="4"/>
        <v>ME_h2stor</v>
      </c>
      <c r="N28" s="56" t="s">
        <v>132</v>
      </c>
      <c r="O28" s="48" t="s">
        <v>167</v>
      </c>
      <c r="P28" s="48" t="s">
        <v>19</v>
      </c>
      <c r="Q28" s="48" t="s">
        <v>167</v>
      </c>
      <c r="R28" s="48" t="s">
        <v>202</v>
      </c>
    </row>
    <row r="29" spans="1:18" x14ac:dyDescent="0.25">
      <c r="A29" s="53" t="str">
        <f t="shared" si="5"/>
        <v>MK_h2stor</v>
      </c>
      <c r="B29" s="48" t="s">
        <v>94</v>
      </c>
      <c r="C29" s="48" t="s">
        <v>44</v>
      </c>
      <c r="D29" s="54">
        <v>0</v>
      </c>
      <c r="E29" s="55">
        <v>460</v>
      </c>
      <c r="F29" s="55">
        <v>20</v>
      </c>
      <c r="I29" s="48" t="str">
        <f t="shared" si="0"/>
        <v>MK_h2stor</v>
      </c>
      <c r="J29" s="48" t="str">
        <f t="shared" si="1"/>
        <v>h2stor</v>
      </c>
      <c r="K29" s="48" t="str">
        <f t="shared" si="2"/>
        <v>MK_h2stor</v>
      </c>
      <c r="L29" s="48" t="str">
        <f t="shared" si="3"/>
        <v>MK</v>
      </c>
      <c r="M29" s="48" t="str">
        <f t="shared" si="4"/>
        <v>MK_h2stor</v>
      </c>
      <c r="N29" s="56" t="s">
        <v>133</v>
      </c>
      <c r="O29" s="48" t="s">
        <v>168</v>
      </c>
      <c r="P29" s="48" t="s">
        <v>19</v>
      </c>
      <c r="Q29" s="48" t="s">
        <v>168</v>
      </c>
      <c r="R29" s="48" t="s">
        <v>203</v>
      </c>
    </row>
    <row r="30" spans="1:18" x14ac:dyDescent="0.25">
      <c r="A30" s="53" t="str">
        <f t="shared" si="5"/>
        <v>MT_h2stor</v>
      </c>
      <c r="B30" s="48" t="s">
        <v>94</v>
      </c>
      <c r="C30" s="48" t="s">
        <v>90</v>
      </c>
      <c r="D30" s="54">
        <v>0</v>
      </c>
      <c r="E30" s="55">
        <v>460</v>
      </c>
      <c r="F30" s="55">
        <v>20</v>
      </c>
      <c r="I30" s="48" t="str">
        <f t="shared" si="0"/>
        <v>MT_h2stor</v>
      </c>
      <c r="J30" s="48" t="str">
        <f t="shared" si="1"/>
        <v>h2stor</v>
      </c>
      <c r="K30" s="48" t="str">
        <f t="shared" si="2"/>
        <v>MT_h2stor</v>
      </c>
      <c r="L30" s="48" t="str">
        <f t="shared" si="3"/>
        <v>MT</v>
      </c>
      <c r="M30" s="48" t="str">
        <f t="shared" si="4"/>
        <v>MT_h2stor</v>
      </c>
      <c r="N30" s="56" t="s">
        <v>134</v>
      </c>
      <c r="O30" s="48" t="s">
        <v>169</v>
      </c>
      <c r="P30" s="48" t="s">
        <v>19</v>
      </c>
      <c r="Q30" s="48" t="s">
        <v>169</v>
      </c>
      <c r="R30" s="48" t="s">
        <v>204</v>
      </c>
    </row>
    <row r="31" spans="1:18" x14ac:dyDescent="0.25">
      <c r="A31" s="53" t="str">
        <f t="shared" si="5"/>
        <v>NL_h2stor</v>
      </c>
      <c r="B31" s="48" t="s">
        <v>94</v>
      </c>
      <c r="C31" s="48" t="s">
        <v>45</v>
      </c>
      <c r="D31" s="54">
        <v>0</v>
      </c>
      <c r="E31" s="55">
        <v>460</v>
      </c>
      <c r="F31" s="55">
        <v>20</v>
      </c>
      <c r="I31" s="48" t="str">
        <f t="shared" si="0"/>
        <v>NL_h2stor</v>
      </c>
      <c r="J31" s="48" t="str">
        <f t="shared" si="1"/>
        <v>h2stor</v>
      </c>
      <c r="K31" s="48" t="str">
        <f t="shared" si="2"/>
        <v>NL_h2stor</v>
      </c>
      <c r="L31" s="48" t="str">
        <f t="shared" si="3"/>
        <v>NL</v>
      </c>
      <c r="M31" s="48" t="str">
        <f t="shared" si="4"/>
        <v>NL_h2stor</v>
      </c>
      <c r="N31" s="56" t="s">
        <v>135</v>
      </c>
      <c r="O31" s="48" t="s">
        <v>170</v>
      </c>
      <c r="P31" s="48" t="s">
        <v>19</v>
      </c>
      <c r="Q31" s="48" t="s">
        <v>170</v>
      </c>
      <c r="R31" s="48" t="s">
        <v>205</v>
      </c>
    </row>
    <row r="32" spans="1:18" x14ac:dyDescent="0.25">
      <c r="A32" s="53" t="str">
        <f t="shared" si="5"/>
        <v>NO_h2stor</v>
      </c>
      <c r="B32" s="48" t="s">
        <v>94</v>
      </c>
      <c r="C32" s="48" t="s">
        <v>46</v>
      </c>
      <c r="D32" s="54">
        <v>0</v>
      </c>
      <c r="E32" s="55">
        <v>460</v>
      </c>
      <c r="F32" s="55">
        <v>20</v>
      </c>
      <c r="I32" s="48" t="str">
        <f t="shared" si="0"/>
        <v>NO_h2stor</v>
      </c>
      <c r="J32" s="48" t="str">
        <f t="shared" si="1"/>
        <v>h2stor</v>
      </c>
      <c r="K32" s="48" t="str">
        <f t="shared" si="2"/>
        <v>NO_h2stor</v>
      </c>
      <c r="L32" s="48" t="str">
        <f t="shared" si="3"/>
        <v>NO</v>
      </c>
      <c r="M32" s="48" t="str">
        <f t="shared" si="4"/>
        <v>NO_h2stor</v>
      </c>
      <c r="N32" s="56" t="s">
        <v>136</v>
      </c>
      <c r="O32" s="48" t="s">
        <v>171</v>
      </c>
      <c r="P32" s="48" t="s">
        <v>19</v>
      </c>
      <c r="Q32" s="48" t="s">
        <v>171</v>
      </c>
      <c r="R32" s="48" t="s">
        <v>206</v>
      </c>
    </row>
    <row r="33" spans="1:18" x14ac:dyDescent="0.25">
      <c r="A33" s="53" t="str">
        <f t="shared" si="5"/>
        <v>PL_h2stor</v>
      </c>
      <c r="B33" s="48" t="s">
        <v>94</v>
      </c>
      <c r="C33" s="48" t="s">
        <v>47</v>
      </c>
      <c r="D33" s="54">
        <v>0</v>
      </c>
      <c r="E33" s="55">
        <v>460</v>
      </c>
      <c r="F33" s="55">
        <v>20</v>
      </c>
      <c r="I33" s="48" t="str">
        <f t="shared" si="0"/>
        <v>PL_h2stor</v>
      </c>
      <c r="J33" s="48" t="str">
        <f t="shared" si="1"/>
        <v>h2stor</v>
      </c>
      <c r="K33" s="48" t="str">
        <f t="shared" si="2"/>
        <v>PL_h2stor</v>
      </c>
      <c r="L33" s="48" t="str">
        <f t="shared" si="3"/>
        <v>PL</v>
      </c>
      <c r="M33" s="48" t="str">
        <f t="shared" si="4"/>
        <v>PL_h2stor</v>
      </c>
      <c r="N33" s="56" t="s">
        <v>137</v>
      </c>
      <c r="O33" s="48" t="s">
        <v>172</v>
      </c>
      <c r="P33" s="48" t="s">
        <v>19</v>
      </c>
      <c r="Q33" s="48" t="s">
        <v>172</v>
      </c>
      <c r="R33" s="48" t="s">
        <v>207</v>
      </c>
    </row>
    <row r="34" spans="1:18" x14ac:dyDescent="0.25">
      <c r="A34" s="53" t="str">
        <f t="shared" si="5"/>
        <v>PT_h2stor</v>
      </c>
      <c r="B34" s="48" t="s">
        <v>94</v>
      </c>
      <c r="C34" s="48" t="s">
        <v>48</v>
      </c>
      <c r="D34" s="54">
        <v>0</v>
      </c>
      <c r="E34" s="55">
        <v>460</v>
      </c>
      <c r="F34" s="55">
        <v>20</v>
      </c>
      <c r="I34" s="48" t="str">
        <f t="shared" si="0"/>
        <v>PT_h2stor</v>
      </c>
      <c r="J34" s="48" t="str">
        <f t="shared" si="1"/>
        <v>h2stor</v>
      </c>
      <c r="K34" s="48" t="str">
        <f t="shared" si="2"/>
        <v>PT_h2stor</v>
      </c>
      <c r="L34" s="48" t="str">
        <f t="shared" si="3"/>
        <v>PT</v>
      </c>
      <c r="M34" s="48" t="str">
        <f t="shared" si="4"/>
        <v>PT_h2stor</v>
      </c>
      <c r="N34" s="56" t="s">
        <v>138</v>
      </c>
      <c r="O34" s="48" t="s">
        <v>173</v>
      </c>
      <c r="P34" s="48" t="s">
        <v>19</v>
      </c>
      <c r="Q34" s="48" t="s">
        <v>173</v>
      </c>
      <c r="R34" s="48" t="s">
        <v>208</v>
      </c>
    </row>
    <row r="35" spans="1:18" x14ac:dyDescent="0.25">
      <c r="A35" s="53" t="str">
        <f t="shared" si="5"/>
        <v>RO_h2stor</v>
      </c>
      <c r="B35" s="48" t="s">
        <v>94</v>
      </c>
      <c r="C35" s="48" t="s">
        <v>49</v>
      </c>
      <c r="D35" s="54">
        <v>0</v>
      </c>
      <c r="E35" s="55">
        <v>460</v>
      </c>
      <c r="F35" s="55">
        <v>20</v>
      </c>
      <c r="I35" s="48" t="str">
        <f t="shared" si="0"/>
        <v>RO_h2stor</v>
      </c>
      <c r="J35" s="48" t="str">
        <f t="shared" si="1"/>
        <v>h2stor</v>
      </c>
      <c r="K35" s="48" t="str">
        <f t="shared" si="2"/>
        <v>RO_h2stor</v>
      </c>
      <c r="L35" s="48" t="str">
        <f t="shared" si="3"/>
        <v>RO</v>
      </c>
      <c r="M35" s="48" t="str">
        <f t="shared" si="4"/>
        <v>RO_h2stor</v>
      </c>
      <c r="N35" s="56" t="s">
        <v>139</v>
      </c>
      <c r="O35" s="48" t="s">
        <v>174</v>
      </c>
      <c r="P35" s="48" t="s">
        <v>19</v>
      </c>
      <c r="Q35" s="48" t="s">
        <v>174</v>
      </c>
      <c r="R35" s="48" t="s">
        <v>209</v>
      </c>
    </row>
    <row r="36" spans="1:18" x14ac:dyDescent="0.25">
      <c r="A36" s="53" t="str">
        <f t="shared" si="5"/>
        <v>RS_h2stor</v>
      </c>
      <c r="B36" s="48" t="s">
        <v>94</v>
      </c>
      <c r="C36" s="48" t="s">
        <v>50</v>
      </c>
      <c r="D36" s="54">
        <v>0</v>
      </c>
      <c r="E36" s="55">
        <v>460</v>
      </c>
      <c r="F36" s="55">
        <v>20</v>
      </c>
      <c r="I36" s="48" t="str">
        <f t="shared" si="0"/>
        <v>RS_h2stor</v>
      </c>
      <c r="J36" s="48" t="str">
        <f t="shared" si="1"/>
        <v>h2stor</v>
      </c>
      <c r="K36" s="48" t="str">
        <f t="shared" si="2"/>
        <v>RS_h2stor</v>
      </c>
      <c r="L36" s="48" t="str">
        <f t="shared" si="3"/>
        <v>RS</v>
      </c>
      <c r="M36" s="48" t="str">
        <f t="shared" si="4"/>
        <v>RS_h2stor</v>
      </c>
      <c r="N36" s="56" t="s">
        <v>140</v>
      </c>
      <c r="O36" s="48" t="s">
        <v>175</v>
      </c>
      <c r="P36" s="48" t="s">
        <v>19</v>
      </c>
      <c r="Q36" s="48" t="s">
        <v>175</v>
      </c>
      <c r="R36" s="48" t="s">
        <v>210</v>
      </c>
    </row>
    <row r="37" spans="1:18" x14ac:dyDescent="0.25">
      <c r="A37" s="53" t="str">
        <f t="shared" si="5"/>
        <v>SE_h2stor</v>
      </c>
      <c r="B37" s="48" t="s">
        <v>94</v>
      </c>
      <c r="C37" s="48" t="s">
        <v>51</v>
      </c>
      <c r="D37" s="54">
        <v>0</v>
      </c>
      <c r="E37" s="55">
        <v>460</v>
      </c>
      <c r="F37" s="55">
        <v>20</v>
      </c>
      <c r="I37" s="48" t="str">
        <f t="shared" ref="I37:I73" si="6">A37</f>
        <v>SE_h2stor</v>
      </c>
      <c r="J37" s="48" t="str">
        <f t="shared" ref="J37:J73" si="7">B37</f>
        <v>h2stor</v>
      </c>
      <c r="K37" s="48" t="str">
        <f t="shared" ref="K37:K73" si="8">A37</f>
        <v>SE_h2stor</v>
      </c>
      <c r="L37" s="48" t="str">
        <f t="shared" ref="L37:L73" si="9">C37</f>
        <v>SE</v>
      </c>
      <c r="M37" s="48" t="str">
        <f t="shared" ref="M37:M69" si="10">A37</f>
        <v>SE_h2stor</v>
      </c>
      <c r="N37" s="56" t="s">
        <v>141</v>
      </c>
      <c r="O37" s="48" t="s">
        <v>176</v>
      </c>
      <c r="P37" s="48" t="s">
        <v>19</v>
      </c>
      <c r="Q37" s="48" t="s">
        <v>176</v>
      </c>
      <c r="R37" s="48" t="s">
        <v>211</v>
      </c>
    </row>
    <row r="38" spans="1:18" x14ac:dyDescent="0.25">
      <c r="A38" s="53" t="str">
        <f t="shared" si="5"/>
        <v>SI_h2stor</v>
      </c>
      <c r="B38" s="48" t="s">
        <v>94</v>
      </c>
      <c r="C38" s="48" t="s">
        <v>52</v>
      </c>
      <c r="D38" s="54">
        <v>0</v>
      </c>
      <c r="E38" s="55">
        <v>460</v>
      </c>
      <c r="F38" s="55">
        <v>20</v>
      </c>
      <c r="I38" s="48" t="str">
        <f t="shared" si="6"/>
        <v>SI_h2stor</v>
      </c>
      <c r="J38" s="48" t="str">
        <f t="shared" si="7"/>
        <v>h2stor</v>
      </c>
      <c r="K38" s="48" t="str">
        <f t="shared" si="8"/>
        <v>SI_h2stor</v>
      </c>
      <c r="L38" s="48" t="str">
        <f t="shared" si="9"/>
        <v>SI</v>
      </c>
      <c r="M38" s="48" t="str">
        <f t="shared" si="10"/>
        <v>SI_h2stor</v>
      </c>
      <c r="N38" s="56" t="s">
        <v>142</v>
      </c>
      <c r="O38" s="48" t="s">
        <v>177</v>
      </c>
      <c r="P38" s="48" t="s">
        <v>19</v>
      </c>
      <c r="Q38" s="48" t="s">
        <v>177</v>
      </c>
      <c r="R38" s="48" t="s">
        <v>212</v>
      </c>
    </row>
    <row r="39" spans="1:18" x14ac:dyDescent="0.25">
      <c r="A39" s="53" t="str">
        <f t="shared" si="5"/>
        <v>SK_h2stor</v>
      </c>
      <c r="B39" s="48" t="s">
        <v>94</v>
      </c>
      <c r="C39" s="48" t="s">
        <v>53</v>
      </c>
      <c r="D39" s="54">
        <v>0</v>
      </c>
      <c r="E39" s="55">
        <v>460</v>
      </c>
      <c r="F39" s="55">
        <v>20</v>
      </c>
      <c r="I39" s="48" t="str">
        <f t="shared" si="6"/>
        <v>SK_h2stor</v>
      </c>
      <c r="J39" s="48" t="str">
        <f t="shared" si="7"/>
        <v>h2stor</v>
      </c>
      <c r="K39" s="48" t="str">
        <f t="shared" si="8"/>
        <v>SK_h2stor</v>
      </c>
      <c r="L39" s="48" t="str">
        <f t="shared" si="9"/>
        <v>SK</v>
      </c>
      <c r="M39" s="48" t="str">
        <f t="shared" si="10"/>
        <v>SK_h2stor</v>
      </c>
      <c r="N39" s="56" t="s">
        <v>143</v>
      </c>
      <c r="O39" s="48" t="s">
        <v>178</v>
      </c>
      <c r="P39" s="48" t="s">
        <v>19</v>
      </c>
      <c r="Q39" s="48" t="s">
        <v>178</v>
      </c>
      <c r="R39" s="48" t="s">
        <v>213</v>
      </c>
    </row>
    <row r="40" spans="1:18" x14ac:dyDescent="0.25">
      <c r="A40" s="53" t="str">
        <f t="shared" si="5"/>
        <v>AL_fc</v>
      </c>
      <c r="B40" s="48" t="s">
        <v>95</v>
      </c>
      <c r="C40" s="48" t="s">
        <v>24</v>
      </c>
      <c r="D40" s="54">
        <v>0</v>
      </c>
      <c r="E40" s="55">
        <v>24865</v>
      </c>
      <c r="F40" s="55">
        <v>15</v>
      </c>
      <c r="I40" s="48" t="str">
        <f t="shared" si="6"/>
        <v>AL_fc</v>
      </c>
      <c r="J40" s="48" t="str">
        <f t="shared" si="7"/>
        <v>fc</v>
      </c>
      <c r="K40" s="48" t="str">
        <f t="shared" si="8"/>
        <v>AL_fc</v>
      </c>
      <c r="L40" s="48" t="str">
        <f t="shared" si="9"/>
        <v>AL</v>
      </c>
      <c r="M40" s="48" t="str">
        <f t="shared" si="10"/>
        <v>AL_fc</v>
      </c>
      <c r="N40" s="56" t="str">
        <f>L40&amp;"_"&amp;P40</f>
        <v>AL_p2g</v>
      </c>
      <c r="O40" s="48" t="s">
        <v>179</v>
      </c>
      <c r="P40" s="48" t="s">
        <v>19</v>
      </c>
      <c r="Q40" s="48" t="s">
        <v>179</v>
      </c>
      <c r="R40" s="48" t="s">
        <v>144</v>
      </c>
    </row>
    <row r="41" spans="1:18" x14ac:dyDescent="0.25">
      <c r="A41" s="53" t="str">
        <f t="shared" si="5"/>
        <v>AT_fc</v>
      </c>
      <c r="B41" s="48" t="s">
        <v>95</v>
      </c>
      <c r="C41" s="48" t="s">
        <v>25</v>
      </c>
      <c r="D41" s="54">
        <v>0</v>
      </c>
      <c r="E41" s="55">
        <v>24865</v>
      </c>
      <c r="F41" s="55">
        <v>15</v>
      </c>
      <c r="I41" s="48" t="str">
        <f t="shared" si="6"/>
        <v>AT_fc</v>
      </c>
      <c r="J41" s="48" t="str">
        <f t="shared" si="7"/>
        <v>fc</v>
      </c>
      <c r="K41" s="48" t="str">
        <f t="shared" si="8"/>
        <v>AT_fc</v>
      </c>
      <c r="L41" s="48" t="str">
        <f t="shared" si="9"/>
        <v>AT</v>
      </c>
      <c r="M41" s="48" t="str">
        <f t="shared" si="10"/>
        <v>AT_fc</v>
      </c>
      <c r="N41" s="56" t="str">
        <f t="shared" ref="N41:N74" si="11">L41&amp;"_"&amp;P41</f>
        <v>AT_p2g</v>
      </c>
      <c r="O41" s="48" t="s">
        <v>180</v>
      </c>
      <c r="P41" s="48" t="s">
        <v>19</v>
      </c>
      <c r="Q41" s="48" t="s">
        <v>180</v>
      </c>
      <c r="R41" s="48" t="s">
        <v>145</v>
      </c>
    </row>
    <row r="42" spans="1:18" x14ac:dyDescent="0.25">
      <c r="A42" s="53" t="str">
        <f t="shared" si="5"/>
        <v>BA_fc</v>
      </c>
      <c r="B42" s="48" t="s">
        <v>95</v>
      </c>
      <c r="C42" s="48" t="s">
        <v>26</v>
      </c>
      <c r="D42" s="54">
        <v>0</v>
      </c>
      <c r="E42" s="55">
        <v>24865</v>
      </c>
      <c r="F42" s="55">
        <v>15</v>
      </c>
      <c r="I42" s="48" t="str">
        <f t="shared" si="6"/>
        <v>BA_fc</v>
      </c>
      <c r="J42" s="48" t="str">
        <f t="shared" si="7"/>
        <v>fc</v>
      </c>
      <c r="K42" s="48" t="str">
        <f t="shared" si="8"/>
        <v>BA_fc</v>
      </c>
      <c r="L42" s="48" t="str">
        <f t="shared" si="9"/>
        <v>BA</v>
      </c>
      <c r="M42" s="48" t="str">
        <f t="shared" si="10"/>
        <v>BA_fc</v>
      </c>
      <c r="N42" s="56" t="str">
        <f t="shared" si="11"/>
        <v>BA_p2g</v>
      </c>
      <c r="O42" s="48" t="s">
        <v>181</v>
      </c>
      <c r="P42" s="48" t="s">
        <v>19</v>
      </c>
      <c r="Q42" s="48" t="s">
        <v>181</v>
      </c>
      <c r="R42" s="48" t="s">
        <v>146</v>
      </c>
    </row>
    <row r="43" spans="1:18" x14ac:dyDescent="0.25">
      <c r="A43" s="53" t="str">
        <f t="shared" si="5"/>
        <v>BE_fc</v>
      </c>
      <c r="B43" s="48" t="s">
        <v>95</v>
      </c>
      <c r="C43" s="48" t="s">
        <v>27</v>
      </c>
      <c r="D43" s="54">
        <v>0</v>
      </c>
      <c r="E43" s="55">
        <v>24865</v>
      </c>
      <c r="F43" s="55">
        <v>15</v>
      </c>
      <c r="I43" s="48" t="str">
        <f t="shared" si="6"/>
        <v>BE_fc</v>
      </c>
      <c r="J43" s="48" t="str">
        <f t="shared" si="7"/>
        <v>fc</v>
      </c>
      <c r="K43" s="48" t="str">
        <f t="shared" si="8"/>
        <v>BE_fc</v>
      </c>
      <c r="L43" s="48" t="str">
        <f t="shared" si="9"/>
        <v>BE</v>
      </c>
      <c r="M43" s="48" t="str">
        <f t="shared" si="10"/>
        <v>BE_fc</v>
      </c>
      <c r="N43" s="56" t="str">
        <f t="shared" si="11"/>
        <v>BE_p2g</v>
      </c>
      <c r="O43" s="48" t="s">
        <v>182</v>
      </c>
      <c r="P43" s="48" t="s">
        <v>19</v>
      </c>
      <c r="Q43" s="48" t="s">
        <v>182</v>
      </c>
      <c r="R43" s="48" t="s">
        <v>147</v>
      </c>
    </row>
    <row r="44" spans="1:18" x14ac:dyDescent="0.25">
      <c r="A44" s="53" t="str">
        <f t="shared" si="5"/>
        <v>BG_fc</v>
      </c>
      <c r="B44" s="48" t="s">
        <v>95</v>
      </c>
      <c r="C44" s="48" t="s">
        <v>28</v>
      </c>
      <c r="D44" s="54">
        <v>0</v>
      </c>
      <c r="E44" s="55">
        <v>24865</v>
      </c>
      <c r="F44" s="55">
        <v>15</v>
      </c>
      <c r="I44" s="48" t="str">
        <f t="shared" si="6"/>
        <v>BG_fc</v>
      </c>
      <c r="J44" s="48" t="str">
        <f t="shared" si="7"/>
        <v>fc</v>
      </c>
      <c r="K44" s="48" t="str">
        <f t="shared" si="8"/>
        <v>BG_fc</v>
      </c>
      <c r="L44" s="48" t="str">
        <f t="shared" si="9"/>
        <v>BG</v>
      </c>
      <c r="M44" s="48" t="str">
        <f t="shared" si="10"/>
        <v>BG_fc</v>
      </c>
      <c r="N44" s="56" t="str">
        <f t="shared" si="11"/>
        <v>BG_p2g</v>
      </c>
      <c r="O44" s="48" t="s">
        <v>183</v>
      </c>
      <c r="P44" s="48" t="s">
        <v>19</v>
      </c>
      <c r="Q44" s="48" t="s">
        <v>183</v>
      </c>
      <c r="R44" s="48" t="s">
        <v>148</v>
      </c>
    </row>
    <row r="45" spans="1:18" x14ac:dyDescent="0.25">
      <c r="A45" s="53" t="str">
        <f t="shared" si="5"/>
        <v>CH_fc</v>
      </c>
      <c r="B45" s="48" t="s">
        <v>95</v>
      </c>
      <c r="C45" s="48" t="s">
        <v>29</v>
      </c>
      <c r="D45" s="54">
        <v>0</v>
      </c>
      <c r="E45" s="55">
        <v>24865</v>
      </c>
      <c r="F45" s="55">
        <v>15</v>
      </c>
      <c r="I45" s="48" t="str">
        <f t="shared" si="6"/>
        <v>CH_fc</v>
      </c>
      <c r="J45" s="48" t="str">
        <f t="shared" si="7"/>
        <v>fc</v>
      </c>
      <c r="K45" s="48" t="str">
        <f t="shared" si="8"/>
        <v>CH_fc</v>
      </c>
      <c r="L45" s="48" t="str">
        <f t="shared" si="9"/>
        <v>CH</v>
      </c>
      <c r="M45" s="48" t="str">
        <f t="shared" si="10"/>
        <v>CH_fc</v>
      </c>
      <c r="N45" s="56" t="str">
        <f t="shared" si="11"/>
        <v>CH_p2g</v>
      </c>
      <c r="O45" s="48" t="s">
        <v>184</v>
      </c>
      <c r="P45" s="48" t="s">
        <v>19</v>
      </c>
      <c r="Q45" s="48" t="s">
        <v>184</v>
      </c>
      <c r="R45" s="48" t="s">
        <v>149</v>
      </c>
    </row>
    <row r="46" spans="1:18" x14ac:dyDescent="0.25">
      <c r="A46" s="53" t="str">
        <f t="shared" si="5"/>
        <v>CZ_fc</v>
      </c>
      <c r="B46" s="48" t="s">
        <v>95</v>
      </c>
      <c r="C46" s="48" t="s">
        <v>30</v>
      </c>
      <c r="D46" s="54">
        <v>0</v>
      </c>
      <c r="E46" s="55">
        <v>24865</v>
      </c>
      <c r="F46" s="55">
        <v>15</v>
      </c>
      <c r="I46" s="48" t="str">
        <f t="shared" si="6"/>
        <v>CZ_fc</v>
      </c>
      <c r="J46" s="48" t="str">
        <f t="shared" si="7"/>
        <v>fc</v>
      </c>
      <c r="K46" s="48" t="str">
        <f t="shared" si="8"/>
        <v>CZ_fc</v>
      </c>
      <c r="L46" s="48" t="str">
        <f t="shared" si="9"/>
        <v>CZ</v>
      </c>
      <c r="M46" s="48" t="str">
        <f t="shared" si="10"/>
        <v>CZ_fc</v>
      </c>
      <c r="N46" s="56" t="str">
        <f t="shared" si="11"/>
        <v>CZ_p2g</v>
      </c>
      <c r="O46" s="48" t="s">
        <v>185</v>
      </c>
      <c r="P46" s="48" t="s">
        <v>19</v>
      </c>
      <c r="Q46" s="48" t="s">
        <v>185</v>
      </c>
      <c r="R46" s="48" t="s">
        <v>150</v>
      </c>
    </row>
    <row r="47" spans="1:18" x14ac:dyDescent="0.25">
      <c r="A47" s="53" t="str">
        <f t="shared" si="5"/>
        <v>CY_fc</v>
      </c>
      <c r="B47" s="48" t="s">
        <v>95</v>
      </c>
      <c r="C47" s="48" t="s">
        <v>89</v>
      </c>
      <c r="D47" s="54">
        <v>0</v>
      </c>
      <c r="E47" s="55">
        <v>24865</v>
      </c>
      <c r="F47" s="55">
        <v>15</v>
      </c>
      <c r="I47" s="48" t="str">
        <f t="shared" si="6"/>
        <v>CY_fc</v>
      </c>
      <c r="J47" s="48" t="str">
        <f t="shared" si="7"/>
        <v>fc</v>
      </c>
      <c r="K47" s="48" t="str">
        <f t="shared" si="8"/>
        <v>CY_fc</v>
      </c>
      <c r="L47" s="48" t="str">
        <f t="shared" si="9"/>
        <v>CY</v>
      </c>
      <c r="M47" s="48" t="str">
        <f t="shared" si="10"/>
        <v>CY_fc</v>
      </c>
      <c r="N47" s="56" t="str">
        <f t="shared" si="11"/>
        <v>CY_p2g</v>
      </c>
      <c r="O47" s="48" t="s">
        <v>186</v>
      </c>
      <c r="P47" s="48" t="s">
        <v>19</v>
      </c>
      <c r="Q47" s="48" t="s">
        <v>186</v>
      </c>
      <c r="R47" s="48" t="s">
        <v>151</v>
      </c>
    </row>
    <row r="48" spans="1:18" x14ac:dyDescent="0.25">
      <c r="A48" s="53" t="str">
        <f t="shared" si="5"/>
        <v>DE_fc</v>
      </c>
      <c r="B48" s="48" t="s">
        <v>95</v>
      </c>
      <c r="C48" s="48" t="s">
        <v>7</v>
      </c>
      <c r="D48" s="54">
        <v>0</v>
      </c>
      <c r="E48" s="55">
        <v>24865</v>
      </c>
      <c r="F48" s="55">
        <v>15</v>
      </c>
      <c r="I48" s="48" t="str">
        <f t="shared" si="6"/>
        <v>DE_fc</v>
      </c>
      <c r="J48" s="48" t="str">
        <f t="shared" si="7"/>
        <v>fc</v>
      </c>
      <c r="K48" s="48" t="str">
        <f t="shared" si="8"/>
        <v>DE_fc</v>
      </c>
      <c r="L48" s="48" t="str">
        <f t="shared" si="9"/>
        <v>DE</v>
      </c>
      <c r="M48" s="48" t="str">
        <f t="shared" si="10"/>
        <v>DE_fc</v>
      </c>
      <c r="N48" s="56" t="str">
        <f t="shared" si="11"/>
        <v>DE_p2g</v>
      </c>
      <c r="O48" s="48" t="s">
        <v>187</v>
      </c>
      <c r="P48" s="48" t="s">
        <v>19</v>
      </c>
      <c r="Q48" s="48" t="s">
        <v>187</v>
      </c>
      <c r="R48" s="48" t="s">
        <v>152</v>
      </c>
    </row>
    <row r="49" spans="1:18" x14ac:dyDescent="0.25">
      <c r="A49" s="53" t="str">
        <f t="shared" si="5"/>
        <v>DK_fc</v>
      </c>
      <c r="B49" s="48" t="s">
        <v>95</v>
      </c>
      <c r="C49" s="48" t="s">
        <v>31</v>
      </c>
      <c r="D49" s="54">
        <v>0</v>
      </c>
      <c r="E49" s="55">
        <v>24865</v>
      </c>
      <c r="F49" s="55">
        <v>15</v>
      </c>
      <c r="I49" s="48" t="str">
        <f t="shared" si="6"/>
        <v>DK_fc</v>
      </c>
      <c r="J49" s="48" t="str">
        <f t="shared" si="7"/>
        <v>fc</v>
      </c>
      <c r="K49" s="48" t="str">
        <f t="shared" si="8"/>
        <v>DK_fc</v>
      </c>
      <c r="L49" s="48" t="str">
        <f t="shared" si="9"/>
        <v>DK</v>
      </c>
      <c r="M49" s="48" t="str">
        <f t="shared" si="10"/>
        <v>DK_fc</v>
      </c>
      <c r="N49" s="56" t="str">
        <f t="shared" si="11"/>
        <v>DK_p2g</v>
      </c>
      <c r="O49" s="48" t="s">
        <v>188</v>
      </c>
      <c r="P49" s="48" t="s">
        <v>19</v>
      </c>
      <c r="Q49" s="48" t="s">
        <v>188</v>
      </c>
      <c r="R49" s="48" t="s">
        <v>153</v>
      </c>
    </row>
    <row r="50" spans="1:18" x14ac:dyDescent="0.25">
      <c r="A50" s="53" t="str">
        <f t="shared" si="5"/>
        <v>EE_fc</v>
      </c>
      <c r="B50" s="48" t="s">
        <v>95</v>
      </c>
      <c r="C50" s="48" t="s">
        <v>32</v>
      </c>
      <c r="D50" s="54">
        <v>0</v>
      </c>
      <c r="E50" s="55">
        <v>24865</v>
      </c>
      <c r="F50" s="55">
        <v>15</v>
      </c>
      <c r="I50" s="48" t="str">
        <f t="shared" si="6"/>
        <v>EE_fc</v>
      </c>
      <c r="J50" s="48" t="str">
        <f t="shared" si="7"/>
        <v>fc</v>
      </c>
      <c r="K50" s="48" t="str">
        <f t="shared" si="8"/>
        <v>EE_fc</v>
      </c>
      <c r="L50" s="48" t="str">
        <f t="shared" si="9"/>
        <v>EE</v>
      </c>
      <c r="M50" s="48" t="str">
        <f t="shared" si="10"/>
        <v>EE_fc</v>
      </c>
      <c r="N50" s="56" t="str">
        <f t="shared" si="11"/>
        <v>EE_p2g</v>
      </c>
      <c r="O50" s="48" t="s">
        <v>189</v>
      </c>
      <c r="P50" s="48" t="s">
        <v>19</v>
      </c>
      <c r="Q50" s="48" t="s">
        <v>189</v>
      </c>
      <c r="R50" s="48" t="s">
        <v>154</v>
      </c>
    </row>
    <row r="51" spans="1:18" x14ac:dyDescent="0.25">
      <c r="A51" s="53" t="str">
        <f t="shared" si="5"/>
        <v>ES_fc</v>
      </c>
      <c r="B51" s="48" t="s">
        <v>95</v>
      </c>
      <c r="C51" s="48" t="s">
        <v>33</v>
      </c>
      <c r="D51" s="54">
        <v>0</v>
      </c>
      <c r="E51" s="55">
        <v>24865</v>
      </c>
      <c r="F51" s="55">
        <v>15</v>
      </c>
      <c r="I51" s="48" t="str">
        <f t="shared" si="6"/>
        <v>ES_fc</v>
      </c>
      <c r="J51" s="48" t="str">
        <f t="shared" si="7"/>
        <v>fc</v>
      </c>
      <c r="K51" s="48" t="str">
        <f t="shared" si="8"/>
        <v>ES_fc</v>
      </c>
      <c r="L51" s="48" t="str">
        <f t="shared" si="9"/>
        <v>ES</v>
      </c>
      <c r="M51" s="48" t="str">
        <f t="shared" si="10"/>
        <v>ES_fc</v>
      </c>
      <c r="N51" s="56" t="str">
        <f t="shared" si="11"/>
        <v>ES_p2g</v>
      </c>
      <c r="O51" s="48" t="s">
        <v>190</v>
      </c>
      <c r="P51" s="48" t="s">
        <v>19</v>
      </c>
      <c r="Q51" s="48" t="s">
        <v>190</v>
      </c>
      <c r="R51" s="48" t="s">
        <v>155</v>
      </c>
    </row>
    <row r="52" spans="1:18" x14ac:dyDescent="0.25">
      <c r="A52" s="53" t="str">
        <f t="shared" si="5"/>
        <v>FI_fc</v>
      </c>
      <c r="B52" s="48" t="s">
        <v>95</v>
      </c>
      <c r="C52" s="48" t="s">
        <v>34</v>
      </c>
      <c r="D52" s="54">
        <v>0</v>
      </c>
      <c r="E52" s="55">
        <v>24865</v>
      </c>
      <c r="F52" s="55">
        <v>15</v>
      </c>
      <c r="I52" s="48" t="str">
        <f t="shared" si="6"/>
        <v>FI_fc</v>
      </c>
      <c r="J52" s="48" t="str">
        <f t="shared" si="7"/>
        <v>fc</v>
      </c>
      <c r="K52" s="48" t="str">
        <f t="shared" si="8"/>
        <v>FI_fc</v>
      </c>
      <c r="L52" s="48" t="str">
        <f t="shared" si="9"/>
        <v>FI</v>
      </c>
      <c r="M52" s="48" t="str">
        <f t="shared" si="10"/>
        <v>FI_fc</v>
      </c>
      <c r="N52" s="56" t="str">
        <f t="shared" si="11"/>
        <v>FI_p2g</v>
      </c>
      <c r="O52" s="48" t="s">
        <v>191</v>
      </c>
      <c r="P52" s="48" t="s">
        <v>19</v>
      </c>
      <c r="Q52" s="48" t="s">
        <v>191</v>
      </c>
      <c r="R52" s="48" t="s">
        <v>156</v>
      </c>
    </row>
    <row r="53" spans="1:18" x14ac:dyDescent="0.25">
      <c r="A53" s="53" t="str">
        <f t="shared" si="5"/>
        <v>FR_fc</v>
      </c>
      <c r="B53" s="48" t="s">
        <v>95</v>
      </c>
      <c r="C53" s="48" t="s">
        <v>35</v>
      </c>
      <c r="D53" s="54">
        <v>0</v>
      </c>
      <c r="E53" s="55">
        <v>24865</v>
      </c>
      <c r="F53" s="55">
        <v>15</v>
      </c>
      <c r="I53" s="48" t="str">
        <f t="shared" si="6"/>
        <v>FR_fc</v>
      </c>
      <c r="J53" s="48" t="str">
        <f t="shared" si="7"/>
        <v>fc</v>
      </c>
      <c r="K53" s="48" t="str">
        <f t="shared" si="8"/>
        <v>FR_fc</v>
      </c>
      <c r="L53" s="48" t="str">
        <f t="shared" si="9"/>
        <v>FR</v>
      </c>
      <c r="M53" s="48" t="str">
        <f t="shared" si="10"/>
        <v>FR_fc</v>
      </c>
      <c r="N53" s="56" t="str">
        <f t="shared" si="11"/>
        <v>FR_p2g</v>
      </c>
      <c r="O53" s="48" t="s">
        <v>192</v>
      </c>
      <c r="P53" s="48" t="s">
        <v>19</v>
      </c>
      <c r="Q53" s="48" t="s">
        <v>192</v>
      </c>
      <c r="R53" s="48" t="s">
        <v>157</v>
      </c>
    </row>
    <row r="54" spans="1:18" x14ac:dyDescent="0.25">
      <c r="A54" s="53" t="str">
        <f>C54&amp;"_"&amp;B54</f>
        <v>UK_fc</v>
      </c>
      <c r="B54" s="48" t="s">
        <v>95</v>
      </c>
      <c r="C54" s="48" t="s">
        <v>86</v>
      </c>
      <c r="D54" s="54">
        <v>0</v>
      </c>
      <c r="E54" s="55">
        <v>24865</v>
      </c>
      <c r="F54" s="55">
        <v>15</v>
      </c>
      <c r="I54" s="48" t="str">
        <f t="shared" si="6"/>
        <v>UK_fc</v>
      </c>
      <c r="J54" s="48" t="str">
        <f t="shared" si="7"/>
        <v>fc</v>
      </c>
      <c r="K54" s="48" t="str">
        <f t="shared" si="8"/>
        <v>UK_fc</v>
      </c>
      <c r="L54" s="48" t="str">
        <f t="shared" si="9"/>
        <v>UK</v>
      </c>
      <c r="M54" s="48" t="str">
        <f t="shared" si="10"/>
        <v>UK_fc</v>
      </c>
      <c r="N54" s="56" t="str">
        <f t="shared" si="11"/>
        <v>UK_p2g</v>
      </c>
      <c r="O54" s="48" t="s">
        <v>193</v>
      </c>
      <c r="P54" s="48" t="s">
        <v>19</v>
      </c>
      <c r="Q54" s="48" t="s">
        <v>193</v>
      </c>
      <c r="R54" s="48" t="s">
        <v>158</v>
      </c>
    </row>
    <row r="55" spans="1:18" x14ac:dyDescent="0.25">
      <c r="A55" s="53" t="str">
        <f t="shared" si="5"/>
        <v>EL_fc</v>
      </c>
      <c r="B55" s="48" t="s">
        <v>95</v>
      </c>
      <c r="C55" s="48" t="s">
        <v>87</v>
      </c>
      <c r="D55" s="54">
        <v>0</v>
      </c>
      <c r="E55" s="55">
        <v>24865</v>
      </c>
      <c r="F55" s="55">
        <v>15</v>
      </c>
      <c r="I55" s="48" t="str">
        <f t="shared" si="6"/>
        <v>EL_fc</v>
      </c>
      <c r="J55" s="48" t="str">
        <f t="shared" si="7"/>
        <v>fc</v>
      </c>
      <c r="K55" s="48" t="str">
        <f t="shared" si="8"/>
        <v>EL_fc</v>
      </c>
      <c r="L55" s="48" t="str">
        <f t="shared" si="9"/>
        <v>EL</v>
      </c>
      <c r="M55" s="48" t="str">
        <f t="shared" si="10"/>
        <v>EL_fc</v>
      </c>
      <c r="N55" s="56" t="str">
        <f t="shared" si="11"/>
        <v>EL_p2g</v>
      </c>
      <c r="O55" s="48" t="s">
        <v>194</v>
      </c>
      <c r="P55" s="48" t="s">
        <v>19</v>
      </c>
      <c r="Q55" s="48" t="s">
        <v>194</v>
      </c>
      <c r="R55" s="48" t="s">
        <v>159</v>
      </c>
    </row>
    <row r="56" spans="1:18" x14ac:dyDescent="0.25">
      <c r="A56" s="53" t="str">
        <f t="shared" si="5"/>
        <v>HR_fc</v>
      </c>
      <c r="B56" s="48" t="s">
        <v>95</v>
      </c>
      <c r="C56" s="48" t="s">
        <v>36</v>
      </c>
      <c r="D56" s="54">
        <v>0</v>
      </c>
      <c r="E56" s="55">
        <v>24865</v>
      </c>
      <c r="F56" s="55">
        <v>15</v>
      </c>
      <c r="I56" s="48" t="str">
        <f t="shared" si="6"/>
        <v>HR_fc</v>
      </c>
      <c r="J56" s="48" t="str">
        <f t="shared" si="7"/>
        <v>fc</v>
      </c>
      <c r="K56" s="48" t="str">
        <f t="shared" si="8"/>
        <v>HR_fc</v>
      </c>
      <c r="L56" s="48" t="str">
        <f t="shared" si="9"/>
        <v>HR</v>
      </c>
      <c r="M56" s="48" t="str">
        <f t="shared" si="10"/>
        <v>HR_fc</v>
      </c>
      <c r="N56" s="56" t="str">
        <f t="shared" si="11"/>
        <v>HR_p2g</v>
      </c>
      <c r="O56" s="48" t="s">
        <v>195</v>
      </c>
      <c r="P56" s="48" t="s">
        <v>19</v>
      </c>
      <c r="Q56" s="48" t="s">
        <v>195</v>
      </c>
      <c r="R56" s="48" t="s">
        <v>160</v>
      </c>
    </row>
    <row r="57" spans="1:18" x14ac:dyDescent="0.25">
      <c r="A57" s="53" t="str">
        <f t="shared" si="5"/>
        <v>HU_fc</v>
      </c>
      <c r="B57" s="48" t="s">
        <v>95</v>
      </c>
      <c r="C57" s="48" t="s">
        <v>37</v>
      </c>
      <c r="D57" s="54">
        <v>0</v>
      </c>
      <c r="E57" s="55">
        <v>24865</v>
      </c>
      <c r="F57" s="55">
        <v>15</v>
      </c>
      <c r="I57" s="48" t="str">
        <f t="shared" si="6"/>
        <v>HU_fc</v>
      </c>
      <c r="J57" s="48" t="str">
        <f t="shared" si="7"/>
        <v>fc</v>
      </c>
      <c r="K57" s="48" t="str">
        <f t="shared" si="8"/>
        <v>HU_fc</v>
      </c>
      <c r="L57" s="48" t="str">
        <f t="shared" si="9"/>
        <v>HU</v>
      </c>
      <c r="M57" s="48" t="str">
        <f t="shared" si="10"/>
        <v>HU_fc</v>
      </c>
      <c r="N57" s="56" t="str">
        <f t="shared" si="11"/>
        <v>HU_p2g</v>
      </c>
      <c r="O57" s="48" t="s">
        <v>196</v>
      </c>
      <c r="P57" s="48" t="s">
        <v>19</v>
      </c>
      <c r="Q57" s="48" t="s">
        <v>196</v>
      </c>
      <c r="R57" s="48" t="s">
        <v>161</v>
      </c>
    </row>
    <row r="58" spans="1:18" x14ac:dyDescent="0.25">
      <c r="A58" s="53" t="str">
        <f t="shared" si="5"/>
        <v>IE_fc</v>
      </c>
      <c r="B58" s="48" t="s">
        <v>95</v>
      </c>
      <c r="C58" s="48" t="s">
        <v>38</v>
      </c>
      <c r="D58" s="54">
        <v>0</v>
      </c>
      <c r="E58" s="55">
        <v>24865</v>
      </c>
      <c r="F58" s="55">
        <v>15</v>
      </c>
      <c r="I58" s="48" t="str">
        <f t="shared" si="6"/>
        <v>IE_fc</v>
      </c>
      <c r="J58" s="48" t="str">
        <f t="shared" si="7"/>
        <v>fc</v>
      </c>
      <c r="K58" s="48" t="str">
        <f t="shared" si="8"/>
        <v>IE_fc</v>
      </c>
      <c r="L58" s="48" t="str">
        <f t="shared" si="9"/>
        <v>IE</v>
      </c>
      <c r="M58" s="48" t="str">
        <f t="shared" si="10"/>
        <v>IE_fc</v>
      </c>
      <c r="N58" s="56" t="str">
        <f t="shared" si="11"/>
        <v>IE_p2g</v>
      </c>
      <c r="O58" s="48" t="s">
        <v>197</v>
      </c>
      <c r="P58" s="48" t="s">
        <v>19</v>
      </c>
      <c r="Q58" s="48" t="s">
        <v>197</v>
      </c>
      <c r="R58" s="48" t="s">
        <v>162</v>
      </c>
    </row>
    <row r="59" spans="1:18" x14ac:dyDescent="0.25">
      <c r="A59" s="53" t="str">
        <f t="shared" si="5"/>
        <v>IT_fc</v>
      </c>
      <c r="B59" s="48" t="s">
        <v>95</v>
      </c>
      <c r="C59" s="48" t="s">
        <v>39</v>
      </c>
      <c r="D59" s="54">
        <v>0</v>
      </c>
      <c r="E59" s="55">
        <v>24865</v>
      </c>
      <c r="F59" s="55">
        <v>15</v>
      </c>
      <c r="I59" s="48" t="str">
        <f t="shared" si="6"/>
        <v>IT_fc</v>
      </c>
      <c r="J59" s="48" t="str">
        <f t="shared" si="7"/>
        <v>fc</v>
      </c>
      <c r="K59" s="48" t="str">
        <f t="shared" si="8"/>
        <v>IT_fc</v>
      </c>
      <c r="L59" s="48" t="str">
        <f t="shared" si="9"/>
        <v>IT</v>
      </c>
      <c r="M59" s="48" t="str">
        <f t="shared" si="10"/>
        <v>IT_fc</v>
      </c>
      <c r="N59" s="56" t="str">
        <f t="shared" si="11"/>
        <v>IT_p2g</v>
      </c>
      <c r="O59" s="48" t="s">
        <v>198</v>
      </c>
      <c r="P59" s="48" t="s">
        <v>19</v>
      </c>
      <c r="Q59" s="48" t="s">
        <v>198</v>
      </c>
      <c r="R59" s="48" t="s">
        <v>163</v>
      </c>
    </row>
    <row r="60" spans="1:18" x14ac:dyDescent="0.25">
      <c r="A60" s="53" t="str">
        <f t="shared" si="5"/>
        <v>LT_fc</v>
      </c>
      <c r="B60" s="48" t="s">
        <v>95</v>
      </c>
      <c r="C60" s="48" t="s">
        <v>40</v>
      </c>
      <c r="D60" s="54">
        <v>0</v>
      </c>
      <c r="E60" s="55">
        <v>24865</v>
      </c>
      <c r="F60" s="55">
        <v>15</v>
      </c>
      <c r="I60" s="48" t="str">
        <f t="shared" si="6"/>
        <v>LT_fc</v>
      </c>
      <c r="J60" s="48" t="str">
        <f t="shared" si="7"/>
        <v>fc</v>
      </c>
      <c r="K60" s="48" t="str">
        <f t="shared" si="8"/>
        <v>LT_fc</v>
      </c>
      <c r="L60" s="48" t="str">
        <f t="shared" si="9"/>
        <v>LT</v>
      </c>
      <c r="M60" s="48" t="str">
        <f t="shared" si="10"/>
        <v>LT_fc</v>
      </c>
      <c r="N60" s="56" t="str">
        <f t="shared" si="11"/>
        <v>LT_p2g</v>
      </c>
      <c r="O60" s="48" t="s">
        <v>199</v>
      </c>
      <c r="P60" s="48" t="s">
        <v>19</v>
      </c>
      <c r="Q60" s="48" t="s">
        <v>199</v>
      </c>
      <c r="R60" s="48" t="s">
        <v>164</v>
      </c>
    </row>
    <row r="61" spans="1:18" x14ac:dyDescent="0.25">
      <c r="A61" s="53" t="str">
        <f t="shared" si="5"/>
        <v>LU_fc</v>
      </c>
      <c r="B61" s="48" t="s">
        <v>95</v>
      </c>
      <c r="C61" s="48" t="s">
        <v>41</v>
      </c>
      <c r="D61" s="54">
        <v>0</v>
      </c>
      <c r="E61" s="55">
        <v>24865</v>
      </c>
      <c r="F61" s="55">
        <v>15</v>
      </c>
      <c r="I61" s="48" t="str">
        <f t="shared" si="6"/>
        <v>LU_fc</v>
      </c>
      <c r="J61" s="48" t="str">
        <f t="shared" si="7"/>
        <v>fc</v>
      </c>
      <c r="K61" s="48" t="str">
        <f t="shared" si="8"/>
        <v>LU_fc</v>
      </c>
      <c r="L61" s="48" t="str">
        <f t="shared" si="9"/>
        <v>LU</v>
      </c>
      <c r="M61" s="48" t="str">
        <f t="shared" si="10"/>
        <v>LU_fc</v>
      </c>
      <c r="N61" s="56" t="str">
        <f t="shared" si="11"/>
        <v>LU_p2g</v>
      </c>
      <c r="O61" s="48" t="s">
        <v>200</v>
      </c>
      <c r="P61" s="48" t="s">
        <v>19</v>
      </c>
      <c r="Q61" s="48" t="s">
        <v>200</v>
      </c>
      <c r="R61" s="48" t="s">
        <v>165</v>
      </c>
    </row>
    <row r="62" spans="1:18" x14ac:dyDescent="0.25">
      <c r="A62" s="53" t="str">
        <f t="shared" si="5"/>
        <v>LV_fc</v>
      </c>
      <c r="B62" s="48" t="s">
        <v>95</v>
      </c>
      <c r="C62" s="48" t="s">
        <v>42</v>
      </c>
      <c r="D62" s="54">
        <v>0</v>
      </c>
      <c r="E62" s="55">
        <v>24865</v>
      </c>
      <c r="F62" s="55">
        <v>15</v>
      </c>
      <c r="I62" s="48" t="str">
        <f t="shared" si="6"/>
        <v>LV_fc</v>
      </c>
      <c r="J62" s="48" t="str">
        <f t="shared" si="7"/>
        <v>fc</v>
      </c>
      <c r="K62" s="48" t="str">
        <f t="shared" si="8"/>
        <v>LV_fc</v>
      </c>
      <c r="L62" s="48" t="str">
        <f t="shared" si="9"/>
        <v>LV</v>
      </c>
      <c r="M62" s="48" t="str">
        <f t="shared" si="10"/>
        <v>LV_fc</v>
      </c>
      <c r="N62" s="56" t="str">
        <f t="shared" si="11"/>
        <v>LV_p2g</v>
      </c>
      <c r="O62" s="48" t="s">
        <v>201</v>
      </c>
      <c r="P62" s="48" t="s">
        <v>19</v>
      </c>
      <c r="Q62" s="48" t="s">
        <v>201</v>
      </c>
      <c r="R62" s="48" t="s">
        <v>166</v>
      </c>
    </row>
    <row r="63" spans="1:18" x14ac:dyDescent="0.25">
      <c r="A63" s="53" t="str">
        <f t="shared" si="5"/>
        <v>ME_fc</v>
      </c>
      <c r="B63" s="48" t="s">
        <v>95</v>
      </c>
      <c r="C63" s="48" t="s">
        <v>43</v>
      </c>
      <c r="D63" s="54">
        <v>0</v>
      </c>
      <c r="E63" s="55">
        <v>24865</v>
      </c>
      <c r="F63" s="55">
        <v>15</v>
      </c>
      <c r="I63" s="48" t="str">
        <f t="shared" si="6"/>
        <v>ME_fc</v>
      </c>
      <c r="J63" s="48" t="str">
        <f t="shared" si="7"/>
        <v>fc</v>
      </c>
      <c r="K63" s="48" t="str">
        <f t="shared" si="8"/>
        <v>ME_fc</v>
      </c>
      <c r="L63" s="48" t="str">
        <f t="shared" si="9"/>
        <v>ME</v>
      </c>
      <c r="M63" s="48" t="str">
        <f t="shared" si="10"/>
        <v>ME_fc</v>
      </c>
      <c r="N63" s="56" t="str">
        <f t="shared" si="11"/>
        <v>ME_p2g</v>
      </c>
      <c r="O63" s="48" t="s">
        <v>202</v>
      </c>
      <c r="P63" s="48" t="s">
        <v>19</v>
      </c>
      <c r="Q63" s="48" t="s">
        <v>202</v>
      </c>
      <c r="R63" s="48" t="s">
        <v>167</v>
      </c>
    </row>
    <row r="64" spans="1:18" x14ac:dyDescent="0.25">
      <c r="A64" s="53" t="str">
        <f t="shared" si="5"/>
        <v>MK_fc</v>
      </c>
      <c r="B64" s="48" t="s">
        <v>95</v>
      </c>
      <c r="C64" s="48" t="s">
        <v>44</v>
      </c>
      <c r="D64" s="54">
        <v>0</v>
      </c>
      <c r="E64" s="55">
        <v>24865</v>
      </c>
      <c r="F64" s="55">
        <v>15</v>
      </c>
      <c r="I64" s="48" t="str">
        <f t="shared" si="6"/>
        <v>MK_fc</v>
      </c>
      <c r="J64" s="48" t="str">
        <f t="shared" si="7"/>
        <v>fc</v>
      </c>
      <c r="K64" s="48" t="str">
        <f t="shared" si="8"/>
        <v>MK_fc</v>
      </c>
      <c r="L64" s="48" t="str">
        <f t="shared" si="9"/>
        <v>MK</v>
      </c>
      <c r="M64" s="48" t="str">
        <f t="shared" si="10"/>
        <v>MK_fc</v>
      </c>
      <c r="N64" s="56" t="str">
        <f t="shared" si="11"/>
        <v>MK_p2g</v>
      </c>
      <c r="O64" s="48" t="s">
        <v>203</v>
      </c>
      <c r="P64" s="48" t="s">
        <v>19</v>
      </c>
      <c r="Q64" s="48" t="s">
        <v>203</v>
      </c>
      <c r="R64" s="48" t="s">
        <v>168</v>
      </c>
    </row>
    <row r="65" spans="1:18" x14ac:dyDescent="0.25">
      <c r="A65" s="53" t="str">
        <f t="shared" si="5"/>
        <v>MT_fc</v>
      </c>
      <c r="B65" s="48" t="s">
        <v>95</v>
      </c>
      <c r="C65" s="48" t="s">
        <v>90</v>
      </c>
      <c r="D65" s="54">
        <v>0</v>
      </c>
      <c r="E65" s="55">
        <v>24865</v>
      </c>
      <c r="F65" s="55">
        <v>15</v>
      </c>
      <c r="I65" s="48" t="str">
        <f t="shared" si="6"/>
        <v>MT_fc</v>
      </c>
      <c r="J65" s="48" t="str">
        <f t="shared" si="7"/>
        <v>fc</v>
      </c>
      <c r="K65" s="48" t="str">
        <f t="shared" si="8"/>
        <v>MT_fc</v>
      </c>
      <c r="L65" s="48" t="str">
        <f t="shared" si="9"/>
        <v>MT</v>
      </c>
      <c r="M65" s="48" t="str">
        <f t="shared" si="10"/>
        <v>MT_fc</v>
      </c>
      <c r="N65" s="56" t="str">
        <f t="shared" si="11"/>
        <v>MT_p2g</v>
      </c>
      <c r="O65" s="48" t="s">
        <v>204</v>
      </c>
      <c r="P65" s="48" t="s">
        <v>19</v>
      </c>
      <c r="Q65" s="48" t="s">
        <v>204</v>
      </c>
      <c r="R65" s="48" t="s">
        <v>169</v>
      </c>
    </row>
    <row r="66" spans="1:18" x14ac:dyDescent="0.25">
      <c r="A66" s="53" t="str">
        <f t="shared" si="5"/>
        <v>NL_fc</v>
      </c>
      <c r="B66" s="48" t="s">
        <v>95</v>
      </c>
      <c r="C66" s="48" t="s">
        <v>45</v>
      </c>
      <c r="D66" s="54">
        <v>0</v>
      </c>
      <c r="E66" s="55">
        <v>24865</v>
      </c>
      <c r="F66" s="55">
        <v>15</v>
      </c>
      <c r="I66" s="48" t="str">
        <f t="shared" si="6"/>
        <v>NL_fc</v>
      </c>
      <c r="J66" s="48" t="str">
        <f t="shared" si="7"/>
        <v>fc</v>
      </c>
      <c r="K66" s="48" t="str">
        <f t="shared" si="8"/>
        <v>NL_fc</v>
      </c>
      <c r="L66" s="48" t="str">
        <f t="shared" si="9"/>
        <v>NL</v>
      </c>
      <c r="M66" s="48" t="str">
        <f t="shared" si="10"/>
        <v>NL_fc</v>
      </c>
      <c r="N66" s="56" t="str">
        <f t="shared" si="11"/>
        <v>NL_p2g</v>
      </c>
      <c r="O66" s="48" t="s">
        <v>205</v>
      </c>
      <c r="P66" s="48" t="s">
        <v>19</v>
      </c>
      <c r="Q66" s="48" t="s">
        <v>205</v>
      </c>
      <c r="R66" s="48" t="s">
        <v>170</v>
      </c>
    </row>
    <row r="67" spans="1:18" x14ac:dyDescent="0.25">
      <c r="A67" s="53" t="str">
        <f t="shared" si="5"/>
        <v>NO_fc</v>
      </c>
      <c r="B67" s="48" t="s">
        <v>95</v>
      </c>
      <c r="C67" s="48" t="s">
        <v>46</v>
      </c>
      <c r="D67" s="54">
        <v>0</v>
      </c>
      <c r="E67" s="55">
        <v>24865</v>
      </c>
      <c r="F67" s="55">
        <v>15</v>
      </c>
      <c r="I67" s="48" t="str">
        <f t="shared" si="6"/>
        <v>NO_fc</v>
      </c>
      <c r="J67" s="48" t="str">
        <f t="shared" si="7"/>
        <v>fc</v>
      </c>
      <c r="K67" s="48" t="str">
        <f t="shared" si="8"/>
        <v>NO_fc</v>
      </c>
      <c r="L67" s="48" t="str">
        <f t="shared" si="9"/>
        <v>NO</v>
      </c>
      <c r="M67" s="48" t="str">
        <f t="shared" si="10"/>
        <v>NO_fc</v>
      </c>
      <c r="N67" s="56" t="str">
        <f t="shared" si="11"/>
        <v>NO_p2g</v>
      </c>
      <c r="O67" s="48" t="s">
        <v>206</v>
      </c>
      <c r="P67" s="48" t="s">
        <v>19</v>
      </c>
      <c r="Q67" s="48" t="s">
        <v>206</v>
      </c>
      <c r="R67" s="48" t="s">
        <v>171</v>
      </c>
    </row>
    <row r="68" spans="1:18" x14ac:dyDescent="0.25">
      <c r="A68" s="53" t="str">
        <f t="shared" si="5"/>
        <v>PL_fc</v>
      </c>
      <c r="B68" s="48" t="s">
        <v>95</v>
      </c>
      <c r="C68" s="48" t="s">
        <v>47</v>
      </c>
      <c r="D68" s="54">
        <v>0</v>
      </c>
      <c r="E68" s="55">
        <v>24865</v>
      </c>
      <c r="F68" s="55">
        <v>15</v>
      </c>
      <c r="I68" s="48" t="str">
        <f t="shared" si="6"/>
        <v>PL_fc</v>
      </c>
      <c r="J68" s="48" t="str">
        <f t="shared" si="7"/>
        <v>fc</v>
      </c>
      <c r="K68" s="48" t="str">
        <f t="shared" si="8"/>
        <v>PL_fc</v>
      </c>
      <c r="L68" s="48" t="str">
        <f t="shared" si="9"/>
        <v>PL</v>
      </c>
      <c r="M68" s="48" t="str">
        <f t="shared" si="10"/>
        <v>PL_fc</v>
      </c>
      <c r="N68" s="56" t="str">
        <f t="shared" si="11"/>
        <v>PL_p2g</v>
      </c>
      <c r="O68" s="48" t="s">
        <v>207</v>
      </c>
      <c r="P68" s="48" t="s">
        <v>19</v>
      </c>
      <c r="Q68" s="48" t="s">
        <v>207</v>
      </c>
      <c r="R68" s="48" t="s">
        <v>172</v>
      </c>
    </row>
    <row r="69" spans="1:18" x14ac:dyDescent="0.25">
      <c r="A69" s="53" t="str">
        <f t="shared" si="5"/>
        <v>PT_fc</v>
      </c>
      <c r="B69" s="48" t="s">
        <v>95</v>
      </c>
      <c r="C69" s="48" t="s">
        <v>48</v>
      </c>
      <c r="D69" s="54">
        <v>0</v>
      </c>
      <c r="E69" s="55">
        <v>24865</v>
      </c>
      <c r="F69" s="55">
        <v>15</v>
      </c>
      <c r="I69" s="48" t="str">
        <f t="shared" si="6"/>
        <v>PT_fc</v>
      </c>
      <c r="J69" s="48" t="str">
        <f t="shared" si="7"/>
        <v>fc</v>
      </c>
      <c r="K69" s="48" t="str">
        <f t="shared" si="8"/>
        <v>PT_fc</v>
      </c>
      <c r="L69" s="48" t="str">
        <f t="shared" si="9"/>
        <v>PT</v>
      </c>
      <c r="M69" s="48" t="str">
        <f t="shared" si="10"/>
        <v>PT_fc</v>
      </c>
      <c r="N69" s="56" t="str">
        <f t="shared" si="11"/>
        <v>PT_p2g</v>
      </c>
      <c r="O69" s="48" t="s">
        <v>208</v>
      </c>
      <c r="P69" s="48" t="s">
        <v>19</v>
      </c>
      <c r="Q69" s="48" t="s">
        <v>208</v>
      </c>
      <c r="R69" s="48" t="s">
        <v>173</v>
      </c>
    </row>
    <row r="70" spans="1:18" x14ac:dyDescent="0.25">
      <c r="A70" s="53" t="str">
        <f t="shared" si="5"/>
        <v>RO_fc</v>
      </c>
      <c r="B70" s="48" t="s">
        <v>95</v>
      </c>
      <c r="C70" s="48" t="s">
        <v>49</v>
      </c>
      <c r="D70" s="54">
        <v>0</v>
      </c>
      <c r="E70" s="55">
        <v>24865</v>
      </c>
      <c r="F70" s="55">
        <v>15</v>
      </c>
      <c r="I70" s="48" t="str">
        <f t="shared" si="6"/>
        <v>RO_fc</v>
      </c>
      <c r="J70" s="48" t="str">
        <f t="shared" si="7"/>
        <v>fc</v>
      </c>
      <c r="K70" s="48" t="str">
        <f t="shared" si="8"/>
        <v>RO_fc</v>
      </c>
      <c r="L70" s="48" t="str">
        <f t="shared" si="9"/>
        <v>RO</v>
      </c>
      <c r="M70" s="48" t="str">
        <f t="shared" ref="M70:M74" si="12">A70</f>
        <v>RO_fc</v>
      </c>
      <c r="N70" s="56" t="str">
        <f t="shared" si="11"/>
        <v>RO_p2g</v>
      </c>
      <c r="O70" s="48" t="s">
        <v>209</v>
      </c>
      <c r="P70" s="48" t="s">
        <v>19</v>
      </c>
      <c r="Q70" s="48" t="s">
        <v>209</v>
      </c>
      <c r="R70" s="48" t="s">
        <v>174</v>
      </c>
    </row>
    <row r="71" spans="1:18" x14ac:dyDescent="0.25">
      <c r="A71" s="53" t="str">
        <f t="shared" si="5"/>
        <v>RS_fc</v>
      </c>
      <c r="B71" s="48" t="s">
        <v>95</v>
      </c>
      <c r="C71" s="48" t="s">
        <v>50</v>
      </c>
      <c r="D71" s="54">
        <v>0</v>
      </c>
      <c r="E71" s="55">
        <v>24865</v>
      </c>
      <c r="F71" s="55">
        <v>15</v>
      </c>
      <c r="I71" s="48" t="str">
        <f t="shared" si="6"/>
        <v>RS_fc</v>
      </c>
      <c r="J71" s="48" t="str">
        <f t="shared" si="7"/>
        <v>fc</v>
      </c>
      <c r="K71" s="48" t="str">
        <f t="shared" si="8"/>
        <v>RS_fc</v>
      </c>
      <c r="L71" s="48" t="str">
        <f t="shared" si="9"/>
        <v>RS</v>
      </c>
      <c r="M71" s="48" t="str">
        <f t="shared" si="12"/>
        <v>RS_fc</v>
      </c>
      <c r="N71" s="56" t="str">
        <f t="shared" si="11"/>
        <v>RS_p2g</v>
      </c>
      <c r="O71" s="48" t="s">
        <v>210</v>
      </c>
      <c r="P71" s="48" t="s">
        <v>19</v>
      </c>
      <c r="Q71" s="48" t="s">
        <v>210</v>
      </c>
      <c r="R71" s="48" t="s">
        <v>175</v>
      </c>
    </row>
    <row r="72" spans="1:18" x14ac:dyDescent="0.25">
      <c r="A72" s="53" t="str">
        <f t="shared" si="5"/>
        <v>SE_fc</v>
      </c>
      <c r="B72" s="48" t="s">
        <v>95</v>
      </c>
      <c r="C72" s="48" t="s">
        <v>51</v>
      </c>
      <c r="D72" s="54">
        <v>0</v>
      </c>
      <c r="E72" s="55">
        <v>24865</v>
      </c>
      <c r="F72" s="55">
        <v>15</v>
      </c>
      <c r="I72" s="48" t="str">
        <f t="shared" si="6"/>
        <v>SE_fc</v>
      </c>
      <c r="J72" s="48" t="str">
        <f t="shared" si="7"/>
        <v>fc</v>
      </c>
      <c r="K72" s="48" t="str">
        <f t="shared" si="8"/>
        <v>SE_fc</v>
      </c>
      <c r="L72" s="48" t="str">
        <f t="shared" si="9"/>
        <v>SE</v>
      </c>
      <c r="M72" s="48" t="str">
        <f t="shared" si="12"/>
        <v>SE_fc</v>
      </c>
      <c r="N72" s="56" t="str">
        <f t="shared" si="11"/>
        <v>SE_p2g</v>
      </c>
      <c r="O72" s="48" t="s">
        <v>211</v>
      </c>
      <c r="P72" s="48" t="s">
        <v>19</v>
      </c>
      <c r="Q72" s="48" t="s">
        <v>211</v>
      </c>
      <c r="R72" s="48" t="s">
        <v>176</v>
      </c>
    </row>
    <row r="73" spans="1:18" x14ac:dyDescent="0.25">
      <c r="A73" s="53" t="str">
        <f t="shared" si="5"/>
        <v>SI_fc</v>
      </c>
      <c r="B73" s="48" t="s">
        <v>95</v>
      </c>
      <c r="C73" s="48" t="s">
        <v>52</v>
      </c>
      <c r="D73" s="54">
        <v>0</v>
      </c>
      <c r="E73" s="55">
        <v>24865</v>
      </c>
      <c r="F73" s="55">
        <v>15</v>
      </c>
      <c r="I73" s="48" t="str">
        <f t="shared" si="6"/>
        <v>SI_fc</v>
      </c>
      <c r="J73" s="48" t="str">
        <f t="shared" si="7"/>
        <v>fc</v>
      </c>
      <c r="K73" s="48" t="str">
        <f t="shared" si="8"/>
        <v>SI_fc</v>
      </c>
      <c r="L73" s="48" t="str">
        <f t="shared" si="9"/>
        <v>SI</v>
      </c>
      <c r="M73" s="48" t="str">
        <f t="shared" si="12"/>
        <v>SI_fc</v>
      </c>
      <c r="N73" s="56" t="str">
        <f t="shared" si="11"/>
        <v>SI_p2g</v>
      </c>
      <c r="O73" s="48" t="s">
        <v>212</v>
      </c>
      <c r="P73" s="48" t="s">
        <v>19</v>
      </c>
      <c r="Q73" s="48" t="s">
        <v>212</v>
      </c>
      <c r="R73" s="48" t="s">
        <v>177</v>
      </c>
    </row>
    <row r="74" spans="1:18" x14ac:dyDescent="0.25">
      <c r="A74" s="53" t="str">
        <f t="shared" ref="A74" si="13">C74&amp;"_"&amp;B74</f>
        <v>SK_fc</v>
      </c>
      <c r="B74" s="48" t="s">
        <v>95</v>
      </c>
      <c r="C74" s="48" t="s">
        <v>53</v>
      </c>
      <c r="D74" s="54">
        <v>0</v>
      </c>
      <c r="E74" s="55">
        <v>24865</v>
      </c>
      <c r="F74" s="55">
        <v>15</v>
      </c>
      <c r="I74" s="48" t="str">
        <f t="shared" ref="I74:J74" si="14">A74</f>
        <v>SK_fc</v>
      </c>
      <c r="J74" s="48" t="str">
        <f t="shared" si="14"/>
        <v>fc</v>
      </c>
      <c r="K74" s="48" t="str">
        <f t="shared" ref="K74" si="15">A74</f>
        <v>SK_fc</v>
      </c>
      <c r="L74" s="48" t="str">
        <f t="shared" ref="L74" si="16">C74</f>
        <v>SK</v>
      </c>
      <c r="M74" s="48" t="str">
        <f t="shared" si="12"/>
        <v>SK_fc</v>
      </c>
      <c r="N74" s="56" t="str">
        <f t="shared" si="11"/>
        <v>SK_p2g</v>
      </c>
      <c r="O74" s="48" t="s">
        <v>213</v>
      </c>
      <c r="P74" s="48" t="s">
        <v>19</v>
      </c>
      <c r="Q74" s="48" t="s">
        <v>213</v>
      </c>
      <c r="R74" s="48" t="s">
        <v>178</v>
      </c>
    </row>
  </sheetData>
  <autoFilter ref="A4:D74"/>
  <pageMargins left="0.7" right="0.7" top="0.78740157499999996" bottom="0.78740157499999996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</sheetPr>
  <dimension ref="A1:R7"/>
  <sheetViews>
    <sheetView zoomScaleNormal="100" workbookViewId="0">
      <selection activeCell="F39" sqref="F39"/>
    </sheetView>
  </sheetViews>
  <sheetFormatPr baseColWidth="10" defaultRowHeight="15" x14ac:dyDescent="0.25"/>
  <cols>
    <col min="1" max="1" width="12.42578125" bestFit="1" customWidth="1"/>
    <col min="2" max="2" width="16.28515625" customWidth="1"/>
    <col min="3" max="17" width="16.28515625" style="1" customWidth="1"/>
    <col min="18" max="18" width="11.42578125" style="28"/>
  </cols>
  <sheetData>
    <row r="1" spans="1:18" x14ac:dyDescent="0.25">
      <c r="A1" s="24" t="s">
        <v>219</v>
      </c>
    </row>
    <row r="2" spans="1:18" s="44" customFormat="1" ht="12.75" x14ac:dyDescent="0.2">
      <c r="A2" s="5" t="s">
        <v>62</v>
      </c>
      <c r="B2" s="35" t="s">
        <v>63</v>
      </c>
      <c r="C2" s="6" t="s">
        <v>63</v>
      </c>
      <c r="D2" s="6" t="s">
        <v>63</v>
      </c>
      <c r="E2" s="6" t="s">
        <v>63</v>
      </c>
      <c r="F2" s="6" t="s">
        <v>63</v>
      </c>
      <c r="G2" s="6" t="s">
        <v>63</v>
      </c>
      <c r="H2" s="6" t="s">
        <v>63</v>
      </c>
      <c r="I2" s="6" t="s">
        <v>63</v>
      </c>
      <c r="J2" s="35" t="s">
        <v>64</v>
      </c>
      <c r="K2" s="6" t="s">
        <v>64</v>
      </c>
      <c r="L2" s="6" t="s">
        <v>64</v>
      </c>
      <c r="M2" s="6" t="s">
        <v>64</v>
      </c>
      <c r="N2" s="6" t="s">
        <v>64</v>
      </c>
      <c r="O2" s="6" t="s">
        <v>64</v>
      </c>
      <c r="P2" s="6" t="s">
        <v>64</v>
      </c>
      <c r="Q2" s="6" t="s">
        <v>64</v>
      </c>
      <c r="R2" s="29"/>
    </row>
    <row r="3" spans="1:18" s="44" customFormat="1" ht="28.5" x14ac:dyDescent="0.25">
      <c r="A3" s="10" t="s">
        <v>65</v>
      </c>
      <c r="B3" s="36" t="s">
        <v>218</v>
      </c>
      <c r="C3" s="34" t="s">
        <v>218</v>
      </c>
      <c r="D3" s="34" t="s">
        <v>218</v>
      </c>
      <c r="E3" s="34" t="s">
        <v>218</v>
      </c>
      <c r="F3" s="34" t="s">
        <v>218</v>
      </c>
      <c r="G3" s="34" t="s">
        <v>218</v>
      </c>
      <c r="H3" s="34" t="s">
        <v>218</v>
      </c>
      <c r="I3" s="34" t="s">
        <v>218</v>
      </c>
      <c r="J3" s="36" t="s">
        <v>21</v>
      </c>
      <c r="K3" s="34" t="s">
        <v>21</v>
      </c>
      <c r="L3" s="34" t="s">
        <v>21</v>
      </c>
      <c r="M3" s="34" t="s">
        <v>21</v>
      </c>
      <c r="N3" s="34" t="s">
        <v>21</v>
      </c>
      <c r="O3" s="34" t="s">
        <v>21</v>
      </c>
      <c r="P3" s="34" t="s">
        <v>21</v>
      </c>
      <c r="Q3" s="34" t="s">
        <v>21</v>
      </c>
      <c r="R3" s="30"/>
    </row>
    <row r="4" spans="1:18" s="44" customFormat="1" ht="12.75" x14ac:dyDescent="0.2">
      <c r="A4" s="14"/>
      <c r="B4" s="37" t="s">
        <v>98</v>
      </c>
      <c r="C4" s="25" t="s">
        <v>98</v>
      </c>
      <c r="D4" s="25" t="s">
        <v>98</v>
      </c>
      <c r="E4" s="25" t="s">
        <v>98</v>
      </c>
      <c r="F4" s="25" t="s">
        <v>98</v>
      </c>
      <c r="G4" s="25" t="s">
        <v>98</v>
      </c>
      <c r="H4" s="25" t="s">
        <v>98</v>
      </c>
      <c r="I4" s="25" t="s">
        <v>98</v>
      </c>
      <c r="J4" s="37" t="s">
        <v>97</v>
      </c>
      <c r="K4" s="25" t="s">
        <v>97</v>
      </c>
      <c r="L4" s="25" t="s">
        <v>97</v>
      </c>
      <c r="M4" s="25" t="s">
        <v>97</v>
      </c>
      <c r="N4" s="25" t="s">
        <v>97</v>
      </c>
      <c r="O4" s="25" t="s">
        <v>97</v>
      </c>
      <c r="P4" s="25" t="s">
        <v>97</v>
      </c>
      <c r="Q4" s="25" t="s">
        <v>97</v>
      </c>
      <c r="R4" s="31"/>
    </row>
    <row r="5" spans="1:18" s="44" customFormat="1" ht="12.75" x14ac:dyDescent="0.2">
      <c r="A5" s="14"/>
      <c r="B5" s="7" t="s">
        <v>54</v>
      </c>
      <c r="C5" s="19" t="s">
        <v>55</v>
      </c>
      <c r="D5" s="19" t="s">
        <v>56</v>
      </c>
      <c r="E5" s="19" t="s">
        <v>57</v>
      </c>
      <c r="F5" s="19" t="s">
        <v>58</v>
      </c>
      <c r="G5" s="19" t="s">
        <v>59</v>
      </c>
      <c r="H5" s="19" t="s">
        <v>60</v>
      </c>
      <c r="I5" s="19" t="s">
        <v>61</v>
      </c>
      <c r="J5" s="7" t="s">
        <v>54</v>
      </c>
      <c r="K5" s="19" t="s">
        <v>55</v>
      </c>
      <c r="L5" s="19" t="s">
        <v>56</v>
      </c>
      <c r="M5" s="19" t="s">
        <v>57</v>
      </c>
      <c r="N5" s="19" t="s">
        <v>58</v>
      </c>
      <c r="O5" s="19" t="s">
        <v>59</v>
      </c>
      <c r="P5" s="19" t="s">
        <v>60</v>
      </c>
      <c r="Q5" s="19" t="s">
        <v>61</v>
      </c>
      <c r="R5" s="32"/>
    </row>
    <row r="6" spans="1:18" s="44" customFormat="1" ht="12.75" x14ac:dyDescent="0.2">
      <c r="A6" s="21" t="s">
        <v>95</v>
      </c>
      <c r="B6" s="38">
        <v>4353409.1613003798</v>
      </c>
      <c r="C6" s="39">
        <v>2825040.4291930301</v>
      </c>
      <c r="D6" s="39">
        <v>2230787.09170658</v>
      </c>
      <c r="E6" s="39">
        <v>1901280.97574031</v>
      </c>
      <c r="F6" s="39">
        <v>1701313.81192833</v>
      </c>
      <c r="G6" s="39">
        <v>1567192.5182079701</v>
      </c>
      <c r="H6" s="39">
        <v>1469625.94807879</v>
      </c>
      <c r="I6" s="39">
        <v>1394334.87771402</v>
      </c>
      <c r="J6" s="40">
        <v>0.47</v>
      </c>
      <c r="K6" s="41">
        <f>$J$6+(($Q$6-$J$6)/(2050-2014))*(2020-2014)</f>
        <v>0.47333333333333333</v>
      </c>
      <c r="L6" s="41">
        <f>$J$6+(($Q$6-$J$6)/(2050-2014))*(2025-2014)</f>
        <v>0.4761111111111111</v>
      </c>
      <c r="M6" s="41">
        <f>$J$6+(($Q$6-$J$6)/(2050-2014))*(2030-2014)</f>
        <v>0.47888888888888886</v>
      </c>
      <c r="N6" s="41">
        <f>$J$6+(($Q$6-$J$6)/(2050-2014))*(2035-2014)</f>
        <v>0.48166666666666663</v>
      </c>
      <c r="O6" s="41">
        <f>$J$6+(($Q$6-$J$6)/(2050-2014))*(2040-2014)</f>
        <v>0.48444444444444446</v>
      </c>
      <c r="P6" s="41">
        <f>$J$6+(($Q$6-$J$6)/(2050-2014))*(2045-2014)</f>
        <v>0.48722222222222222</v>
      </c>
      <c r="Q6" s="41">
        <v>0.49</v>
      </c>
      <c r="R6" s="33"/>
    </row>
    <row r="7" spans="1:18" s="44" customFormat="1" ht="12.75" x14ac:dyDescent="0.2">
      <c r="A7" s="21" t="s">
        <v>94</v>
      </c>
      <c r="B7" s="38">
        <v>9209.4</v>
      </c>
      <c r="C7" s="39">
        <v>9209.4</v>
      </c>
      <c r="D7" s="39">
        <v>9209.4</v>
      </c>
      <c r="E7" s="39">
        <v>9209.4</v>
      </c>
      <c r="F7" s="39">
        <v>9209.4</v>
      </c>
      <c r="G7" s="39">
        <v>9209.4</v>
      </c>
      <c r="H7" s="39">
        <v>9209.4</v>
      </c>
      <c r="I7" s="39">
        <v>9209.4</v>
      </c>
      <c r="J7" s="42">
        <v>1</v>
      </c>
      <c r="K7" s="43">
        <v>1</v>
      </c>
      <c r="L7" s="43">
        <v>1</v>
      </c>
      <c r="M7" s="43">
        <v>1</v>
      </c>
      <c r="N7" s="43">
        <v>1</v>
      </c>
      <c r="O7" s="43">
        <v>1</v>
      </c>
      <c r="P7" s="43">
        <v>1</v>
      </c>
      <c r="Q7" s="43">
        <v>1</v>
      </c>
      <c r="R7" s="33"/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app</vt:lpstr>
      <vt:lpstr>char</vt:lpstr>
      <vt:lpstr>char_2</vt:lpstr>
      <vt:lpstr>P2X</vt:lpstr>
      <vt:lpstr>app_p2p</vt:lpstr>
      <vt:lpstr>char_p2p</vt:lpstr>
    </vt:vector>
  </TitlesOfParts>
  <Company>TU Dresden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Müller</dc:creator>
  <cp:lastModifiedBy>Steffi Schreiber</cp:lastModifiedBy>
  <dcterms:created xsi:type="dcterms:W3CDTF">2014-08-01T12:04:14Z</dcterms:created>
  <dcterms:modified xsi:type="dcterms:W3CDTF">2020-02-17T15:50:26Z</dcterms:modified>
</cp:coreProperties>
</file>