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nupam\Business Plan\"/>
    </mc:Choice>
  </mc:AlternateContent>
  <xr:revisionPtr revIDLastSave="0" documentId="8_{3CE5D691-6240-4E31-88D3-A70DBA0CB967}" xr6:coauthVersionLast="40" xr6:coauthVersionMax="40" xr10:uidLastSave="{00000000-0000-0000-0000-000000000000}"/>
  <bookViews>
    <workbookView xWindow="0" yWindow="0" windowWidth="10440" windowHeight="2960" xr2:uid="{00000000-000D-0000-FFFF-FFFF00000000}"/>
  </bookViews>
  <sheets>
    <sheet name="Summary" sheetId="1" r:id="rId1"/>
    <sheet name="Revenue" sheetId="2" r:id="rId2"/>
    <sheet name="Resource Expenses" sheetId="3" r:id="rId3"/>
    <sheet name="Marketing Expenses" sheetId="4" r:id="rId4"/>
    <sheet name="Travel &amp; Telephone Expenses" sheetId="5" r:id="rId5"/>
    <sheet name="Office Expenses (Rent + others)" sheetId="6" r:id="rId6"/>
    <sheet name="IT Expenses" sheetId="7" r:id="rId7"/>
    <sheet name="Areas" sheetId="8" r:id="rId8"/>
  </sheets>
  <calcPr calcId="181029"/>
</workbook>
</file>

<file path=xl/calcChain.xml><?xml version="1.0" encoding="utf-8"?>
<calcChain xmlns="http://schemas.openxmlformats.org/spreadsheetml/2006/main">
  <c r="N10" i="7" l="1"/>
  <c r="M10" i="7"/>
  <c r="L10" i="7"/>
  <c r="K10" i="7"/>
  <c r="J10" i="7"/>
  <c r="I10" i="7"/>
  <c r="H10" i="7"/>
  <c r="G10" i="7"/>
  <c r="F10" i="7"/>
  <c r="E10" i="7"/>
  <c r="O9" i="7"/>
  <c r="O8" i="7"/>
  <c r="O7" i="7"/>
  <c r="O6" i="7"/>
  <c r="O5" i="7"/>
  <c r="O10" i="7" s="1"/>
  <c r="N9" i="6"/>
  <c r="M9" i="6"/>
  <c r="L9" i="6"/>
  <c r="K9" i="6"/>
  <c r="J9" i="6"/>
  <c r="I9" i="6"/>
  <c r="H9" i="6"/>
  <c r="G9" i="6"/>
  <c r="F9" i="6"/>
  <c r="O8" i="6"/>
  <c r="O7" i="6"/>
  <c r="O6" i="6"/>
  <c r="O5" i="6"/>
  <c r="O9" i="6" s="1"/>
  <c r="O5" i="5"/>
  <c r="O8" i="4"/>
  <c r="N8" i="4"/>
  <c r="M8" i="4"/>
  <c r="L8" i="4"/>
  <c r="K8" i="4"/>
  <c r="J8" i="4"/>
  <c r="I8" i="4"/>
  <c r="H8" i="4"/>
  <c r="G8" i="4"/>
  <c r="F8" i="4"/>
  <c r="E8" i="4"/>
  <c r="D8" i="4"/>
  <c r="C8" i="4"/>
  <c r="O6" i="4"/>
  <c r="O5" i="4"/>
  <c r="N11" i="3"/>
  <c r="M11" i="3"/>
  <c r="L11" i="3"/>
  <c r="K11" i="3"/>
  <c r="J11" i="3"/>
  <c r="I11" i="3"/>
  <c r="H11" i="3"/>
  <c r="G11" i="3"/>
  <c r="F11" i="3"/>
  <c r="E11" i="3"/>
  <c r="D11" i="3"/>
  <c r="C11" i="3"/>
  <c r="O10" i="3"/>
  <c r="O9" i="3"/>
  <c r="O8" i="3"/>
  <c r="O7" i="3"/>
  <c r="O6" i="3"/>
  <c r="O11" i="3" s="1"/>
  <c r="O5" i="3"/>
  <c r="N31" i="2"/>
  <c r="M31" i="2"/>
  <c r="L31" i="2"/>
  <c r="K31" i="2"/>
  <c r="J31" i="2"/>
  <c r="I31" i="2"/>
  <c r="H31" i="2"/>
  <c r="G31" i="2"/>
  <c r="F31" i="2"/>
  <c r="E31" i="2"/>
  <c r="D31" i="2"/>
  <c r="C31" i="2"/>
  <c r="O30" i="2"/>
  <c r="O29" i="2"/>
  <c r="O28" i="2"/>
  <c r="O27" i="2"/>
  <c r="O26" i="2"/>
  <c r="O25" i="2"/>
  <c r="O24" i="2"/>
  <c r="O23" i="2"/>
  <c r="O22" i="2"/>
  <c r="O21" i="2"/>
  <c r="O31" i="2" s="1"/>
  <c r="N16" i="2"/>
  <c r="M16" i="2"/>
  <c r="L16" i="2"/>
  <c r="K16" i="2"/>
  <c r="J16" i="2"/>
  <c r="I16" i="2"/>
  <c r="H16" i="2"/>
  <c r="G16" i="2"/>
  <c r="F16" i="2"/>
  <c r="E16" i="2"/>
  <c r="D16" i="2"/>
  <c r="C16" i="2"/>
  <c r="N15" i="2"/>
  <c r="M15" i="2"/>
  <c r="L15" i="2"/>
  <c r="K15" i="2"/>
  <c r="J15" i="2"/>
  <c r="I15" i="2"/>
  <c r="H15" i="2"/>
  <c r="G15" i="2"/>
  <c r="F15" i="2"/>
  <c r="E15" i="2"/>
  <c r="D15" i="2"/>
  <c r="C15" i="2"/>
  <c r="O15" i="2" s="1"/>
  <c r="O14" i="2"/>
  <c r="O13" i="2"/>
  <c r="O12" i="2"/>
  <c r="O11" i="2"/>
  <c r="O10" i="2"/>
  <c r="O9" i="2"/>
  <c r="O8" i="2"/>
  <c r="O7" i="2"/>
  <c r="O6" i="2"/>
  <c r="O5" i="2"/>
  <c r="O19" i="1"/>
  <c r="N18" i="1"/>
  <c r="M18" i="1"/>
  <c r="L18" i="1"/>
  <c r="K18" i="1"/>
  <c r="J18" i="1"/>
  <c r="I18" i="1"/>
  <c r="H18" i="1"/>
  <c r="G18" i="1"/>
  <c r="F18" i="1"/>
  <c r="E18" i="1"/>
  <c r="D18" i="1"/>
  <c r="C18" i="1"/>
  <c r="O18" i="1" s="1"/>
  <c r="N17" i="1"/>
  <c r="M17" i="1"/>
  <c r="L17" i="1"/>
  <c r="K17" i="1"/>
  <c r="J17" i="1"/>
  <c r="I17" i="1"/>
  <c r="H17" i="1"/>
  <c r="G17" i="1"/>
  <c r="F17" i="1"/>
  <c r="E17" i="1"/>
  <c r="D17" i="1"/>
  <c r="C17" i="1"/>
  <c r="O17" i="1" s="1"/>
  <c r="N16" i="1"/>
  <c r="M16" i="1"/>
  <c r="L16" i="1"/>
  <c r="K16" i="1"/>
  <c r="J16" i="1"/>
  <c r="I16" i="1"/>
  <c r="H16" i="1"/>
  <c r="G16" i="1"/>
  <c r="F16" i="1"/>
  <c r="E16" i="1"/>
  <c r="D16" i="1"/>
  <c r="C16" i="1"/>
  <c r="O16" i="1" s="1"/>
  <c r="N15" i="1"/>
  <c r="M15" i="1"/>
  <c r="L15" i="1"/>
  <c r="K15" i="1"/>
  <c r="J15" i="1"/>
  <c r="I15" i="1"/>
  <c r="H15" i="1"/>
  <c r="G15" i="1"/>
  <c r="F15" i="1"/>
  <c r="E15" i="1"/>
  <c r="D15" i="1"/>
  <c r="C15" i="1"/>
  <c r="O15" i="1" s="1"/>
  <c r="N14" i="1"/>
  <c r="N20" i="1" s="1"/>
  <c r="M14" i="1"/>
  <c r="M20" i="1" s="1"/>
  <c r="L14" i="1"/>
  <c r="L20" i="1" s="1"/>
  <c r="K14" i="1"/>
  <c r="K20" i="1" s="1"/>
  <c r="J14" i="1"/>
  <c r="J20" i="1" s="1"/>
  <c r="I14" i="1"/>
  <c r="I20" i="1" s="1"/>
  <c r="H14" i="1"/>
  <c r="H20" i="1" s="1"/>
  <c r="G14" i="1"/>
  <c r="G20" i="1" s="1"/>
  <c r="F14" i="1"/>
  <c r="F20" i="1" s="1"/>
  <c r="E14" i="1"/>
  <c r="E20" i="1" s="1"/>
  <c r="D14" i="1"/>
  <c r="D20" i="1" s="1"/>
  <c r="C14" i="1"/>
  <c r="C20" i="1" s="1"/>
  <c r="N8" i="1"/>
  <c r="M8" i="1"/>
  <c r="L8" i="1"/>
  <c r="K8" i="1"/>
  <c r="J8" i="1"/>
  <c r="I8" i="1"/>
  <c r="H8" i="1"/>
  <c r="G8" i="1"/>
  <c r="F8" i="1"/>
  <c r="E8" i="1"/>
  <c r="D8" i="1"/>
  <c r="C8" i="1"/>
  <c r="O8" i="1" s="1"/>
  <c r="N7" i="1"/>
  <c r="M7" i="1"/>
  <c r="L7" i="1"/>
  <c r="K7" i="1"/>
  <c r="J7" i="1"/>
  <c r="I7" i="1"/>
  <c r="H7" i="1"/>
  <c r="G7" i="1"/>
  <c r="F7" i="1"/>
  <c r="E7" i="1"/>
  <c r="D7" i="1"/>
  <c r="C7" i="1"/>
  <c r="O7" i="1" s="1"/>
  <c r="O6" i="1"/>
  <c r="N5" i="1"/>
  <c r="N9" i="1" s="1"/>
  <c r="M5" i="1"/>
  <c r="M9" i="1" s="1"/>
  <c r="M22" i="1" s="1"/>
  <c r="L5" i="1"/>
  <c r="L9" i="1" s="1"/>
  <c r="L22" i="1" s="1"/>
  <c r="K5" i="1"/>
  <c r="K9" i="1" s="1"/>
  <c r="K22" i="1" s="1"/>
  <c r="J5" i="1"/>
  <c r="J9" i="1" s="1"/>
  <c r="I5" i="1"/>
  <c r="I9" i="1" s="1"/>
  <c r="I22" i="1" s="1"/>
  <c r="H5" i="1"/>
  <c r="H9" i="1" s="1"/>
  <c r="H22" i="1" s="1"/>
  <c r="G5" i="1"/>
  <c r="G9" i="1" s="1"/>
  <c r="G22" i="1" s="1"/>
  <c r="F5" i="1"/>
  <c r="F9" i="1" s="1"/>
  <c r="E5" i="1"/>
  <c r="E9" i="1" s="1"/>
  <c r="E22" i="1" s="1"/>
  <c r="D5" i="1"/>
  <c r="D9" i="1" s="1"/>
  <c r="D22" i="1" s="1"/>
  <c r="C5" i="1"/>
  <c r="C9" i="1" s="1"/>
  <c r="C22" i="1" s="1"/>
  <c r="F22" i="1" l="1"/>
  <c r="J22" i="1"/>
  <c r="N22" i="1"/>
  <c r="O14" i="1"/>
  <c r="O20" i="1" s="1"/>
  <c r="O21" i="1" s="1"/>
  <c r="O5" i="1"/>
  <c r="O9" i="1" s="1"/>
  <c r="O22" i="1" l="1"/>
  <c r="O24" i="1"/>
</calcChain>
</file>

<file path=xl/sharedStrings.xml><?xml version="1.0" encoding="utf-8"?>
<sst xmlns="http://schemas.openxmlformats.org/spreadsheetml/2006/main" count="183" uniqueCount="60">
  <si>
    <t>Resource Expenses</t>
  </si>
  <si>
    <t>Revenue Projections (Most Likely)</t>
  </si>
  <si>
    <t>Revenue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</si>
  <si>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</si>
  <si>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</si>
  <si>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</si>
  <si>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</si>
  <si>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</si>
  <si>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</si>
  <si>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</si>
  <si>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</si>
  <si>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</si>
  <si>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</si>
  <si>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</si>
  <si>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</si>
  <si>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Total</t>
  </si>
  <si>
    <t>Vijay</t>
  </si>
  <si>
    <t>XYZ</t>
  </si>
  <si>
    <t>Outsourced COST (ABAP + Oth)</t>
  </si>
  <si>
    <t>Society Portal (adhivas)</t>
  </si>
  <si>
    <t xml:space="preserve">Social &amp; Professional Platform </t>
  </si>
  <si>
    <t>Custom Application + AMC</t>
  </si>
  <si>
    <t>Marketing Expenses</t>
  </si>
  <si>
    <t>HCM Product</t>
  </si>
  <si>
    <t>Verical Response + Elance + guru + Other freelanceers site subscription</t>
  </si>
  <si>
    <t>Marketing Comission</t>
  </si>
  <si>
    <t>Total Revenue</t>
  </si>
  <si>
    <t>Total Cost</t>
  </si>
  <si>
    <t>Expenses</t>
  </si>
  <si>
    <t>Travel &amp; Telephone Expenses</t>
  </si>
  <si>
    <t>Petrol + Train Expenses</t>
  </si>
  <si>
    <t>Office Expenses (Rent + others)</t>
  </si>
  <si>
    <t>IT Expenses including ASSETS</t>
  </si>
  <si>
    <t>Rent</t>
  </si>
  <si>
    <t>CA Services &amp; Compliances</t>
  </si>
  <si>
    <t>Total Expenses</t>
  </si>
  <si>
    <t>Electricity</t>
  </si>
  <si>
    <t>Other Expenses</t>
  </si>
  <si>
    <t>Furniture &amp; Fixture</t>
  </si>
  <si>
    <t>Tax &amp; Duties (30%)</t>
  </si>
  <si>
    <t>Profit/Loss</t>
  </si>
  <si>
    <t>Return %</t>
  </si>
  <si>
    <t>IT Expenses</t>
  </si>
  <si>
    <t>Google Apps (email + Collaboration)</t>
  </si>
  <si>
    <t>Product Hosting</t>
  </si>
  <si>
    <t>Laptop</t>
  </si>
  <si>
    <t>Tablet &amp; Smart Phone</t>
  </si>
  <si>
    <t>Internet</t>
  </si>
  <si>
    <t>Metnere (SAP Approvals)</t>
  </si>
  <si>
    <t>Metnere (Other Approvals)</t>
  </si>
  <si>
    <t xml:space="preserve">xGen (Home Delivery) </t>
  </si>
  <si>
    <t>Raheja (Customer Portal)</t>
  </si>
  <si>
    <t>Tata Housing (Customer Portal)</t>
  </si>
  <si>
    <t>SAP Approvals (Repeat)</t>
  </si>
  <si>
    <t>Partner Sale</t>
  </si>
  <si>
    <t>School Tools (eduGrowth)</t>
  </si>
  <si>
    <t>HRMS</t>
  </si>
  <si>
    <t>Society Portal</t>
  </si>
  <si>
    <t>Custom App Total</t>
  </si>
  <si>
    <t>Revenue Projections (Optimistic)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</si>
</sst>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\-yy"/>
  </numFmts>
  <fonts count="4">
    <font>
      <sz val="11"/>
      <color rgb="FF000000"/>
      <name val="Calibri"/>
    </font>
    <font>
      <b/>
      <sz val="11"/>
      <color rgb="FFFFFFFF"/>
      <name val="Calibri"/>
    </font>
    <font>
      <sz val="11"/>
      <name val="Calibri"/>
    </font>
    <font>
      <b/>
      <sz val="11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17365D"/>
        <bgColor rgb="FF17365D"/>
      </patternFill>
    </fill>
    <fill>
      <patternFill patternType="solid">
        <fgColor rgb="FFCCC0D9"/>
        <bgColor rgb="FFCCC0D9"/>
      </patternFill>
    </fill>
    <fill>
      <patternFill patternType="solid">
        <fgColor rgb="FFC2D69B"/>
        <bgColor rgb="FFC2D69B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 applyFont="1" applyAlignment="1"/>
    <xf numFmtId="0" fontId="0" fillId="0" borderId="0" xfId="0" applyFont="1" applyAlignment="1"/>
    <xf numFmtId="0" fontId="0" fillId="0" borderId="4" xfId="0" applyFont="1" applyBorder="1" applyAlignment="1"/>
    <xf numFmtId="164" fontId="0" fillId="0" borderId="4" xfId="0" applyNumberFormat="1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16" fontId="0" fillId="0" borderId="4" xfId="0" applyNumberFormat="1" applyFont="1" applyBorder="1" applyAlignment="1">
      <alignment horizontal="center"/>
    </xf>
    <xf numFmtId="0" fontId="0" fillId="0" borderId="4" xfId="0" applyFont="1" applyBorder="1" applyAlignment="1">
      <alignment wrapText="1"/>
    </xf>
    <xf numFmtId="0" fontId="0" fillId="3" borderId="4" xfId="0" applyFont="1" applyFill="1" applyBorder="1" applyAlignment="1"/>
    <xf numFmtId="0" fontId="0" fillId="4" borderId="4" xfId="0" applyFont="1" applyFill="1" applyBorder="1" applyAlignment="1"/>
    <xf numFmtId="0" fontId="3" fillId="4" borderId="4" xfId="0" applyFont="1" applyFill="1" applyBorder="1" applyAlignment="1"/>
    <xf numFmtId="1" fontId="3" fillId="4" borderId="4" xfId="0" applyNumberFormat="1" applyFont="1" applyFill="1" applyBorder="1" applyAlignment="1"/>
    <xf numFmtId="0" fontId="0" fillId="5" borderId="4" xfId="0" applyFont="1" applyFill="1" applyBorder="1" applyAlignment="1"/>
    <xf numFmtId="0" fontId="0" fillId="6" borderId="4" xfId="0" applyFont="1" applyFill="1" applyBorder="1" applyAlignment="1"/>
    <xf numFmtId="0" fontId="1" fillId="2" borderId="1" xfId="0" applyFont="1" applyFill="1" applyBorder="1" applyAlignment="1"/>
    <xf numFmtId="0" fontId="2" fillId="0" borderId="2" xfId="0" applyFont="1" applyBorder="1"/>
    <xf numFmtId="0" fontId="2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B1:Q24"/>
  <sheetViews>
    <sheetView tabSelected="1" workbookViewId="0"/>
  </sheetViews>
  <sheetFormatPr defaultColWidth="17.26953125" defaultRowHeight="15.75" customHeight="1"/>
  <cols>
    <col min="1" max="1" width="8.7265625" customWidth="1"/>
    <col min="2" max="2" width="32.26953125" customWidth="1"/>
    <col min="3" max="3" width="11" customWidth="1"/>
    <col min="4" max="16" width="8.7265625" customWidth="1"/>
    <col min="17" max="17" width="16.26953125" customWidth="1"/>
  </cols>
  <sheetData>
    <row r="1" spans="2:17" ht="15" customHeight="1">
      <c r="B1" s="1"/>
      <c r="C1" s="1"/>
      <c r="O1" s="1"/>
      <c r="Q1" s="1"/>
    </row>
    <row r="2" spans="2:17" ht="15" customHeight="1">
      <c r="B2" s="13" t="s">
        <v>2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5"/>
      <c r="Q2" s="1"/>
    </row>
    <row r="3" spans="2:17" ht="15" customHeight="1">
      <c r="B3" s="2"/>
      <c r="C3" s="3">
        <v>41852</v>
      </c>
      <c r="D3" s="3">
        <v>41883</v>
      </c>
      <c r="E3" s="3">
        <v>41913</v>
      </c>
      <c r="F3" s="3">
        <v>41944</v>
      </c>
      <c r="G3" s="3">
        <v>41974</v>
      </c>
      <c r="H3" s="3">
        <v>42005</v>
      </c>
      <c r="I3" s="3">
        <v>42036</v>
      </c>
      <c r="J3" s="3">
        <v>42064</v>
      </c>
      <c r="K3" s="3">
        <v>42095</v>
      </c>
      <c r="L3" s="3">
        <v>42125</v>
      </c>
      <c r="M3" s="3">
        <v>42156</v>
      </c>
      <c r="N3" s="3">
        <v>42186</v>
      </c>
      <c r="O3" s="2"/>
      <c r="Q3" s="1"/>
    </row>
    <row r="4" spans="2:17" ht="15" customHeight="1">
      <c r="B4" s="2"/>
      <c r="C4" s="4" t="s">
        <v>3</v>
      </c>
      <c r="D4" s="5" t="s">
        <v>4</v>
      </c>
      <c r="E4" s="4" t="s">
        <v>5</v>
      </c>
      <c r="F4" s="4" t="s">
        <v>6</v>
      </c>
      <c r="G4" s="4" t="s">
        <v>7</v>
      </c>
      <c r="H4" s="4" t="s">
        <v>8</v>
      </c>
      <c r="I4" s="4" t="s">
        <v>9</v>
      </c>
      <c r="J4" s="4" t="s">
        <v>10</v>
      </c>
      <c r="K4" s="4" t="s">
        <v>11</v>
      </c>
      <c r="L4" s="4" t="s">
        <v>12</v>
      </c>
      <c r="M4" s="4" t="s">
        <v>13</v>
      </c>
      <c r="N4" s="4" t="s">
        <v>14</v>
      </c>
      <c r="O4" s="2" t="s">
        <v>15</v>
      </c>
      <c r="Q4" s="1"/>
    </row>
    <row r="5" spans="2:17" ht="15" customHeight="1">
      <c r="B5" s="2" t="s">
        <v>19</v>
      </c>
      <c r="C5" s="2">
        <f>Revenue!C14</f>
        <v>0</v>
      </c>
      <c r="D5" s="2">
        <f>Revenue!D14</f>
        <v>0</v>
      </c>
      <c r="E5" s="2">
        <f>Revenue!E14</f>
        <v>0</v>
      </c>
      <c r="F5" s="2">
        <f>Revenue!F14</f>
        <v>0</v>
      </c>
      <c r="G5" s="2">
        <f>Revenue!G14</f>
        <v>0</v>
      </c>
      <c r="H5" s="2">
        <f>Revenue!H14</f>
        <v>10000</v>
      </c>
      <c r="I5" s="2">
        <f>Revenue!I14</f>
        <v>20000</v>
      </c>
      <c r="J5" s="2">
        <f>Revenue!J14</f>
        <v>30000</v>
      </c>
      <c r="K5" s="2">
        <f>Revenue!K14</f>
        <v>30000</v>
      </c>
      <c r="L5" s="2">
        <f>Revenue!L14</f>
        <v>30000</v>
      </c>
      <c r="M5" s="2">
        <f>Revenue!M14</f>
        <v>40000</v>
      </c>
      <c r="N5" s="2">
        <f>Revenue!N14</f>
        <v>40000</v>
      </c>
      <c r="O5" s="2">
        <f t="shared" ref="O5:O8" si="0">SUM(C5:N5)</f>
        <v>200000</v>
      </c>
      <c r="Q5" s="1"/>
    </row>
    <row r="6" spans="2:17" ht="15" customHeight="1">
      <c r="B6" s="2" t="s">
        <v>20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f t="shared" si="0"/>
        <v>0</v>
      </c>
      <c r="Q6" s="1"/>
    </row>
    <row r="7" spans="2:17" ht="15" customHeight="1">
      <c r="B7" s="2" t="s">
        <v>21</v>
      </c>
      <c r="C7" s="2">
        <f>Revenue!C16</f>
        <v>0</v>
      </c>
      <c r="D7" s="2">
        <f>Revenue!D16</f>
        <v>90000</v>
      </c>
      <c r="E7" s="2">
        <f>Revenue!E16</f>
        <v>120000</v>
      </c>
      <c r="F7" s="2">
        <f>Revenue!F16</f>
        <v>120000</v>
      </c>
      <c r="G7" s="2">
        <f>Revenue!G16</f>
        <v>225000</v>
      </c>
      <c r="H7" s="2">
        <f>Revenue!H16</f>
        <v>275000</v>
      </c>
      <c r="I7" s="2">
        <f>Revenue!I16</f>
        <v>275000</v>
      </c>
      <c r="J7" s="2">
        <f>Revenue!J16</f>
        <v>295000</v>
      </c>
      <c r="K7" s="2">
        <f>Revenue!K16</f>
        <v>255000</v>
      </c>
      <c r="L7" s="2">
        <f>Revenue!L16</f>
        <v>255000</v>
      </c>
      <c r="M7" s="2">
        <f>Revenue!M16</f>
        <v>255000</v>
      </c>
      <c r="N7" s="2">
        <f>Revenue!N16</f>
        <v>195000</v>
      </c>
      <c r="O7" s="2">
        <f t="shared" si="0"/>
        <v>2360000</v>
      </c>
      <c r="Q7" s="1"/>
    </row>
    <row r="8" spans="2:17" ht="15" customHeight="1">
      <c r="B8" s="2" t="s">
        <v>23</v>
      </c>
      <c r="C8" s="2">
        <f>Revenue!C13</f>
        <v>0</v>
      </c>
      <c r="D8" s="2">
        <f>Revenue!D13</f>
        <v>0</v>
      </c>
      <c r="E8" s="2">
        <f>Revenue!E13</f>
        <v>0</v>
      </c>
      <c r="F8" s="2">
        <f>Revenue!F13</f>
        <v>0</v>
      </c>
      <c r="G8" s="2">
        <f>Revenue!G13</f>
        <v>0</v>
      </c>
      <c r="H8" s="2">
        <f>Revenue!H13</f>
        <v>0</v>
      </c>
      <c r="I8" s="2">
        <f>Revenue!I13</f>
        <v>0</v>
      </c>
      <c r="J8" s="2">
        <f>Revenue!J13</f>
        <v>0</v>
      </c>
      <c r="K8" s="2">
        <f>Revenue!K13</f>
        <v>50000</v>
      </c>
      <c r="L8" s="2">
        <f>Revenue!L13</f>
        <v>50000</v>
      </c>
      <c r="M8" s="2">
        <f>Revenue!M13</f>
        <v>50000</v>
      </c>
      <c r="N8" s="2">
        <f>Revenue!N13</f>
        <v>50000</v>
      </c>
      <c r="O8" s="2">
        <f t="shared" si="0"/>
        <v>200000</v>
      </c>
      <c r="Q8" s="1"/>
    </row>
    <row r="9" spans="2:17" ht="15" customHeight="1">
      <c r="B9" s="7" t="s">
        <v>26</v>
      </c>
      <c r="C9" s="7">
        <f t="shared" ref="C9:O9" si="1">SUM(C5:C8)</f>
        <v>0</v>
      </c>
      <c r="D9" s="7">
        <f t="shared" si="1"/>
        <v>90000</v>
      </c>
      <c r="E9" s="7">
        <f t="shared" si="1"/>
        <v>120000</v>
      </c>
      <c r="F9" s="7">
        <f t="shared" si="1"/>
        <v>120000</v>
      </c>
      <c r="G9" s="7">
        <f t="shared" si="1"/>
        <v>225000</v>
      </c>
      <c r="H9" s="7">
        <f t="shared" si="1"/>
        <v>285000</v>
      </c>
      <c r="I9" s="7">
        <f t="shared" si="1"/>
        <v>295000</v>
      </c>
      <c r="J9" s="7">
        <f t="shared" si="1"/>
        <v>325000</v>
      </c>
      <c r="K9" s="7">
        <f t="shared" si="1"/>
        <v>335000</v>
      </c>
      <c r="L9" s="7">
        <f t="shared" si="1"/>
        <v>335000</v>
      </c>
      <c r="M9" s="7">
        <f t="shared" si="1"/>
        <v>345000</v>
      </c>
      <c r="N9" s="7">
        <f t="shared" si="1"/>
        <v>285000</v>
      </c>
      <c r="O9" s="7">
        <f t="shared" si="1"/>
        <v>2760000</v>
      </c>
      <c r="Q9" s="1"/>
    </row>
    <row r="10" spans="2:17" ht="15" customHeight="1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Q10" s="1"/>
    </row>
    <row r="11" spans="2:17" ht="15" customHeight="1">
      <c r="B11" s="13" t="s">
        <v>28</v>
      </c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5"/>
      <c r="Q11" s="1"/>
    </row>
    <row r="12" spans="2:17" ht="15" customHeight="1">
      <c r="B12" s="2"/>
      <c r="C12" s="3">
        <v>41852</v>
      </c>
      <c r="D12" s="3">
        <v>41883</v>
      </c>
      <c r="E12" s="3">
        <v>41913</v>
      </c>
      <c r="F12" s="3">
        <v>41944</v>
      </c>
      <c r="G12" s="3">
        <v>41974</v>
      </c>
      <c r="H12" s="3">
        <v>42005</v>
      </c>
      <c r="I12" s="3">
        <v>42036</v>
      </c>
      <c r="J12" s="3">
        <v>42064</v>
      </c>
      <c r="K12" s="3">
        <v>42095</v>
      </c>
      <c r="L12" s="3">
        <v>42125</v>
      </c>
      <c r="M12" s="3">
        <v>42156</v>
      </c>
      <c r="N12" s="3">
        <v>42186</v>
      </c>
      <c r="O12" s="2"/>
      <c r="Q12" s="1"/>
    </row>
    <row r="13" spans="2:17" ht="15" customHeight="1">
      <c r="B13" s="2"/>
      <c r="C13" s="4" t="s">
        <v>3</v>
      </c>
      <c r="D13" s="5" t="s">
        <v>4</v>
      </c>
      <c r="E13" s="4" t="s">
        <v>5</v>
      </c>
      <c r="F13" s="4" t="s">
        <v>6</v>
      </c>
      <c r="G13" s="4" t="s">
        <v>7</v>
      </c>
      <c r="H13" s="4" t="s">
        <v>8</v>
      </c>
      <c r="I13" s="4" t="s">
        <v>9</v>
      </c>
      <c r="J13" s="4" t="s">
        <v>10</v>
      </c>
      <c r="K13" s="4" t="s">
        <v>11</v>
      </c>
      <c r="L13" s="4" t="s">
        <v>12</v>
      </c>
      <c r="M13" s="4" t="s">
        <v>13</v>
      </c>
      <c r="N13" s="4" t="s">
        <v>14</v>
      </c>
      <c r="O13" s="2" t="s">
        <v>15</v>
      </c>
      <c r="Q13" s="1"/>
    </row>
    <row r="14" spans="2:17" ht="15" customHeight="1">
      <c r="B14" s="2" t="s">
        <v>0</v>
      </c>
      <c r="C14" s="2">
        <f>'Resource Expenses'!C11</f>
        <v>0</v>
      </c>
      <c r="D14" s="2">
        <f>'Resource Expenses'!D11</f>
        <v>0</v>
      </c>
      <c r="E14" s="2">
        <f>'Resource Expenses'!E11</f>
        <v>50000</v>
      </c>
      <c r="F14" s="2">
        <f>'Resource Expenses'!F11</f>
        <v>60000</v>
      </c>
      <c r="G14" s="2">
        <f>'Resource Expenses'!G11</f>
        <v>60000</v>
      </c>
      <c r="H14" s="2">
        <f>'Resource Expenses'!H11</f>
        <v>80000</v>
      </c>
      <c r="I14" s="2">
        <f>'Resource Expenses'!I11</f>
        <v>80000</v>
      </c>
      <c r="J14" s="2">
        <f>'Resource Expenses'!J11</f>
        <v>80000</v>
      </c>
      <c r="K14" s="2">
        <f>'Resource Expenses'!K11</f>
        <v>100000</v>
      </c>
      <c r="L14" s="2">
        <f>'Resource Expenses'!L11</f>
        <v>100000</v>
      </c>
      <c r="M14" s="2">
        <f>'Resource Expenses'!M11</f>
        <v>100000</v>
      </c>
      <c r="N14" s="2">
        <f>'Resource Expenses'!N11</f>
        <v>100000</v>
      </c>
      <c r="O14" s="2">
        <f t="shared" ref="O14:O19" si="2">SUM(C14:N14)</f>
        <v>810000</v>
      </c>
      <c r="Q14" s="1"/>
    </row>
    <row r="15" spans="2:17" ht="15" customHeight="1">
      <c r="B15" s="2" t="s">
        <v>22</v>
      </c>
      <c r="C15" s="2">
        <f>'Marketing Expenses'!C8</f>
        <v>0</v>
      </c>
      <c r="D15" s="2">
        <f>'Marketing Expenses'!D8</f>
        <v>0</v>
      </c>
      <c r="E15" s="2">
        <f>'Marketing Expenses'!E8</f>
        <v>0</v>
      </c>
      <c r="F15" s="2">
        <f>'Marketing Expenses'!F8</f>
        <v>25000</v>
      </c>
      <c r="G15" s="2">
        <f>'Marketing Expenses'!G8</f>
        <v>25000</v>
      </c>
      <c r="H15" s="2">
        <f>'Marketing Expenses'!H8</f>
        <v>25000</v>
      </c>
      <c r="I15" s="2">
        <f>'Marketing Expenses'!I8</f>
        <v>25000</v>
      </c>
      <c r="J15" s="2">
        <f>'Marketing Expenses'!J8</f>
        <v>25000</v>
      </c>
      <c r="K15" s="2">
        <f>'Marketing Expenses'!K8</f>
        <v>25000</v>
      </c>
      <c r="L15" s="2">
        <f>'Marketing Expenses'!L8</f>
        <v>25000</v>
      </c>
      <c r="M15" s="2">
        <f>'Marketing Expenses'!M8</f>
        <v>25000</v>
      </c>
      <c r="N15" s="2">
        <f>'Marketing Expenses'!N8</f>
        <v>25000</v>
      </c>
      <c r="O15" s="2">
        <f t="shared" si="2"/>
        <v>225000</v>
      </c>
      <c r="Q15" s="1"/>
    </row>
    <row r="16" spans="2:17" ht="15" customHeight="1">
      <c r="B16" s="2" t="s">
        <v>29</v>
      </c>
      <c r="C16" s="2">
        <f>'Travel &amp; Telephone Expenses'!C5</f>
        <v>0</v>
      </c>
      <c r="D16" s="2">
        <f>'Travel &amp; Telephone Expenses'!D5</f>
        <v>0</v>
      </c>
      <c r="E16" s="2">
        <f>'Travel &amp; Telephone Expenses'!E5</f>
        <v>5000</v>
      </c>
      <c r="F16" s="2">
        <f>'Travel &amp; Telephone Expenses'!F5</f>
        <v>5000</v>
      </c>
      <c r="G16" s="2">
        <f>'Travel &amp; Telephone Expenses'!G5</f>
        <v>5000</v>
      </c>
      <c r="H16" s="2">
        <f>'Travel &amp; Telephone Expenses'!H5</f>
        <v>10000</v>
      </c>
      <c r="I16" s="2">
        <f>'Travel &amp; Telephone Expenses'!I5</f>
        <v>10000</v>
      </c>
      <c r="J16" s="2">
        <f>'Travel &amp; Telephone Expenses'!J5</f>
        <v>10000</v>
      </c>
      <c r="K16" s="2">
        <f>'Travel &amp; Telephone Expenses'!K5</f>
        <v>15000</v>
      </c>
      <c r="L16" s="2">
        <f>'Travel &amp; Telephone Expenses'!L5</f>
        <v>15000</v>
      </c>
      <c r="M16" s="2">
        <f>'Travel &amp; Telephone Expenses'!M5</f>
        <v>15000</v>
      </c>
      <c r="N16" s="2">
        <f>'Travel &amp; Telephone Expenses'!N5</f>
        <v>15000</v>
      </c>
      <c r="O16" s="2">
        <f t="shared" si="2"/>
        <v>105000</v>
      </c>
      <c r="Q16" s="1"/>
    </row>
    <row r="17" spans="2:17" ht="15" customHeight="1">
      <c r="B17" s="2" t="s">
        <v>31</v>
      </c>
      <c r="C17" s="2">
        <f>'Office Expenses (Rent + others)'!C9</f>
        <v>0</v>
      </c>
      <c r="D17" s="2">
        <f>'Office Expenses (Rent + others)'!D9</f>
        <v>0</v>
      </c>
      <c r="E17" s="2">
        <f>'Office Expenses (Rent + others)'!E9</f>
        <v>0</v>
      </c>
      <c r="F17" s="2">
        <f>'Office Expenses (Rent + others)'!F9</f>
        <v>63500</v>
      </c>
      <c r="G17" s="2">
        <f>'Office Expenses (Rent + others)'!G9</f>
        <v>13500</v>
      </c>
      <c r="H17" s="2">
        <f>'Office Expenses (Rent + others)'!H9</f>
        <v>13500</v>
      </c>
      <c r="I17" s="2">
        <f>'Office Expenses (Rent + others)'!I9</f>
        <v>13500</v>
      </c>
      <c r="J17" s="2">
        <f>'Office Expenses (Rent + others)'!J9</f>
        <v>13500</v>
      </c>
      <c r="K17" s="2">
        <f>'Office Expenses (Rent + others)'!K9</f>
        <v>13500</v>
      </c>
      <c r="L17" s="2">
        <f>'Office Expenses (Rent + others)'!L9</f>
        <v>13500</v>
      </c>
      <c r="M17" s="2">
        <f>'Office Expenses (Rent + others)'!M9</f>
        <v>13500</v>
      </c>
      <c r="N17" s="2">
        <f>'Office Expenses (Rent + others)'!N9</f>
        <v>13500</v>
      </c>
      <c r="O17" s="2">
        <f t="shared" si="2"/>
        <v>171500</v>
      </c>
      <c r="Q17" s="1"/>
    </row>
    <row r="18" spans="2:17" ht="15" customHeight="1">
      <c r="B18" s="2" t="s">
        <v>32</v>
      </c>
      <c r="C18" s="2">
        <f>'IT Expenses'!C10</f>
        <v>0</v>
      </c>
      <c r="D18" s="2">
        <f>'IT Expenses'!D10</f>
        <v>0</v>
      </c>
      <c r="E18" s="2">
        <f>'IT Expenses'!E10</f>
        <v>8600</v>
      </c>
      <c r="F18" s="2">
        <f>'IT Expenses'!F10</f>
        <v>121100</v>
      </c>
      <c r="G18" s="2">
        <f>'IT Expenses'!G10</f>
        <v>1100</v>
      </c>
      <c r="H18" s="2">
        <f>'IT Expenses'!H10</f>
        <v>51100</v>
      </c>
      <c r="I18" s="2">
        <f>'IT Expenses'!I10</f>
        <v>6100</v>
      </c>
      <c r="J18" s="2">
        <f>'IT Expenses'!J10</f>
        <v>6100</v>
      </c>
      <c r="K18" s="2">
        <f>'IT Expenses'!K10</f>
        <v>51100</v>
      </c>
      <c r="L18" s="2">
        <f>'IT Expenses'!L10</f>
        <v>6100</v>
      </c>
      <c r="M18" s="2">
        <f>'IT Expenses'!M10</f>
        <v>6100</v>
      </c>
      <c r="N18" s="2">
        <f>'IT Expenses'!N10</f>
        <v>6100</v>
      </c>
      <c r="O18" s="2">
        <f t="shared" si="2"/>
        <v>263500</v>
      </c>
      <c r="Q18" s="1"/>
    </row>
    <row r="19" spans="2:17" ht="15" customHeight="1">
      <c r="B19" s="2" t="s">
        <v>34</v>
      </c>
      <c r="C19" s="2">
        <v>0</v>
      </c>
      <c r="D19" s="2">
        <v>5000</v>
      </c>
      <c r="E19" s="2">
        <v>5000</v>
      </c>
      <c r="F19" s="2">
        <v>5000</v>
      </c>
      <c r="G19" s="2">
        <v>5000</v>
      </c>
      <c r="H19" s="2">
        <v>5000</v>
      </c>
      <c r="I19" s="2">
        <v>5000</v>
      </c>
      <c r="J19" s="2">
        <v>5000</v>
      </c>
      <c r="K19" s="2">
        <v>5000</v>
      </c>
      <c r="L19" s="2">
        <v>5000</v>
      </c>
      <c r="M19" s="2">
        <v>5000</v>
      </c>
      <c r="N19" s="2">
        <v>5000</v>
      </c>
      <c r="O19" s="2">
        <f t="shared" si="2"/>
        <v>55000</v>
      </c>
      <c r="Q19" s="1"/>
    </row>
    <row r="20" spans="2:17" ht="15" customHeight="1">
      <c r="B20" s="7" t="s">
        <v>35</v>
      </c>
      <c r="C20" s="7">
        <f t="shared" ref="C20:O20" si="3">SUM(C14:C19)</f>
        <v>0</v>
      </c>
      <c r="D20" s="7">
        <f t="shared" si="3"/>
        <v>5000</v>
      </c>
      <c r="E20" s="7">
        <f t="shared" si="3"/>
        <v>68600</v>
      </c>
      <c r="F20" s="7">
        <f t="shared" si="3"/>
        <v>279600</v>
      </c>
      <c r="G20" s="7">
        <f t="shared" si="3"/>
        <v>109600</v>
      </c>
      <c r="H20" s="7">
        <f t="shared" si="3"/>
        <v>184600</v>
      </c>
      <c r="I20" s="7">
        <f t="shared" si="3"/>
        <v>139600</v>
      </c>
      <c r="J20" s="7">
        <f t="shared" si="3"/>
        <v>139600</v>
      </c>
      <c r="K20" s="7">
        <f t="shared" si="3"/>
        <v>209600</v>
      </c>
      <c r="L20" s="7">
        <f t="shared" si="3"/>
        <v>164600</v>
      </c>
      <c r="M20" s="7">
        <f t="shared" si="3"/>
        <v>164600</v>
      </c>
      <c r="N20" s="7">
        <f t="shared" si="3"/>
        <v>164600</v>
      </c>
      <c r="O20" s="7">
        <f t="shared" si="3"/>
        <v>1630000</v>
      </c>
      <c r="Q20" s="1"/>
    </row>
    <row r="21" spans="2:17" ht="15" customHeight="1">
      <c r="B21" s="2" t="s">
        <v>39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>
        <f>O20*0.3</f>
        <v>489000</v>
      </c>
      <c r="Q21" s="1"/>
    </row>
    <row r="22" spans="2:17" ht="15" customHeight="1">
      <c r="B22" s="8" t="s">
        <v>40</v>
      </c>
      <c r="C22" s="8">
        <f t="shared" ref="C22:N22" si="4">C9-C20</f>
        <v>0</v>
      </c>
      <c r="D22" s="8">
        <f t="shared" si="4"/>
        <v>85000</v>
      </c>
      <c r="E22" s="8">
        <f t="shared" si="4"/>
        <v>51400</v>
      </c>
      <c r="F22" s="8">
        <f t="shared" si="4"/>
        <v>-159600</v>
      </c>
      <c r="G22" s="8">
        <f t="shared" si="4"/>
        <v>115400</v>
      </c>
      <c r="H22" s="8">
        <f t="shared" si="4"/>
        <v>100400</v>
      </c>
      <c r="I22" s="8">
        <f t="shared" si="4"/>
        <v>155400</v>
      </c>
      <c r="J22" s="8">
        <f t="shared" si="4"/>
        <v>185400</v>
      </c>
      <c r="K22" s="8">
        <f t="shared" si="4"/>
        <v>125400</v>
      </c>
      <c r="L22" s="8">
        <f t="shared" si="4"/>
        <v>170400</v>
      </c>
      <c r="M22" s="8">
        <f t="shared" si="4"/>
        <v>180400</v>
      </c>
      <c r="N22" s="8">
        <f t="shared" si="4"/>
        <v>120400</v>
      </c>
      <c r="O22" s="8">
        <f>O9-(O20+O21)</f>
        <v>641000</v>
      </c>
      <c r="Q22" s="1"/>
    </row>
    <row r="23" spans="2:17" ht="15" customHeight="1">
      <c r="B23" s="1"/>
      <c r="C23" s="1"/>
      <c r="O23" s="1"/>
      <c r="Q23" s="1"/>
    </row>
    <row r="24" spans="2:17" ht="15" customHeight="1">
      <c r="B24" s="1"/>
      <c r="C24" s="1"/>
      <c r="N24" s="9" t="s">
        <v>41</v>
      </c>
      <c r="O24" s="10">
        <f>(O9/O22)*100</f>
        <v>430.57722308892357</v>
      </c>
      <c r="Q24" s="1"/>
    </row>
  </sheetData>
  <mergeCells count="2">
    <mergeCell ref="B2:O2"/>
    <mergeCell ref="B11:O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1:O31"/>
  <sheetViews>
    <sheetView workbookViewId="0"/>
  </sheetViews>
  <sheetFormatPr defaultColWidth="17.26953125" defaultRowHeight="15.75" customHeight="1"/>
  <cols>
    <col min="1" max="1" width="8.7265625" customWidth="1"/>
    <col min="2" max="2" width="28.54296875" customWidth="1"/>
    <col min="3" max="15" width="8.7265625" customWidth="1"/>
  </cols>
  <sheetData>
    <row r="1" spans="2:15" ht="15" customHeight="1">
      <c r="B1" s="1"/>
    </row>
    <row r="2" spans="2:15" ht="15" customHeight="1">
      <c r="B2" s="13" t="s">
        <v>1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5"/>
    </row>
    <row r="3" spans="2:15" ht="15" customHeight="1">
      <c r="B3" s="2"/>
      <c r="C3" s="3">
        <v>41852</v>
      </c>
      <c r="D3" s="3">
        <v>41883</v>
      </c>
      <c r="E3" s="3">
        <v>41913</v>
      </c>
      <c r="F3" s="3">
        <v>41944</v>
      </c>
      <c r="G3" s="3">
        <v>41974</v>
      </c>
      <c r="H3" s="3">
        <v>42005</v>
      </c>
      <c r="I3" s="3">
        <v>42036</v>
      </c>
      <c r="J3" s="3">
        <v>42064</v>
      </c>
      <c r="K3" s="3">
        <v>42095</v>
      </c>
      <c r="L3" s="3">
        <v>42125</v>
      </c>
      <c r="M3" s="3">
        <v>42156</v>
      </c>
      <c r="N3" s="3">
        <v>42186</v>
      </c>
      <c r="O3" s="2"/>
    </row>
    <row r="4" spans="2:15" ht="15" customHeight="1">
      <c r="B4" s="2"/>
      <c r="C4" s="4" t="s">
        <v>3</v>
      </c>
      <c r="D4" s="5" t="s">
        <v>4</v>
      </c>
      <c r="E4" s="4" t="s">
        <v>5</v>
      </c>
      <c r="F4" s="4" t="s">
        <v>6</v>
      </c>
      <c r="G4" s="4" t="s">
        <v>7</v>
      </c>
      <c r="H4" s="4" t="s">
        <v>8</v>
      </c>
      <c r="I4" s="4" t="s">
        <v>9</v>
      </c>
      <c r="J4" s="4" t="s">
        <v>10</v>
      </c>
      <c r="K4" s="4" t="s">
        <v>11</v>
      </c>
      <c r="L4" s="4" t="s">
        <v>12</v>
      </c>
      <c r="M4" s="4" t="s">
        <v>13</v>
      </c>
      <c r="N4" s="4" t="s">
        <v>14</v>
      </c>
      <c r="O4" s="11" t="s">
        <v>15</v>
      </c>
    </row>
    <row r="5" spans="2:15" ht="15" customHeight="1">
      <c r="B5" s="2" t="s">
        <v>48</v>
      </c>
      <c r="C5" s="2"/>
      <c r="D5" s="2">
        <v>90000</v>
      </c>
      <c r="E5" s="2">
        <v>60000</v>
      </c>
      <c r="F5" s="2">
        <v>60000</v>
      </c>
      <c r="G5" s="2">
        <v>90000</v>
      </c>
      <c r="H5" s="2"/>
      <c r="I5" s="2"/>
      <c r="J5" s="2"/>
      <c r="K5" s="2"/>
      <c r="L5" s="2"/>
      <c r="M5" s="2"/>
      <c r="N5" s="2"/>
      <c r="O5" s="12">
        <f t="shared" ref="O5:O15" si="0">SUM(C5:N5)</f>
        <v>300000</v>
      </c>
    </row>
    <row r="6" spans="2:15" ht="15" customHeight="1">
      <c r="B6" s="2" t="s">
        <v>49</v>
      </c>
      <c r="C6" s="2"/>
      <c r="D6" s="2"/>
      <c r="E6" s="2"/>
      <c r="F6" s="2"/>
      <c r="G6" s="2">
        <v>60000</v>
      </c>
      <c r="H6" s="2">
        <v>40000</v>
      </c>
      <c r="I6" s="2">
        <v>40000</v>
      </c>
      <c r="J6" s="2">
        <v>60000</v>
      </c>
      <c r="K6" s="2"/>
      <c r="L6" s="2"/>
      <c r="M6" s="2"/>
      <c r="N6" s="2"/>
      <c r="O6" s="12">
        <f t="shared" si="0"/>
        <v>200000</v>
      </c>
    </row>
    <row r="7" spans="2:15" ht="15" customHeight="1">
      <c r="B7" s="2" t="s">
        <v>50</v>
      </c>
      <c r="C7" s="2"/>
      <c r="D7" s="2"/>
      <c r="E7" s="2">
        <v>60000</v>
      </c>
      <c r="F7" s="2">
        <v>60000</v>
      </c>
      <c r="G7" s="2">
        <v>60000</v>
      </c>
      <c r="H7" s="2">
        <v>60000</v>
      </c>
      <c r="I7" s="2">
        <v>60000</v>
      </c>
      <c r="J7" s="2">
        <v>60000</v>
      </c>
      <c r="K7" s="2">
        <v>60000</v>
      </c>
      <c r="L7" s="2">
        <v>60000</v>
      </c>
      <c r="M7" s="2">
        <v>60000</v>
      </c>
      <c r="N7" s="2"/>
      <c r="O7" s="12">
        <f t="shared" si="0"/>
        <v>540000</v>
      </c>
    </row>
    <row r="8" spans="2:15" ht="15" customHeight="1">
      <c r="B8" s="2" t="s">
        <v>51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12">
        <f t="shared" si="0"/>
        <v>0</v>
      </c>
    </row>
    <row r="9" spans="2:15" ht="15" customHeight="1">
      <c r="B9" s="2" t="s">
        <v>52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12">
        <f t="shared" si="0"/>
        <v>0</v>
      </c>
    </row>
    <row r="10" spans="2:15" ht="15" customHeight="1">
      <c r="B10" s="2" t="s">
        <v>53</v>
      </c>
      <c r="C10" s="2"/>
      <c r="D10" s="2"/>
      <c r="E10" s="2"/>
      <c r="F10" s="2"/>
      <c r="G10" s="2"/>
      <c r="H10" s="2">
        <v>150000</v>
      </c>
      <c r="I10" s="2">
        <v>150000</v>
      </c>
      <c r="J10" s="2">
        <v>150000</v>
      </c>
      <c r="K10" s="2">
        <v>150000</v>
      </c>
      <c r="L10" s="2">
        <v>150000</v>
      </c>
      <c r="M10" s="2">
        <v>150000</v>
      </c>
      <c r="N10" s="2">
        <v>150000</v>
      </c>
      <c r="O10" s="12">
        <f t="shared" si="0"/>
        <v>1050000</v>
      </c>
    </row>
    <row r="11" spans="2:15" ht="15" customHeight="1">
      <c r="B11" s="2" t="s">
        <v>54</v>
      </c>
      <c r="C11" s="2"/>
      <c r="D11" s="2"/>
      <c r="E11" s="2"/>
      <c r="F11" s="2"/>
      <c r="G11" s="2"/>
      <c r="H11" s="2">
        <v>10000</v>
      </c>
      <c r="I11" s="2">
        <v>10000</v>
      </c>
      <c r="J11" s="2">
        <v>10000</v>
      </c>
      <c r="K11" s="2">
        <v>10000</v>
      </c>
      <c r="L11" s="2">
        <v>10000</v>
      </c>
      <c r="M11" s="2">
        <v>10000</v>
      </c>
      <c r="N11" s="2">
        <v>10000</v>
      </c>
      <c r="O11" s="12">
        <f t="shared" si="0"/>
        <v>70000</v>
      </c>
    </row>
    <row r="12" spans="2:15" ht="15" customHeight="1">
      <c r="B12" s="2" t="s">
        <v>55</v>
      </c>
      <c r="C12" s="2"/>
      <c r="D12" s="2"/>
      <c r="E12" s="2"/>
      <c r="F12" s="2"/>
      <c r="G12" s="2">
        <v>15000</v>
      </c>
      <c r="H12" s="2">
        <v>15000</v>
      </c>
      <c r="I12" s="2">
        <v>15000</v>
      </c>
      <c r="J12" s="2">
        <v>15000</v>
      </c>
      <c r="K12" s="2">
        <v>35000</v>
      </c>
      <c r="L12" s="2">
        <v>35000</v>
      </c>
      <c r="M12" s="2">
        <v>35000</v>
      </c>
      <c r="N12" s="2">
        <v>35000</v>
      </c>
      <c r="O12" s="12">
        <f t="shared" si="0"/>
        <v>200000</v>
      </c>
    </row>
    <row r="13" spans="2:15" ht="15" customHeight="1">
      <c r="B13" s="2" t="s">
        <v>56</v>
      </c>
      <c r="C13" s="2"/>
      <c r="D13" s="2"/>
      <c r="E13" s="2"/>
      <c r="F13" s="2"/>
      <c r="G13" s="2"/>
      <c r="H13" s="2"/>
      <c r="I13" s="2"/>
      <c r="J13" s="2"/>
      <c r="K13" s="2">
        <v>50000</v>
      </c>
      <c r="L13" s="2">
        <v>50000</v>
      </c>
      <c r="M13" s="2">
        <v>50000</v>
      </c>
      <c r="N13" s="2">
        <v>50000</v>
      </c>
      <c r="O13" s="12">
        <f t="shared" si="0"/>
        <v>200000</v>
      </c>
    </row>
    <row r="14" spans="2:15" ht="15" customHeight="1">
      <c r="B14" s="2" t="s">
        <v>57</v>
      </c>
      <c r="C14" s="2"/>
      <c r="D14" s="2"/>
      <c r="E14" s="2"/>
      <c r="F14" s="2"/>
      <c r="G14" s="2"/>
      <c r="H14" s="2">
        <v>10000</v>
      </c>
      <c r="I14" s="2">
        <v>20000</v>
      </c>
      <c r="J14" s="2">
        <v>30000</v>
      </c>
      <c r="K14" s="2">
        <v>30000</v>
      </c>
      <c r="L14" s="2">
        <v>30000</v>
      </c>
      <c r="M14" s="2">
        <v>40000</v>
      </c>
      <c r="N14" s="2">
        <v>40000</v>
      </c>
      <c r="O14" s="12">
        <f t="shared" si="0"/>
        <v>200000</v>
      </c>
    </row>
    <row r="15" spans="2:15" ht="15" customHeight="1">
      <c r="B15" s="12" t="s">
        <v>26</v>
      </c>
      <c r="C15" s="12">
        <f>SUM(C5:C11)</f>
        <v>0</v>
      </c>
      <c r="D15" s="12">
        <f t="shared" ref="D15:N15" si="1">SUM(D5:D14)</f>
        <v>90000</v>
      </c>
      <c r="E15" s="12">
        <f t="shared" si="1"/>
        <v>120000</v>
      </c>
      <c r="F15" s="12">
        <f t="shared" si="1"/>
        <v>120000</v>
      </c>
      <c r="G15" s="12">
        <f t="shared" si="1"/>
        <v>225000</v>
      </c>
      <c r="H15" s="12">
        <f t="shared" si="1"/>
        <v>285000</v>
      </c>
      <c r="I15" s="12">
        <f t="shared" si="1"/>
        <v>295000</v>
      </c>
      <c r="J15" s="12">
        <f t="shared" si="1"/>
        <v>325000</v>
      </c>
      <c r="K15" s="12">
        <f t="shared" si="1"/>
        <v>335000</v>
      </c>
      <c r="L15" s="12">
        <f t="shared" si="1"/>
        <v>335000</v>
      </c>
      <c r="M15" s="12">
        <f t="shared" si="1"/>
        <v>345000</v>
      </c>
      <c r="N15" s="12">
        <f t="shared" si="1"/>
        <v>285000</v>
      </c>
      <c r="O15" s="12">
        <f t="shared" si="0"/>
        <v>2760000</v>
      </c>
    </row>
    <row r="16" spans="2:15" ht="15" customHeight="1">
      <c r="B16" s="11" t="s">
        <v>58</v>
      </c>
      <c r="C16" s="11">
        <f t="shared" ref="C16:N16" si="2">C5+C6+C7+C8+C9+C10+C11+C12</f>
        <v>0</v>
      </c>
      <c r="D16" s="11">
        <f t="shared" si="2"/>
        <v>90000</v>
      </c>
      <c r="E16" s="11">
        <f t="shared" si="2"/>
        <v>120000</v>
      </c>
      <c r="F16" s="11">
        <f t="shared" si="2"/>
        <v>120000</v>
      </c>
      <c r="G16" s="11">
        <f t="shared" si="2"/>
        <v>225000</v>
      </c>
      <c r="H16" s="11">
        <f t="shared" si="2"/>
        <v>275000</v>
      </c>
      <c r="I16" s="11">
        <f t="shared" si="2"/>
        <v>275000</v>
      </c>
      <c r="J16" s="11">
        <f t="shared" si="2"/>
        <v>295000</v>
      </c>
      <c r="K16" s="11">
        <f t="shared" si="2"/>
        <v>255000</v>
      </c>
      <c r="L16" s="11">
        <f t="shared" si="2"/>
        <v>255000</v>
      </c>
      <c r="M16" s="11">
        <f t="shared" si="2"/>
        <v>255000</v>
      </c>
      <c r="N16" s="11">
        <f t="shared" si="2"/>
        <v>195000</v>
      </c>
      <c r="O16" s="11"/>
    </row>
    <row r="17" spans="2:15" ht="15" customHeight="1">
      <c r="B17" s="1"/>
    </row>
    <row r="18" spans="2:15" ht="15" customHeight="1">
      <c r="B18" s="13" t="s">
        <v>59</v>
      </c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5"/>
    </row>
    <row r="19" spans="2:15" ht="15" customHeight="1">
      <c r="B19" s="2"/>
      <c r="C19" s="3">
        <v>41852</v>
      </c>
      <c r="D19" s="3">
        <v>41883</v>
      </c>
      <c r="E19" s="3">
        <v>41913</v>
      </c>
      <c r="F19" s="3">
        <v>41944</v>
      </c>
      <c r="G19" s="3">
        <v>41974</v>
      </c>
      <c r="H19" s="3">
        <v>42005</v>
      </c>
      <c r="I19" s="3">
        <v>42036</v>
      </c>
      <c r="J19" s="3">
        <v>42064</v>
      </c>
      <c r="K19" s="3">
        <v>42095</v>
      </c>
      <c r="L19" s="3">
        <v>42125</v>
      </c>
      <c r="M19" s="3">
        <v>42156</v>
      </c>
      <c r="N19" s="3">
        <v>42186</v>
      </c>
      <c r="O19" s="2"/>
    </row>
    <row r="20" spans="2:15" ht="15" customHeight="1">
      <c r="B20" s="2"/>
      <c r="C20" s="4" t="s">
        <v>3</v>
      </c>
      <c r="D20" s="5" t="s">
        <v>4</v>
      </c>
      <c r="E20" s="4" t="s">
        <v>5</v>
      </c>
      <c r="F20" s="4" t="s">
        <v>6</v>
      </c>
      <c r="G20" s="4" t="s">
        <v>7</v>
      </c>
      <c r="H20" s="4" t="s">
        <v>8</v>
      </c>
      <c r="I20" s="4" t="s">
        <v>9</v>
      </c>
      <c r="J20" s="4" t="s">
        <v>10</v>
      </c>
      <c r="K20" s="4" t="s">
        <v>11</v>
      </c>
      <c r="L20" s="4" t="s">
        <v>12</v>
      </c>
      <c r="M20" s="4" t="s">
        <v>13</v>
      </c>
      <c r="N20" s="4" t="s">
        <v>14</v>
      </c>
      <c r="O20" s="11" t="s">
        <v>15</v>
      </c>
    </row>
    <row r="21" spans="2:15" ht="15" customHeight="1">
      <c r="B21" s="2" t="s">
        <v>48</v>
      </c>
      <c r="C21" s="2"/>
      <c r="D21" s="2">
        <v>90000</v>
      </c>
      <c r="E21" s="2">
        <v>60000</v>
      </c>
      <c r="F21" s="2">
        <v>60000</v>
      </c>
      <c r="G21" s="2">
        <v>90000</v>
      </c>
      <c r="H21" s="2"/>
      <c r="I21" s="2"/>
      <c r="J21" s="2"/>
      <c r="K21" s="2"/>
      <c r="L21" s="2"/>
      <c r="M21" s="2"/>
      <c r="N21" s="2"/>
      <c r="O21" s="12">
        <f t="shared" ref="O21:O30" si="3">SUM(C21:N21)</f>
        <v>300000</v>
      </c>
    </row>
    <row r="22" spans="2:15" ht="15" customHeight="1">
      <c r="B22" s="2" t="s">
        <v>49</v>
      </c>
      <c r="C22" s="2"/>
      <c r="D22" s="2"/>
      <c r="E22" s="2"/>
      <c r="F22" s="2"/>
      <c r="G22" s="2">
        <v>60000</v>
      </c>
      <c r="H22" s="2">
        <v>40000</v>
      </c>
      <c r="I22" s="2">
        <v>40000</v>
      </c>
      <c r="J22" s="2">
        <v>60000</v>
      </c>
      <c r="K22" s="2"/>
      <c r="L22" s="2"/>
      <c r="M22" s="2"/>
      <c r="N22" s="2"/>
      <c r="O22" s="12">
        <f t="shared" si="3"/>
        <v>200000</v>
      </c>
    </row>
    <row r="23" spans="2:15" ht="15" customHeight="1">
      <c r="B23" s="2" t="s">
        <v>50</v>
      </c>
      <c r="C23" s="2"/>
      <c r="D23" s="2"/>
      <c r="E23" s="2">
        <v>60000</v>
      </c>
      <c r="F23" s="2">
        <v>60000</v>
      </c>
      <c r="G23" s="2">
        <v>60000</v>
      </c>
      <c r="H23" s="2">
        <v>60000</v>
      </c>
      <c r="I23" s="2">
        <v>60000</v>
      </c>
      <c r="J23" s="2">
        <v>60000</v>
      </c>
      <c r="K23" s="2">
        <v>60000</v>
      </c>
      <c r="L23" s="2">
        <v>60000</v>
      </c>
      <c r="M23" s="2">
        <v>60000</v>
      </c>
      <c r="N23" s="2"/>
      <c r="O23" s="12">
        <f t="shared" si="3"/>
        <v>540000</v>
      </c>
    </row>
    <row r="24" spans="2:15" ht="15" customHeight="1">
      <c r="B24" s="2" t="s">
        <v>51</v>
      </c>
      <c r="C24" s="2"/>
      <c r="D24" s="2"/>
      <c r="E24" s="2"/>
      <c r="F24" s="2">
        <v>240000</v>
      </c>
      <c r="G24" s="2">
        <v>120000</v>
      </c>
      <c r="H24" s="2">
        <v>120000</v>
      </c>
      <c r="I24" s="2">
        <v>120000</v>
      </c>
      <c r="J24" s="2">
        <v>120000</v>
      </c>
      <c r="K24" s="2">
        <v>240000</v>
      </c>
      <c r="L24" s="2">
        <v>240000</v>
      </c>
      <c r="M24" s="2"/>
      <c r="N24" s="2"/>
      <c r="O24" s="12">
        <f t="shared" si="3"/>
        <v>1200000</v>
      </c>
    </row>
    <row r="25" spans="2:15" ht="15" customHeight="1">
      <c r="B25" s="2" t="s">
        <v>52</v>
      </c>
      <c r="C25" s="2"/>
      <c r="D25" s="2"/>
      <c r="E25" s="2"/>
      <c r="F25" s="2"/>
      <c r="G25" s="2">
        <v>240000</v>
      </c>
      <c r="H25" s="2">
        <v>120000</v>
      </c>
      <c r="I25" s="2">
        <v>120000</v>
      </c>
      <c r="J25" s="2">
        <v>120000</v>
      </c>
      <c r="K25" s="2">
        <v>120000</v>
      </c>
      <c r="L25" s="2">
        <v>240000</v>
      </c>
      <c r="M25" s="2">
        <v>240000</v>
      </c>
      <c r="N25" s="2"/>
      <c r="O25" s="12">
        <f t="shared" si="3"/>
        <v>1200000</v>
      </c>
    </row>
    <row r="26" spans="2:15" ht="15" customHeight="1">
      <c r="B26" s="2" t="s">
        <v>53</v>
      </c>
      <c r="C26" s="2"/>
      <c r="D26" s="2"/>
      <c r="E26" s="2"/>
      <c r="F26" s="2"/>
      <c r="G26" s="2"/>
      <c r="H26" s="2">
        <v>150000</v>
      </c>
      <c r="I26" s="2">
        <v>150000</v>
      </c>
      <c r="J26" s="2">
        <v>150000</v>
      </c>
      <c r="K26" s="2">
        <v>150000</v>
      </c>
      <c r="L26" s="2">
        <v>150000</v>
      </c>
      <c r="M26" s="2">
        <v>150000</v>
      </c>
      <c r="N26" s="2">
        <v>150000</v>
      </c>
      <c r="O26" s="12">
        <f t="shared" si="3"/>
        <v>1050000</v>
      </c>
    </row>
    <row r="27" spans="2:15" ht="15" customHeight="1">
      <c r="B27" s="2" t="s">
        <v>54</v>
      </c>
      <c r="C27" s="2"/>
      <c r="D27" s="2"/>
      <c r="E27" s="2"/>
      <c r="F27" s="2"/>
      <c r="G27" s="2"/>
      <c r="H27" s="2">
        <v>50000</v>
      </c>
      <c r="I27" s="2">
        <v>50000</v>
      </c>
      <c r="J27" s="2">
        <v>50000</v>
      </c>
      <c r="K27" s="2">
        <v>50000</v>
      </c>
      <c r="L27" s="2">
        <v>50000</v>
      </c>
      <c r="M27" s="2">
        <v>50000</v>
      </c>
      <c r="N27" s="2">
        <v>50000</v>
      </c>
      <c r="O27" s="12">
        <f t="shared" si="3"/>
        <v>350000</v>
      </c>
    </row>
    <row r="28" spans="2:15" ht="15" customHeight="1">
      <c r="B28" s="2" t="s">
        <v>56</v>
      </c>
      <c r="C28" s="2"/>
      <c r="D28" s="2"/>
      <c r="E28" s="2"/>
      <c r="F28" s="2"/>
      <c r="G28" s="2"/>
      <c r="H28" s="2">
        <v>50000</v>
      </c>
      <c r="I28" s="2">
        <v>50000</v>
      </c>
      <c r="J28" s="2">
        <v>50000</v>
      </c>
      <c r="K28" s="2">
        <v>50000</v>
      </c>
      <c r="L28" s="2">
        <v>50000</v>
      </c>
      <c r="M28" s="2">
        <v>50000</v>
      </c>
      <c r="N28" s="2">
        <v>50000</v>
      </c>
      <c r="O28" s="12">
        <f t="shared" si="3"/>
        <v>350000</v>
      </c>
    </row>
    <row r="29" spans="2:15" ht="15" customHeight="1">
      <c r="B29" s="2" t="s">
        <v>57</v>
      </c>
      <c r="C29" s="2"/>
      <c r="D29" s="2"/>
      <c r="E29" s="2"/>
      <c r="F29" s="2"/>
      <c r="G29" s="2"/>
      <c r="H29" s="2">
        <v>10000</v>
      </c>
      <c r="I29" s="2">
        <v>20000</v>
      </c>
      <c r="J29" s="2">
        <v>30000</v>
      </c>
      <c r="K29" s="2">
        <v>30000</v>
      </c>
      <c r="L29" s="2">
        <v>30000</v>
      </c>
      <c r="M29" s="2">
        <v>40000</v>
      </c>
      <c r="N29" s="2">
        <v>40000</v>
      </c>
      <c r="O29" s="12">
        <f t="shared" si="3"/>
        <v>200000</v>
      </c>
    </row>
    <row r="30" spans="2:15" ht="15" customHeight="1">
      <c r="B30" s="2" t="s">
        <v>55</v>
      </c>
      <c r="C30" s="2"/>
      <c r="D30" s="2"/>
      <c r="E30" s="2"/>
      <c r="F30" s="2"/>
      <c r="G30" s="2">
        <v>15000</v>
      </c>
      <c r="H30" s="2">
        <v>15000</v>
      </c>
      <c r="I30" s="2">
        <v>15000</v>
      </c>
      <c r="J30" s="2">
        <v>15000</v>
      </c>
      <c r="K30" s="2">
        <v>35000</v>
      </c>
      <c r="L30" s="2">
        <v>35000</v>
      </c>
      <c r="M30" s="2">
        <v>35000</v>
      </c>
      <c r="N30" s="2">
        <v>35000</v>
      </c>
      <c r="O30" s="12">
        <f t="shared" si="3"/>
        <v>200000</v>
      </c>
    </row>
    <row r="31" spans="2:15" ht="15" customHeight="1">
      <c r="B31" s="12" t="s">
        <v>26</v>
      </c>
      <c r="C31" s="12">
        <f>SUM(C21:C27)</f>
        <v>0</v>
      </c>
      <c r="D31" s="12">
        <f t="shared" ref="D31:O31" si="4">SUM(D21:D30)</f>
        <v>90000</v>
      </c>
      <c r="E31" s="12">
        <f t="shared" si="4"/>
        <v>120000</v>
      </c>
      <c r="F31" s="12">
        <f t="shared" si="4"/>
        <v>360000</v>
      </c>
      <c r="G31" s="12">
        <f t="shared" si="4"/>
        <v>585000</v>
      </c>
      <c r="H31" s="12">
        <f t="shared" si="4"/>
        <v>615000</v>
      </c>
      <c r="I31" s="12">
        <f t="shared" si="4"/>
        <v>625000</v>
      </c>
      <c r="J31" s="12">
        <f t="shared" si="4"/>
        <v>655000</v>
      </c>
      <c r="K31" s="12">
        <f t="shared" si="4"/>
        <v>735000</v>
      </c>
      <c r="L31" s="12">
        <f t="shared" si="4"/>
        <v>855000</v>
      </c>
      <c r="M31" s="12">
        <f t="shared" si="4"/>
        <v>625000</v>
      </c>
      <c r="N31" s="12">
        <f t="shared" si="4"/>
        <v>325000</v>
      </c>
      <c r="O31" s="12">
        <f t="shared" si="4"/>
        <v>5590000</v>
      </c>
    </row>
  </sheetData>
  <mergeCells count="2">
    <mergeCell ref="B2:O2"/>
    <mergeCell ref="B18:O1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B1:O20"/>
  <sheetViews>
    <sheetView workbookViewId="0"/>
  </sheetViews>
  <sheetFormatPr defaultColWidth="17.26953125" defaultRowHeight="15.75" customHeight="1"/>
  <cols>
    <col min="1" max="1" width="8.7265625" customWidth="1"/>
    <col min="2" max="2" width="30" customWidth="1"/>
    <col min="3" max="15" width="8.7265625" customWidth="1"/>
  </cols>
  <sheetData>
    <row r="1" spans="2:15" ht="15" customHeight="1">
      <c r="B1" s="1"/>
    </row>
    <row r="2" spans="2:15" ht="15" customHeight="1">
      <c r="B2" s="13" t="s">
        <v>0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5"/>
    </row>
    <row r="3" spans="2:15" ht="15" customHeight="1">
      <c r="B3" s="2"/>
      <c r="C3" s="3">
        <v>41852</v>
      </c>
      <c r="D3" s="3">
        <v>41883</v>
      </c>
      <c r="E3" s="3">
        <v>41913</v>
      </c>
      <c r="F3" s="3">
        <v>41944</v>
      </c>
      <c r="G3" s="3">
        <v>41974</v>
      </c>
      <c r="H3" s="3">
        <v>42005</v>
      </c>
      <c r="I3" s="3">
        <v>42036</v>
      </c>
      <c r="J3" s="3">
        <v>42064</v>
      </c>
      <c r="K3" s="3">
        <v>42095</v>
      </c>
      <c r="L3" s="3">
        <v>42125</v>
      </c>
      <c r="M3" s="3">
        <v>42156</v>
      </c>
      <c r="N3" s="3">
        <v>42186</v>
      </c>
      <c r="O3" s="2"/>
    </row>
    <row r="4" spans="2:15" ht="15" customHeight="1">
      <c r="B4" s="2"/>
      <c r="C4" s="4" t="s">
        <v>3</v>
      </c>
      <c r="D4" s="5" t="s">
        <v>4</v>
      </c>
      <c r="E4" s="4" t="s">
        <v>5</v>
      </c>
      <c r="F4" s="4" t="s">
        <v>6</v>
      </c>
      <c r="G4" s="4" t="s">
        <v>7</v>
      </c>
      <c r="H4" s="4" t="s">
        <v>8</v>
      </c>
      <c r="I4" s="4" t="s">
        <v>9</v>
      </c>
      <c r="J4" s="4" t="s">
        <v>10</v>
      </c>
      <c r="K4" s="4" t="s">
        <v>11</v>
      </c>
      <c r="L4" s="4" t="s">
        <v>12</v>
      </c>
      <c r="M4" s="4" t="s">
        <v>13</v>
      </c>
      <c r="N4" s="4" t="s">
        <v>14</v>
      </c>
      <c r="O4" s="2" t="s">
        <v>15</v>
      </c>
    </row>
    <row r="5" spans="2:15" ht="15" customHeight="1">
      <c r="B5" s="2" t="s">
        <v>16</v>
      </c>
      <c r="C5" s="2"/>
      <c r="D5" s="2"/>
      <c r="E5" s="2"/>
      <c r="F5" s="2">
        <v>60000</v>
      </c>
      <c r="G5" s="2">
        <v>60000</v>
      </c>
      <c r="H5" s="2">
        <v>60000</v>
      </c>
      <c r="I5" s="2">
        <v>60000</v>
      </c>
      <c r="J5" s="2">
        <v>60000</v>
      </c>
      <c r="K5" s="2">
        <v>60000</v>
      </c>
      <c r="L5" s="2">
        <v>60000</v>
      </c>
      <c r="M5" s="2">
        <v>60000</v>
      </c>
      <c r="N5" s="2">
        <v>60000</v>
      </c>
      <c r="O5" s="2">
        <f t="shared" ref="O5:O10" si="0">SUM(C5:N5)</f>
        <v>540000</v>
      </c>
    </row>
    <row r="6" spans="2:15" ht="15" customHeight="1">
      <c r="B6" s="2" t="s">
        <v>17</v>
      </c>
      <c r="C6" s="2"/>
      <c r="D6" s="2"/>
      <c r="E6" s="2"/>
      <c r="F6" s="2"/>
      <c r="G6" s="2"/>
      <c r="H6" s="2">
        <v>20000</v>
      </c>
      <c r="I6" s="2">
        <v>20000</v>
      </c>
      <c r="J6" s="2">
        <v>20000</v>
      </c>
      <c r="K6" s="2">
        <v>20000</v>
      </c>
      <c r="L6" s="2">
        <v>20000</v>
      </c>
      <c r="M6" s="2">
        <v>20000</v>
      </c>
      <c r="N6" s="2">
        <v>20000</v>
      </c>
      <c r="O6" s="2">
        <f t="shared" si="0"/>
        <v>140000</v>
      </c>
    </row>
    <row r="7" spans="2:15" ht="15" customHeight="1">
      <c r="B7" s="2" t="s">
        <v>17</v>
      </c>
      <c r="C7" s="2"/>
      <c r="D7" s="2"/>
      <c r="E7" s="2"/>
      <c r="F7" s="2"/>
      <c r="G7" s="2"/>
      <c r="H7" s="2"/>
      <c r="I7" s="2"/>
      <c r="J7" s="2"/>
      <c r="K7" s="2">
        <v>20000</v>
      </c>
      <c r="L7" s="2">
        <v>20000</v>
      </c>
      <c r="M7" s="2">
        <v>20000</v>
      </c>
      <c r="N7" s="2">
        <v>20000</v>
      </c>
      <c r="O7" s="2">
        <f t="shared" si="0"/>
        <v>80000</v>
      </c>
    </row>
    <row r="8" spans="2:15" ht="15" customHeight="1">
      <c r="B8" s="2" t="s">
        <v>18</v>
      </c>
      <c r="C8" s="2"/>
      <c r="D8" s="2"/>
      <c r="E8" s="2">
        <v>50000</v>
      </c>
      <c r="F8" s="2"/>
      <c r="G8" s="2"/>
      <c r="H8" s="2"/>
      <c r="I8" s="2"/>
      <c r="J8" s="2"/>
      <c r="K8" s="2"/>
      <c r="L8" s="2"/>
      <c r="M8" s="2"/>
      <c r="N8" s="2"/>
      <c r="O8" s="2">
        <f t="shared" si="0"/>
        <v>50000</v>
      </c>
    </row>
    <row r="9" spans="2:15" ht="15" customHeight="1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>
        <f t="shared" si="0"/>
        <v>0</v>
      </c>
    </row>
    <row r="10" spans="2:15" ht="15" customHeight="1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>
        <f t="shared" si="0"/>
        <v>0</v>
      </c>
    </row>
    <row r="11" spans="2:15" ht="15" customHeight="1">
      <c r="B11" s="2"/>
      <c r="C11" s="2">
        <f t="shared" ref="C11:O11" si="1">SUM(C5:C10)</f>
        <v>0</v>
      </c>
      <c r="D11" s="2">
        <f t="shared" si="1"/>
        <v>0</v>
      </c>
      <c r="E11" s="2">
        <f t="shared" si="1"/>
        <v>50000</v>
      </c>
      <c r="F11" s="2">
        <f t="shared" si="1"/>
        <v>60000</v>
      </c>
      <c r="G11" s="2">
        <f t="shared" si="1"/>
        <v>60000</v>
      </c>
      <c r="H11" s="2">
        <f t="shared" si="1"/>
        <v>80000</v>
      </c>
      <c r="I11" s="2">
        <f t="shared" si="1"/>
        <v>80000</v>
      </c>
      <c r="J11" s="2">
        <f t="shared" si="1"/>
        <v>80000</v>
      </c>
      <c r="K11" s="2">
        <f t="shared" si="1"/>
        <v>100000</v>
      </c>
      <c r="L11" s="2">
        <f t="shared" si="1"/>
        <v>100000</v>
      </c>
      <c r="M11" s="2">
        <f t="shared" si="1"/>
        <v>100000</v>
      </c>
      <c r="N11" s="2">
        <f t="shared" si="1"/>
        <v>100000</v>
      </c>
      <c r="O11" s="2">
        <f t="shared" si="1"/>
        <v>810000</v>
      </c>
    </row>
    <row r="12" spans="2:15" ht="15" customHeight="1">
      <c r="B12" s="1"/>
    </row>
    <row r="13" spans="2:15" ht="15" customHeight="1">
      <c r="B13" s="1"/>
    </row>
    <row r="14" spans="2:15" ht="15" customHeight="1">
      <c r="B14" s="1"/>
    </row>
    <row r="15" spans="2:15" ht="15" customHeight="1">
      <c r="B15" s="1"/>
    </row>
    <row r="16" spans="2:15" ht="15" customHeight="1">
      <c r="B16" s="1"/>
    </row>
    <row r="17" spans="2:2" ht="15" customHeight="1">
      <c r="B17" s="1"/>
    </row>
    <row r="18" spans="2:2" ht="15" customHeight="1">
      <c r="B18" s="1"/>
    </row>
    <row r="19" spans="2:2" ht="15" customHeight="1">
      <c r="B19" s="1"/>
    </row>
    <row r="20" spans="2:2" ht="15" customHeight="1">
      <c r="B20" s="1"/>
    </row>
  </sheetData>
  <mergeCells count="1">
    <mergeCell ref="B2:O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B1:O20"/>
  <sheetViews>
    <sheetView workbookViewId="0"/>
  </sheetViews>
  <sheetFormatPr defaultColWidth="17.26953125" defaultRowHeight="15.75" customHeight="1"/>
  <cols>
    <col min="1" max="1" width="8.7265625" customWidth="1"/>
    <col min="2" max="2" width="65" customWidth="1"/>
    <col min="3" max="3" width="7.08984375" customWidth="1"/>
    <col min="4" max="4" width="7" customWidth="1"/>
    <col min="5" max="5" width="6.7265625" customWidth="1"/>
    <col min="6" max="6" width="7.26953125" customWidth="1"/>
    <col min="7" max="7" width="7" customWidth="1"/>
    <col min="8" max="8" width="6.54296875" customWidth="1"/>
    <col min="9" max="9" width="7" customWidth="1"/>
    <col min="10" max="10" width="7.08984375" customWidth="1"/>
    <col min="11" max="11" width="6.81640625" customWidth="1"/>
    <col min="12" max="12" width="7.453125" customWidth="1"/>
    <col min="13" max="13" width="6.7265625" customWidth="1"/>
    <col min="14" max="14" width="6.08984375" customWidth="1"/>
    <col min="15" max="15" width="7" customWidth="1"/>
  </cols>
  <sheetData>
    <row r="1" spans="2:15" ht="15" customHeight="1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2:15" ht="15" customHeight="1">
      <c r="B2" s="13" t="s">
        <v>22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5"/>
    </row>
    <row r="3" spans="2:15" ht="15" customHeight="1">
      <c r="B3" s="2"/>
      <c r="C3" s="3">
        <v>41852</v>
      </c>
      <c r="D3" s="3">
        <v>41883</v>
      </c>
      <c r="E3" s="3">
        <v>41913</v>
      </c>
      <c r="F3" s="3">
        <v>41944</v>
      </c>
      <c r="G3" s="3">
        <v>41974</v>
      </c>
      <c r="H3" s="3">
        <v>42005</v>
      </c>
      <c r="I3" s="3">
        <v>42036</v>
      </c>
      <c r="J3" s="3">
        <v>42064</v>
      </c>
      <c r="K3" s="3">
        <v>42095</v>
      </c>
      <c r="L3" s="3">
        <v>42125</v>
      </c>
      <c r="M3" s="3">
        <v>42156</v>
      </c>
      <c r="N3" s="3">
        <v>42186</v>
      </c>
      <c r="O3" s="2"/>
    </row>
    <row r="4" spans="2:15" ht="15" customHeight="1">
      <c r="B4" s="2"/>
      <c r="C4" s="4" t="s">
        <v>3</v>
      </c>
      <c r="D4" s="5" t="s">
        <v>4</v>
      </c>
      <c r="E4" s="4" t="s">
        <v>5</v>
      </c>
      <c r="F4" s="4" t="s">
        <v>6</v>
      </c>
      <c r="G4" s="4" t="s">
        <v>7</v>
      </c>
      <c r="H4" s="4" t="s">
        <v>8</v>
      </c>
      <c r="I4" s="4" t="s">
        <v>9</v>
      </c>
      <c r="J4" s="4" t="s">
        <v>10</v>
      </c>
      <c r="K4" s="4" t="s">
        <v>11</v>
      </c>
      <c r="L4" s="4" t="s">
        <v>12</v>
      </c>
      <c r="M4" s="4" t="s">
        <v>13</v>
      </c>
      <c r="N4" s="4" t="s">
        <v>14</v>
      </c>
      <c r="O4" s="2" t="s">
        <v>15</v>
      </c>
    </row>
    <row r="5" spans="2:15" ht="15" customHeight="1">
      <c r="B5" s="6" t="s">
        <v>24</v>
      </c>
      <c r="C5" s="2">
        <v>0</v>
      </c>
      <c r="D5" s="2">
        <v>0</v>
      </c>
      <c r="E5" s="2">
        <v>0</v>
      </c>
      <c r="F5" s="2">
        <v>5000</v>
      </c>
      <c r="G5" s="2">
        <v>5000</v>
      </c>
      <c r="H5" s="2">
        <v>5000</v>
      </c>
      <c r="I5" s="2">
        <v>5000</v>
      </c>
      <c r="J5" s="2">
        <v>5000</v>
      </c>
      <c r="K5" s="2">
        <v>5000</v>
      </c>
      <c r="L5" s="2">
        <v>5000</v>
      </c>
      <c r="M5" s="2">
        <v>5000</v>
      </c>
      <c r="N5" s="2">
        <v>5000</v>
      </c>
      <c r="O5" s="2">
        <f t="shared" ref="O5:O6" si="0">SUM(C5:N5)</f>
        <v>45000</v>
      </c>
    </row>
    <row r="6" spans="2:15" ht="15" customHeight="1">
      <c r="B6" s="2" t="s">
        <v>25</v>
      </c>
      <c r="C6" s="2">
        <v>0</v>
      </c>
      <c r="D6" s="2">
        <v>0</v>
      </c>
      <c r="E6" s="2">
        <v>0</v>
      </c>
      <c r="F6" s="2">
        <v>20000</v>
      </c>
      <c r="G6" s="2">
        <v>20000</v>
      </c>
      <c r="H6" s="2">
        <v>20000</v>
      </c>
      <c r="I6" s="2">
        <v>20000</v>
      </c>
      <c r="J6" s="2">
        <v>20000</v>
      </c>
      <c r="K6" s="2">
        <v>20000</v>
      </c>
      <c r="L6" s="2">
        <v>20000</v>
      </c>
      <c r="M6" s="2">
        <v>20000</v>
      </c>
      <c r="N6" s="2">
        <v>20000</v>
      </c>
      <c r="O6" s="2">
        <f t="shared" si="0"/>
        <v>180000</v>
      </c>
    </row>
    <row r="7" spans="2:15" ht="15" customHeight="1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</row>
    <row r="8" spans="2:15" ht="15" customHeight="1">
      <c r="B8" s="2" t="s">
        <v>27</v>
      </c>
      <c r="C8" s="2">
        <f t="shared" ref="C8:O8" si="1">SUM(C5:C7)</f>
        <v>0</v>
      </c>
      <c r="D8" s="2">
        <f t="shared" si="1"/>
        <v>0</v>
      </c>
      <c r="E8" s="2">
        <f t="shared" si="1"/>
        <v>0</v>
      </c>
      <c r="F8" s="2">
        <f t="shared" si="1"/>
        <v>25000</v>
      </c>
      <c r="G8" s="2">
        <f t="shared" si="1"/>
        <v>25000</v>
      </c>
      <c r="H8" s="2">
        <f t="shared" si="1"/>
        <v>25000</v>
      </c>
      <c r="I8" s="2">
        <f t="shared" si="1"/>
        <v>25000</v>
      </c>
      <c r="J8" s="2">
        <f t="shared" si="1"/>
        <v>25000</v>
      </c>
      <c r="K8" s="2">
        <f t="shared" si="1"/>
        <v>25000</v>
      </c>
      <c r="L8" s="2">
        <f t="shared" si="1"/>
        <v>25000</v>
      </c>
      <c r="M8" s="2">
        <f t="shared" si="1"/>
        <v>25000</v>
      </c>
      <c r="N8" s="2">
        <f t="shared" si="1"/>
        <v>25000</v>
      </c>
      <c r="O8" s="2">
        <f t="shared" si="1"/>
        <v>225000</v>
      </c>
    </row>
    <row r="9" spans="2:15" ht="15" customHeight="1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</row>
    <row r="10" spans="2:15" ht="15" customHeight="1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</row>
    <row r="11" spans="2:15" ht="15" customHeight="1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</row>
    <row r="12" spans="2:15" ht="15" customHeight="1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</row>
    <row r="13" spans="2:15" ht="15" customHeight="1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</row>
    <row r="14" spans="2:15" ht="15" customHeight="1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</row>
    <row r="15" spans="2:15" ht="15" customHeight="1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</row>
    <row r="16" spans="2:15" ht="15" customHeight="1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2:15" ht="15" customHeight="1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2:15" ht="15" customHeight="1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2:15" ht="15" customHeight="1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2:15" ht="15" customHeight="1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</sheetData>
  <mergeCells count="1">
    <mergeCell ref="B2:O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B1:O20"/>
  <sheetViews>
    <sheetView workbookViewId="0"/>
  </sheetViews>
  <sheetFormatPr defaultColWidth="17.26953125" defaultRowHeight="15.75" customHeight="1"/>
  <cols>
    <col min="1" max="1" width="8.7265625" customWidth="1"/>
    <col min="2" max="2" width="21.81640625" customWidth="1"/>
    <col min="3" max="14" width="8.7265625" customWidth="1"/>
    <col min="15" max="15" width="7.54296875" customWidth="1"/>
  </cols>
  <sheetData>
    <row r="1" spans="2:15" ht="15" customHeight="1">
      <c r="B1" s="1"/>
      <c r="O1" s="1"/>
    </row>
    <row r="2" spans="2:15" ht="15" customHeight="1">
      <c r="B2" s="13" t="s">
        <v>29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5"/>
    </row>
    <row r="3" spans="2:15" ht="15" customHeight="1">
      <c r="B3" s="2"/>
      <c r="C3" s="3">
        <v>41852</v>
      </c>
      <c r="D3" s="3">
        <v>41883</v>
      </c>
      <c r="E3" s="3">
        <v>41913</v>
      </c>
      <c r="F3" s="3">
        <v>41944</v>
      </c>
      <c r="G3" s="3">
        <v>41974</v>
      </c>
      <c r="H3" s="3">
        <v>42005</v>
      </c>
      <c r="I3" s="3">
        <v>42036</v>
      </c>
      <c r="J3" s="3">
        <v>42064</v>
      </c>
      <c r="K3" s="3">
        <v>42095</v>
      </c>
      <c r="L3" s="3">
        <v>42125</v>
      </c>
      <c r="M3" s="3">
        <v>42156</v>
      </c>
      <c r="N3" s="3">
        <v>42186</v>
      </c>
      <c r="O3" s="2"/>
    </row>
    <row r="4" spans="2:15" ht="15" customHeight="1">
      <c r="B4" s="2"/>
      <c r="C4" s="4" t="s">
        <v>3</v>
      </c>
      <c r="D4" s="5" t="s">
        <v>4</v>
      </c>
      <c r="E4" s="4" t="s">
        <v>5</v>
      </c>
      <c r="F4" s="4" t="s">
        <v>6</v>
      </c>
      <c r="G4" s="4" t="s">
        <v>7</v>
      </c>
      <c r="H4" s="4" t="s">
        <v>8</v>
      </c>
      <c r="I4" s="4" t="s">
        <v>9</v>
      </c>
      <c r="J4" s="4" t="s">
        <v>10</v>
      </c>
      <c r="K4" s="4" t="s">
        <v>11</v>
      </c>
      <c r="L4" s="4" t="s">
        <v>12</v>
      </c>
      <c r="M4" s="4" t="s">
        <v>13</v>
      </c>
      <c r="N4" s="4" t="s">
        <v>14</v>
      </c>
      <c r="O4" s="2" t="s">
        <v>15</v>
      </c>
    </row>
    <row r="5" spans="2:15" ht="15" customHeight="1">
      <c r="B5" s="2" t="s">
        <v>30</v>
      </c>
      <c r="C5" s="2">
        <v>0</v>
      </c>
      <c r="D5" s="2">
        <v>0</v>
      </c>
      <c r="E5" s="2">
        <v>5000</v>
      </c>
      <c r="F5" s="2">
        <v>5000</v>
      </c>
      <c r="G5" s="2">
        <v>5000</v>
      </c>
      <c r="H5" s="2">
        <v>10000</v>
      </c>
      <c r="I5" s="2">
        <v>10000</v>
      </c>
      <c r="J5" s="2">
        <v>10000</v>
      </c>
      <c r="K5" s="2">
        <v>15000</v>
      </c>
      <c r="L5" s="2">
        <v>15000</v>
      </c>
      <c r="M5" s="2">
        <v>15000</v>
      </c>
      <c r="N5" s="2">
        <v>15000</v>
      </c>
      <c r="O5" s="2">
        <f>SUM(C5:N5)</f>
        <v>105000</v>
      </c>
    </row>
    <row r="6" spans="2:15" ht="15" customHeight="1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</row>
    <row r="7" spans="2:15" ht="15" customHeight="1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</row>
    <row r="8" spans="2:15" ht="15" customHeight="1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</row>
    <row r="9" spans="2:15" ht="15" customHeight="1">
      <c r="B9" s="1"/>
      <c r="O9" s="1"/>
    </row>
    <row r="10" spans="2:15" ht="15" customHeight="1">
      <c r="B10" s="1"/>
      <c r="O10" s="1"/>
    </row>
    <row r="11" spans="2:15" ht="15" customHeight="1">
      <c r="B11" s="1"/>
      <c r="O11" s="1"/>
    </row>
    <row r="12" spans="2:15" ht="15" customHeight="1">
      <c r="B12" s="1"/>
      <c r="O12" s="1"/>
    </row>
    <row r="13" spans="2:15" ht="15" customHeight="1">
      <c r="B13" s="1"/>
      <c r="O13" s="1"/>
    </row>
    <row r="14" spans="2:15" ht="15" customHeight="1">
      <c r="B14" s="1"/>
      <c r="O14" s="1"/>
    </row>
    <row r="15" spans="2:15" ht="15" customHeight="1">
      <c r="B15" s="1"/>
      <c r="O15" s="1"/>
    </row>
    <row r="16" spans="2:15" ht="15" customHeight="1">
      <c r="B16" s="1"/>
      <c r="O16" s="1"/>
    </row>
    <row r="17" spans="2:15" ht="15" customHeight="1">
      <c r="B17" s="1"/>
      <c r="O17" s="1"/>
    </row>
    <row r="18" spans="2:15" ht="15" customHeight="1">
      <c r="B18" s="1"/>
      <c r="O18" s="1"/>
    </row>
    <row r="19" spans="2:15" ht="15" customHeight="1">
      <c r="B19" s="1"/>
      <c r="O19" s="1"/>
    </row>
    <row r="20" spans="2:15" ht="15" customHeight="1">
      <c r="B20" s="1"/>
      <c r="O20" s="1"/>
    </row>
  </sheetData>
  <mergeCells count="1">
    <mergeCell ref="B2:O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B1:O20"/>
  <sheetViews>
    <sheetView workbookViewId="0"/>
  </sheetViews>
  <sheetFormatPr defaultColWidth="17.26953125" defaultRowHeight="15.75" customHeight="1"/>
  <cols>
    <col min="1" max="1" width="8.7265625" customWidth="1"/>
    <col min="2" max="2" width="29.26953125" customWidth="1"/>
    <col min="3" max="14" width="8.7265625" customWidth="1"/>
    <col min="15" max="15" width="7" customWidth="1"/>
  </cols>
  <sheetData>
    <row r="1" spans="2:15" ht="15" customHeight="1">
      <c r="B1" s="1"/>
      <c r="O1" s="1"/>
    </row>
    <row r="2" spans="2:15" ht="15" customHeight="1">
      <c r="B2" s="13" t="s">
        <v>31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5"/>
    </row>
    <row r="3" spans="2:15" ht="15" customHeight="1">
      <c r="B3" s="2"/>
      <c r="C3" s="3">
        <v>41852</v>
      </c>
      <c r="D3" s="3">
        <v>41883</v>
      </c>
      <c r="E3" s="3">
        <v>41913</v>
      </c>
      <c r="F3" s="3">
        <v>41944</v>
      </c>
      <c r="G3" s="3">
        <v>41974</v>
      </c>
      <c r="H3" s="3">
        <v>42005</v>
      </c>
      <c r="I3" s="3">
        <v>42036</v>
      </c>
      <c r="J3" s="3">
        <v>42064</v>
      </c>
      <c r="K3" s="3">
        <v>42095</v>
      </c>
      <c r="L3" s="3">
        <v>42125</v>
      </c>
      <c r="M3" s="3">
        <v>42156</v>
      </c>
      <c r="N3" s="3">
        <v>42186</v>
      </c>
      <c r="O3" s="2"/>
    </row>
    <row r="4" spans="2:15" ht="15" customHeight="1">
      <c r="B4" s="2"/>
      <c r="C4" s="4" t="s">
        <v>3</v>
      </c>
      <c r="D4" s="5" t="s">
        <v>4</v>
      </c>
      <c r="E4" s="4" t="s">
        <v>5</v>
      </c>
      <c r="F4" s="4" t="s">
        <v>6</v>
      </c>
      <c r="G4" s="4" t="s">
        <v>7</v>
      </c>
      <c r="H4" s="4" t="s">
        <v>8</v>
      </c>
      <c r="I4" s="4" t="s">
        <v>9</v>
      </c>
      <c r="J4" s="4" t="s">
        <v>10</v>
      </c>
      <c r="K4" s="4" t="s">
        <v>11</v>
      </c>
      <c r="L4" s="4" t="s">
        <v>12</v>
      </c>
      <c r="M4" s="4" t="s">
        <v>13</v>
      </c>
      <c r="N4" s="4" t="s">
        <v>14</v>
      </c>
      <c r="O4" s="2" t="s">
        <v>15</v>
      </c>
    </row>
    <row r="5" spans="2:15" ht="15" customHeight="1">
      <c r="B5" s="2" t="s">
        <v>33</v>
      </c>
      <c r="C5" s="2"/>
      <c r="D5" s="2"/>
      <c r="E5" s="2"/>
      <c r="F5" s="2">
        <v>7500</v>
      </c>
      <c r="G5" s="2">
        <v>7500</v>
      </c>
      <c r="H5" s="2">
        <v>7500</v>
      </c>
      <c r="I5" s="2">
        <v>7500</v>
      </c>
      <c r="J5" s="2">
        <v>7500</v>
      </c>
      <c r="K5" s="2">
        <v>7500</v>
      </c>
      <c r="L5" s="2">
        <v>7500</v>
      </c>
      <c r="M5" s="2">
        <v>7500</v>
      </c>
      <c r="N5" s="2">
        <v>7500</v>
      </c>
      <c r="O5" s="2">
        <f t="shared" ref="O5:O8" si="0">SUM(C5:N5)</f>
        <v>67500</v>
      </c>
    </row>
    <row r="6" spans="2:15" ht="15" customHeight="1">
      <c r="B6" s="2" t="s">
        <v>36</v>
      </c>
      <c r="C6" s="2"/>
      <c r="D6" s="2"/>
      <c r="E6" s="2"/>
      <c r="F6" s="2">
        <v>4000</v>
      </c>
      <c r="G6" s="2">
        <v>4000</v>
      </c>
      <c r="H6" s="2">
        <v>4000</v>
      </c>
      <c r="I6" s="2">
        <v>4000</v>
      </c>
      <c r="J6" s="2">
        <v>4000</v>
      </c>
      <c r="K6" s="2">
        <v>4000</v>
      </c>
      <c r="L6" s="2">
        <v>4000</v>
      </c>
      <c r="M6" s="2">
        <v>4000</v>
      </c>
      <c r="N6" s="2">
        <v>4000</v>
      </c>
      <c r="O6" s="2">
        <f t="shared" si="0"/>
        <v>36000</v>
      </c>
    </row>
    <row r="7" spans="2:15" ht="15" customHeight="1">
      <c r="B7" s="2" t="s">
        <v>37</v>
      </c>
      <c r="C7" s="2"/>
      <c r="D7" s="2"/>
      <c r="E7" s="2"/>
      <c r="F7" s="2">
        <v>2000</v>
      </c>
      <c r="G7" s="2">
        <v>2000</v>
      </c>
      <c r="H7" s="2">
        <v>2000</v>
      </c>
      <c r="I7" s="2">
        <v>2000</v>
      </c>
      <c r="J7" s="2">
        <v>2000</v>
      </c>
      <c r="K7" s="2">
        <v>2000</v>
      </c>
      <c r="L7" s="2">
        <v>2000</v>
      </c>
      <c r="M7" s="2">
        <v>2000</v>
      </c>
      <c r="N7" s="2">
        <v>2000</v>
      </c>
      <c r="O7" s="2">
        <f t="shared" si="0"/>
        <v>18000</v>
      </c>
    </row>
    <row r="8" spans="2:15" ht="15" customHeight="1">
      <c r="B8" s="2" t="s">
        <v>38</v>
      </c>
      <c r="C8" s="2"/>
      <c r="D8" s="2"/>
      <c r="E8" s="2"/>
      <c r="F8" s="2">
        <v>50000</v>
      </c>
      <c r="G8" s="2"/>
      <c r="H8" s="2"/>
      <c r="I8" s="2"/>
      <c r="J8" s="2"/>
      <c r="K8" s="2"/>
      <c r="L8" s="2"/>
      <c r="M8" s="2"/>
      <c r="N8" s="2"/>
      <c r="O8" s="2">
        <f t="shared" si="0"/>
        <v>50000</v>
      </c>
    </row>
    <row r="9" spans="2:15" ht="15" customHeight="1">
      <c r="B9" s="2" t="s">
        <v>15</v>
      </c>
      <c r="C9" s="2"/>
      <c r="D9" s="2"/>
      <c r="E9" s="2"/>
      <c r="F9" s="2">
        <f t="shared" ref="F9:O9" si="1">SUM(F5:F8)</f>
        <v>63500</v>
      </c>
      <c r="G9" s="2">
        <f t="shared" si="1"/>
        <v>13500</v>
      </c>
      <c r="H9" s="2">
        <f t="shared" si="1"/>
        <v>13500</v>
      </c>
      <c r="I9" s="2">
        <f t="shared" si="1"/>
        <v>13500</v>
      </c>
      <c r="J9" s="2">
        <f t="shared" si="1"/>
        <v>13500</v>
      </c>
      <c r="K9" s="2">
        <f t="shared" si="1"/>
        <v>13500</v>
      </c>
      <c r="L9" s="2">
        <f t="shared" si="1"/>
        <v>13500</v>
      </c>
      <c r="M9" s="2">
        <f t="shared" si="1"/>
        <v>13500</v>
      </c>
      <c r="N9" s="2">
        <f t="shared" si="1"/>
        <v>13500</v>
      </c>
      <c r="O9" s="2">
        <f t="shared" si="1"/>
        <v>171500</v>
      </c>
    </row>
    <row r="10" spans="2:15" ht="15" customHeight="1">
      <c r="B10" s="1"/>
      <c r="O10" s="1"/>
    </row>
    <row r="11" spans="2:15" ht="15" customHeight="1">
      <c r="B11" s="1"/>
      <c r="O11" s="1"/>
    </row>
    <row r="12" spans="2:15" ht="15" customHeight="1">
      <c r="B12" s="1"/>
      <c r="O12" s="1"/>
    </row>
    <row r="13" spans="2:15" ht="15" customHeight="1">
      <c r="B13" s="1"/>
      <c r="O13" s="1"/>
    </row>
    <row r="14" spans="2:15" ht="15" customHeight="1">
      <c r="B14" s="1"/>
      <c r="O14" s="1"/>
    </row>
    <row r="15" spans="2:15" ht="15" customHeight="1">
      <c r="B15" s="1"/>
      <c r="O15" s="1"/>
    </row>
    <row r="16" spans="2:15" ht="15" customHeight="1">
      <c r="B16" s="1"/>
      <c r="O16" s="1"/>
    </row>
    <row r="17" spans="2:15" ht="15" customHeight="1">
      <c r="B17" s="1"/>
      <c r="O17" s="1"/>
    </row>
    <row r="18" spans="2:15" ht="15" customHeight="1">
      <c r="B18" s="1"/>
      <c r="O18" s="1"/>
    </row>
    <row r="19" spans="2:15" ht="15" customHeight="1">
      <c r="B19" s="1"/>
      <c r="O19" s="1"/>
    </row>
    <row r="20" spans="2:15" ht="15" customHeight="1">
      <c r="B20" s="1"/>
      <c r="O20" s="1"/>
    </row>
  </sheetData>
  <mergeCells count="1">
    <mergeCell ref="B2:O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B1:O20"/>
  <sheetViews>
    <sheetView workbookViewId="0"/>
  </sheetViews>
  <sheetFormatPr defaultColWidth="17.26953125" defaultRowHeight="15.75" customHeight="1"/>
  <cols>
    <col min="1" max="1" width="8.7265625" customWidth="1"/>
    <col min="2" max="2" width="33.54296875" customWidth="1"/>
    <col min="3" max="15" width="8.7265625" customWidth="1"/>
  </cols>
  <sheetData>
    <row r="1" spans="2:15" ht="15" customHeight="1">
      <c r="B1" s="1"/>
    </row>
    <row r="2" spans="2:15" ht="15" customHeight="1">
      <c r="B2" s="13" t="s">
        <v>42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5"/>
    </row>
    <row r="3" spans="2:15" ht="15" customHeight="1">
      <c r="B3" s="2"/>
      <c r="C3" s="3">
        <v>41852</v>
      </c>
      <c r="D3" s="3">
        <v>41883</v>
      </c>
      <c r="E3" s="3">
        <v>41913</v>
      </c>
      <c r="F3" s="3">
        <v>41944</v>
      </c>
      <c r="G3" s="3">
        <v>41974</v>
      </c>
      <c r="H3" s="3">
        <v>42005</v>
      </c>
      <c r="I3" s="3">
        <v>42036</v>
      </c>
      <c r="J3" s="3">
        <v>42064</v>
      </c>
      <c r="K3" s="3">
        <v>42095</v>
      </c>
      <c r="L3" s="3">
        <v>42125</v>
      </c>
      <c r="M3" s="3">
        <v>42156</v>
      </c>
      <c r="N3" s="3">
        <v>42186</v>
      </c>
      <c r="O3" s="2"/>
    </row>
    <row r="4" spans="2:15" ht="15" customHeight="1">
      <c r="B4" s="2"/>
      <c r="C4" s="4" t="s">
        <v>3</v>
      </c>
      <c r="D4" s="5" t="s">
        <v>4</v>
      </c>
      <c r="E4" s="4" t="s">
        <v>5</v>
      </c>
      <c r="F4" s="4" t="s">
        <v>6</v>
      </c>
      <c r="G4" s="4" t="s">
        <v>7</v>
      </c>
      <c r="H4" s="4" t="s">
        <v>8</v>
      </c>
      <c r="I4" s="4" t="s">
        <v>9</v>
      </c>
      <c r="J4" s="4" t="s">
        <v>10</v>
      </c>
      <c r="K4" s="4" t="s">
        <v>11</v>
      </c>
      <c r="L4" s="4" t="s">
        <v>12</v>
      </c>
      <c r="M4" s="4" t="s">
        <v>13</v>
      </c>
      <c r="N4" s="4" t="s">
        <v>14</v>
      </c>
      <c r="O4" s="2" t="s">
        <v>15</v>
      </c>
    </row>
    <row r="5" spans="2:15" ht="15" customHeight="1">
      <c r="B5" s="2" t="s">
        <v>43</v>
      </c>
      <c r="C5" s="2"/>
      <c r="D5" s="2"/>
      <c r="E5" s="2">
        <v>7500</v>
      </c>
      <c r="F5" s="2"/>
      <c r="G5" s="2"/>
      <c r="H5" s="2"/>
      <c r="I5" s="2"/>
      <c r="J5" s="2"/>
      <c r="K5" s="2"/>
      <c r="L5" s="2"/>
      <c r="M5" s="2"/>
      <c r="N5" s="2"/>
      <c r="O5" s="2">
        <f t="shared" ref="O5:O9" si="0">SUM(E5:N5)</f>
        <v>7500</v>
      </c>
    </row>
    <row r="6" spans="2:15" ht="15" customHeight="1">
      <c r="B6" s="2" t="s">
        <v>44</v>
      </c>
      <c r="C6" s="2"/>
      <c r="D6" s="2"/>
      <c r="E6" s="2"/>
      <c r="F6" s="2"/>
      <c r="G6" s="2"/>
      <c r="H6" s="2">
        <v>5000</v>
      </c>
      <c r="I6" s="2">
        <v>5000</v>
      </c>
      <c r="J6" s="2">
        <v>5000</v>
      </c>
      <c r="K6" s="2">
        <v>5000</v>
      </c>
      <c r="L6" s="2">
        <v>5000</v>
      </c>
      <c r="M6" s="2">
        <v>5000</v>
      </c>
      <c r="N6" s="2">
        <v>5000</v>
      </c>
      <c r="O6" s="2">
        <f t="shared" si="0"/>
        <v>35000</v>
      </c>
    </row>
    <row r="7" spans="2:15" ht="15" customHeight="1">
      <c r="B7" s="2" t="s">
        <v>45</v>
      </c>
      <c r="C7" s="2"/>
      <c r="D7" s="2"/>
      <c r="E7" s="2"/>
      <c r="F7" s="2">
        <v>120000</v>
      </c>
      <c r="G7" s="2"/>
      <c r="H7" s="2">
        <v>45000</v>
      </c>
      <c r="I7" s="2"/>
      <c r="J7" s="2"/>
      <c r="K7" s="2">
        <v>45000</v>
      </c>
      <c r="L7" s="2"/>
      <c r="M7" s="2"/>
      <c r="N7" s="2"/>
      <c r="O7" s="2">
        <f t="shared" si="0"/>
        <v>210000</v>
      </c>
    </row>
    <row r="8" spans="2:15" ht="15" customHeight="1">
      <c r="B8" s="2" t="s">
        <v>46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>
        <f t="shared" si="0"/>
        <v>0</v>
      </c>
    </row>
    <row r="9" spans="2:15" ht="15" customHeight="1">
      <c r="B9" s="2" t="s">
        <v>47</v>
      </c>
      <c r="C9" s="2"/>
      <c r="D9" s="2"/>
      <c r="E9" s="2">
        <v>1100</v>
      </c>
      <c r="F9" s="2">
        <v>1100</v>
      </c>
      <c r="G9" s="2">
        <v>1100</v>
      </c>
      <c r="H9" s="2">
        <v>1100</v>
      </c>
      <c r="I9" s="2">
        <v>1100</v>
      </c>
      <c r="J9" s="2">
        <v>1100</v>
      </c>
      <c r="K9" s="2">
        <v>1100</v>
      </c>
      <c r="L9" s="2">
        <v>1100</v>
      </c>
      <c r="M9" s="2">
        <v>1100</v>
      </c>
      <c r="N9" s="2">
        <v>1100</v>
      </c>
      <c r="O9" s="2">
        <f t="shared" si="0"/>
        <v>11000</v>
      </c>
    </row>
    <row r="10" spans="2:15" ht="15" customHeight="1">
      <c r="B10" s="2" t="s">
        <v>15</v>
      </c>
      <c r="C10" s="2"/>
      <c r="D10" s="2"/>
      <c r="E10" s="2">
        <f t="shared" ref="E10:O10" si="1">SUM(E5:E9)</f>
        <v>8600</v>
      </c>
      <c r="F10" s="2">
        <f t="shared" si="1"/>
        <v>121100</v>
      </c>
      <c r="G10" s="2">
        <f t="shared" si="1"/>
        <v>1100</v>
      </c>
      <c r="H10" s="2">
        <f t="shared" si="1"/>
        <v>51100</v>
      </c>
      <c r="I10" s="2">
        <f t="shared" si="1"/>
        <v>6100</v>
      </c>
      <c r="J10" s="2">
        <f t="shared" si="1"/>
        <v>6100</v>
      </c>
      <c r="K10" s="2">
        <f t="shared" si="1"/>
        <v>51100</v>
      </c>
      <c r="L10" s="2">
        <f t="shared" si="1"/>
        <v>6100</v>
      </c>
      <c r="M10" s="2">
        <f t="shared" si="1"/>
        <v>6100</v>
      </c>
      <c r="N10" s="2">
        <f t="shared" si="1"/>
        <v>6100</v>
      </c>
      <c r="O10" s="2">
        <f t="shared" si="1"/>
        <v>263500</v>
      </c>
    </row>
    <row r="11" spans="2:15" ht="15" customHeight="1">
      <c r="B11" s="1"/>
    </row>
    <row r="12" spans="2:15" ht="15" customHeight="1">
      <c r="B12" s="1"/>
    </row>
    <row r="13" spans="2:15" ht="15" customHeight="1">
      <c r="B13" s="1"/>
    </row>
    <row r="14" spans="2:15" ht="15" customHeight="1">
      <c r="B14" s="1"/>
    </row>
    <row r="15" spans="2:15" ht="15" customHeight="1">
      <c r="B15" s="1"/>
    </row>
    <row r="16" spans="2:15" ht="15" customHeight="1">
      <c r="B16" s="1"/>
    </row>
    <row r="17" spans="2:2" ht="15" customHeight="1">
      <c r="B17" s="1"/>
    </row>
    <row r="18" spans="2:2" ht="15" customHeight="1">
      <c r="B18" s="1"/>
    </row>
    <row r="19" spans="2:2" ht="15" customHeight="1">
      <c r="B19" s="1"/>
    </row>
    <row r="20" spans="2:2" ht="15" customHeight="1">
      <c r="B20" s="1"/>
    </row>
  </sheetData>
  <mergeCells count="1">
    <mergeCell ref="B2:O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A20"/>
  <sheetViews>
    <sheetView workbookViewId="0"/>
  </sheetViews>
  <sheetFormatPr defaultColWidth="17.26953125" defaultRowHeight="15.75" customHeight="1"/>
  <cols>
    <col min="1" max="6" width="8.7265625" customWidth="1"/>
  </cols>
  <sheetData>
    <row r="1" ht="15" customHeight="1"/>
    <row r="2" ht="15" customHeight="1"/>
    <row r="3" ht="15" customHeight="1"/>
    <row r="4" ht="15" customHeight="1"/>
    <row r="5" ht="15" customHeight="1"/>
    <row r="6" ht="15" customHeight="1"/>
    <row r="7" ht="15" customHeight="1"/>
    <row r="8" ht="15" customHeight="1"/>
    <row r="9" ht="15" customHeight="1"/>
    <row r="10" ht="15" customHeight="1"/>
    <row r="11" ht="15" customHeight="1"/>
    <row r="12" ht="15" customHeight="1"/>
    <row r="13" ht="15" customHeight="1"/>
    <row r="14" ht="15" customHeight="1"/>
    <row r="15" ht="15" customHeight="1"/>
    <row r="16" ht="15" customHeight="1"/>
    <row r="17" ht="15" customHeight="1"/>
    <row r="18" ht="15" customHeight="1"/>
    <row r="19" ht="15" customHeight="1"/>
    <row r="20" ht="15" customHeight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Summary</vt:lpstr>
      <vt:lpstr>Revenue</vt:lpstr>
      <vt:lpstr>Resource Expenses</vt:lpstr>
      <vt:lpstr>Marketing Expenses</vt:lpstr>
      <vt:lpstr>Travel &amp; Telephone Expenses</vt:lpstr>
      <vt:lpstr>Office Expenses (Rent + others)</vt:lpstr>
      <vt:lpstr>IT Expenses</vt:lpstr>
      <vt:lpstr>Areas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Anupam Aggrwal</dc:creator>
  <cp:lastModifiedBy>Anupam Aggrwal</cp:lastModifiedBy>
  <dcterms:created xsi:type="dcterms:W3CDTF">2018-12-04T16:47:52Z</dcterms:created>
  <dcterms:modified xsi:type="dcterms:W3CDTF">2018-12-04T16:47:52Z</dcterms:modified>
</cp:coreProperties>
</file>