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loglikelihood_11_adj2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<sst xmlns="http://schemas.openxmlformats.org/spreadsheetml/2006/main" count="884" uniqueCount="145">
  <si>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</si>
  <si>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</si>
  <si>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</si>
  <si>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</si>
  <si>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</si>
  <si>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</si>
  <si>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</si>
  <si>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</si>
  <si>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</si>
  <si>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</si>
  <si>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</si>
  <si>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</si>
  <si>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</si>
  <si>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</si>
  <si>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</si>
  <si>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</si>
  <si>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</si>
  <si>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</si>
  <si>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</si>
  <si>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</si>
  <si>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</si>
  <si>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absent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</si>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</sst>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78.0435406778329</v>
      </c>
      <c r="K2" s="4" t="s">
        <v>15</v>
      </c>
      <c r="L2" s="3">
        <f>IFERROR(__xludf.DUMMYFUNCTION("COUNTUNIQUE(C2:C1000)"),73.0)</f>
        <v>73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105.248790427525</v>
      </c>
      <c r="K3" s="5" t="s">
        <v>18</v>
      </c>
      <c r="L3" s="3">
        <f>countif(G2:G1000,"present")</f>
        <v>38</v>
      </c>
      <c r="M3" s="6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21</v>
      </c>
      <c r="H4" s="1">
        <v>0.0</v>
      </c>
      <c r="K4" s="5" t="s">
        <v>22</v>
      </c>
      <c r="L4" s="3">
        <f>countif(G2:G1000,"absent")</f>
        <v>86</v>
      </c>
      <c r="M4" s="6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13</v>
      </c>
      <c r="G5" s="1" t="s">
        <v>14</v>
      </c>
      <c r="H5" s="1">
        <v>19.9362837569519</v>
      </c>
      <c r="K5" s="5" t="s">
        <v>26</v>
      </c>
      <c r="L5" s="3">
        <f>SUM(L3:L4)</f>
        <v>124</v>
      </c>
      <c r="M5" s="6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13</v>
      </c>
      <c r="G6" s="1" t="s">
        <v>21</v>
      </c>
      <c r="H6" s="1">
        <v>0.0</v>
      </c>
      <c r="K6" s="4" t="s">
        <v>30</v>
      </c>
      <c r="L6" s="7">
        <f>L3/L5</f>
        <v>0.3064516129</v>
      </c>
      <c r="M6" s="6" t="s">
        <v>31</v>
      </c>
    </row>
    <row r="7">
      <c r="A7" s="1" t="s">
        <v>8</v>
      </c>
      <c r="B7" s="1" t="s">
        <v>9</v>
      </c>
      <c r="C7" s="1" t="s">
        <v>28</v>
      </c>
      <c r="D7" s="1" t="s">
        <v>11</v>
      </c>
      <c r="E7" s="1" t="s">
        <v>25</v>
      </c>
      <c r="F7" s="1" t="s">
        <v>13</v>
      </c>
      <c r="G7" s="1" t="s">
        <v>21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25</v>
      </c>
      <c r="F8" s="1" t="s">
        <v>13</v>
      </c>
      <c r="G8" s="1" t="s">
        <v>21</v>
      </c>
      <c r="H8" s="1">
        <v>0.0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21</v>
      </c>
      <c r="H9" s="1">
        <v>0.0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66.5732940658386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21</v>
      </c>
      <c r="H11" s="1">
        <v>0.0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14</v>
      </c>
      <c r="H12" s="1">
        <v>286.145406772389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53.6309372611874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49.4475822373889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46.4973084523548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21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21</v>
      </c>
      <c r="H17" s="1">
        <v>0.0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38.5470864145481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21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21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21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21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21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21</v>
      </c>
      <c r="H25" s="1">
        <v>0.0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21</v>
      </c>
      <c r="H26" s="1">
        <v>0.0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21</v>
      </c>
      <c r="H27" s="1">
        <v>0.0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51.9825171504558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21</v>
      </c>
      <c r="H29" s="1">
        <v>0.0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21</v>
      </c>
      <c r="H30" s="1">
        <v>0.0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41.3573203049443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21</v>
      </c>
      <c r="H32" s="1">
        <v>0.0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21</v>
      </c>
      <c r="H33" s="1">
        <v>0.0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101.183246754777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14</v>
      </c>
      <c r="H35" s="1">
        <v>52.0697109368068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34.3483881853028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21</v>
      </c>
      <c r="H37" s="1">
        <v>0.0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14</v>
      </c>
      <c r="H38" s="1">
        <v>74.3563255324282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14</v>
      </c>
      <c r="H39" s="1">
        <v>50.9733070431989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21</v>
      </c>
      <c r="H40" s="1">
        <v>0.0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21</v>
      </c>
      <c r="H41" s="1">
        <v>0.0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14</v>
      </c>
      <c r="H42" s="1">
        <v>78.4185123058089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14</v>
      </c>
      <c r="H43" s="1">
        <v>352.28941301125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21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21</v>
      </c>
      <c r="H45" s="1">
        <v>0.0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21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21</v>
      </c>
      <c r="H48" s="1">
        <v>0.0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25</v>
      </c>
      <c r="F49" s="1" t="s">
        <v>13</v>
      </c>
      <c r="G49" s="1" t="s">
        <v>21</v>
      </c>
      <c r="H49" s="1">
        <v>0.0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21</v>
      </c>
      <c r="H50" s="1">
        <v>0.0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21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21</v>
      </c>
      <c r="H52" s="1">
        <v>0.0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21</v>
      </c>
      <c r="H53" s="1">
        <v>0.0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21</v>
      </c>
      <c r="H54" s="1">
        <v>0.0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21</v>
      </c>
      <c r="H55" s="1">
        <v>0.0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25</v>
      </c>
      <c r="F56" s="1" t="s">
        <v>13</v>
      </c>
      <c r="G56" s="1" t="s">
        <v>14</v>
      </c>
      <c r="H56" s="1">
        <v>38.1025043043845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14</v>
      </c>
      <c r="H57" s="1">
        <v>340.447541898272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21</v>
      </c>
      <c r="H58" s="1">
        <v>0.0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29</v>
      </c>
      <c r="F59" s="1" t="s">
        <v>13</v>
      </c>
      <c r="G59" s="1" t="s">
        <v>14</v>
      </c>
      <c r="H59" s="1">
        <v>18.5751426963958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21</v>
      </c>
      <c r="H60" s="1">
        <v>0.0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14</v>
      </c>
      <c r="H61" s="1">
        <v>284.995250616835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21</v>
      </c>
      <c r="H62" s="1">
        <v>0.0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21</v>
      </c>
      <c r="H63" s="1">
        <v>0.0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14</v>
      </c>
      <c r="H64" s="1">
        <v>47.1470814588406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21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21</v>
      </c>
      <c r="H66" s="1">
        <v>0.0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21</v>
      </c>
      <c r="H67" s="1">
        <v>0.0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21</v>
      </c>
      <c r="H68" s="1">
        <v>0.0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21</v>
      </c>
      <c r="H69" s="1">
        <v>0.0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68.7843217281941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25</v>
      </c>
      <c r="F71" s="1" t="s">
        <v>13</v>
      </c>
      <c r="G71" s="1" t="s">
        <v>21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21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21</v>
      </c>
      <c r="H73" s="1">
        <v>0.0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21</v>
      </c>
      <c r="H74" s="1">
        <v>0.0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14</v>
      </c>
      <c r="H75" s="1">
        <v>299.10837262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14</v>
      </c>
      <c r="H76" s="1">
        <v>14.0366455469796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21</v>
      </c>
      <c r="H77" s="1">
        <v>0.0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21</v>
      </c>
      <c r="H78" s="1">
        <v>0.0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29</v>
      </c>
      <c r="F79" s="1" t="s">
        <v>13</v>
      </c>
      <c r="G79" s="1" t="s">
        <v>21</v>
      </c>
      <c r="H79" s="1">
        <v>0.0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21</v>
      </c>
      <c r="H80" s="1">
        <v>0.0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21</v>
      </c>
      <c r="H81" s="1">
        <v>0.0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21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29</v>
      </c>
      <c r="F83" s="1" t="s">
        <v>13</v>
      </c>
      <c r="G83" s="1" t="s">
        <v>21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21</v>
      </c>
      <c r="H84" s="1">
        <v>0.0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21</v>
      </c>
      <c r="H85" s="1">
        <v>0.0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21</v>
      </c>
      <c r="H86" s="1">
        <v>0.0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21</v>
      </c>
      <c r="H87" s="1">
        <v>0.0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21</v>
      </c>
      <c r="H88" s="1">
        <v>0.0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25</v>
      </c>
      <c r="F89" s="1" t="s">
        <v>13</v>
      </c>
      <c r="G89" s="1" t="s">
        <v>14</v>
      </c>
      <c r="H89" s="1">
        <v>81.1095484734974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21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21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14</v>
      </c>
      <c r="H92" s="1">
        <v>59.3948039472515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21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21</v>
      </c>
      <c r="H94" s="1">
        <v>0.0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21</v>
      </c>
      <c r="H95" s="1">
        <v>0.0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21</v>
      </c>
      <c r="H96" s="1">
        <v>0.0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14</v>
      </c>
      <c r="H97" s="1">
        <v>44.595150949395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25</v>
      </c>
      <c r="F98" s="1" t="s">
        <v>13</v>
      </c>
      <c r="G98" s="1" t="s">
        <v>21</v>
      </c>
      <c r="H98" s="1">
        <v>0.0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21</v>
      </c>
      <c r="H99" s="1">
        <v>0.0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25</v>
      </c>
      <c r="F100" s="1" t="s">
        <v>13</v>
      </c>
      <c r="G100" s="1" t="s">
        <v>21</v>
      </c>
      <c r="H100" s="1">
        <v>0.0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395.222521170432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21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21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21</v>
      </c>
      <c r="H104" s="1">
        <v>0.0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97.5541793352219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21</v>
      </c>
      <c r="H106" s="1">
        <v>0.0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21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21</v>
      </c>
      <c r="H108" s="1">
        <v>0.0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21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21</v>
      </c>
      <c r="H110" s="1">
        <v>0.0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14</v>
      </c>
      <c r="H111" s="1">
        <v>29.6524610857574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14</v>
      </c>
      <c r="H112" s="1">
        <v>25.5730704064644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25</v>
      </c>
      <c r="F113" s="1" t="s">
        <v>13</v>
      </c>
      <c r="G113" s="1" t="s">
        <v>21</v>
      </c>
      <c r="H113" s="1">
        <v>0.0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21</v>
      </c>
      <c r="H114" s="1">
        <v>0.0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25</v>
      </c>
      <c r="F115" s="1" t="s">
        <v>13</v>
      </c>
      <c r="G115" s="1" t="s">
        <v>21</v>
      </c>
      <c r="H115" s="1">
        <v>0.0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14</v>
      </c>
      <c r="H116" s="1">
        <v>90.0712422696597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21</v>
      </c>
      <c r="H117" s="1">
        <v>0.0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14</v>
      </c>
      <c r="H118" s="1">
        <v>98.8815144813878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21</v>
      </c>
      <c r="H119" s="1">
        <v>0.0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25</v>
      </c>
      <c r="F120" s="1" t="s">
        <v>13</v>
      </c>
      <c r="G120" s="1" t="s">
        <v>21</v>
      </c>
      <c r="H120" s="1">
        <v>0.0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45.323666246396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21</v>
      </c>
      <c r="H122" s="1">
        <v>0.0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25</v>
      </c>
      <c r="F123" s="1" t="s">
        <v>13</v>
      </c>
      <c r="G123" s="1" t="s">
        <v>21</v>
      </c>
      <c r="H123" s="1">
        <v>0.0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27.2433310850924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52.9177283490377</v>
      </c>
    </row>
  </sheetData>
  <drawing r:id="rId1"/>
</worksheet>
</file>