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salience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<sst xmlns="http://schemas.openxmlformats.org/spreadsheetml/2006/main" count="451" uniqueCount="109">
  <si>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</si>
  <si>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</si>
  <si>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</si>
  <si>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</si>
  <si>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</si>
  <si>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</si>
  <si>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</si>
  <si>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</si>
  <si>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</si>
  <si>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</si>
  <si>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</si>
  <si>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</si>
  <si>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</si>
  <si>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</si>
  <si>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</si>
  <si>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</si>
  <si>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</si>
  <si>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absent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</si>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</sst>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n2_n1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2.81215982663429</v>
      </c>
      <c r="J2" s="4" t="s">
        <v>14</v>
      </c>
      <c r="K2" s="3">
        <f>IFERROR(__xludf.DUMMYFUNCTION("COUNTUNIQUE(C2:C1000)"),52.0)</f>
        <v>52</v>
      </c>
      <c r="L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0.0</v>
      </c>
      <c r="J3" s="5" t="s">
        <v>18</v>
      </c>
      <c r="K3" s="3">
        <f>countif(G2:G1000,"present")</f>
        <v>34</v>
      </c>
      <c r="L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5.03449386622271</v>
      </c>
      <c r="J4" s="5" t="s">
        <v>22</v>
      </c>
      <c r="K4" s="3">
        <f>countif(G2:G1000,"absent")</f>
        <v>28</v>
      </c>
      <c r="L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11</v>
      </c>
      <c r="G5" s="1" t="s">
        <v>13</v>
      </c>
      <c r="H5" s="1">
        <v>3.26541063546904</v>
      </c>
      <c r="J5" s="5" t="s">
        <v>26</v>
      </c>
      <c r="K5" s="3">
        <f>SUM(K3:K4)</f>
        <v>62</v>
      </c>
      <c r="L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5.69959159035305</v>
      </c>
      <c r="J6" s="4" t="s">
        <v>30</v>
      </c>
      <c r="K6" s="6">
        <f>K3/K5</f>
        <v>0.5483870968</v>
      </c>
      <c r="L6" s="5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13</v>
      </c>
      <c r="H7" s="1">
        <v>2.52928723334077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4.25528233387206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13</v>
      </c>
      <c r="H13" s="1">
        <v>0.882407347112437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17</v>
      </c>
      <c r="H15" s="1">
        <v>0.0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4.053691187304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13</v>
      </c>
      <c r="H17" s="1">
        <v>1.0601822494156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13</v>
      </c>
      <c r="H18" s="1">
        <v>2.23083146737226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2.16953056431013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13</v>
      </c>
      <c r="H21" s="1">
        <v>0.806974566131054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1.83396833221263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13</v>
      </c>
      <c r="H23" s="1">
        <v>3.58777874059948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13</v>
      </c>
      <c r="H24" s="1">
        <v>3.32041533650517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13</v>
      </c>
      <c r="H25" s="1">
        <v>2.28762309972775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17</v>
      </c>
      <c r="H26" s="1">
        <v>0.0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13</v>
      </c>
      <c r="H27" s="1">
        <v>1.76774528101521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17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17</v>
      </c>
      <c r="H32" s="1">
        <v>0.0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13</v>
      </c>
      <c r="H33" s="1">
        <v>2.07083292409547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13</v>
      </c>
      <c r="H34" s="1">
        <v>2.83771313109264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13</v>
      </c>
      <c r="H35" s="1">
        <v>1.59997119560955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3.99703360242747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17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20</v>
      </c>
      <c r="F38" s="1" t="s">
        <v>11</v>
      </c>
      <c r="G38" s="1" t="s">
        <v>17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3.33874962586746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13</v>
      </c>
      <c r="H42" s="1">
        <v>2.2571737945062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13</v>
      </c>
      <c r="H43" s="1">
        <v>1.34659471320711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2.86277404631219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2.51651578531947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17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13</v>
      </c>
      <c r="H49" s="1">
        <v>2.62491257476089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17</v>
      </c>
      <c r="H50" s="1">
        <v>0.0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3.66966341803325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17</v>
      </c>
      <c r="H52" s="1">
        <v>0.0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13</v>
      </c>
      <c r="H53" s="1">
        <v>2.95356314541013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13</v>
      </c>
      <c r="H54" s="1">
        <v>1.53863826012519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17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3.52035264316653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17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2.28479595572403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17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13</v>
      </c>
      <c r="H61" s="1">
        <v>0.878177582336132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13</v>
      </c>
      <c r="H62" s="1">
        <v>1.9200922644145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17</v>
      </c>
      <c r="H63" s="1">
        <v>0.0</v>
      </c>
    </row>
  </sheetData>
  <drawing r:id="rId1"/>
</worksheet>
</file>