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6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<sst xmlns="http://schemas.openxmlformats.org/spreadsheetml/2006/main" count="49" uniqueCount="25">
  <si>
    <t>Log P calculations</t>
  </si>
  <si>
    <t>Legend:  DG_dis_X : discharging free energy ;  DG_van_X: vanishing free energy;  cyc: cyclohexane, wat: water, vac: vacuum ; DG_func_X  : func term evaluated in solvated phases at lambda=0.00; DG_X : abs free energy in X ; all values in kcal/mol estimated with MBAR</t>
  </si>
  <si>
    <t>Run001</t>
  </si>
  <si>
    <t>mol</t>
  </si>
  <si>
    <t>DG_dis_cyc</t>
  </si>
  <si>
    <t>DG_van_cyc</t>
  </si>
  <si>
    <t>DG_dis_wat</t>
  </si>
  <si>
    <t>DG_van_wat</t>
  </si>
  <si>
    <t>DG_dis_vac</t>
  </si>
  <si>
    <t>DG_van_vac</t>
  </si>
  <si>
    <t>DG_func_cyc</t>
  </si>
  <si>
    <t>DG_func_wat</t>
  </si>
  <si>
    <t>DG_cyc</t>
  </si>
  <si>
    <t>DG_wat</t>
  </si>
  <si>
    <t>logP</t>
  </si>
  <si>
    <t>a</t>
  </si>
  <si>
    <t>b</t>
  </si>
  <si>
    <t>c</t>
  </si>
  <si>
    <t>d</t>
  </si>
  <si>
    <t>e</t>
  </si>
  <si>
    <t>Run002</t>
  </si>
  <si>
    <t>Average</t>
  </si>
  <si>
    <t>std.err</t>
  </si>
  <si>
    <t>ExP</t>
  </si>
  <si>
    <t>MUE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</si>
</sst>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b val="true"/>
      <sz val="12"/>
      <color rgb="FFFF3333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9999"/>
        <bgColor rgb="FFFF8080"/>
      </patternFill>
    </fill>
    <fill>
      <patternFill patternType="solid">
        <fgColor rgb="FFCCFF99"/>
        <bgColor rgb="FFFFFF99"/>
      </patternFill>
    </fill>
    <fill>
      <patternFill patternType="solid">
        <fgColor rgb="FF99FFFF"/>
        <bgColor rgb="FFCCFFFF"/>
      </patternFill>
    </fill>
    <fill>
      <patternFill patternType="solid">
        <fgColor rgb="FFDDDDDD"/>
        <bgColor rgb="FFC0C0C0"/>
      </patternFill>
    </fill>
    <fill>
      <patternFill patternType="solid">
        <fgColor rgb="FF00CC33"/>
        <bgColor rgb="FF339966"/>
      </patternFill>
    </fill>
    <fill>
      <patternFill patternType="solid">
        <fgColor rgb="FFFFFF00"/>
        <bgColor rgb="FFFFFF00"/>
      </patternFill>
    </fill>
    <fill>
      <patternFill patternType="solid">
        <fgColor rgb="FF9999FF"/>
        <bgColor rgb="FF969696"/>
      </patternFill>
    </fill>
    <fill>
      <patternFill patternType="solid">
        <fgColor rgb="FFCC66FF"/>
        <bgColor rgb="FF9999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CC33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99"/>
      <rgbColor rgb="FFFFFF99"/>
      <rgbColor rgb="FF99CCFF"/>
      <rgbColor rgb="FFFF9999"/>
      <rgbColor rgb="FFCC66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RowHeight="12.8"/>
  <cols>
    <col collapsed="false" hidden="false" max="1" min="1" style="0" width="11.5204081632653"/>
    <col collapsed="false" hidden="false" max="2" min="2" style="0" width="14.5867346938776"/>
    <col collapsed="false" hidden="false" max="3" min="3" style="0" width="16.1071428571429"/>
    <col collapsed="false" hidden="false" max="4" min="4" style="0" width="14.3112244897959"/>
    <col collapsed="false" hidden="false" max="5" min="5" style="0" width="14.7244897959184"/>
    <col collapsed="false" hidden="false" max="6" min="6" style="0" width="15.9744897959184"/>
    <col collapsed="false" hidden="false" max="7" min="7" style="0" width="14.4438775510204"/>
    <col collapsed="false" hidden="false" max="8" min="8" style="0" width="15.9744897959184"/>
    <col collapsed="false" hidden="false" max="9" min="9" style="0" width="15.1377551020408"/>
    <col collapsed="false" hidden="false" max="1025" min="10" style="0" width="11.5204081632653"/>
  </cols>
  <sheetData>
    <row r="1" customFormat="false" ht="17.35" hidden="false" customHeight="false" outlineLevel="0" collapsed="false">
      <c r="A1" s="1" t="s">
        <v>0</v>
      </c>
    </row>
    <row r="2" customFormat="false" ht="17.35" hidden="false" customHeight="false" outlineLevel="0" collapsed="false">
      <c r="A2" s="1"/>
    </row>
    <row r="3" customFormat="false" ht="12.8" hidden="false" customHeight="false" outlineLevel="0" collapsed="false">
      <c r="A3" s="2" t="s">
        <v>1</v>
      </c>
    </row>
    <row r="4" customFormat="false" ht="12.8" hidden="false" customHeight="false" outlineLevel="0" collapsed="false">
      <c r="A4" s="2"/>
    </row>
    <row r="5" customFormat="false" ht="15" hidden="false" customHeight="false" outlineLevel="0" collapsed="false">
      <c r="A5" s="3" t="s">
        <v>2</v>
      </c>
    </row>
    <row r="6" s="10" customFormat="true" ht="15" hidden="false" customHeight="false" outlineLevel="0" collapsed="false">
      <c r="A6" s="4" t="s">
        <v>3</v>
      </c>
      <c r="B6" s="5" t="s">
        <v>4</v>
      </c>
      <c r="C6" s="5" t="s">
        <v>5</v>
      </c>
      <c r="D6" s="6" t="s">
        <v>6</v>
      </c>
      <c r="E6" s="6" t="s">
        <v>7</v>
      </c>
      <c r="F6" s="7" t="s">
        <v>8</v>
      </c>
      <c r="G6" s="7" t="s">
        <v>9</v>
      </c>
      <c r="H6" s="8" t="s">
        <v>10</v>
      </c>
      <c r="I6" s="8" t="s">
        <v>11</v>
      </c>
      <c r="J6" s="8"/>
      <c r="K6" s="9" t="s">
        <v>12</v>
      </c>
      <c r="L6" s="6" t="s">
        <v>13</v>
      </c>
      <c r="N6" s="11" t="s">
        <v>14</v>
      </c>
    </row>
    <row r="7" customFormat="false" ht="12.8" hidden="false" customHeight="false" outlineLevel="0" collapsed="false">
      <c r="A7" s="0" t="s">
        <v>15</v>
      </c>
      <c r="B7" s="0" t="n">
        <v>0.5</v>
      </c>
      <c r="C7" s="0" t="n">
        <v>-3.71</v>
      </c>
      <c r="D7" s="0" t="n">
        <v>3.38</v>
      </c>
      <c r="E7" s="0" t="n">
        <v>-13.24</v>
      </c>
      <c r="F7" s="0" t="n">
        <v>0.06</v>
      </c>
      <c r="G7" s="0" t="n">
        <v>-11.39</v>
      </c>
      <c r="H7" s="0" t="n">
        <v>0.33</v>
      </c>
      <c r="I7" s="0" t="n">
        <v>0.33</v>
      </c>
      <c r="K7" s="0" t="n">
        <f aca="false">(F7+G7)-(B7+C7)</f>
        <v>-8.12</v>
      </c>
      <c r="L7" s="0" t="n">
        <f aca="false">(F7+G7)-(D7+E7)</f>
        <v>-1.47</v>
      </c>
      <c r="N7" s="12" t="n">
        <f aca="false">(-1/(2.303*0.592))*(K7-L7)</f>
        <v>4.87759796270435</v>
      </c>
    </row>
    <row r="8" customFormat="false" ht="12.8" hidden="false" customHeight="false" outlineLevel="0" collapsed="false">
      <c r="A8" s="0" t="s">
        <v>16</v>
      </c>
      <c r="B8" s="0" t="n">
        <v>-0.82</v>
      </c>
      <c r="C8" s="0" t="n">
        <v>-3.64</v>
      </c>
      <c r="D8" s="0" t="n">
        <v>3.61</v>
      </c>
      <c r="E8" s="0" t="n">
        <v>-12.56</v>
      </c>
      <c r="F8" s="0" t="n">
        <v>-0.88</v>
      </c>
      <c r="G8" s="0" t="n">
        <v>-10.43</v>
      </c>
      <c r="H8" s="0" t="n">
        <v>-0.16</v>
      </c>
      <c r="I8" s="0" t="n">
        <v>-0.47</v>
      </c>
      <c r="K8" s="0" t="n">
        <f aca="false">(F8+G8)-(B8+C8)-H8</f>
        <v>-6.69</v>
      </c>
      <c r="L8" s="0" t="n">
        <f aca="false">(F8+G8)-(D8+E8)-I8</f>
        <v>-1.89</v>
      </c>
      <c r="N8" s="12" t="n">
        <f aca="false">(-1/(2.303*0.592))*(K8-L8)</f>
        <v>3.52067221368133</v>
      </c>
    </row>
    <row r="9" customFormat="false" ht="12.8" hidden="false" customHeight="false" outlineLevel="0" collapsed="false">
      <c r="A9" s="0" t="s">
        <v>17</v>
      </c>
      <c r="B9" s="0" t="n">
        <v>-5.09</v>
      </c>
      <c r="C9" s="0" t="n">
        <v>-1.84</v>
      </c>
      <c r="D9" s="0" t="n">
        <v>0.73</v>
      </c>
      <c r="E9" s="0" t="n">
        <v>-12.09</v>
      </c>
      <c r="F9" s="0" t="n">
        <v>-6.12</v>
      </c>
      <c r="G9" s="0" t="n">
        <v>-9.74</v>
      </c>
      <c r="H9" s="0" t="n">
        <v>1.05</v>
      </c>
      <c r="I9" s="0" t="n">
        <v>1.42</v>
      </c>
      <c r="K9" s="0" t="n">
        <f aca="false">(F9+G9)-(B9+C9)-H9</f>
        <v>-9.98</v>
      </c>
      <c r="L9" s="0" t="n">
        <f aca="false">(F9+G9)-(D9+E9)-I9</f>
        <v>-5.92</v>
      </c>
      <c r="N9" s="12" t="n">
        <f aca="false">(-1/(2.303*0.592))*(K9-L9)</f>
        <v>2.97790191407213</v>
      </c>
    </row>
    <row r="10" customFormat="false" ht="12.8" hidden="false" customHeight="false" outlineLevel="0" collapsed="false">
      <c r="A10" s="0" t="s">
        <v>18</v>
      </c>
      <c r="B10" s="0" t="n">
        <v>-2.82</v>
      </c>
      <c r="C10" s="0" t="n">
        <v>-3.73</v>
      </c>
      <c r="D10" s="0" t="n">
        <v>4.69</v>
      </c>
      <c r="E10" s="0" t="n">
        <v>-14.11</v>
      </c>
      <c r="F10" s="0" t="n">
        <v>-4.4</v>
      </c>
      <c r="G10" s="0" t="n">
        <v>-12.16</v>
      </c>
      <c r="H10" s="0" t="n">
        <v>1.75</v>
      </c>
      <c r="I10" s="0" t="n">
        <v>2.47</v>
      </c>
      <c r="K10" s="0" t="n">
        <f aca="false">(F10+G10)-(B10+C10)-H10</f>
        <v>-11.76</v>
      </c>
      <c r="L10" s="0" t="n">
        <f aca="false">(F10+G10)-(D10+E10)-I10</f>
        <v>-9.61000000000001</v>
      </c>
      <c r="N10" s="12" t="n">
        <f aca="false">(-1/(2.303*0.592))*(K10-L10)</f>
        <v>1.57696776237809</v>
      </c>
    </row>
    <row r="11" customFormat="false" ht="12.8" hidden="false" customHeight="false" outlineLevel="0" collapsed="false">
      <c r="A11" s="0" t="s">
        <v>19</v>
      </c>
      <c r="B11" s="0" t="n">
        <v>-1.51</v>
      </c>
      <c r="C11" s="0" t="n">
        <v>-3.86</v>
      </c>
      <c r="D11" s="0" t="n">
        <v>6.74</v>
      </c>
      <c r="E11" s="0" t="n">
        <v>-14.19</v>
      </c>
      <c r="F11" s="0" t="n">
        <v>-3.14</v>
      </c>
      <c r="G11" s="0" t="n">
        <v>-12.06</v>
      </c>
      <c r="H11" s="0" t="n">
        <v>1.87</v>
      </c>
      <c r="I11" s="0" t="n">
        <v>2.57</v>
      </c>
      <c r="K11" s="0" t="n">
        <f aca="false">(F11+G11)-(B11+C11)-H11</f>
        <v>-11.7</v>
      </c>
      <c r="L11" s="0" t="n">
        <f aca="false">(F11+G11)-(D11+E11)-I11</f>
        <v>-10.32</v>
      </c>
      <c r="N11" s="12" t="n">
        <f aca="false">(-1/(2.303*0.592))*(K11-L11)</f>
        <v>1.01219326143338</v>
      </c>
    </row>
    <row r="12" customFormat="false" ht="12.8" hidden="false" customHeight="false" outlineLevel="0" collapsed="false">
      <c r="N12" s="12"/>
    </row>
    <row r="13" customFormat="false" ht="15" hidden="false" customHeight="false" outlineLevel="0" collapsed="false">
      <c r="A13" s="3" t="s">
        <v>20</v>
      </c>
    </row>
    <row r="14" customFormat="false" ht="15" hidden="false" customHeight="false" outlineLevel="0" collapsed="false">
      <c r="A14" s="4" t="s">
        <v>3</v>
      </c>
      <c r="B14" s="5" t="s">
        <v>4</v>
      </c>
      <c r="C14" s="5" t="s">
        <v>5</v>
      </c>
      <c r="D14" s="6" t="s">
        <v>6</v>
      </c>
      <c r="E14" s="6" t="s">
        <v>7</v>
      </c>
      <c r="F14" s="7" t="s">
        <v>8</v>
      </c>
      <c r="G14" s="7" t="s">
        <v>9</v>
      </c>
      <c r="H14" s="8" t="s">
        <v>10</v>
      </c>
      <c r="I14" s="8" t="s">
        <v>11</v>
      </c>
      <c r="J14" s="8"/>
      <c r="K14" s="9" t="s">
        <v>12</v>
      </c>
      <c r="L14" s="6" t="s">
        <v>13</v>
      </c>
      <c r="M14" s="10"/>
      <c r="N14" s="11" t="s">
        <v>14</v>
      </c>
    </row>
    <row r="15" customFormat="false" ht="12.8" hidden="false" customHeight="false" outlineLevel="0" collapsed="false">
      <c r="A15" s="0" t="s">
        <v>15</v>
      </c>
      <c r="B15" s="0" t="n">
        <v>0.5</v>
      </c>
      <c r="C15" s="0" t="n">
        <v>-4.04</v>
      </c>
      <c r="D15" s="0" t="n">
        <v>3.36</v>
      </c>
      <c r="E15" s="0" t="n">
        <v>-13.28</v>
      </c>
      <c r="F15" s="0" t="n">
        <v>0.06</v>
      </c>
      <c r="G15" s="0" t="n">
        <v>-11.13</v>
      </c>
      <c r="H15" s="0" t="n">
        <v>0.33</v>
      </c>
      <c r="I15" s="0" t="n">
        <v>0.31</v>
      </c>
      <c r="K15" s="0" t="n">
        <f aca="false">(F15+G15)-(B15+C15)</f>
        <v>-7.53</v>
      </c>
      <c r="L15" s="0" t="n">
        <f aca="false">(F15+G15)-(D15+E15)</f>
        <v>-1.15</v>
      </c>
      <c r="N15" s="12" t="n">
        <f aca="false">(-1/(2.303*0.592))*(K15-L15)</f>
        <v>4.67956015068477</v>
      </c>
    </row>
    <row r="16" customFormat="false" ht="12.8" hidden="false" customHeight="false" outlineLevel="0" collapsed="false">
      <c r="A16" s="0" t="s">
        <v>16</v>
      </c>
      <c r="B16" s="0" t="n">
        <v>-0.81</v>
      </c>
      <c r="C16" s="0" t="n">
        <v>-3.94</v>
      </c>
      <c r="D16" s="0" t="n">
        <v>3.55</v>
      </c>
      <c r="E16" s="0" t="n">
        <v>-12.67</v>
      </c>
      <c r="F16" s="0" t="n">
        <v>-0.88</v>
      </c>
      <c r="G16" s="0" t="n">
        <v>-10.45</v>
      </c>
      <c r="H16" s="0" t="n">
        <v>-0.16</v>
      </c>
      <c r="I16" s="0" t="n">
        <v>-0.47</v>
      </c>
      <c r="K16" s="0" t="n">
        <f aca="false">(F16+G16)-(B16+C16)-H16</f>
        <v>-6.42</v>
      </c>
      <c r="L16" s="0" t="n">
        <f aca="false">(F16+G16)-(D16+E16)-I16</f>
        <v>-1.74</v>
      </c>
      <c r="N16" s="12" t="n">
        <f aca="false">(-1/(2.303*0.592))*(K16-L16)</f>
        <v>3.4326554083393</v>
      </c>
    </row>
    <row r="17" customFormat="false" ht="12.8" hidden="false" customHeight="false" outlineLevel="0" collapsed="false">
      <c r="A17" s="0" t="s">
        <v>17</v>
      </c>
      <c r="K17" s="0" t="n">
        <f aca="false">(F17+G17)-(B17+C17)-H17</f>
        <v>0</v>
      </c>
      <c r="L17" s="0" t="n">
        <f aca="false">(F17+G17)-(D17+E17)-I17</f>
        <v>0</v>
      </c>
      <c r="N17" s="12" t="n">
        <f aca="false">(-1/(2.303*0.592))*(K17-L17)</f>
        <v>-0</v>
      </c>
    </row>
    <row r="18" customFormat="false" ht="12.8" hidden="false" customHeight="false" outlineLevel="0" collapsed="false">
      <c r="A18" s="0" t="s">
        <v>18</v>
      </c>
      <c r="K18" s="0" t="n">
        <f aca="false">(F18+G18)-(B18+C18)-H18</f>
        <v>0</v>
      </c>
      <c r="L18" s="0" t="n">
        <f aca="false">(F18+G18)-(D18+E18)-I18</f>
        <v>0</v>
      </c>
      <c r="N18" s="12" t="n">
        <f aca="false">(-1/(2.303*0.592))*(K18-L18)</f>
        <v>-0</v>
      </c>
    </row>
    <row r="19" customFormat="false" ht="12.8" hidden="false" customHeight="false" outlineLevel="0" collapsed="false">
      <c r="A19" s="0" t="s">
        <v>19</v>
      </c>
      <c r="K19" s="0" t="n">
        <f aca="false">(F19+G19)-(B19+C19)-H19</f>
        <v>0</v>
      </c>
      <c r="L19" s="0" t="n">
        <f aca="false">(F19+G19)-(D19+E19)-I19</f>
        <v>0</v>
      </c>
      <c r="N19" s="12" t="n">
        <f aca="false">(-1/(2.303*0.592))*(K19-L19)</f>
        <v>-0</v>
      </c>
    </row>
    <row r="21" customFormat="false" ht="15" hidden="false" customHeight="false" outlineLevel="0" collapsed="false">
      <c r="A21" s="3" t="s">
        <v>21</v>
      </c>
    </row>
    <row r="22" customFormat="false" ht="15" hidden="false" customHeight="false" outlineLevel="0" collapsed="false">
      <c r="A22" s="4" t="s">
        <v>3</v>
      </c>
      <c r="B22" s="11" t="s">
        <v>14</v>
      </c>
      <c r="C22" s="13" t="s">
        <v>22</v>
      </c>
      <c r="E22" s="14" t="s">
        <v>23</v>
      </c>
      <c r="G22" s="15" t="s">
        <v>24</v>
      </c>
    </row>
    <row r="23" customFormat="false" ht="12.8" hidden="false" customHeight="false" outlineLevel="0" collapsed="false">
      <c r="A23" s="0" t="s">
        <v>15</v>
      </c>
      <c r="B23" s="12" t="n">
        <f aca="false">AVERAGE(N7,N15)</f>
        <v>4.77857905669456</v>
      </c>
      <c r="C23" s="12" t="n">
        <f aca="false">STDEV(N7,N15)/SQRT(2)</f>
        <v>0.0990189060097895</v>
      </c>
      <c r="E23" s="0" t="n">
        <v>5.14</v>
      </c>
      <c r="G23" s="12" t="n">
        <f aca="false">ABS(((N7-E23)+(N15-E23))/2)</f>
        <v>0.361420943305439</v>
      </c>
      <c r="N23" s="12"/>
    </row>
    <row r="24" customFormat="false" ht="12.8" hidden="false" customHeight="false" outlineLevel="0" collapsed="false">
      <c r="A24" s="0" t="s">
        <v>16</v>
      </c>
      <c r="B24" s="12" t="n">
        <f aca="false">AVERAGE(N8,N16)</f>
        <v>3.47666381101031</v>
      </c>
      <c r="C24" s="12" t="n">
        <f aca="false">STDEV(N8,N16)/SQRT(2)</f>
        <v>0.0440084026710152</v>
      </c>
      <c r="E24" s="0" t="n">
        <v>3.98</v>
      </c>
      <c r="G24" s="12" t="n">
        <f aca="false">ABS(((N8-E24)+(N16-E24))/2)</f>
        <v>0.503336188989685</v>
      </c>
      <c r="N24" s="12"/>
    </row>
    <row r="25" customFormat="false" ht="12.8" hidden="false" customHeight="false" outlineLevel="0" collapsed="false">
      <c r="A25" s="0" t="s">
        <v>17</v>
      </c>
      <c r="B25" s="12"/>
      <c r="C25" s="12"/>
      <c r="G25" s="12"/>
      <c r="N25" s="12"/>
    </row>
    <row r="26" customFormat="false" ht="12.8" hidden="false" customHeight="false" outlineLevel="0" collapsed="false">
      <c r="A26" s="0" t="s">
        <v>18</v>
      </c>
      <c r="B26" s="12"/>
      <c r="C26" s="12"/>
      <c r="G26" s="12"/>
      <c r="N26" s="12"/>
    </row>
    <row r="27" customFormat="false" ht="12.8" hidden="false" customHeight="false" outlineLevel="0" collapsed="false">
      <c r="A27" s="0" t="s">
        <v>19</v>
      </c>
      <c r="B27" s="12"/>
      <c r="C27" s="12"/>
      <c r="G27" s="12"/>
      <c r="N27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2017-03-23T13:34:56Z</dcterms:created>
  <dc:language>en-GB</dc:language>
  <cp:revision>0</cp:revision>
</cp:coreProperties>
</file>