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0CA99BCE-40A7-4452-A6A5-C550A1DEEBD4}" xr6:coauthVersionLast="47" xr6:coauthVersionMax="47" xr10:uidLastSave="{00000000-0000-0000-0000-000000000000}"/>
  <bookViews>
    <workbookView xWindow="-108" yWindow="-108" windowWidth="23256" windowHeight="12456" xr2:uid="{5A64890C-8DFC-412B-B9FB-1C0FC5FACD95}"/>
  </bookViews>
  <sheets>
    <sheet name="Lookup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1" l="1"/>
  <c r="L16" i="1" a="1"/>
  <c r="L16" i="1" s="1"/>
  <c r="L11" i="1" a="1"/>
  <c r="L11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6" i="1"/>
  <c r="L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<sst xmlns="http://schemas.openxmlformats.org/spreadsheetml/2006/main" count="82" uniqueCount="42">
  <si>
    <t>Name</t>
  </si>
  <si>
    <t>Product ID</t>
  </si>
  <si>
    <t>April</t>
  </si>
  <si>
    <t>May</t>
  </si>
  <si>
    <t>June</t>
  </si>
  <si>
    <t>Product name</t>
  </si>
  <si>
    <t>Barr Faughny</t>
  </si>
  <si>
    <t>P26-x-13</t>
  </si>
  <si>
    <t>Milk Bars</t>
  </si>
  <si>
    <t>Dennison Crosswaite</t>
  </si>
  <si>
    <t>P26-x-18</t>
  </si>
  <si>
    <t>Eclairs</t>
  </si>
  <si>
    <t>Gunar Cockshoot</t>
  </si>
  <si>
    <t>Gigi Bohling</t>
  </si>
  <si>
    <t>P24-x-20</t>
  </si>
  <si>
    <t>After Nines</t>
  </si>
  <si>
    <t>Curtice Advani</t>
  </si>
  <si>
    <t>P26-x-19</t>
  </si>
  <si>
    <t>Drinking Coco</t>
  </si>
  <si>
    <t>Kaine Padly</t>
  </si>
  <si>
    <t>P26-x-15</t>
  </si>
  <si>
    <t>Almond Choco</t>
  </si>
  <si>
    <t>P24-x-17</t>
  </si>
  <si>
    <t>Orange Choco</t>
  </si>
  <si>
    <t>P26-x-17</t>
  </si>
  <si>
    <t>Mint Chip Choco</t>
  </si>
  <si>
    <t>P24-x-14</t>
  </si>
  <si>
    <t>99% Dark &amp; Pure</t>
  </si>
  <si>
    <t>P26-x-14</t>
  </si>
  <si>
    <t>50% Dark Bites</t>
  </si>
  <si>
    <t>P26-x-16</t>
  </si>
  <si>
    <t>Raspberry Choco</t>
  </si>
  <si>
    <t>P24-x-19</t>
  </si>
  <si>
    <t>Spicy Special Slims</t>
  </si>
  <si>
    <t>New Products</t>
  </si>
  <si>
    <t>Quantity</t>
  </si>
  <si>
    <t>Name starts with</t>
  </si>
  <si>
    <t>Kai</t>
  </si>
  <si>
    <t>Old Products</t>
  </si>
  <si>
    <t>3 months value</t>
  </si>
  <si>
    <t>All IDs</t>
  </si>
  <si>
    <t>April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</si>
</sst>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2" borderId="0" xfId="0" applyFont="1" applyFill="1"/>
    <xf numFmtId="15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2" fillId="4" borderId="0" xfId="0" applyFont="1" applyFill="1" applyAlignment="1">
      <alignment horizontal="center"/>
    </xf>
    <xf numFmtId="0" fontId="0" fillId="6" borderId="0" xfId="0" applyFill="1" applyBorder="1"/>
    <xf numFmtId="0" fontId="0" fillId="5" borderId="2" xfId="0" applyFill="1" applyBorder="1"/>
    <xf numFmtId="0" fontId="0" fillId="6" borderId="3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B8426-2941-447A-86E9-CF34BC36AB3E}" name="data" displayName="data" ref="B5:G23" totalsRowShown="0">
  <tableColumns count="6">
    <tableColumn id="1" xr3:uid="{8096697D-C32F-4453-9EB6-ADD5F3E92F35}" name="Name"/>
    <tableColumn id="2" xr3:uid="{5336245B-76D0-4DB7-93A2-2A19112AA8DD}" name="Product ID"/>
    <tableColumn id="3" xr3:uid="{AED023E3-7C2C-4990-9A32-CC052DB7E41D}" name="April"/>
    <tableColumn id="4" xr3:uid="{EA6AB7F4-A81B-4255-B5F1-76ECE8E95242}" name="May"/>
    <tableColumn id="5" xr3:uid="{841245A9-9362-440B-81DC-B6501D67F2B9}" name="June"/>
    <tableColumn id="6" xr3:uid="{0EB2144D-3CEC-4BED-B92E-EF689CFC0113}" name="Product name" dataDxfId="0">
      <calculatedColumnFormula>IFERROR(VLOOKUP(data[[#This Row],[Product ID]],prod_new[],2,FALSE),VLOOKUP(data[[#This Row],[Product ID]],prod_old[],2,FALSE))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35EA60-B9FB-4545-83E8-7409A638A9DF}" name="prod_new" displayName="prod_new" ref="C7:D14" totalsRowShown="0">
  <tableColumns count="2">
    <tableColumn id="1" xr3:uid="{F3C607CC-D30F-42AF-858F-71EEF0D50975}" name="Product ID"/>
    <tableColumn id="2" xr3:uid="{E04892AB-908E-485F-B715-EC69DADCEBB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236B8-969C-4043-B72F-CF1263FAB890}" name="prod_old" displayName="prod_old" ref="F6:G10" totalsRowShown="0">
  <tableColumns count="2">
    <tableColumn id="1" xr3:uid="{02149F82-D47A-4C96-9784-7374202668E4}" name="Product ID"/>
    <tableColumn id="2" xr3:uid="{72DDD4AD-FC99-4233-8FD5-738573D07FF5}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9214-2D23-4D01-88F3-9F325398D1C7}">
  <dimension ref="B4:N23"/>
  <sheetViews>
    <sheetView showGridLines="0" tabSelected="1" workbookViewId="0">
      <selection activeCell="J20" sqref="J20"/>
    </sheetView>
  </sheetViews>
  <sheetFormatPr defaultRowHeight="14.4" x14ac:dyDescent="0.3"/>
  <cols>
    <col min="2" max="2" width="18.21875" bestFit="1" customWidth="1"/>
    <col min="3" max="3" width="9.88671875" bestFit="1" customWidth="1"/>
    <col min="6" max="6" width="4.88671875" bestFit="1" customWidth="1"/>
    <col min="7" max="7" width="15.88671875" bestFit="1" customWidth="1"/>
    <col min="11" max="11" width="15" bestFit="1" customWidth="1"/>
    <col min="12" max="12" width="23.88671875" bestFit="1" customWidth="1"/>
  </cols>
  <sheetData>
    <row r="4" spans="2:14" x14ac:dyDescent="0.3">
      <c r="E4" s="7" t="s">
        <v>35</v>
      </c>
      <c r="F4" s="7"/>
      <c r="G4" s="7"/>
    </row>
    <row r="5" spans="2:14" x14ac:dyDescent="0.3">
      <c r="B5" t="s">
        <v>0</v>
      </c>
      <c r="C5" t="s">
        <v>1</v>
      </c>
      <c r="D5" s="3" t="s">
        <v>2</v>
      </c>
      <c r="E5" s="3" t="s">
        <v>3</v>
      </c>
      <c r="F5" s="3" t="s">
        <v>4</v>
      </c>
      <c r="G5" s="4" t="s">
        <v>5</v>
      </c>
      <c r="K5" s="5" t="s">
        <v>36</v>
      </c>
      <c r="L5" s="6" t="s">
        <v>37</v>
      </c>
    </row>
    <row r="6" spans="2:14" x14ac:dyDescent="0.3">
      <c r="B6" t="s">
        <v>6</v>
      </c>
      <c r="C6" t="s">
        <v>7</v>
      </c>
      <c r="D6">
        <v>56</v>
      </c>
      <c r="E6">
        <v>28</v>
      </c>
      <c r="F6">
        <v>24</v>
      </c>
      <c r="G6" t="str">
        <f>IFERROR(VLOOKUP(data[[#This Row],[Product ID]],prod_new[],2,FALSE),VLOOKUP(data[[#This Row],[Product ID]],prod_old[],2,FALSE))</f>
        <v>Milk Bars</v>
      </c>
      <c r="K6" s="5" t="s">
        <v>35</v>
      </c>
      <c r="L6" s="6">
        <f>VLOOKUP(L5&amp;"*",data[],4,FALSE)</f>
        <v>73</v>
      </c>
    </row>
    <row r="7" spans="2:14" x14ac:dyDescent="0.3">
      <c r="B7" t="s">
        <v>9</v>
      </c>
      <c r="C7" t="s">
        <v>10</v>
      </c>
      <c r="D7">
        <v>38</v>
      </c>
      <c r="E7">
        <v>32</v>
      </c>
      <c r="F7">
        <v>62</v>
      </c>
      <c r="G7" t="str">
        <f>IFERROR(VLOOKUP(data[[#This Row],[Product ID]],prod_new[],2,FALSE),VLOOKUP(data[[#This Row],[Product ID]],prod_old[],2,FALSE))</f>
        <v>Eclairs</v>
      </c>
    </row>
    <row r="8" spans="2:14" x14ac:dyDescent="0.3">
      <c r="B8" t="s">
        <v>12</v>
      </c>
      <c r="C8" t="s">
        <v>10</v>
      </c>
      <c r="D8">
        <v>78</v>
      </c>
      <c r="E8">
        <v>43</v>
      </c>
      <c r="F8">
        <v>65</v>
      </c>
      <c r="G8" t="str">
        <f>IFERROR(VLOOKUP(data[[#This Row],[Product ID]],prod_new[],2,FALSE),VLOOKUP(data[[#This Row],[Product ID]],prod_old[],2,FALSE))</f>
        <v>Eclairs</v>
      </c>
    </row>
    <row r="9" spans="2:14" x14ac:dyDescent="0.3">
      <c r="B9" t="s">
        <v>13</v>
      </c>
      <c r="C9" t="s">
        <v>14</v>
      </c>
      <c r="D9">
        <v>48</v>
      </c>
      <c r="E9">
        <v>21</v>
      </c>
      <c r="F9">
        <v>27</v>
      </c>
      <c r="G9" t="str">
        <f>IFERROR(VLOOKUP(data[[#This Row],[Product ID]],prod_new[],2,FALSE),VLOOKUP(data[[#This Row],[Product ID]],prod_old[],2,FALSE))</f>
        <v>After Nines</v>
      </c>
    </row>
    <row r="10" spans="2:14" x14ac:dyDescent="0.3">
      <c r="B10" t="s">
        <v>16</v>
      </c>
      <c r="C10" t="s">
        <v>17</v>
      </c>
      <c r="D10">
        <v>43</v>
      </c>
      <c r="E10">
        <v>73</v>
      </c>
      <c r="F10">
        <v>74</v>
      </c>
      <c r="G10" t="str">
        <f>IFERROR(VLOOKUP(data[[#This Row],[Product ID]],prod_new[],2,FALSE),VLOOKUP(data[[#This Row],[Product ID]],prod_old[],2,FALSE))</f>
        <v>Drinking Coco</v>
      </c>
      <c r="K10" s="5" t="s">
        <v>0</v>
      </c>
      <c r="L10" s="6" t="s">
        <v>13</v>
      </c>
    </row>
    <row r="11" spans="2:14" x14ac:dyDescent="0.3">
      <c r="B11" t="s">
        <v>19</v>
      </c>
      <c r="C11" t="s">
        <v>17</v>
      </c>
      <c r="D11">
        <v>84</v>
      </c>
      <c r="E11">
        <v>73</v>
      </c>
      <c r="F11">
        <v>85</v>
      </c>
      <c r="G11" t="str">
        <f>IFERROR(VLOOKUP(data[[#This Row],[Product ID]],prod_new[],2,FALSE),VLOOKUP(data[[#This Row],[Product ID]],prod_old[],2,FALSE))</f>
        <v>Drinking Coco</v>
      </c>
      <c r="K11" s="5" t="s">
        <v>39</v>
      </c>
      <c r="L11" s="6">
        <f t="array" ref="L11">SUM(VLOOKUP(L10,data[],{3,4,5}))</f>
        <v>96</v>
      </c>
    </row>
    <row r="12" spans="2:14" x14ac:dyDescent="0.3">
      <c r="B12" t="s">
        <v>6</v>
      </c>
      <c r="C12" t="s">
        <v>20</v>
      </c>
      <c r="D12">
        <v>61</v>
      </c>
      <c r="E12">
        <v>48</v>
      </c>
      <c r="F12">
        <v>29</v>
      </c>
      <c r="G12" t="str">
        <f>IFERROR(VLOOKUP(data[[#This Row],[Product ID]],prod_new[],2,FALSE),VLOOKUP(data[[#This Row],[Product ID]],prod_old[],2,FALSE))</f>
        <v>Almond Choco</v>
      </c>
    </row>
    <row r="13" spans="2:14" x14ac:dyDescent="0.3">
      <c r="B13" t="s">
        <v>9</v>
      </c>
      <c r="C13" t="s">
        <v>22</v>
      </c>
      <c r="D13">
        <v>47</v>
      </c>
      <c r="E13">
        <v>53</v>
      </c>
      <c r="F13">
        <v>49</v>
      </c>
      <c r="G13" t="str">
        <f>IFERROR(VLOOKUP(data[[#This Row],[Product ID]],prod_new[],2,FALSE),VLOOKUP(data[[#This Row],[Product ID]],prod_old[],2,FALSE))</f>
        <v>Orange Choco</v>
      </c>
    </row>
    <row r="14" spans="2:14" x14ac:dyDescent="0.3">
      <c r="B14" t="s">
        <v>12</v>
      </c>
      <c r="C14" t="s">
        <v>7</v>
      </c>
      <c r="D14">
        <v>84</v>
      </c>
      <c r="E14">
        <v>52</v>
      </c>
      <c r="F14">
        <v>37</v>
      </c>
      <c r="G14" t="str">
        <f>IFERROR(VLOOKUP(data[[#This Row],[Product ID]],prod_new[],2,FALSE),VLOOKUP(data[[#This Row],[Product ID]],prod_old[],2,FALSE))</f>
        <v>Milk Bars</v>
      </c>
    </row>
    <row r="15" spans="2:14" x14ac:dyDescent="0.3">
      <c r="B15" t="s">
        <v>13</v>
      </c>
      <c r="C15" t="s">
        <v>24</v>
      </c>
      <c r="D15">
        <v>74</v>
      </c>
      <c r="E15">
        <v>24</v>
      </c>
      <c r="F15">
        <v>55</v>
      </c>
      <c r="G15" t="str">
        <f>IFERROR(VLOOKUP(data[[#This Row],[Product ID]],prod_new[],2,FALSE),VLOOKUP(data[[#This Row],[Product ID]],prod_old[],2,FALSE))</f>
        <v>Mint Chip Choco</v>
      </c>
      <c r="K15" s="5" t="s">
        <v>0</v>
      </c>
      <c r="L15" s="9" t="s">
        <v>12</v>
      </c>
      <c r="M15" s="10"/>
      <c r="N15" s="8"/>
    </row>
    <row r="16" spans="2:14" x14ac:dyDescent="0.3">
      <c r="B16" t="s">
        <v>16</v>
      </c>
      <c r="C16" t="s">
        <v>24</v>
      </c>
      <c r="D16">
        <v>29</v>
      </c>
      <c r="E16">
        <v>73</v>
      </c>
      <c r="F16">
        <v>46</v>
      </c>
      <c r="G16" t="str">
        <f>IFERROR(VLOOKUP(data[[#This Row],[Product ID]],prod_new[],2,FALSE),VLOOKUP(data[[#This Row],[Product ID]],prod_old[],2,FALSE))</f>
        <v>Mint Chip Choco</v>
      </c>
      <c r="K16" s="5" t="s">
        <v>40</v>
      </c>
      <c r="L16" s="9" t="str" cm="1">
        <f t="array" ref="L16">_xlfn.TEXTJOIN(",",TRUE,IF(data[Name]=L15,data[Product ID],""))</f>
        <v>P26-x-18,P26-x-13,P26-x-16</v>
      </c>
      <c r="M16" s="10"/>
      <c r="N16" s="8"/>
    </row>
    <row r="17" spans="2:12" x14ac:dyDescent="0.3">
      <c r="B17" t="s">
        <v>19</v>
      </c>
      <c r="C17" t="s">
        <v>20</v>
      </c>
      <c r="D17">
        <v>77</v>
      </c>
      <c r="E17">
        <v>50</v>
      </c>
      <c r="F17">
        <v>47</v>
      </c>
      <c r="G17" t="str">
        <f>IFERROR(VLOOKUP(data[[#This Row],[Product ID]],prod_new[],2,FALSE),VLOOKUP(data[[#This Row],[Product ID]],prod_old[],2,FALSE))</f>
        <v>Almond Choco</v>
      </c>
    </row>
    <row r="18" spans="2:12" x14ac:dyDescent="0.3">
      <c r="B18" t="s">
        <v>6</v>
      </c>
      <c r="C18" t="s">
        <v>26</v>
      </c>
      <c r="D18">
        <v>25</v>
      </c>
      <c r="E18">
        <v>40</v>
      </c>
      <c r="F18">
        <v>37</v>
      </c>
      <c r="G18" t="str">
        <f>IFERROR(VLOOKUP(data[[#This Row],[Product ID]],prod_new[],2,FALSE),VLOOKUP(data[[#This Row],[Product ID]],prod_old[],2,FALSE))</f>
        <v>99% Dark &amp; Pure</v>
      </c>
    </row>
    <row r="19" spans="2:12" x14ac:dyDescent="0.3">
      <c r="B19" t="s">
        <v>9</v>
      </c>
      <c r="C19" t="s">
        <v>28</v>
      </c>
      <c r="D19">
        <v>60</v>
      </c>
      <c r="E19">
        <v>35</v>
      </c>
      <c r="F19">
        <v>36</v>
      </c>
      <c r="G19" t="str">
        <f>IFERROR(VLOOKUP(data[[#This Row],[Product ID]],prod_new[],2,FALSE),VLOOKUP(data[[#This Row],[Product ID]],prod_old[],2,FALSE))</f>
        <v>50% Dark Bites</v>
      </c>
      <c r="K19" s="5" t="s">
        <v>41</v>
      </c>
      <c r="L19" s="6">
        <v>47</v>
      </c>
    </row>
    <row r="20" spans="2:12" x14ac:dyDescent="0.3">
      <c r="B20" t="s">
        <v>12</v>
      </c>
      <c r="C20" t="s">
        <v>30</v>
      </c>
      <c r="D20">
        <v>77</v>
      </c>
      <c r="E20">
        <v>33</v>
      </c>
      <c r="F20">
        <v>82</v>
      </c>
      <c r="G20" t="str">
        <f>IFERROR(VLOOKUP(data[[#This Row],[Product ID]],prod_new[],2,FALSE),VLOOKUP(data[[#This Row],[Product ID]],prod_old[],2,FALSE))</f>
        <v>Raspberry Choco</v>
      </c>
      <c r="K20" s="5" t="s">
        <v>0</v>
      </c>
      <c r="L20" s="6" t="str">
        <f>_xlfn.XLOOKUP(L19,data[April],data[Name])</f>
        <v>Dennison Crosswaite</v>
      </c>
    </row>
    <row r="21" spans="2:12" x14ac:dyDescent="0.3">
      <c r="B21" t="s">
        <v>13</v>
      </c>
      <c r="C21" t="s">
        <v>32</v>
      </c>
      <c r="D21">
        <v>70</v>
      </c>
      <c r="E21">
        <v>67</v>
      </c>
      <c r="F21">
        <v>61</v>
      </c>
      <c r="G21" t="str">
        <f>IFERROR(VLOOKUP(data[[#This Row],[Product ID]],prod_new[],2,FALSE),VLOOKUP(data[[#This Row],[Product ID]],prod_old[],2,FALSE))</f>
        <v>Spicy Special Slims</v>
      </c>
    </row>
    <row r="22" spans="2:12" x14ac:dyDescent="0.3">
      <c r="B22" t="s">
        <v>16</v>
      </c>
      <c r="C22" t="s">
        <v>30</v>
      </c>
      <c r="D22">
        <v>43</v>
      </c>
      <c r="E22">
        <v>87</v>
      </c>
      <c r="F22">
        <v>57</v>
      </c>
      <c r="G22" t="str">
        <f>IFERROR(VLOOKUP(data[[#This Row],[Product ID]],prod_new[],2,FALSE),VLOOKUP(data[[#This Row],[Product ID]],prod_old[],2,FALSE))</f>
        <v>Raspberry Choco</v>
      </c>
    </row>
    <row r="23" spans="2:12" x14ac:dyDescent="0.3">
      <c r="B23" t="s">
        <v>19</v>
      </c>
      <c r="C23" t="s">
        <v>30</v>
      </c>
      <c r="D23">
        <v>35</v>
      </c>
      <c r="E23">
        <v>72</v>
      </c>
      <c r="F23">
        <v>22</v>
      </c>
      <c r="G23" t="str">
        <f>IFERROR(VLOOKUP(data[[#This Row],[Product ID]],prod_new[],2,FALSE),VLOOKUP(data[[#This Row],[Product ID]],prod_old[],2,FALSE))</f>
        <v>Raspberry Choco</v>
      </c>
    </row>
  </sheetData>
  <mergeCells count="1">
    <mergeCell ref="E4:G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70B2-8B45-49FC-BFCB-2F8D066C6A9F}">
  <dimension ref="C4:G14"/>
  <sheetViews>
    <sheetView workbookViewId="0">
      <selection activeCell="F6" sqref="F6"/>
    </sheetView>
  </sheetViews>
  <sheetFormatPr defaultRowHeight="14.4" x14ac:dyDescent="0.3"/>
  <cols>
    <col min="3" max="3" width="12.6640625" bestFit="1" customWidth="1"/>
    <col min="4" max="4" width="14.88671875" bestFit="1" customWidth="1"/>
    <col min="6" max="6" width="11.77734375" bestFit="1" customWidth="1"/>
    <col min="7" max="7" width="15.88671875" bestFit="1" customWidth="1"/>
    <col min="9" max="9" width="11.77734375" bestFit="1" customWidth="1"/>
    <col min="10" max="10" width="15.88671875" bestFit="1" customWidth="1"/>
  </cols>
  <sheetData>
    <row r="4" spans="3:7" x14ac:dyDescent="0.3">
      <c r="F4" s="1" t="s">
        <v>38</v>
      </c>
      <c r="G4" s="1"/>
    </row>
    <row r="5" spans="3:7" x14ac:dyDescent="0.3">
      <c r="C5" s="2" t="s">
        <v>34</v>
      </c>
      <c r="D5" s="2"/>
    </row>
    <row r="6" spans="3:7" x14ac:dyDescent="0.3">
      <c r="F6" t="s">
        <v>1</v>
      </c>
      <c r="G6" t="s">
        <v>0</v>
      </c>
    </row>
    <row r="7" spans="3:7" x14ac:dyDescent="0.3">
      <c r="C7" t="s">
        <v>1</v>
      </c>
      <c r="D7" t="s">
        <v>0</v>
      </c>
      <c r="F7" t="s">
        <v>26</v>
      </c>
      <c r="G7" t="s">
        <v>27</v>
      </c>
    </row>
    <row r="8" spans="3:7" x14ac:dyDescent="0.3">
      <c r="C8" t="s">
        <v>7</v>
      </c>
      <c r="D8" t="s">
        <v>8</v>
      </c>
      <c r="F8" t="s">
        <v>22</v>
      </c>
      <c r="G8" t="s">
        <v>23</v>
      </c>
    </row>
    <row r="9" spans="3:7" x14ac:dyDescent="0.3">
      <c r="C9" t="s">
        <v>28</v>
      </c>
      <c r="D9" t="s">
        <v>29</v>
      </c>
      <c r="F9" t="s">
        <v>32</v>
      </c>
      <c r="G9" t="s">
        <v>33</v>
      </c>
    </row>
    <row r="10" spans="3:7" x14ac:dyDescent="0.3">
      <c r="C10" t="s">
        <v>20</v>
      </c>
      <c r="D10" t="s">
        <v>21</v>
      </c>
      <c r="F10" t="s">
        <v>14</v>
      </c>
      <c r="G10" t="s">
        <v>15</v>
      </c>
    </row>
    <row r="11" spans="3:7" x14ac:dyDescent="0.3">
      <c r="C11" t="s">
        <v>30</v>
      </c>
      <c r="D11" t="s">
        <v>31</v>
      </c>
    </row>
    <row r="12" spans="3:7" x14ac:dyDescent="0.3">
      <c r="C12" t="s">
        <v>24</v>
      </c>
      <c r="D12" t="s">
        <v>25</v>
      </c>
    </row>
    <row r="13" spans="3:7" x14ac:dyDescent="0.3">
      <c r="C13" t="s">
        <v>10</v>
      </c>
      <c r="D13" t="s">
        <v>11</v>
      </c>
    </row>
    <row r="14" spans="3:7" x14ac:dyDescent="0.3">
      <c r="C14" t="s">
        <v>17</v>
      </c>
      <c r="D14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2024-06-18T13:35:43Z</dcterms:created>
  <dcterms:modified xsi:type="dcterms:W3CDTF">2024-06-18T14:17:02Z</dcterms:modified>
</cp:coreProperties>
</file>