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5BF7C6CC-745B-4F94-AC74-C45535AE60A5}" xr6:coauthVersionLast="47" xr6:coauthVersionMax="47" xr10:uidLastSave="{00000000-0000-0000-0000-000000000000}"/>
  <bookViews>
    <workbookView xWindow="-108" yWindow="-108" windowWidth="23256" windowHeight="12456" xr2:uid="{139F4D6E-8AD9-4B68-AE1C-B224C98B71BB}"/>
  </bookViews>
  <sheets>
    <sheet name="Orchid" sheetId="1" r:id="rId1"/>
    <sheet name="IRR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D7" i="2"/>
  <c r="D8" i="2"/>
  <c r="I9" i="1" l="1"/>
  <c r="H13" i="1" s="1"/>
</calcChain>
</file>

<file path=xl/sharedStrings.xml><?xml version="1.0" encoding="utf-8"?>
<sst xmlns="http://schemas.openxmlformats.org/spreadsheetml/2006/main" count="40" uniqueCount="14">
  <si>
    <t>Description</t>
  </si>
  <si>
    <t>Date</t>
  </si>
  <si>
    <t>Amount</t>
  </si>
  <si>
    <t>Orchard Purchase</t>
  </si>
  <si>
    <t>Terminal Value</t>
  </si>
  <si>
    <t>Opex</t>
  </si>
  <si>
    <t>Fruit Sales (Summer)</t>
  </si>
  <si>
    <t>Fruit Sales (Winter)</t>
  </si>
  <si>
    <t>$10,000 investment example</t>
  </si>
  <si>
    <t>Purchase price change</t>
  </si>
  <si>
    <t>Terminal value change</t>
  </si>
  <si>
    <t>Expected cash flows</t>
  </si>
  <si>
    <t>Rate of return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</si>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</sst>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&quot;$&quot;#,##0_);[Red]\(&quot;$&quot;#,##0\)"/>
    <numFmt numFmtId="169" formatCode="[$-409]d\-mmm\-yy;@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1" xfId="0" applyBorder="1"/>
    <xf numFmtId="168" fontId="0" fillId="0" borderId="1" xfId="0" applyNumberFormat="1" applyBorder="1" applyAlignment="1">
      <alignment horizontal="right"/>
    </xf>
    <xf numFmtId="15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9" fontId="0" fillId="0" borderId="1" xfId="0" applyNumberFormat="1" applyBorder="1" applyAlignment="1">
      <alignment horizontal="left"/>
    </xf>
    <xf numFmtId="10" fontId="0" fillId="0" borderId="0" xfId="1" applyNumberFormat="1" applyFont="1"/>
    <xf numFmtId="15" fontId="0" fillId="3" borderId="1" xfId="0" applyNumberFormat="1" applyFill="1" applyBorder="1" applyAlignment="1">
      <alignment horizontal="left"/>
    </xf>
    <xf numFmtId="169" fontId="0" fillId="3" borderId="1" xfId="0" applyNumberFormat="1" applyFill="1" applyBorder="1" applyAlignment="1">
      <alignment horizontal="left"/>
    </xf>
    <xf numFmtId="168" fontId="0" fillId="3" borderId="1" xfId="0" applyNumberFormat="1" applyFill="1" applyBorder="1" applyAlignment="1">
      <alignment horizontal="right"/>
    </xf>
    <xf numFmtId="10" fontId="0" fillId="0" borderId="0" xfId="0" applyNumberFormat="1"/>
    <xf numFmtId="170" fontId="0" fillId="0" borderId="2" xfId="1" applyNumberFormat="1" applyFont="1" applyBorder="1"/>
    <xf numFmtId="0" fontId="0" fillId="6" borderId="0" xfId="0" applyFill="1"/>
    <xf numFmtId="10" fontId="0" fillId="7" borderId="0" xfId="0" applyNumberFormat="1" applyFill="1"/>
    <xf numFmtId="0" fontId="0" fillId="7" borderId="0" xfId="0" applyFill="1"/>
    <xf numFmtId="0" fontId="0" fillId="4" borderId="2" xfId="0" applyFill="1" applyBorder="1"/>
    <xf numFmtId="9" fontId="0" fillId="5" borderId="2" xfId="0" applyNumberFormat="1" applyFill="1" applyBorder="1"/>
    <xf numFmtId="0" fontId="0" fillId="9" borderId="2" xfId="0" applyFill="1" applyBorder="1" applyAlignment="1">
      <alignment horizontal="right"/>
    </xf>
    <xf numFmtId="9" fontId="0" fillId="10" borderId="2" xfId="0" applyNumberFormat="1" applyFill="1" applyBorder="1"/>
    <xf numFmtId="10" fontId="0" fillId="10" borderId="2" xfId="0" applyNumberFormat="1" applyFill="1" applyBorder="1"/>
    <xf numFmtId="10" fontId="2" fillId="8" borderId="2" xfId="0" applyNumberFormat="1" applyFont="1" applyFill="1" applyBorder="1"/>
    <xf numFmtId="0" fontId="0" fillId="11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AB0B-FF76-4254-9999-B871AAD0D1A3}">
  <dimension ref="A2:S33"/>
  <sheetViews>
    <sheetView showGridLines="0" tabSelected="1" workbookViewId="0">
      <selection activeCell="M10" sqref="M10"/>
    </sheetView>
  </sheetViews>
  <sheetFormatPr defaultRowHeight="14.4" x14ac:dyDescent="0.3"/>
  <cols>
    <col min="1" max="1" width="17.6640625" bestFit="1" customWidth="1"/>
    <col min="2" max="2" width="9.6640625" bestFit="1" customWidth="1"/>
    <col min="3" max="3" width="10" bestFit="1" customWidth="1"/>
    <col min="7" max="7" width="19.21875" bestFit="1" customWidth="1"/>
    <col min="8" max="8" width="19.33203125" bestFit="1" customWidth="1"/>
    <col min="9" max="9" width="10" bestFit="1" customWidth="1"/>
  </cols>
  <sheetData>
    <row r="2" spans="1:19" x14ac:dyDescent="0.3">
      <c r="A2" t="s">
        <v>11</v>
      </c>
    </row>
    <row r="4" spans="1:19" x14ac:dyDescent="0.3">
      <c r="A4" s="7" t="s">
        <v>0</v>
      </c>
      <c r="B4" s="9" t="s">
        <v>1</v>
      </c>
      <c r="C4" s="8" t="s">
        <v>2</v>
      </c>
      <c r="H4" s="20" t="s">
        <v>9</v>
      </c>
      <c r="I4" s="21">
        <v>-0.1</v>
      </c>
      <c r="J4" s="26"/>
    </row>
    <row r="5" spans="1:19" x14ac:dyDescent="0.3">
      <c r="A5" s="12" t="s">
        <v>3</v>
      </c>
      <c r="B5" s="13">
        <v>43753</v>
      </c>
      <c r="C5" s="14">
        <f>-500000*(1+I4)</f>
        <v>-450000</v>
      </c>
      <c r="H5" s="20" t="s">
        <v>10</v>
      </c>
      <c r="I5" s="21">
        <v>0.2</v>
      </c>
      <c r="J5" s="26"/>
    </row>
    <row r="6" spans="1:19" x14ac:dyDescent="0.3">
      <c r="A6" s="12" t="s">
        <v>4</v>
      </c>
      <c r="B6" s="13">
        <v>47484</v>
      </c>
      <c r="C6" s="14">
        <f>625000*(1+I5)</f>
        <v>750000</v>
      </c>
    </row>
    <row r="7" spans="1:19" x14ac:dyDescent="0.3">
      <c r="A7" s="6" t="s">
        <v>5</v>
      </c>
      <c r="B7" s="10">
        <v>43831</v>
      </c>
      <c r="C7" s="5">
        <v>-60800</v>
      </c>
    </row>
    <row r="8" spans="1:19" x14ac:dyDescent="0.3">
      <c r="A8" s="6" t="s">
        <v>6</v>
      </c>
      <c r="B8" s="10">
        <v>43891</v>
      </c>
      <c r="C8" s="5">
        <v>27000</v>
      </c>
    </row>
    <row r="9" spans="1:19" x14ac:dyDescent="0.3">
      <c r="A9" s="4" t="s">
        <v>7</v>
      </c>
      <c r="B9" s="10">
        <v>44075</v>
      </c>
      <c r="C9" s="5">
        <v>43200</v>
      </c>
      <c r="H9" s="17" t="s">
        <v>12</v>
      </c>
      <c r="I9" s="18">
        <f>XIRR(C5:C33,B5:B33)</f>
        <v>0.10515841841697693</v>
      </c>
      <c r="J9" s="19"/>
    </row>
    <row r="10" spans="1:19" x14ac:dyDescent="0.3">
      <c r="A10" s="4" t="s">
        <v>5</v>
      </c>
      <c r="B10" s="10">
        <v>44195</v>
      </c>
      <c r="C10" s="5">
        <v>-19800</v>
      </c>
    </row>
    <row r="11" spans="1:19" x14ac:dyDescent="0.3">
      <c r="A11" s="4" t="s">
        <v>6</v>
      </c>
      <c r="B11" s="10">
        <v>44254</v>
      </c>
      <c r="C11" s="5">
        <v>36400</v>
      </c>
    </row>
    <row r="12" spans="1:19" x14ac:dyDescent="0.3">
      <c r="A12" s="4" t="s">
        <v>7</v>
      </c>
      <c r="B12" s="10">
        <v>44454</v>
      </c>
      <c r="C12" s="5">
        <v>42500</v>
      </c>
      <c r="H12" s="22" t="s">
        <v>13</v>
      </c>
      <c r="J12" t="s">
        <v>10</v>
      </c>
    </row>
    <row r="13" spans="1:19" x14ac:dyDescent="0.3">
      <c r="A13" s="4" t="s">
        <v>5</v>
      </c>
      <c r="B13" s="10">
        <v>44563</v>
      </c>
      <c r="C13" s="5">
        <v>-41600</v>
      </c>
      <c r="H13" s="25">
        <f>I9</f>
        <v>0.10515841841697693</v>
      </c>
      <c r="I13" s="23">
        <v>-0.2</v>
      </c>
      <c r="J13" s="23">
        <v>-0.15</v>
      </c>
      <c r="K13" s="23">
        <v>-0.1</v>
      </c>
      <c r="L13" s="23">
        <v>-0.05</v>
      </c>
      <c r="M13" s="23">
        <v>0</v>
      </c>
      <c r="N13" s="23">
        <v>0.05</v>
      </c>
      <c r="O13" s="23">
        <v>0.1</v>
      </c>
      <c r="P13" s="23">
        <v>0.15</v>
      </c>
      <c r="Q13" s="23">
        <v>0.2</v>
      </c>
      <c r="R13" s="23">
        <v>0.25</v>
      </c>
      <c r="S13" s="23">
        <v>0.3</v>
      </c>
    </row>
    <row r="14" spans="1:19" x14ac:dyDescent="0.3">
      <c r="A14" s="4" t="s">
        <v>6</v>
      </c>
      <c r="B14" s="10">
        <v>44627</v>
      </c>
      <c r="C14" s="5">
        <v>46000</v>
      </c>
      <c r="H14" s="23">
        <v>-0.1</v>
      </c>
      <c r="I14" s="16">
        <f t="dataTable" ref="I14:S23" dt2D="1" dtr="1" r1="I5" r2="I4"/>
        <v>7.3182633519172674E-2</v>
      </c>
      <c r="J14" s="16">
        <v>7.7755281329154977E-2</v>
      </c>
      <c r="K14" s="16">
        <v>8.2134541869163524E-2</v>
      </c>
      <c r="L14" s="16">
        <v>8.6337247490882882E-2</v>
      </c>
      <c r="M14" s="16">
        <v>9.0378060936927809E-2</v>
      </c>
      <c r="N14" s="16">
        <v>9.4269844889640811E-2</v>
      </c>
      <c r="O14" s="16">
        <v>9.8023968935012834E-2</v>
      </c>
      <c r="P14" s="16">
        <v>0.1016504943370819</v>
      </c>
      <c r="Q14" s="16">
        <v>0.10515841841697693</v>
      </c>
      <c r="R14" s="16">
        <v>0.10855576395988464</v>
      </c>
      <c r="S14" s="16">
        <v>0.11184977889060976</v>
      </c>
    </row>
    <row r="15" spans="1:19" x14ac:dyDescent="0.3">
      <c r="A15" s="4" t="s">
        <v>7</v>
      </c>
      <c r="B15" s="10">
        <v>44806</v>
      </c>
      <c r="C15" s="5">
        <v>44200</v>
      </c>
      <c r="G15" t="s">
        <v>9</v>
      </c>
      <c r="H15" s="24">
        <v>-7.4999999999999997E-2</v>
      </c>
      <c r="I15" s="16">
        <v>6.9400456547737133E-2</v>
      </c>
      <c r="J15" s="16">
        <v>7.3976144194602966E-2</v>
      </c>
      <c r="K15" s="16">
        <v>7.8357878327369707E-2</v>
      </c>
      <c r="L15" s="16">
        <v>8.256256282329559E-2</v>
      </c>
      <c r="M15" s="16">
        <v>8.6604937911033644E-2</v>
      </c>
      <c r="N15" s="16">
        <v>9.0497925877571134E-2</v>
      </c>
      <c r="O15" s="16">
        <v>9.4252935051918021E-2</v>
      </c>
      <c r="P15" s="16">
        <v>9.7880071401596047E-2</v>
      </c>
      <c r="Q15" s="16">
        <v>0.10138835310935973</v>
      </c>
      <c r="R15" s="16">
        <v>0.10478586554527283</v>
      </c>
      <c r="S15" s="16">
        <v>0.10807983279228209</v>
      </c>
    </row>
    <row r="16" spans="1:19" x14ac:dyDescent="0.3">
      <c r="A16" s="4" t="s">
        <v>5</v>
      </c>
      <c r="B16" s="10">
        <v>44915</v>
      </c>
      <c r="C16" s="5">
        <v>-33600</v>
      </c>
      <c r="H16" s="23">
        <v>-0.05</v>
      </c>
      <c r="I16" s="16">
        <v>6.5747830271720903E-2</v>
      </c>
      <c r="J16" s="16">
        <v>7.0326176285743711E-2</v>
      </c>
      <c r="K16" s="16">
        <v>7.4710038304328916E-2</v>
      </c>
      <c r="L16" s="16">
        <v>7.8916391730308552E-2</v>
      </c>
      <c r="M16" s="16">
        <v>8.296004235744478E-2</v>
      </c>
      <c r="N16" s="16">
        <v>8.6853972077369709E-2</v>
      </c>
      <c r="O16" s="16">
        <v>9.0609619021415719E-2</v>
      </c>
      <c r="P16" s="16">
        <v>9.4237145781517012E-2</v>
      </c>
      <c r="Q16" s="16">
        <v>9.7745591402053827E-2</v>
      </c>
      <c r="R16" s="16">
        <v>0.10114306807518006</v>
      </c>
      <c r="S16" s="16">
        <v>0.10443683266639711</v>
      </c>
    </row>
    <row r="17" spans="1:19" x14ac:dyDescent="0.3">
      <c r="A17" s="4" t="s">
        <v>6</v>
      </c>
      <c r="B17" s="10">
        <v>44995</v>
      </c>
      <c r="C17" s="5">
        <v>26000</v>
      </c>
      <c r="H17" s="24">
        <v>-2.5000000000000001E-2</v>
      </c>
      <c r="I17" s="16">
        <v>6.2216785550117504E-2</v>
      </c>
      <c r="J17" s="16">
        <v>6.6797456145286566E-2</v>
      </c>
      <c r="K17" s="16">
        <v>7.1183124184608454E-2</v>
      </c>
      <c r="L17" s="16">
        <v>7.539086639881136E-2</v>
      </c>
      <c r="M17" s="16">
        <v>7.9435536265373252E-2</v>
      </c>
      <c r="N17" s="16">
        <v>8.3330163359642023E-2</v>
      </c>
      <c r="O17" s="16">
        <v>8.7086239457130454E-2</v>
      </c>
      <c r="P17" s="16">
        <v>9.0713950991630557E-2</v>
      </c>
      <c r="Q17" s="16">
        <v>9.4222381711006151E-2</v>
      </c>
      <c r="R17" s="16">
        <v>9.7619646787643427E-2</v>
      </c>
      <c r="S17" s="16">
        <v>0.10091305375099183</v>
      </c>
    </row>
    <row r="18" spans="1:19" x14ac:dyDescent="0.3">
      <c r="A18" s="4" t="s">
        <v>7</v>
      </c>
      <c r="B18" s="10">
        <v>45193</v>
      </c>
      <c r="C18" s="5">
        <v>23000</v>
      </c>
      <c r="H18" s="23">
        <v>0</v>
      </c>
      <c r="I18" s="16">
        <v>5.8800056576728835E-2</v>
      </c>
      <c r="J18" s="16">
        <v>6.3382723927497872E-2</v>
      </c>
      <c r="K18" s="16">
        <v>6.7769923806190485E-2</v>
      </c>
      <c r="L18" s="16">
        <v>7.197879254817964E-2</v>
      </c>
      <c r="M18" s="16">
        <v>7.6024243235588082E-2</v>
      </c>
      <c r="N18" s="16">
        <v>7.991935908794405E-2</v>
      </c>
      <c r="O18" s="16">
        <v>8.3675667643547072E-2</v>
      </c>
      <c r="P18" s="16">
        <v>8.7303391098976141E-2</v>
      </c>
      <c r="Q18" s="16">
        <v>9.0811631083488484E-2</v>
      </c>
      <c r="R18" s="16">
        <v>9.4208541512489322E-2</v>
      </c>
      <c r="S18" s="16">
        <v>9.7501438856124861E-2</v>
      </c>
    </row>
    <row r="19" spans="1:19" x14ac:dyDescent="0.3">
      <c r="A19" s="4" t="s">
        <v>5</v>
      </c>
      <c r="B19" s="10">
        <v>45285</v>
      </c>
      <c r="C19" s="5">
        <v>-30000</v>
      </c>
      <c r="H19" s="24">
        <v>2.5000000000000001E-2</v>
      </c>
      <c r="I19" s="16">
        <v>5.5490967631340024E-2</v>
      </c>
      <c r="J19" s="16">
        <v>6.0075345635414112E-2</v>
      </c>
      <c r="K19" s="16">
        <v>6.4463821053504955E-2</v>
      </c>
      <c r="L19" s="16">
        <v>6.8673583865165741E-2</v>
      </c>
      <c r="M19" s="16">
        <v>7.2719606757164004E-2</v>
      </c>
      <c r="N19" s="16">
        <v>7.6615014672279366E-2</v>
      </c>
      <c r="O19" s="16">
        <v>8.037137687206268E-2</v>
      </c>
      <c r="P19" s="16">
        <v>8.3998945355415341E-2</v>
      </c>
      <c r="Q19" s="16">
        <v>8.7506851553916951E-2</v>
      </c>
      <c r="R19" s="16">
        <v>9.0903267264366178E-2</v>
      </c>
      <c r="S19" s="16">
        <v>9.4195535778999348E-2</v>
      </c>
    </row>
    <row r="20" spans="1:19" x14ac:dyDescent="0.3">
      <c r="A20" s="4" t="s">
        <v>6</v>
      </c>
      <c r="B20" s="10">
        <v>45358</v>
      </c>
      <c r="C20" s="5">
        <v>38000</v>
      </c>
      <c r="H20" s="23">
        <v>0.05</v>
      </c>
      <c r="I20" s="16">
        <v>5.228340923786165E-2</v>
      </c>
      <c r="J20" s="16">
        <v>5.6869247555732721E-2</v>
      </c>
      <c r="K20" s="16">
        <v>6.1258754134178153E-2</v>
      </c>
      <c r="L20" s="16">
        <v>6.5469196438789359E-2</v>
      </c>
      <c r="M20" s="16">
        <v>6.9515600800514221E-2</v>
      </c>
      <c r="N20" s="16">
        <v>7.3411121964454665E-2</v>
      </c>
      <c r="O20" s="16">
        <v>7.7167376875877394E-2</v>
      </c>
      <c r="P20" s="16">
        <v>8.0794641375541695E-2</v>
      </c>
      <c r="Q20" s="16">
        <v>8.430208265781404E-2</v>
      </c>
      <c r="R20" s="16">
        <v>8.769788444042205E-2</v>
      </c>
      <c r="S20" s="16">
        <v>9.0989407896995556E-2</v>
      </c>
    </row>
    <row r="21" spans="1:19" x14ac:dyDescent="0.3">
      <c r="A21" s="4" t="s">
        <v>7</v>
      </c>
      <c r="B21" s="10">
        <v>45567</v>
      </c>
      <c r="C21" s="5">
        <v>27000</v>
      </c>
      <c r="H21" s="24">
        <v>7.4999999999999997E-2</v>
      </c>
      <c r="I21" s="16">
        <v>4.9171760678291335E-2</v>
      </c>
      <c r="J21" s="16">
        <v>5.3758808970451349E-2</v>
      </c>
      <c r="K21" s="16">
        <v>5.8149144053459154E-2</v>
      </c>
      <c r="L21" s="16">
        <v>6.2360069155693046E-2</v>
      </c>
      <c r="M21" s="16">
        <v>6.6406670212745669E-2</v>
      </c>
      <c r="N21" s="16">
        <v>7.0302155613899214E-2</v>
      </c>
      <c r="O21" s="16">
        <v>7.4058154225349435E-2</v>
      </c>
      <c r="P21" s="16">
        <v>7.768498957157137E-2</v>
      </c>
      <c r="Q21" s="16">
        <v>8.1191834807395946E-2</v>
      </c>
      <c r="R21" s="16">
        <v>8.4586909413337713E-2</v>
      </c>
      <c r="S21" s="16">
        <v>8.7877592444419853E-2</v>
      </c>
    </row>
    <row r="22" spans="1:19" x14ac:dyDescent="0.3">
      <c r="A22" s="4" t="s">
        <v>5</v>
      </c>
      <c r="B22" s="10">
        <v>45643</v>
      </c>
      <c r="C22" s="5">
        <v>-46800</v>
      </c>
      <c r="H22" s="23">
        <v>0.1</v>
      </c>
      <c r="I22" s="16">
        <v>4.6150836348533633E-2</v>
      </c>
      <c r="J22" s="16">
        <v>5.0738885998725891E-2</v>
      </c>
      <c r="K22" s="16">
        <v>5.5129840970039368E-2</v>
      </c>
      <c r="L22" s="16">
        <v>5.9341076016426089E-2</v>
      </c>
      <c r="M22" s="16">
        <v>6.3387718796730066E-2</v>
      </c>
      <c r="N22" s="16">
        <v>6.7283013463020333E-2</v>
      </c>
      <c r="O22" s="16">
        <v>7.1038630604743969E-2</v>
      </c>
      <c r="P22" s="16">
        <v>7.466491162776949E-2</v>
      </c>
      <c r="Q22" s="16">
        <v>7.8171059489250197E-2</v>
      </c>
      <c r="R22" s="16">
        <v>8.1565305590629619E-2</v>
      </c>
      <c r="S22" s="16">
        <v>8.485505282878876E-2</v>
      </c>
    </row>
    <row r="23" spans="1:19" x14ac:dyDescent="0.3">
      <c r="A23" s="4" t="s">
        <v>6</v>
      </c>
      <c r="B23" s="10">
        <v>45711</v>
      </c>
      <c r="C23" s="5">
        <v>37400</v>
      </c>
      <c r="H23" s="24">
        <v>0.125</v>
      </c>
      <c r="I23" s="16">
        <v>4.3215849995613093E-2</v>
      </c>
      <c r="J23" s="16">
        <v>4.7804698348045349E-2</v>
      </c>
      <c r="K23" s="16">
        <v>5.2196094393730172E-2</v>
      </c>
      <c r="L23" s="16">
        <v>5.6407484412193301E-2</v>
      </c>
      <c r="M23" s="16">
        <v>6.0454019904136666E-2</v>
      </c>
      <c r="N23" s="16">
        <v>6.4348998665809648E-2</v>
      </c>
      <c r="O23" s="16">
        <v>6.8104109168052693E-2</v>
      </c>
      <c r="P23" s="16">
        <v>7.1729722619056704E-2</v>
      </c>
      <c r="Q23" s="16">
        <v>7.5235071778297441E-2</v>
      </c>
      <c r="R23" s="16">
        <v>7.8628405928611755E-2</v>
      </c>
      <c r="S23" s="16">
        <v>8.191712796688079E-2</v>
      </c>
    </row>
    <row r="24" spans="1:19" x14ac:dyDescent="0.3">
      <c r="A24" s="4" t="s">
        <v>7</v>
      </c>
      <c r="B24" s="10">
        <v>45928</v>
      </c>
      <c r="C24" s="5">
        <v>36400</v>
      </c>
    </row>
    <row r="25" spans="1:19" x14ac:dyDescent="0.3">
      <c r="A25" s="4" t="s">
        <v>5</v>
      </c>
      <c r="B25" s="10">
        <v>46025</v>
      </c>
      <c r="C25" s="5">
        <v>-33800</v>
      </c>
    </row>
    <row r="26" spans="1:19" x14ac:dyDescent="0.3">
      <c r="A26" s="4" t="s">
        <v>6</v>
      </c>
      <c r="B26" s="10">
        <v>46101</v>
      </c>
      <c r="C26" s="5">
        <v>24000</v>
      </c>
    </row>
    <row r="27" spans="1:19" x14ac:dyDescent="0.3">
      <c r="A27" s="4" t="s">
        <v>7</v>
      </c>
      <c r="B27" s="10">
        <v>46316</v>
      </c>
      <c r="C27" s="5">
        <v>25200</v>
      </c>
    </row>
    <row r="28" spans="1:19" x14ac:dyDescent="0.3">
      <c r="A28" s="4" t="s">
        <v>5</v>
      </c>
      <c r="B28" s="10">
        <v>46415</v>
      </c>
      <c r="C28" s="5">
        <v>-27000</v>
      </c>
    </row>
    <row r="29" spans="1:19" x14ac:dyDescent="0.3">
      <c r="A29" s="4" t="s">
        <v>6</v>
      </c>
      <c r="B29" s="10">
        <v>46483</v>
      </c>
      <c r="C29" s="5">
        <v>37400</v>
      </c>
    </row>
    <row r="30" spans="1:19" x14ac:dyDescent="0.3">
      <c r="A30" s="4" t="s">
        <v>7</v>
      </c>
      <c r="B30" s="10">
        <v>46667</v>
      </c>
      <c r="C30" s="5">
        <v>42000</v>
      </c>
    </row>
    <row r="31" spans="1:19" x14ac:dyDescent="0.3">
      <c r="A31" s="4" t="s">
        <v>5</v>
      </c>
      <c r="B31" s="10">
        <v>46796</v>
      </c>
      <c r="C31" s="5">
        <v>-38000</v>
      </c>
    </row>
    <row r="32" spans="1:19" x14ac:dyDescent="0.3">
      <c r="A32" s="4" t="s">
        <v>6</v>
      </c>
      <c r="B32" s="10">
        <v>46836</v>
      </c>
      <c r="C32" s="5">
        <v>37800</v>
      </c>
    </row>
    <row r="33" spans="1:3" x14ac:dyDescent="0.3">
      <c r="A33" s="4" t="s">
        <v>7</v>
      </c>
      <c r="B33" s="10">
        <v>47023</v>
      </c>
      <c r="C33" s="5">
        <v>33600</v>
      </c>
    </row>
  </sheetData>
  <conditionalFormatting sqref="I14:S22">
    <cfRule type="colorScale" priority="2">
      <colorScale>
        <cfvo type="min"/>
        <cfvo type="max"/>
        <color rgb="FFFCFCFF"/>
        <color rgb="FF63BE7B"/>
      </colorScale>
    </cfRule>
  </conditionalFormatting>
  <conditionalFormatting sqref="I14:S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15C1-2A1B-4A49-8877-B0BC616ABE5F}">
  <dimension ref="B5:D13"/>
  <sheetViews>
    <sheetView workbookViewId="0">
      <selection activeCell="D7" sqref="D7"/>
    </sheetView>
  </sheetViews>
  <sheetFormatPr defaultRowHeight="14.4" x14ac:dyDescent="0.3"/>
  <sheetData>
    <row r="5" spans="2:4" x14ac:dyDescent="0.3">
      <c r="B5" s="1" t="s">
        <v>8</v>
      </c>
      <c r="C5" s="1"/>
      <c r="D5" s="1"/>
    </row>
    <row r="6" spans="2:4" x14ac:dyDescent="0.3">
      <c r="B6" s="1"/>
      <c r="C6" s="1"/>
      <c r="D6" s="1"/>
    </row>
    <row r="7" spans="2:4" x14ac:dyDescent="0.3">
      <c r="B7" s="3">
        <v>-10000</v>
      </c>
      <c r="C7" s="2"/>
      <c r="D7" s="11">
        <f>IRR(B7:B13)</f>
        <v>5.7218515645725221E-2</v>
      </c>
    </row>
    <row r="8" spans="2:4" x14ac:dyDescent="0.3">
      <c r="B8" s="1">
        <v>500</v>
      </c>
      <c r="C8" s="2"/>
      <c r="D8" s="15">
        <f>IRR({-10000,500,500,500,500,500,11000})</f>
        <v>5.7218515645725221E-2</v>
      </c>
    </row>
    <row r="9" spans="2:4" x14ac:dyDescent="0.3">
      <c r="B9" s="1">
        <v>500</v>
      </c>
      <c r="C9" s="2"/>
      <c r="D9" s="1"/>
    </row>
    <row r="10" spans="2:4" x14ac:dyDescent="0.3">
      <c r="B10" s="1">
        <v>500</v>
      </c>
      <c r="C10" s="2"/>
      <c r="D10" s="1"/>
    </row>
    <row r="11" spans="2:4" x14ac:dyDescent="0.3">
      <c r="B11" s="1">
        <v>500</v>
      </c>
      <c r="C11" s="2"/>
      <c r="D11" s="1"/>
    </row>
    <row r="12" spans="2:4" x14ac:dyDescent="0.3">
      <c r="B12" s="1">
        <v>500</v>
      </c>
      <c r="C12" s="2"/>
      <c r="D12" s="1"/>
    </row>
    <row r="13" spans="2:4" x14ac:dyDescent="0.3">
      <c r="B13" s="1">
        <v>11000</v>
      </c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Orchid</vt:lpstr>
      <vt:lpstr>IRR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2024-06-18T10:37:08Z</dcterms:created>
  <dcterms:modified xsi:type="dcterms:W3CDTF">2024-06-18T12:56:48Z</dcterms:modified>
</cp:coreProperties>
</file>