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14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  <c r="B27" i="1" l="1"/>
  <c r="B26" i="1"/>
  <c r="B25" i="1"/>
  <c r="B24" i="1"/>
  <c r="B22" i="1"/>
  <c r="B18" i="1"/>
  <c r="B19" i="1" s="1"/>
  <c r="B13" i="1"/>
  <c r="B12" i="1"/>
  <c r="B9" i="1"/>
</calcChain>
</file>

<file path=xl/sharedStrings.xml><?xml version="1.0" encoding="utf-8"?>
<sst xmlns="http://schemas.openxmlformats.org/spreadsheetml/2006/main" count="49" uniqueCount="36">
  <si>
    <t>Gusset Plate Connection</t>
  </si>
  <si>
    <t>Tensile Force</t>
  </si>
  <si>
    <t>kip</t>
  </si>
  <si>
    <t xml:space="preserve">Member </t>
  </si>
  <si>
    <t>WT9x20</t>
  </si>
  <si>
    <t>Area</t>
  </si>
  <si>
    <t>Depth (d)</t>
  </si>
  <si>
    <t>in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</si>
  <si>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</si>
  <si>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Column</t>
  </si>
  <si>
    <t>W12x40</t>
  </si>
  <si>
    <t>Beam</t>
  </si>
  <si>
    <t>Depth</t>
  </si>
  <si>
    <t>W8x40</t>
  </si>
  <si>
    <t>rad</t>
  </si>
  <si>
    <r>
      <t>Angle of Brace (</t>
    </r>
    <r>
      <rPr>
        <sz val="11"/>
        <color theme="1"/>
        <rFont val="Calibri"/>
        <family val="2"/>
      </rPr>
      <t>θ)</t>
    </r>
  </si>
  <si>
    <r>
      <t>Eccentricity (e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</si>
  <si>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r>
      <t>Eccentricity (e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</si>
  <si>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Height of Plate (Y)</t>
  </si>
  <si>
    <t>β</t>
  </si>
  <si>
    <t>α</t>
  </si>
  <si>
    <t>Eq. 13-1</t>
  </si>
  <si>
    <t>Solve for r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</si>
  <si>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</si>
  <si>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c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</si>
  <si>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</si>
  <si>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</si>
  <si>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r>
      <t>H</t>
    </r>
    <r>
      <rPr>
        <vertAlign val="subscript"/>
        <sz val="11"/>
        <color theme="1"/>
        <rFont val="Calibri"/>
        <family val="2"/>
        <scheme val="minor"/>
      </rPr>
      <t>b</t>
    </r>
  </si>
  <si>
    <t>Whitmore Section</t>
  </si>
  <si>
    <t>Min Section Width</t>
  </si>
  <si>
    <t>Plate Thickness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</si>
  <si>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Plate</t>
    </r>
  </si>
  <si>
    <t>ksi</t>
  </si>
  <si>
    <t>Req Lw</t>
  </si>
  <si>
    <t>Ω</t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</si>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</sst>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view="pageLayout" zoomScaleNormal="100" workbookViewId="0">
      <selection activeCell="A12" sqref="A12"/>
    </sheetView>
  </sheetViews>
  <sheetFormatPr defaultRowHeight="15" x14ac:dyDescent="0.25"/>
  <cols>
    <col min="1" max="1" width="20.7109375" customWidth="1"/>
  </cols>
  <sheetData>
    <row r="1" spans="1:3" x14ac:dyDescent="0.25">
      <c r="A1" s="1" t="s">
        <v>0</v>
      </c>
    </row>
    <row r="2" spans="1:3" x14ac:dyDescent="0.25">
      <c r="A2" t="s">
        <v>1</v>
      </c>
      <c r="B2">
        <v>15</v>
      </c>
      <c r="C2" t="s">
        <v>2</v>
      </c>
    </row>
    <row r="4" spans="1:3" x14ac:dyDescent="0.25">
      <c r="A4" t="s">
        <v>3</v>
      </c>
      <c r="B4" t="s">
        <v>4</v>
      </c>
    </row>
    <row r="5" spans="1:3" ht="17.25" x14ac:dyDescent="0.25">
      <c r="A5" t="s">
        <v>5</v>
      </c>
      <c r="B5">
        <v>5.88</v>
      </c>
      <c r="C5" t="s">
        <v>8</v>
      </c>
    </row>
    <row r="6" spans="1:3" x14ac:dyDescent="0.25">
      <c r="A6" t="s">
        <v>6</v>
      </c>
      <c r="B6">
        <v>8.9499999999999993</v>
      </c>
      <c r="C6" t="s">
        <v>7</v>
      </c>
    </row>
    <row r="7" spans="1:3" x14ac:dyDescent="0.25">
      <c r="A7" t="s">
        <v>9</v>
      </c>
      <c r="B7" t="s">
        <v>10</v>
      </c>
    </row>
    <row r="8" spans="1:3" x14ac:dyDescent="0.25">
      <c r="A8" s="2" t="s">
        <v>12</v>
      </c>
      <c r="B8">
        <v>11.9</v>
      </c>
      <c r="C8" t="s">
        <v>7</v>
      </c>
    </row>
    <row r="9" spans="1:3" ht="18" x14ac:dyDescent="0.35">
      <c r="A9" s="2" t="s">
        <v>17</v>
      </c>
      <c r="B9">
        <f>B8/2</f>
        <v>5.95</v>
      </c>
      <c r="C9" t="s">
        <v>7</v>
      </c>
    </row>
    <row r="10" spans="1:3" x14ac:dyDescent="0.25">
      <c r="A10" t="s">
        <v>11</v>
      </c>
      <c r="B10" t="s">
        <v>13</v>
      </c>
    </row>
    <row r="11" spans="1:3" x14ac:dyDescent="0.25">
      <c r="A11" s="2" t="s">
        <v>12</v>
      </c>
      <c r="B11">
        <v>8.25</v>
      </c>
      <c r="C11" t="s">
        <v>7</v>
      </c>
    </row>
    <row r="12" spans="1:3" ht="18" x14ac:dyDescent="0.35">
      <c r="A12" s="2" t="s">
        <v>16</v>
      </c>
      <c r="B12">
        <f>B11/2</f>
        <v>4.125</v>
      </c>
      <c r="C12" t="s">
        <v>7</v>
      </c>
    </row>
    <row r="13" spans="1:3" x14ac:dyDescent="0.25">
      <c r="A13" t="s">
        <v>15</v>
      </c>
      <c r="B13">
        <f>TANH(15/36)</f>
        <v>0.39411856793081462</v>
      </c>
      <c r="C13" t="s">
        <v>14</v>
      </c>
    </row>
    <row r="14" spans="1:3" x14ac:dyDescent="0.25">
      <c r="A14" s="2" t="s">
        <v>30</v>
      </c>
      <c r="B14">
        <v>1</v>
      </c>
      <c r="C14" t="s">
        <v>7</v>
      </c>
    </row>
    <row r="15" spans="1:3" ht="18" x14ac:dyDescent="0.35">
      <c r="A15" s="2" t="s">
        <v>31</v>
      </c>
      <c r="B15">
        <v>36</v>
      </c>
      <c r="C15" t="s">
        <v>32</v>
      </c>
    </row>
    <row r="17" spans="1:5" x14ac:dyDescent="0.25">
      <c r="A17" t="s">
        <v>18</v>
      </c>
      <c r="B17">
        <v>30</v>
      </c>
      <c r="C17" t="s">
        <v>7</v>
      </c>
      <c r="E17" t="s">
        <v>21</v>
      </c>
    </row>
    <row r="18" spans="1:5" x14ac:dyDescent="0.25">
      <c r="A18" s="3" t="s">
        <v>19</v>
      </c>
      <c r="B18">
        <f>B17/2</f>
        <v>15</v>
      </c>
      <c r="C18" t="s">
        <v>7</v>
      </c>
    </row>
    <row r="19" spans="1:5" x14ac:dyDescent="0.25">
      <c r="A19" s="3" t="s">
        <v>20</v>
      </c>
      <c r="B19">
        <f>(B12*TAN(B13)-B9)+B18*TAN(B13)</f>
        <v>2.003658592161913</v>
      </c>
    </row>
    <row r="21" spans="1:5" x14ac:dyDescent="0.25">
      <c r="A21" t="s">
        <v>22</v>
      </c>
    </row>
    <row r="22" spans="1:5" x14ac:dyDescent="0.25">
      <c r="A22" t="s">
        <v>23</v>
      </c>
      <c r="B22">
        <f>SQRT((B19+B9)^2+(B18+B12)^2)</f>
        <v>20.712950296871544</v>
      </c>
    </row>
    <row r="24" spans="1:5" ht="18" x14ac:dyDescent="0.35">
      <c r="A24" t="s">
        <v>25</v>
      </c>
      <c r="B24">
        <f>B18*$B$2/$B$22</f>
        <v>10.862769271163833</v>
      </c>
      <c r="C24" t="s">
        <v>2</v>
      </c>
    </row>
    <row r="25" spans="1:5" ht="18" x14ac:dyDescent="0.35">
      <c r="A25" t="s">
        <v>24</v>
      </c>
      <c r="B25">
        <f>B9*$B$2/$B$22</f>
        <v>4.3088984775616535</v>
      </c>
      <c r="C25" t="s">
        <v>2</v>
      </c>
    </row>
    <row r="26" spans="1:5" ht="18" x14ac:dyDescent="0.35">
      <c r="A26" t="s">
        <v>26</v>
      </c>
      <c r="B26">
        <f>B12*$B$2/$B$22</f>
        <v>2.9872615495700541</v>
      </c>
      <c r="C26" t="s">
        <v>2</v>
      </c>
    </row>
    <row r="27" spans="1:5" ht="18" x14ac:dyDescent="0.35">
      <c r="A27" t="s">
        <v>27</v>
      </c>
      <c r="B27">
        <f>B19*$B$2/$B$22</f>
        <v>1.4510187323226544</v>
      </c>
      <c r="C27" t="s">
        <v>2</v>
      </c>
    </row>
    <row r="29" spans="1:5" x14ac:dyDescent="0.25">
      <c r="A29" t="s">
        <v>28</v>
      </c>
    </row>
    <row r="30" spans="1:5" x14ac:dyDescent="0.25">
      <c r="A30" t="s">
        <v>29</v>
      </c>
    </row>
    <row r="31" spans="1:5" ht="18" x14ac:dyDescent="0.35">
      <c r="A31" t="s">
        <v>35</v>
      </c>
      <c r="B31">
        <f>B14*B15*B33/B32</f>
        <v>14.999999999999998</v>
      </c>
    </row>
    <row r="32" spans="1:5" x14ac:dyDescent="0.25">
      <c r="A32" s="3" t="s">
        <v>34</v>
      </c>
      <c r="B32">
        <v>1.67</v>
      </c>
    </row>
    <row r="33" spans="1:3" x14ac:dyDescent="0.25">
      <c r="A33" t="s">
        <v>33</v>
      </c>
      <c r="B33">
        <v>0.6958333333333333</v>
      </c>
      <c r="C33" t="s">
        <v>7</v>
      </c>
    </row>
  </sheetData>
  <pageMargins left="0.7" right="0.7" top="0.75" bottom="0.75" header="0.3" footer="0.3"/>
  <pageSetup orientation="portrait" r:id="rId1"/>
  <headerFooter>
    <oddHeader>&amp;LBrian Foley&amp;CGusset Plate Design
&amp;RAdvanced Steel Design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2014-12-09T04:29:36Z</dcterms:created>
  <dcterms:modified xsi:type="dcterms:W3CDTF">2014-12-09T05:17:33Z</dcterms:modified>
</cp:coreProperties>
</file>