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9" i="1" l="1"/>
  <c r="H24" i="1"/>
  <c r="H2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5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1"/>
  <c r="D8" i="1"/>
  <c r="D9" i="1"/>
  <c r="D10" i="1"/>
  <c r="D11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7" i="1"/>
  <c r="E5" i="1"/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N83" i="1"/>
  <c r="N84" i="1"/>
  <c r="N85" i="1"/>
  <c r="N70" i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7" i="1"/>
  <c r="N8" i="1"/>
  <c r="N9" i="1"/>
  <c r="N10" i="1"/>
  <c r="N11" i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6" i="1"/>
  <c r="K6" i="1"/>
  <c r="K5" i="1"/>
  <c r="O5" i="1"/>
  <c r="G30" i="1"/>
  <c r="H30" i="1" s="1"/>
  <c r="C30" i="1"/>
  <c r="C29" i="1"/>
  <c r="H29" i="1"/>
  <c r="C5" i="1"/>
  <c r="G31" i="1" l="1"/>
  <c r="G32" i="1" l="1"/>
  <c r="H31" i="1"/>
  <c r="G33" i="1" l="1"/>
  <c r="H32" i="1"/>
  <c r="G34" i="1" l="1"/>
  <c r="H33" i="1"/>
  <c r="G35" i="1" l="1"/>
  <c r="H34" i="1"/>
  <c r="G36" i="1" l="1"/>
  <c r="H35" i="1"/>
  <c r="G37" i="1" l="1"/>
  <c r="H36" i="1"/>
  <c r="G38" i="1" l="1"/>
  <c r="H37" i="1"/>
  <c r="G39" i="1" l="1"/>
  <c r="H38" i="1"/>
  <c r="G40" i="1" l="1"/>
  <c r="H39" i="1"/>
  <c r="G41" i="1" l="1"/>
  <c r="H40" i="1"/>
  <c r="G42" i="1" l="1"/>
  <c r="H41" i="1"/>
  <c r="G43" i="1" l="1"/>
  <c r="H42" i="1"/>
  <c r="G44" i="1" l="1"/>
  <c r="H43" i="1"/>
  <c r="G45" i="1" l="1"/>
  <c r="H44" i="1"/>
  <c r="G46" i="1" l="1"/>
  <c r="H45" i="1"/>
  <c r="G47" i="1" l="1"/>
  <c r="H46" i="1"/>
  <c r="G48" i="1" l="1"/>
  <c r="H47" i="1"/>
  <c r="G49" i="1" l="1"/>
  <c r="H48" i="1"/>
  <c r="G50" i="1" l="1"/>
  <c r="H49" i="1"/>
  <c r="G51" i="1" l="1"/>
  <c r="H50" i="1"/>
  <c r="G52" i="1" l="1"/>
  <c r="H51" i="1"/>
  <c r="G53" i="1" l="1"/>
  <c r="H52" i="1"/>
  <c r="G54" i="1" l="1"/>
  <c r="H53" i="1"/>
  <c r="G55" i="1" l="1"/>
  <c r="H54" i="1"/>
  <c r="G56" i="1" l="1"/>
  <c r="H55" i="1"/>
  <c r="G57" i="1" l="1"/>
  <c r="H56" i="1"/>
  <c r="G58" i="1" l="1"/>
  <c r="H57" i="1"/>
  <c r="G59" i="1" l="1"/>
  <c r="H58" i="1"/>
  <c r="G60" i="1" l="1"/>
  <c r="H59" i="1"/>
  <c r="G61" i="1" l="1"/>
  <c r="H60" i="1"/>
  <c r="H61" i="1" l="1"/>
  <c r="G62" i="1"/>
  <c r="H62" i="1" l="1"/>
  <c r="G63" i="1"/>
  <c r="H63" i="1" l="1"/>
  <c r="G64" i="1"/>
  <c r="G65" i="1" l="1"/>
  <c r="H64" i="1"/>
  <c r="G66" i="1" l="1"/>
  <c r="H65" i="1"/>
  <c r="G67" i="1" l="1"/>
  <c r="H66" i="1"/>
  <c r="G68" i="1" l="1"/>
  <c r="H67" i="1"/>
  <c r="G69" i="1" l="1"/>
  <c r="H69" i="1" s="1"/>
  <c r="H68" i="1"/>
</calcChain>
</file>

<file path=xl/sharedStrings.xml><?xml version="1.0" encoding="utf-8"?>
<sst xmlns="http://schemas.openxmlformats.org/spreadsheetml/2006/main" count="23" uniqueCount="14">
  <si>
    <t>x</t>
  </si>
  <si>
    <t>PROBLEM 6.15</t>
  </si>
  <si>
    <t>y</t>
  </si>
  <si>
    <r>
      <rPr>
        <sz val="11"/>
        <color theme="1"/>
        <rFont val="GreekS"/>
      </rPr>
      <t>Θ</t>
    </r>
    <r>
      <rPr>
        <sz val="11"/>
        <color theme="1"/>
        <rFont val="Calibri"/>
        <family val="2"/>
      </rPr>
      <t xml:space="preserve"> = 9 degrees</t>
    </r>
  </si>
  <si>
    <t>180/9 =</t>
  </si>
  <si>
    <t>(# of x intervals)</t>
  </si>
  <si>
    <r>
      <t>(</t>
    </r>
    <r>
      <rPr>
        <sz val="11"/>
        <color theme="1"/>
        <rFont val="Calibri"/>
        <family val="2"/>
      </rPr>
      <t>∆ x)</t>
    </r>
  </si>
  <si>
    <t>R =</t>
  </si>
  <si>
    <r>
      <rPr>
        <sz val="11"/>
        <color theme="1"/>
        <rFont val="GreekS"/>
      </rPr>
      <t>Θ</t>
    </r>
    <r>
      <rPr>
        <sz val="11"/>
        <color theme="1"/>
        <rFont val="Calibri"/>
        <family val="2"/>
      </rPr>
      <t xml:space="preserve"> = 4.5 degrees</t>
    </r>
  </si>
  <si>
    <t>180/4.5 =</t>
  </si>
  <si>
    <t xml:space="preserve">80/40 </t>
  </si>
  <si>
    <r>
      <rPr>
        <sz val="11"/>
        <color theme="1"/>
        <rFont val="GreekS"/>
      </rPr>
      <t>Θ</t>
    </r>
    <r>
      <rPr>
        <sz val="11"/>
        <color theme="1"/>
        <rFont val="Calibri"/>
        <family val="2"/>
      </rPr>
      <t xml:space="preserve"> = 2.25 degrees</t>
    </r>
  </si>
  <si>
    <t>180/2.25 =</t>
  </si>
  <si>
    <t>80/80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</si>
</sst>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\ \f\t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GreekS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5"/>
  <sheetViews>
    <sheetView tabSelected="1" zoomScaleNormal="100" workbookViewId="0">
      <selection activeCell="G30" sqref="G30"/>
    </sheetView>
  </sheetViews>
  <sheetFormatPr defaultRowHeight="15" x14ac:dyDescent="0.25"/>
  <cols>
    <col min="2" max="2" width="13.5703125" bestFit="1" customWidth="1"/>
    <col min="4" max="4" width="15.42578125" bestFit="1" customWidth="1"/>
    <col min="5" max="5" width="15.42578125" customWidth="1"/>
    <col min="6" max="6" width="6" customWidth="1"/>
    <col min="7" max="8" width="9.140625" style="4"/>
    <col min="12" max="12" width="15.85546875" bestFit="1" customWidth="1"/>
    <col min="13" max="13" width="8.42578125" customWidth="1"/>
  </cols>
  <sheetData>
    <row r="2" spans="2:15" x14ac:dyDescent="0.25">
      <c r="B2" t="s">
        <v>1</v>
      </c>
    </row>
    <row r="3" spans="2:15" ht="18.75" x14ac:dyDescent="0.45">
      <c r="D3" s="1" t="s">
        <v>3</v>
      </c>
      <c r="E3" s="1"/>
      <c r="F3" s="1"/>
      <c r="L3" s="1" t="s">
        <v>11</v>
      </c>
      <c r="M3" s="1"/>
    </row>
    <row r="4" spans="2:15" x14ac:dyDescent="0.25">
      <c r="B4" t="s">
        <v>7</v>
      </c>
      <c r="C4" s="2">
        <v>40</v>
      </c>
      <c r="G4" s="4" t="s">
        <v>0</v>
      </c>
      <c r="H4" s="4" t="s">
        <v>2</v>
      </c>
      <c r="J4" t="s">
        <v>7</v>
      </c>
      <c r="K4" s="2">
        <v>40</v>
      </c>
      <c r="N4" t="s">
        <v>0</v>
      </c>
      <c r="O4" t="s">
        <v>2</v>
      </c>
    </row>
    <row r="5" spans="2:15" x14ac:dyDescent="0.25">
      <c r="B5" t="s">
        <v>4</v>
      </c>
      <c r="C5">
        <f>180/9</f>
        <v>20</v>
      </c>
      <c r="D5" t="s">
        <v>5</v>
      </c>
      <c r="E5">
        <f>0</f>
        <v>0</v>
      </c>
      <c r="F5">
        <v>1</v>
      </c>
      <c r="G5" s="4">
        <f>$C$4*(1-COS(E5))</f>
        <v>0</v>
      </c>
      <c r="H5" s="5">
        <f>$C$4*SIN(E5)</f>
        <v>0</v>
      </c>
      <c r="J5" t="s">
        <v>12</v>
      </c>
      <c r="K5">
        <f>180/2.25</f>
        <v>80</v>
      </c>
      <c r="L5" t="s">
        <v>5</v>
      </c>
      <c r="M5">
        <v>1</v>
      </c>
      <c r="N5">
        <v>-40</v>
      </c>
      <c r="O5" s="3">
        <f>SQRT($C$4^2-N5^2)</f>
        <v>0</v>
      </c>
    </row>
    <row r="6" spans="2:15" x14ac:dyDescent="0.25">
      <c r="D6">
        <v>9</v>
      </c>
      <c r="E6">
        <f>D6*PI()/180</f>
        <v>0.15707963267948966</v>
      </c>
      <c r="F6">
        <v>2</v>
      </c>
      <c r="G6" s="4">
        <f t="shared" ref="G6:G25" si="0">$C$4*(1-COS(E6))</f>
        <v>0.49246637619448919</v>
      </c>
      <c r="H6" s="5">
        <f t="shared" ref="H6:H25" si="1">$C$4*SIN(E6)</f>
        <v>6.2573786016092345</v>
      </c>
      <c r="J6" t="s">
        <v>13</v>
      </c>
      <c r="K6">
        <f>80/80</f>
        <v>1</v>
      </c>
      <c r="L6" t="s">
        <v>6</v>
      </c>
      <c r="M6">
        <v>2</v>
      </c>
      <c r="N6">
        <f>N5+1</f>
        <v>-39</v>
      </c>
      <c r="O6" s="3">
        <f t="shared" ref="O6:O69" si="2">SQRT($C$4^2-N6^2)</f>
        <v>8.8881944173155887</v>
      </c>
    </row>
    <row r="7" spans="2:15" x14ac:dyDescent="0.25">
      <c r="D7">
        <f>D6+9</f>
        <v>18</v>
      </c>
      <c r="E7">
        <f t="shared" ref="E7:E25" si="3">D7*PI()/180</f>
        <v>0.31415926535897931</v>
      </c>
      <c r="F7">
        <v>3</v>
      </c>
      <c r="G7" s="4">
        <f t="shared" si="0"/>
        <v>1.9577393481938588</v>
      </c>
      <c r="H7" s="5">
        <f t="shared" si="1"/>
        <v>12.360679774997896</v>
      </c>
      <c r="M7">
        <v>3</v>
      </c>
      <c r="N7">
        <f t="shared" ref="N7:N71" si="4">N6+1</f>
        <v>-38</v>
      </c>
      <c r="O7" s="3">
        <f t="shared" si="2"/>
        <v>12.489995996796797</v>
      </c>
    </row>
    <row r="8" spans="2:15" x14ac:dyDescent="0.25">
      <c r="D8">
        <f t="shared" ref="D8:D25" si="5">D7+9</f>
        <v>27</v>
      </c>
      <c r="E8">
        <f t="shared" si="3"/>
        <v>0.47123889803846897</v>
      </c>
      <c r="F8">
        <v>4</v>
      </c>
      <c r="G8" s="4">
        <f t="shared" si="0"/>
        <v>4.359739032465284</v>
      </c>
      <c r="H8" s="5">
        <f t="shared" si="1"/>
        <v>18.15961998958187</v>
      </c>
      <c r="M8">
        <v>4</v>
      </c>
      <c r="N8">
        <f t="shared" si="4"/>
        <v>-37</v>
      </c>
      <c r="O8" s="3">
        <f t="shared" si="2"/>
        <v>15.198684153570664</v>
      </c>
    </row>
    <row r="9" spans="2:15" x14ac:dyDescent="0.25">
      <c r="D9">
        <f t="shared" si="5"/>
        <v>36</v>
      </c>
      <c r="E9">
        <f t="shared" si="3"/>
        <v>0.62831853071795862</v>
      </c>
      <c r="F9">
        <v>5</v>
      </c>
      <c r="G9" s="4">
        <f t="shared" si="0"/>
        <v>7.6393202250021019</v>
      </c>
      <c r="H9" s="5">
        <f t="shared" si="1"/>
        <v>23.511410091698927</v>
      </c>
      <c r="M9">
        <v>5</v>
      </c>
      <c r="N9">
        <f t="shared" si="4"/>
        <v>-36</v>
      </c>
      <c r="O9" s="3">
        <f t="shared" si="2"/>
        <v>17.435595774162696</v>
      </c>
    </row>
    <row r="10" spans="2:15" x14ac:dyDescent="0.25">
      <c r="D10">
        <f t="shared" si="5"/>
        <v>45</v>
      </c>
      <c r="E10">
        <f t="shared" si="3"/>
        <v>0.78539816339744828</v>
      </c>
      <c r="F10">
        <v>6</v>
      </c>
      <c r="G10" s="4">
        <f t="shared" si="0"/>
        <v>11.715728752538098</v>
      </c>
      <c r="H10" s="5">
        <f t="shared" si="1"/>
        <v>28.284271247461898</v>
      </c>
      <c r="M10">
        <v>6</v>
      </c>
      <c r="N10">
        <f t="shared" si="4"/>
        <v>-35</v>
      </c>
      <c r="O10" s="3">
        <f t="shared" si="2"/>
        <v>19.364916731037084</v>
      </c>
    </row>
    <row r="11" spans="2:15" x14ac:dyDescent="0.25">
      <c r="D11">
        <f t="shared" si="5"/>
        <v>54</v>
      </c>
      <c r="E11">
        <f t="shared" si="3"/>
        <v>0.94247779607693793</v>
      </c>
      <c r="F11">
        <v>7</v>
      </c>
      <c r="G11" s="4">
        <f t="shared" si="0"/>
        <v>16.488589908301073</v>
      </c>
      <c r="H11" s="5">
        <f t="shared" si="1"/>
        <v>32.360679774997898</v>
      </c>
      <c r="M11">
        <v>7</v>
      </c>
      <c r="N11">
        <f t="shared" si="4"/>
        <v>-34</v>
      </c>
      <c r="O11" s="3">
        <f t="shared" si="2"/>
        <v>21.071307505705477</v>
      </c>
    </row>
    <row r="12" spans="2:15" x14ac:dyDescent="0.25">
      <c r="D12">
        <f t="shared" si="5"/>
        <v>63</v>
      </c>
      <c r="E12">
        <f t="shared" si="3"/>
        <v>1.0995574287564276</v>
      </c>
      <c r="F12">
        <v>8</v>
      </c>
      <c r="G12" s="4">
        <f t="shared" si="0"/>
        <v>21.84038001041813</v>
      </c>
      <c r="H12" s="5">
        <f t="shared" si="1"/>
        <v>35.640260967534715</v>
      </c>
      <c r="M12">
        <v>8</v>
      </c>
      <c r="N12">
        <f t="shared" si="4"/>
        <v>-33</v>
      </c>
      <c r="O12" s="3">
        <f t="shared" si="2"/>
        <v>22.605309110914629</v>
      </c>
    </row>
    <row r="13" spans="2:15" x14ac:dyDescent="0.25">
      <c r="D13">
        <f t="shared" si="5"/>
        <v>72</v>
      </c>
      <c r="E13">
        <f t="shared" si="3"/>
        <v>1.2566370614359172</v>
      </c>
      <c r="F13">
        <v>9</v>
      </c>
      <c r="G13" s="4">
        <f t="shared" si="0"/>
        <v>27.639320225002102</v>
      </c>
      <c r="H13" s="5">
        <f t="shared" si="1"/>
        <v>38.042260651806139</v>
      </c>
      <c r="M13">
        <v>9</v>
      </c>
      <c r="N13">
        <f t="shared" si="4"/>
        <v>-32</v>
      </c>
      <c r="O13" s="3">
        <f t="shared" si="2"/>
        <v>24</v>
      </c>
    </row>
    <row r="14" spans="2:15" x14ac:dyDescent="0.25">
      <c r="D14">
        <f t="shared" si="5"/>
        <v>81</v>
      </c>
      <c r="E14">
        <f t="shared" si="3"/>
        <v>1.4137166941154069</v>
      </c>
      <c r="F14">
        <v>10</v>
      </c>
      <c r="G14" s="4">
        <f t="shared" si="0"/>
        <v>33.74262139839076</v>
      </c>
      <c r="H14" s="5">
        <f t="shared" si="1"/>
        <v>39.507533623805514</v>
      </c>
      <c r="M14">
        <v>10</v>
      </c>
      <c r="N14">
        <f t="shared" si="4"/>
        <v>-31</v>
      </c>
      <c r="O14" s="3">
        <f t="shared" si="2"/>
        <v>25.278449319529077</v>
      </c>
    </row>
    <row r="15" spans="2:15" x14ac:dyDescent="0.25">
      <c r="D15">
        <f t="shared" si="5"/>
        <v>90</v>
      </c>
      <c r="E15">
        <f t="shared" si="3"/>
        <v>1.5707963267948966</v>
      </c>
      <c r="F15">
        <v>11</v>
      </c>
      <c r="G15" s="4">
        <f t="shared" si="0"/>
        <v>39.999999999999993</v>
      </c>
      <c r="H15" s="5">
        <f t="shared" si="1"/>
        <v>40</v>
      </c>
      <c r="M15">
        <v>11</v>
      </c>
      <c r="N15">
        <f t="shared" si="4"/>
        <v>-30</v>
      </c>
      <c r="O15" s="3">
        <f t="shared" si="2"/>
        <v>26.457513110645905</v>
      </c>
    </row>
    <row r="16" spans="2:15" x14ac:dyDescent="0.25">
      <c r="D16">
        <f t="shared" si="5"/>
        <v>99</v>
      </c>
      <c r="E16">
        <f t="shared" si="3"/>
        <v>1.7278759594743864</v>
      </c>
      <c r="F16">
        <v>12</v>
      </c>
      <c r="G16" s="4">
        <f t="shared" si="0"/>
        <v>46.25737860160924</v>
      </c>
      <c r="H16" s="5">
        <f t="shared" si="1"/>
        <v>39.507533623805507</v>
      </c>
      <c r="M16">
        <v>12</v>
      </c>
      <c r="N16">
        <f t="shared" si="4"/>
        <v>-29</v>
      </c>
      <c r="O16" s="3">
        <f t="shared" si="2"/>
        <v>27.54995462791182</v>
      </c>
    </row>
    <row r="17" spans="2:15" x14ac:dyDescent="0.25">
      <c r="D17">
        <f t="shared" si="5"/>
        <v>108</v>
      </c>
      <c r="E17">
        <f t="shared" si="3"/>
        <v>1.8849555921538759</v>
      </c>
      <c r="F17">
        <v>13</v>
      </c>
      <c r="G17" s="4">
        <f t="shared" si="0"/>
        <v>52.360679774997898</v>
      </c>
      <c r="H17" s="5">
        <f t="shared" si="1"/>
        <v>38.042260651806146</v>
      </c>
      <c r="M17">
        <v>13</v>
      </c>
      <c r="N17">
        <f t="shared" si="4"/>
        <v>-28</v>
      </c>
      <c r="O17" s="3">
        <f t="shared" si="2"/>
        <v>28.565713714171402</v>
      </c>
    </row>
    <row r="18" spans="2:15" x14ac:dyDescent="0.25">
      <c r="D18">
        <f t="shared" si="5"/>
        <v>117</v>
      </c>
      <c r="E18">
        <f t="shared" si="3"/>
        <v>2.0420352248333655</v>
      </c>
      <c r="F18">
        <v>14</v>
      </c>
      <c r="G18" s="4">
        <f t="shared" si="0"/>
        <v>58.15961998958187</v>
      </c>
      <c r="H18" s="5">
        <f t="shared" si="1"/>
        <v>35.640260967534715</v>
      </c>
      <c r="M18">
        <v>14</v>
      </c>
      <c r="N18">
        <f t="shared" si="4"/>
        <v>-27</v>
      </c>
      <c r="O18" s="3">
        <f t="shared" si="2"/>
        <v>29.512709126747414</v>
      </c>
    </row>
    <row r="19" spans="2:15" x14ac:dyDescent="0.25">
      <c r="D19">
        <f t="shared" si="5"/>
        <v>126</v>
      </c>
      <c r="E19">
        <f t="shared" si="3"/>
        <v>2.1991148575128552</v>
      </c>
      <c r="F19">
        <v>15</v>
      </c>
      <c r="G19" s="4">
        <f t="shared" si="0"/>
        <v>63.51141009169892</v>
      </c>
      <c r="H19" s="5">
        <f t="shared" si="1"/>
        <v>32.360679774997898</v>
      </c>
      <c r="M19">
        <v>15</v>
      </c>
      <c r="N19">
        <f t="shared" si="4"/>
        <v>-26</v>
      </c>
      <c r="O19" s="3">
        <f t="shared" si="2"/>
        <v>30.397368307141328</v>
      </c>
    </row>
    <row r="20" spans="2:15" x14ac:dyDescent="0.25">
      <c r="D20">
        <f t="shared" si="5"/>
        <v>135</v>
      </c>
      <c r="E20">
        <f t="shared" si="3"/>
        <v>2.3561944901923448</v>
      </c>
      <c r="F20">
        <v>16</v>
      </c>
      <c r="G20" s="4">
        <f t="shared" si="0"/>
        <v>68.284271247461902</v>
      </c>
      <c r="H20" s="5">
        <f t="shared" si="1"/>
        <v>28.284271247461902</v>
      </c>
      <c r="M20">
        <v>16</v>
      </c>
      <c r="N20">
        <f t="shared" si="4"/>
        <v>-25</v>
      </c>
      <c r="O20" s="3">
        <f t="shared" si="2"/>
        <v>31.22498999199199</v>
      </c>
    </row>
    <row r="21" spans="2:15" x14ac:dyDescent="0.25">
      <c r="D21">
        <f t="shared" si="5"/>
        <v>144</v>
      </c>
      <c r="E21">
        <f t="shared" si="3"/>
        <v>2.5132741228718345</v>
      </c>
      <c r="F21">
        <v>17</v>
      </c>
      <c r="G21" s="4">
        <f t="shared" si="0"/>
        <v>72.360679774997891</v>
      </c>
      <c r="H21" s="5">
        <f t="shared" si="1"/>
        <v>23.511410091698931</v>
      </c>
      <c r="M21">
        <v>17</v>
      </c>
      <c r="N21">
        <f t="shared" si="4"/>
        <v>-24</v>
      </c>
      <c r="O21" s="3">
        <f t="shared" si="2"/>
        <v>32</v>
      </c>
    </row>
    <row r="22" spans="2:15" x14ac:dyDescent="0.25">
      <c r="D22">
        <f t="shared" si="5"/>
        <v>153</v>
      </c>
      <c r="E22">
        <f t="shared" si="3"/>
        <v>2.6703537555513241</v>
      </c>
      <c r="F22">
        <v>18</v>
      </c>
      <c r="G22" s="4">
        <f t="shared" si="0"/>
        <v>75.640260967534715</v>
      </c>
      <c r="H22" s="5">
        <f t="shared" si="1"/>
        <v>18.159619989581874</v>
      </c>
      <c r="M22">
        <v>18</v>
      </c>
      <c r="N22">
        <f t="shared" si="4"/>
        <v>-23</v>
      </c>
      <c r="O22" s="3">
        <f t="shared" si="2"/>
        <v>32.726136343907143</v>
      </c>
    </row>
    <row r="23" spans="2:15" x14ac:dyDescent="0.25">
      <c r="D23">
        <f t="shared" si="5"/>
        <v>162</v>
      </c>
      <c r="E23">
        <f t="shared" si="3"/>
        <v>2.8274333882308138</v>
      </c>
      <c r="F23">
        <v>19</v>
      </c>
      <c r="G23" s="4">
        <f t="shared" si="0"/>
        <v>78.042260651806146</v>
      </c>
      <c r="H23" s="5">
        <f t="shared" si="1"/>
        <v>12.3606797749979</v>
      </c>
      <c r="M23">
        <v>19</v>
      </c>
      <c r="N23">
        <f t="shared" si="4"/>
        <v>-22</v>
      </c>
      <c r="O23" s="3">
        <f t="shared" si="2"/>
        <v>33.406586176980134</v>
      </c>
    </row>
    <row r="24" spans="2:15" x14ac:dyDescent="0.25">
      <c r="D24">
        <f t="shared" si="5"/>
        <v>171</v>
      </c>
      <c r="E24">
        <f t="shared" si="3"/>
        <v>2.9845130209103035</v>
      </c>
      <c r="F24">
        <v>20</v>
      </c>
      <c r="G24" s="4">
        <f t="shared" si="0"/>
        <v>79.507533623805514</v>
      </c>
      <c r="H24" s="5">
        <f>$C$4*SIN(E24)</f>
        <v>6.257378601609239</v>
      </c>
      <c r="M24">
        <v>20</v>
      </c>
      <c r="N24">
        <f t="shared" si="4"/>
        <v>-21</v>
      </c>
      <c r="O24" s="3">
        <f t="shared" si="2"/>
        <v>34.044089061098404</v>
      </c>
    </row>
    <row r="25" spans="2:15" x14ac:dyDescent="0.25">
      <c r="D25">
        <f t="shared" si="5"/>
        <v>180</v>
      </c>
      <c r="E25">
        <f t="shared" si="3"/>
        <v>3.1415926535897931</v>
      </c>
      <c r="F25">
        <v>21</v>
      </c>
      <c r="G25" s="4">
        <f t="shared" si="0"/>
        <v>80</v>
      </c>
      <c r="H25" s="5">
        <f t="shared" si="1"/>
        <v>4.90059381963448E-15</v>
      </c>
      <c r="M25">
        <v>21</v>
      </c>
      <c r="N25">
        <f t="shared" si="4"/>
        <v>-20</v>
      </c>
      <c r="O25" s="3">
        <f t="shared" si="2"/>
        <v>34.641016151377549</v>
      </c>
    </row>
    <row r="26" spans="2:15" x14ac:dyDescent="0.25">
      <c r="M26">
        <v>22</v>
      </c>
      <c r="N26">
        <f t="shared" si="4"/>
        <v>-19</v>
      </c>
      <c r="O26" s="3">
        <f t="shared" si="2"/>
        <v>35.199431813596085</v>
      </c>
    </row>
    <row r="27" spans="2:15" ht="18.75" x14ac:dyDescent="0.45">
      <c r="D27" s="1" t="s">
        <v>8</v>
      </c>
      <c r="E27" s="1"/>
      <c r="F27" s="1"/>
      <c r="M27">
        <v>23</v>
      </c>
      <c r="N27">
        <f t="shared" si="4"/>
        <v>-18</v>
      </c>
      <c r="O27" s="3">
        <f t="shared" si="2"/>
        <v>35.7211421989835</v>
      </c>
    </row>
    <row r="28" spans="2:15" x14ac:dyDescent="0.25">
      <c r="B28" t="s">
        <v>7</v>
      </c>
      <c r="C28" s="2">
        <v>40</v>
      </c>
      <c r="G28" s="4" t="s">
        <v>0</v>
      </c>
      <c r="H28" s="4" t="s">
        <v>2</v>
      </c>
      <c r="M28">
        <v>24</v>
      </c>
      <c r="N28">
        <f t="shared" si="4"/>
        <v>-17</v>
      </c>
      <c r="O28" s="3">
        <f t="shared" si="2"/>
        <v>36.207733980463345</v>
      </c>
    </row>
    <row r="29" spans="2:15" x14ac:dyDescent="0.25">
      <c r="B29" t="s">
        <v>9</v>
      </c>
      <c r="C29">
        <f>180/4.5</f>
        <v>40</v>
      </c>
      <c r="D29" t="s">
        <v>5</v>
      </c>
      <c r="F29">
        <v>1</v>
      </c>
      <c r="G29" s="4">
        <f>$C$4*(1-COS(E29))</f>
        <v>0</v>
      </c>
      <c r="H29" s="5">
        <f>SQRT($C$4^2-G29^2)</f>
        <v>40</v>
      </c>
      <c r="M29">
        <v>25</v>
      </c>
      <c r="N29">
        <f t="shared" si="4"/>
        <v>-16</v>
      </c>
      <c r="O29" s="3">
        <f t="shared" si="2"/>
        <v>36.660605559646719</v>
      </c>
    </row>
    <row r="30" spans="2:15" x14ac:dyDescent="0.25">
      <c r="B30" t="s">
        <v>10</v>
      </c>
      <c r="C30">
        <f>80/40</f>
        <v>2</v>
      </c>
      <c r="D30" t="s">
        <v>6</v>
      </c>
      <c r="F30">
        <v>2</v>
      </c>
      <c r="G30" s="4">
        <f>G29+2</f>
        <v>2</v>
      </c>
      <c r="H30" s="5">
        <f t="shared" ref="H30:H69" si="6">SQRT($C$4^2-G30^2)</f>
        <v>39.949968710876355</v>
      </c>
      <c r="M30">
        <v>26</v>
      </c>
      <c r="N30">
        <f t="shared" si="4"/>
        <v>-15</v>
      </c>
      <c r="O30" s="3">
        <f t="shared" si="2"/>
        <v>37.080992435478315</v>
      </c>
    </row>
    <row r="31" spans="2:15" x14ac:dyDescent="0.25">
      <c r="F31">
        <v>3</v>
      </c>
      <c r="G31" s="4">
        <f t="shared" ref="G31:G69" si="7">G30+2</f>
        <v>4</v>
      </c>
      <c r="H31" s="5">
        <f t="shared" si="6"/>
        <v>39.799497484264798</v>
      </c>
      <c r="M31">
        <v>27</v>
      </c>
      <c r="N31">
        <f t="shared" si="4"/>
        <v>-14</v>
      </c>
      <c r="O31" s="3">
        <f t="shared" si="2"/>
        <v>37.469987990390386</v>
      </c>
    </row>
    <row r="32" spans="2:15" x14ac:dyDescent="0.25">
      <c r="F32">
        <v>4</v>
      </c>
      <c r="G32" s="4">
        <f t="shared" si="7"/>
        <v>6</v>
      </c>
      <c r="H32" s="5">
        <f t="shared" si="6"/>
        <v>39.547439866570379</v>
      </c>
      <c r="M32">
        <v>28</v>
      </c>
      <c r="N32">
        <f t="shared" si="4"/>
        <v>-13</v>
      </c>
      <c r="O32" s="3">
        <f t="shared" si="2"/>
        <v>37.828560638755476</v>
      </c>
    </row>
    <row r="33" spans="6:15" x14ac:dyDescent="0.25">
      <c r="F33">
        <v>5</v>
      </c>
      <c r="G33" s="4">
        <f t="shared" si="7"/>
        <v>8</v>
      </c>
      <c r="H33" s="5">
        <f t="shared" si="6"/>
        <v>39.191835884530846</v>
      </c>
      <c r="M33">
        <v>29</v>
      </c>
      <c r="N33">
        <f t="shared" si="4"/>
        <v>-12</v>
      </c>
      <c r="O33" s="3">
        <f t="shared" si="2"/>
        <v>38.157568056677825</v>
      </c>
    </row>
    <row r="34" spans="6:15" x14ac:dyDescent="0.25">
      <c r="F34">
        <v>6</v>
      </c>
      <c r="G34" s="4">
        <f t="shared" si="7"/>
        <v>10</v>
      </c>
      <c r="H34" s="5">
        <f t="shared" si="6"/>
        <v>38.729833462074168</v>
      </c>
      <c r="M34">
        <v>30</v>
      </c>
      <c r="N34">
        <f t="shared" si="4"/>
        <v>-11</v>
      </c>
      <c r="O34" s="3">
        <f t="shared" si="2"/>
        <v>38.457769046058822</v>
      </c>
    </row>
    <row r="35" spans="6:15" x14ac:dyDescent="0.25">
      <c r="F35">
        <v>7</v>
      </c>
      <c r="G35" s="4">
        <f t="shared" si="7"/>
        <v>12</v>
      </c>
      <c r="H35" s="5">
        <f t="shared" si="6"/>
        <v>38.157568056677825</v>
      </c>
      <c r="M35">
        <v>31</v>
      </c>
      <c r="N35">
        <f t="shared" si="4"/>
        <v>-10</v>
      </c>
      <c r="O35" s="3">
        <f t="shared" si="2"/>
        <v>38.729833462074168</v>
      </c>
    </row>
    <row r="36" spans="6:15" x14ac:dyDescent="0.25">
      <c r="F36">
        <v>8</v>
      </c>
      <c r="G36" s="4">
        <f t="shared" si="7"/>
        <v>14</v>
      </c>
      <c r="H36" s="5">
        <f t="shared" si="6"/>
        <v>37.469987990390386</v>
      </c>
      <c r="M36">
        <v>32</v>
      </c>
      <c r="N36">
        <f t="shared" si="4"/>
        <v>-9</v>
      </c>
      <c r="O36" s="3">
        <f t="shared" si="2"/>
        <v>38.974350539810153</v>
      </c>
    </row>
    <row r="37" spans="6:15" x14ac:dyDescent="0.25">
      <c r="F37">
        <v>9</v>
      </c>
      <c r="G37" s="4">
        <f t="shared" si="7"/>
        <v>16</v>
      </c>
      <c r="H37" s="5">
        <f t="shared" si="6"/>
        <v>36.660605559646719</v>
      </c>
      <c r="M37">
        <v>33</v>
      </c>
      <c r="N37">
        <f t="shared" si="4"/>
        <v>-8</v>
      </c>
      <c r="O37" s="3">
        <f t="shared" si="2"/>
        <v>39.191835884530846</v>
      </c>
    </row>
    <row r="38" spans="6:15" x14ac:dyDescent="0.25">
      <c r="F38">
        <v>10</v>
      </c>
      <c r="G38" s="4">
        <f t="shared" si="7"/>
        <v>18</v>
      </c>
      <c r="H38" s="5">
        <f t="shared" si="6"/>
        <v>35.7211421989835</v>
      </c>
      <c r="M38">
        <v>34</v>
      </c>
      <c r="N38">
        <f t="shared" si="4"/>
        <v>-7</v>
      </c>
      <c r="O38" s="3">
        <f t="shared" si="2"/>
        <v>39.382737335030434</v>
      </c>
    </row>
    <row r="39" spans="6:15" x14ac:dyDescent="0.25">
      <c r="F39">
        <v>11</v>
      </c>
      <c r="G39" s="4">
        <f t="shared" si="7"/>
        <v>20</v>
      </c>
      <c r="H39" s="5">
        <f t="shared" si="6"/>
        <v>34.641016151377549</v>
      </c>
      <c r="M39">
        <v>35</v>
      </c>
      <c r="N39">
        <f t="shared" si="4"/>
        <v>-6</v>
      </c>
      <c r="O39" s="3">
        <f t="shared" si="2"/>
        <v>39.547439866570379</v>
      </c>
    </row>
    <row r="40" spans="6:15" x14ac:dyDescent="0.25">
      <c r="F40">
        <v>12</v>
      </c>
      <c r="G40" s="4">
        <f t="shared" si="7"/>
        <v>22</v>
      </c>
      <c r="H40" s="5">
        <f t="shared" si="6"/>
        <v>33.406586176980134</v>
      </c>
      <c r="M40">
        <v>36</v>
      </c>
      <c r="N40">
        <f t="shared" si="4"/>
        <v>-5</v>
      </c>
      <c r="O40" s="3">
        <f t="shared" si="2"/>
        <v>39.686269665968858</v>
      </c>
    </row>
    <row r="41" spans="6:15" x14ac:dyDescent="0.25">
      <c r="F41">
        <v>13</v>
      </c>
      <c r="G41" s="4">
        <f t="shared" si="7"/>
        <v>24</v>
      </c>
      <c r="H41" s="5">
        <f t="shared" si="6"/>
        <v>32</v>
      </c>
      <c r="M41">
        <v>37</v>
      </c>
      <c r="N41">
        <f t="shared" si="4"/>
        <v>-4</v>
      </c>
      <c r="O41" s="3">
        <f t="shared" si="2"/>
        <v>39.799497484264798</v>
      </c>
    </row>
    <row r="42" spans="6:15" x14ac:dyDescent="0.25">
      <c r="F42">
        <v>14</v>
      </c>
      <c r="G42" s="4">
        <f t="shared" si="7"/>
        <v>26</v>
      </c>
      <c r="H42" s="5">
        <f t="shared" si="6"/>
        <v>30.397368307141328</v>
      </c>
      <c r="M42">
        <v>38</v>
      </c>
      <c r="N42">
        <f t="shared" si="4"/>
        <v>-3</v>
      </c>
      <c r="O42" s="3">
        <f t="shared" si="2"/>
        <v>39.887341350358263</v>
      </c>
    </row>
    <row r="43" spans="6:15" x14ac:dyDescent="0.25">
      <c r="F43">
        <v>15</v>
      </c>
      <c r="G43" s="4">
        <f t="shared" si="7"/>
        <v>28</v>
      </c>
      <c r="H43" s="5">
        <f t="shared" si="6"/>
        <v>28.565713714171402</v>
      </c>
      <c r="M43">
        <v>39</v>
      </c>
      <c r="N43">
        <f t="shared" si="4"/>
        <v>-2</v>
      </c>
      <c r="O43" s="3">
        <f t="shared" si="2"/>
        <v>39.949968710876355</v>
      </c>
    </row>
    <row r="44" spans="6:15" x14ac:dyDescent="0.25">
      <c r="F44">
        <v>16</v>
      </c>
      <c r="G44" s="4">
        <f t="shared" si="7"/>
        <v>30</v>
      </c>
      <c r="H44" s="5">
        <f t="shared" si="6"/>
        <v>26.457513110645905</v>
      </c>
      <c r="M44">
        <v>40</v>
      </c>
      <c r="N44">
        <f t="shared" si="4"/>
        <v>-1</v>
      </c>
      <c r="O44" s="3">
        <f t="shared" si="2"/>
        <v>39.987498046264413</v>
      </c>
    </row>
    <row r="45" spans="6:15" x14ac:dyDescent="0.25">
      <c r="F45">
        <v>17</v>
      </c>
      <c r="G45" s="4">
        <f t="shared" si="7"/>
        <v>32</v>
      </c>
      <c r="H45" s="5">
        <f t="shared" si="6"/>
        <v>24</v>
      </c>
      <c r="M45">
        <v>41</v>
      </c>
      <c r="N45">
        <f t="shared" si="4"/>
        <v>0</v>
      </c>
      <c r="O45" s="3">
        <f t="shared" si="2"/>
        <v>40</v>
      </c>
    </row>
    <row r="46" spans="6:15" x14ac:dyDescent="0.25">
      <c r="F46">
        <v>18</v>
      </c>
      <c r="G46" s="4">
        <f t="shared" si="7"/>
        <v>34</v>
      </c>
      <c r="H46" s="5">
        <f t="shared" si="6"/>
        <v>21.071307505705477</v>
      </c>
      <c r="M46">
        <v>42</v>
      </c>
      <c r="N46">
        <f t="shared" si="4"/>
        <v>1</v>
      </c>
      <c r="O46" s="3">
        <f t="shared" si="2"/>
        <v>39.987498046264413</v>
      </c>
    </row>
    <row r="47" spans="6:15" x14ac:dyDescent="0.25">
      <c r="F47">
        <v>19</v>
      </c>
      <c r="G47" s="4">
        <f t="shared" si="7"/>
        <v>36</v>
      </c>
      <c r="H47" s="5">
        <f t="shared" si="6"/>
        <v>17.435595774162696</v>
      </c>
      <c r="M47">
        <v>43</v>
      </c>
      <c r="N47">
        <f t="shared" si="4"/>
        <v>2</v>
      </c>
      <c r="O47" s="3">
        <f t="shared" si="2"/>
        <v>39.949968710876355</v>
      </c>
    </row>
    <row r="48" spans="6:15" x14ac:dyDescent="0.25">
      <c r="F48">
        <v>20</v>
      </c>
      <c r="G48" s="4">
        <f t="shared" si="7"/>
        <v>38</v>
      </c>
      <c r="H48" s="5">
        <f t="shared" si="6"/>
        <v>12.489995996796797</v>
      </c>
      <c r="M48">
        <v>44</v>
      </c>
      <c r="N48">
        <f t="shared" si="4"/>
        <v>3</v>
      </c>
      <c r="O48" s="3">
        <f t="shared" si="2"/>
        <v>39.887341350358263</v>
      </c>
    </row>
    <row r="49" spans="6:15" x14ac:dyDescent="0.25">
      <c r="F49">
        <v>21</v>
      </c>
      <c r="G49" s="4">
        <f t="shared" si="7"/>
        <v>40</v>
      </c>
      <c r="H49" s="5">
        <f t="shared" si="6"/>
        <v>0</v>
      </c>
      <c r="M49">
        <v>45</v>
      </c>
      <c r="N49">
        <f t="shared" si="4"/>
        <v>4</v>
      </c>
      <c r="O49" s="3">
        <f t="shared" si="2"/>
        <v>39.799497484264798</v>
      </c>
    </row>
    <row r="50" spans="6:15" x14ac:dyDescent="0.25">
      <c r="F50">
        <v>22</v>
      </c>
      <c r="G50" s="4">
        <f t="shared" si="7"/>
        <v>42</v>
      </c>
      <c r="H50" s="5" t="e">
        <f t="shared" si="6"/>
        <v>#NUM!</v>
      </c>
      <c r="M50">
        <v>46</v>
      </c>
      <c r="N50">
        <f t="shared" si="4"/>
        <v>5</v>
      </c>
      <c r="O50" s="3">
        <f t="shared" si="2"/>
        <v>39.686269665968858</v>
      </c>
    </row>
    <row r="51" spans="6:15" x14ac:dyDescent="0.25">
      <c r="F51">
        <v>23</v>
      </c>
      <c r="G51" s="4">
        <f t="shared" si="7"/>
        <v>44</v>
      </c>
      <c r="H51" s="5" t="e">
        <f t="shared" si="6"/>
        <v>#NUM!</v>
      </c>
      <c r="M51">
        <v>47</v>
      </c>
      <c r="N51">
        <f t="shared" si="4"/>
        <v>6</v>
      </c>
      <c r="O51" s="3">
        <f t="shared" si="2"/>
        <v>39.547439866570379</v>
      </c>
    </row>
    <row r="52" spans="6:15" x14ac:dyDescent="0.25">
      <c r="F52">
        <v>24</v>
      </c>
      <c r="G52" s="4">
        <f t="shared" si="7"/>
        <v>46</v>
      </c>
      <c r="H52" s="5" t="e">
        <f t="shared" si="6"/>
        <v>#NUM!</v>
      </c>
      <c r="M52">
        <v>48</v>
      </c>
      <c r="N52">
        <f t="shared" si="4"/>
        <v>7</v>
      </c>
      <c r="O52" s="3">
        <f t="shared" si="2"/>
        <v>39.382737335030434</v>
      </c>
    </row>
    <row r="53" spans="6:15" x14ac:dyDescent="0.25">
      <c r="F53">
        <v>25</v>
      </c>
      <c r="G53" s="4">
        <f t="shared" si="7"/>
        <v>48</v>
      </c>
      <c r="H53" s="5" t="e">
        <f t="shared" si="6"/>
        <v>#NUM!</v>
      </c>
      <c r="M53">
        <v>49</v>
      </c>
      <c r="N53">
        <f t="shared" si="4"/>
        <v>8</v>
      </c>
      <c r="O53" s="3">
        <f t="shared" si="2"/>
        <v>39.191835884530846</v>
      </c>
    </row>
    <row r="54" spans="6:15" x14ac:dyDescent="0.25">
      <c r="F54">
        <v>26</v>
      </c>
      <c r="G54" s="4">
        <f t="shared" si="7"/>
        <v>50</v>
      </c>
      <c r="H54" s="5" t="e">
        <f t="shared" si="6"/>
        <v>#NUM!</v>
      </c>
      <c r="M54">
        <v>50</v>
      </c>
      <c r="N54">
        <f t="shared" si="4"/>
        <v>9</v>
      </c>
      <c r="O54" s="3">
        <f t="shared" si="2"/>
        <v>38.974350539810153</v>
      </c>
    </row>
    <row r="55" spans="6:15" x14ac:dyDescent="0.25">
      <c r="F55">
        <v>27</v>
      </c>
      <c r="G55" s="4">
        <f t="shared" si="7"/>
        <v>52</v>
      </c>
      <c r="H55" s="5" t="e">
        <f t="shared" si="6"/>
        <v>#NUM!</v>
      </c>
      <c r="M55">
        <v>51</v>
      </c>
      <c r="N55">
        <f t="shared" si="4"/>
        <v>10</v>
      </c>
      <c r="O55" s="3">
        <f t="shared" si="2"/>
        <v>38.729833462074168</v>
      </c>
    </row>
    <row r="56" spans="6:15" x14ac:dyDescent="0.25">
      <c r="F56">
        <v>28</v>
      </c>
      <c r="G56" s="4">
        <f t="shared" si="7"/>
        <v>54</v>
      </c>
      <c r="H56" s="5" t="e">
        <f t="shared" si="6"/>
        <v>#NUM!</v>
      </c>
      <c r="M56">
        <v>52</v>
      </c>
      <c r="N56">
        <f t="shared" si="4"/>
        <v>11</v>
      </c>
      <c r="O56" s="3">
        <f t="shared" si="2"/>
        <v>38.457769046058822</v>
      </c>
    </row>
    <row r="57" spans="6:15" x14ac:dyDescent="0.25">
      <c r="F57">
        <v>29</v>
      </c>
      <c r="G57" s="4">
        <f t="shared" si="7"/>
        <v>56</v>
      </c>
      <c r="H57" s="5" t="e">
        <f t="shared" si="6"/>
        <v>#NUM!</v>
      </c>
      <c r="M57">
        <v>53</v>
      </c>
      <c r="N57">
        <f t="shared" si="4"/>
        <v>12</v>
      </c>
      <c r="O57" s="3">
        <f t="shared" si="2"/>
        <v>38.157568056677825</v>
      </c>
    </row>
    <row r="58" spans="6:15" x14ac:dyDescent="0.25">
      <c r="F58">
        <v>30</v>
      </c>
      <c r="G58" s="4">
        <f t="shared" si="7"/>
        <v>58</v>
      </c>
      <c r="H58" s="5" t="e">
        <f t="shared" si="6"/>
        <v>#NUM!</v>
      </c>
      <c r="M58">
        <v>54</v>
      </c>
      <c r="N58">
        <f t="shared" si="4"/>
        <v>13</v>
      </c>
      <c r="O58" s="3">
        <f t="shared" si="2"/>
        <v>37.828560638755476</v>
      </c>
    </row>
    <row r="59" spans="6:15" x14ac:dyDescent="0.25">
      <c r="F59">
        <v>31</v>
      </c>
      <c r="G59" s="4">
        <f t="shared" si="7"/>
        <v>60</v>
      </c>
      <c r="H59" s="5" t="e">
        <f t="shared" si="6"/>
        <v>#NUM!</v>
      </c>
      <c r="M59">
        <v>55</v>
      </c>
      <c r="N59">
        <f t="shared" si="4"/>
        <v>14</v>
      </c>
      <c r="O59" s="3">
        <f t="shared" si="2"/>
        <v>37.469987990390386</v>
      </c>
    </row>
    <row r="60" spans="6:15" x14ac:dyDescent="0.25">
      <c r="F60">
        <v>32</v>
      </c>
      <c r="G60" s="4">
        <f t="shared" si="7"/>
        <v>62</v>
      </c>
      <c r="H60" s="5" t="e">
        <f t="shared" si="6"/>
        <v>#NUM!</v>
      </c>
      <c r="M60">
        <v>56</v>
      </c>
      <c r="N60">
        <f t="shared" si="4"/>
        <v>15</v>
      </c>
      <c r="O60" s="3">
        <f t="shared" si="2"/>
        <v>37.080992435478315</v>
      </c>
    </row>
    <row r="61" spans="6:15" x14ac:dyDescent="0.25">
      <c r="F61">
        <v>33</v>
      </c>
      <c r="G61" s="4">
        <f t="shared" si="7"/>
        <v>64</v>
      </c>
      <c r="H61" s="5" t="e">
        <f t="shared" si="6"/>
        <v>#NUM!</v>
      </c>
      <c r="M61">
        <v>57</v>
      </c>
      <c r="N61">
        <f t="shared" si="4"/>
        <v>16</v>
      </c>
      <c r="O61" s="3">
        <f t="shared" si="2"/>
        <v>36.660605559646719</v>
      </c>
    </row>
    <row r="62" spans="6:15" x14ac:dyDescent="0.25">
      <c r="F62">
        <v>34</v>
      </c>
      <c r="G62" s="4">
        <f>G61+2</f>
        <v>66</v>
      </c>
      <c r="H62" s="5" t="e">
        <f t="shared" si="6"/>
        <v>#NUM!</v>
      </c>
      <c r="M62">
        <v>58</v>
      </c>
      <c r="N62">
        <f t="shared" si="4"/>
        <v>17</v>
      </c>
      <c r="O62" s="3">
        <f t="shared" si="2"/>
        <v>36.207733980463345</v>
      </c>
    </row>
    <row r="63" spans="6:15" x14ac:dyDescent="0.25">
      <c r="F63">
        <v>35</v>
      </c>
      <c r="G63" s="4">
        <f t="shared" si="7"/>
        <v>68</v>
      </c>
      <c r="H63" s="5" t="e">
        <f t="shared" si="6"/>
        <v>#NUM!</v>
      </c>
      <c r="M63">
        <v>59</v>
      </c>
      <c r="N63">
        <f t="shared" si="4"/>
        <v>18</v>
      </c>
      <c r="O63" s="3">
        <f t="shared" si="2"/>
        <v>35.7211421989835</v>
      </c>
    </row>
    <row r="64" spans="6:15" x14ac:dyDescent="0.25">
      <c r="F64">
        <v>36</v>
      </c>
      <c r="G64" s="4">
        <f t="shared" si="7"/>
        <v>70</v>
      </c>
      <c r="H64" s="5" t="e">
        <f t="shared" si="6"/>
        <v>#NUM!</v>
      </c>
      <c r="M64">
        <v>60</v>
      </c>
      <c r="N64">
        <f t="shared" si="4"/>
        <v>19</v>
      </c>
      <c r="O64" s="3">
        <f t="shared" si="2"/>
        <v>35.199431813596085</v>
      </c>
    </row>
    <row r="65" spans="6:15" x14ac:dyDescent="0.25">
      <c r="F65">
        <v>37</v>
      </c>
      <c r="G65" s="4">
        <f t="shared" si="7"/>
        <v>72</v>
      </c>
      <c r="H65" s="5" t="e">
        <f t="shared" si="6"/>
        <v>#NUM!</v>
      </c>
      <c r="M65">
        <v>61</v>
      </c>
      <c r="N65">
        <f t="shared" si="4"/>
        <v>20</v>
      </c>
      <c r="O65" s="3">
        <f t="shared" si="2"/>
        <v>34.641016151377549</v>
      </c>
    </row>
    <row r="66" spans="6:15" x14ac:dyDescent="0.25">
      <c r="F66">
        <v>38</v>
      </c>
      <c r="G66" s="4">
        <f t="shared" si="7"/>
        <v>74</v>
      </c>
      <c r="H66" s="5" t="e">
        <f t="shared" si="6"/>
        <v>#NUM!</v>
      </c>
      <c r="M66">
        <v>62</v>
      </c>
      <c r="N66">
        <f t="shared" si="4"/>
        <v>21</v>
      </c>
      <c r="O66" s="3">
        <f t="shared" si="2"/>
        <v>34.044089061098404</v>
      </c>
    </row>
    <row r="67" spans="6:15" x14ac:dyDescent="0.25">
      <c r="F67">
        <v>39</v>
      </c>
      <c r="G67" s="4">
        <f>G66+2</f>
        <v>76</v>
      </c>
      <c r="H67" s="5" t="e">
        <f t="shared" si="6"/>
        <v>#NUM!</v>
      </c>
      <c r="M67">
        <v>63</v>
      </c>
      <c r="N67">
        <f t="shared" si="4"/>
        <v>22</v>
      </c>
      <c r="O67" s="3">
        <f t="shared" si="2"/>
        <v>33.406586176980134</v>
      </c>
    </row>
    <row r="68" spans="6:15" x14ac:dyDescent="0.25">
      <c r="F68">
        <v>40</v>
      </c>
      <c r="G68" s="4">
        <f t="shared" si="7"/>
        <v>78</v>
      </c>
      <c r="H68" s="5" t="e">
        <f t="shared" si="6"/>
        <v>#NUM!</v>
      </c>
      <c r="M68">
        <v>64</v>
      </c>
      <c r="N68">
        <f t="shared" si="4"/>
        <v>23</v>
      </c>
      <c r="O68" s="3">
        <f t="shared" si="2"/>
        <v>32.726136343907143</v>
      </c>
    </row>
    <row r="69" spans="6:15" x14ac:dyDescent="0.25">
      <c r="F69">
        <v>41</v>
      </c>
      <c r="G69" s="4">
        <f t="shared" si="7"/>
        <v>80</v>
      </c>
      <c r="H69" s="5" t="e">
        <f t="shared" si="6"/>
        <v>#NUM!</v>
      </c>
      <c r="M69">
        <v>65</v>
      </c>
      <c r="N69">
        <f t="shared" si="4"/>
        <v>24</v>
      </c>
      <c r="O69" s="3">
        <f t="shared" si="2"/>
        <v>32</v>
      </c>
    </row>
    <row r="70" spans="6:15" x14ac:dyDescent="0.25">
      <c r="M70">
        <v>66</v>
      </c>
      <c r="N70">
        <f>N69+1</f>
        <v>25</v>
      </c>
      <c r="O70" s="3">
        <f t="shared" ref="O70:O85" si="8">SQRT($C$4^2-N70^2)</f>
        <v>31.22498999199199</v>
      </c>
    </row>
    <row r="71" spans="6:15" x14ac:dyDescent="0.25">
      <c r="M71">
        <v>67</v>
      </c>
      <c r="N71">
        <f t="shared" si="4"/>
        <v>26</v>
      </c>
      <c r="O71" s="3">
        <f t="shared" si="8"/>
        <v>30.397368307141328</v>
      </c>
    </row>
    <row r="72" spans="6:15" x14ac:dyDescent="0.25">
      <c r="M72">
        <v>68</v>
      </c>
      <c r="N72">
        <f t="shared" ref="N72:N82" si="9">N71+1</f>
        <v>27</v>
      </c>
      <c r="O72" s="3">
        <f t="shared" si="8"/>
        <v>29.512709126747414</v>
      </c>
    </row>
    <row r="73" spans="6:15" x14ac:dyDescent="0.25">
      <c r="M73">
        <v>69</v>
      </c>
      <c r="N73">
        <f t="shared" si="9"/>
        <v>28</v>
      </c>
      <c r="O73" s="3">
        <f t="shared" si="8"/>
        <v>28.565713714171402</v>
      </c>
    </row>
    <row r="74" spans="6:15" x14ac:dyDescent="0.25">
      <c r="M74">
        <v>70</v>
      </c>
      <c r="N74">
        <f t="shared" si="9"/>
        <v>29</v>
      </c>
      <c r="O74" s="3">
        <f t="shared" si="8"/>
        <v>27.54995462791182</v>
      </c>
    </row>
    <row r="75" spans="6:15" x14ac:dyDescent="0.25">
      <c r="M75">
        <v>71</v>
      </c>
      <c r="N75">
        <f t="shared" si="9"/>
        <v>30</v>
      </c>
      <c r="O75" s="3">
        <f t="shared" si="8"/>
        <v>26.457513110645905</v>
      </c>
    </row>
    <row r="76" spans="6:15" x14ac:dyDescent="0.25">
      <c r="M76">
        <v>72</v>
      </c>
      <c r="N76">
        <f t="shared" si="9"/>
        <v>31</v>
      </c>
      <c r="O76" s="3">
        <f t="shared" si="8"/>
        <v>25.278449319529077</v>
      </c>
    </row>
    <row r="77" spans="6:15" x14ac:dyDescent="0.25">
      <c r="M77">
        <v>73</v>
      </c>
      <c r="N77">
        <f t="shared" si="9"/>
        <v>32</v>
      </c>
      <c r="O77" s="3">
        <f t="shared" si="8"/>
        <v>24</v>
      </c>
    </row>
    <row r="78" spans="6:15" x14ac:dyDescent="0.25">
      <c r="M78">
        <v>74</v>
      </c>
      <c r="N78">
        <f t="shared" si="9"/>
        <v>33</v>
      </c>
      <c r="O78" s="3">
        <f t="shared" si="8"/>
        <v>22.605309110914629</v>
      </c>
    </row>
    <row r="79" spans="6:15" x14ac:dyDescent="0.25">
      <c r="M79">
        <v>75</v>
      </c>
      <c r="N79">
        <f t="shared" si="9"/>
        <v>34</v>
      </c>
      <c r="O79" s="3">
        <f t="shared" si="8"/>
        <v>21.071307505705477</v>
      </c>
    </row>
    <row r="80" spans="6:15" x14ac:dyDescent="0.25">
      <c r="M80">
        <v>76</v>
      </c>
      <c r="N80">
        <f t="shared" si="9"/>
        <v>35</v>
      </c>
      <c r="O80" s="3">
        <f t="shared" si="8"/>
        <v>19.364916731037084</v>
      </c>
    </row>
    <row r="81" spans="13:15" x14ac:dyDescent="0.25">
      <c r="M81">
        <v>77</v>
      </c>
      <c r="N81">
        <f t="shared" si="9"/>
        <v>36</v>
      </c>
      <c r="O81" s="3">
        <f t="shared" si="8"/>
        <v>17.435595774162696</v>
      </c>
    </row>
    <row r="82" spans="13:15" x14ac:dyDescent="0.25">
      <c r="M82">
        <v>78</v>
      </c>
      <c r="N82">
        <f t="shared" si="9"/>
        <v>37</v>
      </c>
      <c r="O82" s="3">
        <f t="shared" si="8"/>
        <v>15.198684153570664</v>
      </c>
    </row>
    <row r="83" spans="13:15" x14ac:dyDescent="0.25">
      <c r="M83">
        <v>79</v>
      </c>
      <c r="N83">
        <f>N82+1</f>
        <v>38</v>
      </c>
      <c r="O83" s="3">
        <f t="shared" si="8"/>
        <v>12.489995996796797</v>
      </c>
    </row>
    <row r="84" spans="13:15" x14ac:dyDescent="0.25">
      <c r="M84">
        <v>80</v>
      </c>
      <c r="N84">
        <f t="shared" ref="N84:N85" si="10">N83+1</f>
        <v>39</v>
      </c>
      <c r="O84" s="3">
        <f t="shared" si="8"/>
        <v>8.8881944173155887</v>
      </c>
    </row>
    <row r="85" spans="13:15" x14ac:dyDescent="0.25">
      <c r="M85">
        <v>81</v>
      </c>
      <c r="N85">
        <f t="shared" si="10"/>
        <v>40</v>
      </c>
      <c r="O85" s="3">
        <f t="shared" si="8"/>
        <v>0</v>
      </c>
    </row>
  </sheetData>
  <pageMargins left="0.7" right="0.7" top="0.75" bottom="0.75" header="0.3" footer="0.3"/>
  <pageSetup scale="54" orientation="portrait" r:id="rId1"/>
  <headerFooter>
    <oddHeader>&amp;L10/9/13                                                COLIN COSTELLO&amp;CASSIGNMENT #3&amp;RBEHAVIOR OF STRUCTURES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cp:lastPrinted>2013-10-09T20:07:36Z</cp:lastPrinted>
  <dcterms:created xsi:type="dcterms:W3CDTF">2013-10-09T18:09:21Z</dcterms:created>
  <dcterms:modified xsi:type="dcterms:W3CDTF">2013-10-10T00:23:57Z</dcterms:modified>
</cp:coreProperties>
</file>