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khush\Downloads\Excel File\"/>
    </mc:Choice>
  </mc:AlternateContent>
  <xr:revisionPtr revIDLastSave="0" documentId="8_{BD941DB5-F286-4E99-B3E5-E6D3A4160142}" xr6:coauthVersionLast="47" xr6:coauthVersionMax="47" xr10:uidLastSave="{00000000-0000-0000-0000-000000000000}"/>
  <bookViews>
    <workbookView xWindow="-120" yWindow="-120" windowWidth="20730" windowHeight="11040" xr2:uid="{6845BE65-B715-4697-B6E2-170B46B6B65A}"/>
  </bookViews>
  <sheets>
    <sheet name="Sheet Design" sheetId="1" r:id="rId1"/>
  </sheets>
  <externalReferences>
    <externalReference r:id="rId2"/>
  </externalReferences>
  <definedNames>
    <definedName name="Slicer_Item_Type">#N/A</definedName>
    <definedName name="Slicer_Outlet_Location_Type">#N/A</definedName>
    <definedName name="Slicer_Outlet_Size">#N/A</definedName>
  </definedNames>
  <calcPr calcId="181029"/>
  <pivotCaches>
    <pivotCache cacheId="21"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6" i="1" l="1"/>
  <c r="D8" i="1"/>
  <c r="C8" i="1"/>
  <c r="F88" i="1"/>
  <c r="B8" i="1"/>
  <c r="A8" i="1"/>
  <c r="F87" i="1"/>
  <c r="E87" i="1" l="1"/>
  <c r="E88" i="1"/>
  <c r="E86" i="1"/>
</calcChain>
</file>

<file path=xl/sharedStrings.xml><?xml version="1.0" encoding="utf-8"?>
<sst xmlns="http://schemas.openxmlformats.org/spreadsheetml/2006/main" count="83" uniqueCount="49">
  <si>
    <r>
      <rPr>
        <b/>
        <sz val="18"/>
        <color theme="1"/>
        <rFont val="Calibri"/>
        <family val="2"/>
        <scheme val="minor"/>
      </rPr>
      <t>KPI's</t>
    </r>
    <r>
      <rPr>
        <b/>
        <sz val="12"/>
        <color theme="1"/>
        <rFont val="Calibri"/>
        <family val="2"/>
        <scheme val="minor"/>
      </rPr>
      <t xml:space="preserve"> </t>
    </r>
    <r>
      <rPr>
        <b/>
        <sz val="20"/>
        <color theme="1"/>
        <rFont val="Calibri"/>
        <family val="2"/>
        <scheme val="minor"/>
      </rPr>
      <t>Requirements</t>
    </r>
  </si>
  <si>
    <t>Sum of Sales</t>
  </si>
  <si>
    <t>Average of Sales</t>
  </si>
  <si>
    <t>Number of Items</t>
  </si>
  <si>
    <t>Average of Rating</t>
  </si>
  <si>
    <t>Total Sales</t>
  </si>
  <si>
    <t>Avg Sales</t>
  </si>
  <si>
    <t>No of Items</t>
  </si>
  <si>
    <t>Avg Rating</t>
  </si>
  <si>
    <t>Total Sales by Fat Content</t>
  </si>
  <si>
    <t>Row Labels</t>
  </si>
  <si>
    <t>Low Fat</t>
  </si>
  <si>
    <t>Regular</t>
  </si>
  <si>
    <t>Grand Total</t>
  </si>
  <si>
    <t xml:space="preserve"> Total Sales by Item Type</t>
  </si>
  <si>
    <t>Column Labels</t>
  </si>
  <si>
    <t>Tier 1</t>
  </si>
  <si>
    <t>Tier 2</t>
  </si>
  <si>
    <t>Tier 3</t>
  </si>
  <si>
    <t>Seafood</t>
  </si>
  <si>
    <t>Breakfast</t>
  </si>
  <si>
    <t>Starchy Foods</t>
  </si>
  <si>
    <t>Others</t>
  </si>
  <si>
    <t>Hard Drinks</t>
  </si>
  <si>
    <t>Breads</t>
  </si>
  <si>
    <t>Soft Drinks</t>
  </si>
  <si>
    <t>Meat</t>
  </si>
  <si>
    <t>Health and Hygiene</t>
  </si>
  <si>
    <t>Baking Goods</t>
  </si>
  <si>
    <t>Canned</t>
  </si>
  <si>
    <t>Dairy</t>
  </si>
  <si>
    <t>Frozen Foods</t>
  </si>
  <si>
    <t>Household</t>
  </si>
  <si>
    <t>Snack Foods</t>
  </si>
  <si>
    <t>Fruits and Vegetables</t>
  </si>
  <si>
    <t>Total Sales by Outlet Establishment</t>
  </si>
  <si>
    <t>Outlet Size</t>
  </si>
  <si>
    <t>Medium</t>
  </si>
  <si>
    <t>Small</t>
  </si>
  <si>
    <t>High</t>
  </si>
  <si>
    <t>Outlet Location</t>
  </si>
  <si>
    <t>Spacer</t>
  </si>
  <si>
    <t>Sales</t>
  </si>
  <si>
    <t>All Metrics by outlet Type</t>
  </si>
  <si>
    <t>Supermarket Type1</t>
  </si>
  <si>
    <t>Supermarket Type2</t>
  </si>
  <si>
    <t>Supermarket Type3</t>
  </si>
  <si>
    <t>Grocery Store</t>
  </si>
  <si>
    <t>Number of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</si>
</sst>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quot;M&quot;"/>
    <numFmt numFmtId="165" formatCode="&quot;$&quot;0"/>
    <numFmt numFmtId="166" formatCode="0.0"/>
    <numFmt numFmtId="167" formatCode="&quot;$&quot;0.0,&quot;k&quot;"/>
    <numFmt numFmtId="168" formatCode="\$0"/>
  </numFmts>
  <fonts count="4" x14ac:knownFonts="1">
    <font>
      <sz val="12"/>
      <color theme="1"/>
      <name val="Calibri"/>
      <family val="2"/>
      <scheme val="minor"/>
    </font>
    <font>
      <b/>
      <sz val="12"/>
      <color theme="1"/>
      <name val="Calibri"/>
      <family val="2"/>
      <scheme val="minor"/>
    </font>
    <font>
      <b/>
      <sz val="18"/>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45">
    <xf numFmtId="0" fontId="0" fillId="0" borderId="0" xfId="0"/>
    <xf numFmtId="0" fontId="1" fillId="2" borderId="1"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0" borderId="6" xfId="0" applyBorder="1"/>
    <xf numFmtId="0" fontId="0" fillId="0" borderId="7" xfId="0" applyBorder="1"/>
    <xf numFmtId="0" fontId="0" fillId="0" borderId="8" xfId="0" applyBorder="1"/>
    <xf numFmtId="0" fontId="0" fillId="0" borderId="5" xfId="0" applyBorder="1"/>
    <xf numFmtId="0" fontId="0" fillId="0" borderId="4" xfId="0" applyBorder="1"/>
    <xf numFmtId="164" fontId="0" fillId="0" borderId="4" xfId="0" applyNumberFormat="1" applyBorder="1"/>
    <xf numFmtId="165" fontId="0" fillId="0" borderId="0" xfId="0" applyNumberFormat="1"/>
    <xf numFmtId="166" fontId="0" fillId="0" borderId="0" xfId="0" applyNumberFormat="1"/>
    <xf numFmtId="0" fontId="0" fillId="0" borderId="9" xfId="0" applyBorder="1"/>
    <xf numFmtId="0" fontId="0" fillId="0" borderId="10" xfId="0" applyBorder="1"/>
    <xf numFmtId="0" fontId="0" fillId="0" borderId="11" xfId="0" applyBorder="1"/>
    <xf numFmtId="0" fontId="0" fillId="0" borderId="0" xfId="0" applyAlignment="1">
      <alignment horizontal="center"/>
    </xf>
    <xf numFmtId="0" fontId="0" fillId="0" borderId="12" xfId="0" applyBorder="1"/>
    <xf numFmtId="0" fontId="0" fillId="0" borderId="13" xfId="0" applyBorder="1" applyAlignment="1">
      <alignment horizontal="left"/>
    </xf>
    <xf numFmtId="167" fontId="0" fillId="0" borderId="13" xfId="0" applyNumberFormat="1" applyBorder="1"/>
    <xf numFmtId="0" fontId="0" fillId="0" borderId="14" xfId="0" applyBorder="1" applyAlignment="1">
      <alignment horizontal="left"/>
    </xf>
    <xf numFmtId="167" fontId="0" fillId="0" borderId="15" xfId="0" applyNumberFormat="1" applyBorder="1"/>
    <xf numFmtId="0" fontId="0" fillId="0" borderId="12" xfId="0" applyBorder="1" applyAlignment="1">
      <alignment horizontal="left"/>
    </xf>
    <xf numFmtId="0" fontId="0" fillId="0" borderId="14" xfId="0" applyBorder="1"/>
    <xf numFmtId="0" fontId="0" fillId="0" borderId="2" xfId="0" applyBorder="1"/>
    <xf numFmtId="0" fontId="0" fillId="0" borderId="3" xfId="0" applyBorder="1"/>
    <xf numFmtId="167" fontId="0" fillId="0" borderId="1" xfId="0" applyNumberFormat="1" applyBorder="1"/>
    <xf numFmtId="167" fontId="0" fillId="0" borderId="3" xfId="0" applyNumberFormat="1" applyBorder="1"/>
    <xf numFmtId="0" fontId="0" fillId="0" borderId="15" xfId="0" applyBorder="1" applyAlignment="1">
      <alignment horizontal="left"/>
    </xf>
    <xf numFmtId="167" fontId="0" fillId="0" borderId="4" xfId="0" applyNumberFormat="1" applyBorder="1"/>
    <xf numFmtId="167" fontId="0" fillId="0" borderId="5" xfId="0" applyNumberFormat="1" applyBorder="1"/>
    <xf numFmtId="167" fontId="0" fillId="0" borderId="9" xfId="0" applyNumberFormat="1" applyBorder="1"/>
    <xf numFmtId="167" fontId="0" fillId="0" borderId="11" xfId="0" applyNumberFormat="1" applyBorder="1"/>
    <xf numFmtId="167" fontId="0" fillId="0" borderId="14" xfId="0" applyNumberFormat="1" applyBorder="1"/>
    <xf numFmtId="0" fontId="2" fillId="2" borderId="1" xfId="0" applyFont="1" applyFill="1" applyBorder="1" applyAlignment="1">
      <alignment horizontal="center"/>
    </xf>
    <xf numFmtId="0" fontId="0" fillId="0" borderId="0" xfId="0" applyAlignment="1">
      <alignment horizontal="left"/>
    </xf>
    <xf numFmtId="0" fontId="0" fillId="0" borderId="0" xfId="0" applyAlignment="1">
      <alignment horizontal="right"/>
    </xf>
    <xf numFmtId="167" fontId="0" fillId="0" borderId="0" xfId="0" applyNumberFormat="1"/>
    <xf numFmtId="168" fontId="0" fillId="0" borderId="13" xfId="0" applyNumberFormat="1" applyBorder="1"/>
    <xf numFmtId="168" fontId="0" fillId="0" borderId="15" xfId="0" applyNumberFormat="1" applyBorder="1"/>
    <xf numFmtId="168" fontId="0" fillId="0" borderId="14" xfId="0" applyNumberFormat="1" applyBorder="1"/>
    <xf numFmtId="0" fontId="0" fillId="0" borderId="13" xfId="0" applyBorder="1"/>
    <xf numFmtId="0" fontId="0" fillId="0" borderId="15" xfId="0" applyBorder="1"/>
  </cellXfs>
  <cellStyles count="1">
    <cellStyle name="Normal" xfId="0" builtinId="0"/>
  </cellStyles>
  <dxfs count="17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[Sheet Design.xlsx]Sheet Design!PivotTable2</c:name>
    <c:fmtId val="17"/>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tint val="77000"/>
            </a:schemeClr>
          </a:solidFill>
          <a:ln w="19050">
            <a:solidFill>
              <a:schemeClr val="lt1"/>
            </a:solidFill>
          </a:ln>
          <a:effectLst/>
        </c:spPr>
      </c:pivotFmt>
      <c:pivotFmt>
        <c:idx val="2"/>
        <c:spPr>
          <a:solidFill>
            <a:schemeClr val="accent4">
              <a:shade val="76000"/>
            </a:schemeClr>
          </a:solidFill>
          <a:ln w="19050">
            <a:solidFill>
              <a:schemeClr val="lt1"/>
            </a:solidFill>
          </a:ln>
          <a:effectLst/>
        </c:spPr>
      </c:pivotFmt>
      <c:pivotFmt>
        <c:idx val="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tint val="77000"/>
            </a:schemeClr>
          </a:solidFill>
          <a:ln w="19050">
            <a:solidFill>
              <a:schemeClr val="lt1"/>
            </a:solidFill>
          </a:ln>
          <a:effectLst/>
        </c:spPr>
      </c:pivotFmt>
      <c:pivotFmt>
        <c:idx val="5"/>
        <c:spPr>
          <a:solidFill>
            <a:schemeClr val="accent4">
              <a:shade val="76000"/>
            </a:schemeClr>
          </a:solidFill>
          <a:ln w="19050">
            <a:solidFill>
              <a:schemeClr val="lt1"/>
            </a:solidFill>
          </a:ln>
          <a:effectLst/>
        </c:spPr>
      </c:pivotFmt>
    </c:pivotFmts>
    <c:plotArea>
      <c:layout/>
      <c:doughnutChart>
        <c:varyColors val="1"/>
        <c:ser>
          <c:idx val="0"/>
          <c:order val="0"/>
          <c:tx>
            <c:strRef>
              <c:f>'Sheet Design'!$B$12</c:f>
              <c:strCache>
                <c:ptCount val="1"/>
                <c:pt idx="0">
                  <c:v>Total</c:v>
                </c:pt>
              </c:strCache>
            </c:strRef>
          </c:tx>
          <c:dPt>
            <c:idx val="0"/>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1-AE16-4FBB-8285-BC27AF3BB1F9}"/>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AE16-4FBB-8285-BC27AF3BB1F9}"/>
              </c:ext>
            </c:extLst>
          </c:dPt>
          <c:cat>
            <c:strRef>
              <c:f>'Sheet Design'!$A$13:$A$15</c:f>
              <c:strCache>
                <c:ptCount val="2"/>
                <c:pt idx="0">
                  <c:v>Low Fat</c:v>
                </c:pt>
                <c:pt idx="1">
                  <c:v>Regular</c:v>
                </c:pt>
              </c:strCache>
            </c:strRef>
          </c:cat>
          <c:val>
            <c:numRef>
              <c:f>'Sheet Design'!$B$13:$B$15</c:f>
              <c:numCache>
                <c:formatCode>"$"0.0,"k"</c:formatCode>
                <c:ptCount val="2"/>
                <c:pt idx="0">
                  <c:v>776319.68840000057</c:v>
                </c:pt>
                <c:pt idx="1">
                  <c:v>425361.8043999995</c:v>
                </c:pt>
              </c:numCache>
            </c:numRef>
          </c:val>
          <c:extLst>
            <c:ext xmlns:c16="http://schemas.microsoft.com/office/drawing/2014/chart" uri="{C3380CC4-5D6E-409C-BE32-E72D297353CC}">
              <c16:uniqueId val="{00000004-AE16-4FBB-8285-BC27AF3BB1F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6460254968128984"/>
          <c:y val="0.32954399940825618"/>
          <c:w val="0.30886624080866221"/>
          <c:h val="0.3407854408414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[Sheet Design.xlsx]Sheet Design!PivotTable3</c:name>
    <c:fmtId val="12"/>
  </c:pivotSource>
  <c:chart>
    <c:autoTitleDeleted val="1"/>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929782877453254"/>
          <c:y val="0.19410020255478438"/>
          <c:w val="0.80981462164528928"/>
          <c:h val="0.73504978793811127"/>
        </c:manualLayout>
      </c:layout>
      <c:bar3DChart>
        <c:barDir val="bar"/>
        <c:grouping val="clustered"/>
        <c:varyColors val="0"/>
        <c:ser>
          <c:idx val="0"/>
          <c:order val="0"/>
          <c:tx>
            <c:strRef>
              <c:f>'Sheet Design'!$B$21:$B$22</c:f>
              <c:strCache>
                <c:ptCount val="1"/>
                <c:pt idx="0">
                  <c:v>Regular</c:v>
                </c:pt>
              </c:strCache>
            </c:strRef>
          </c:tx>
          <c:spPr>
            <a:solidFill>
              <a:schemeClr val="accent4">
                <a:tint val="77000"/>
              </a:schemeClr>
            </a:solidFill>
            <a:ln>
              <a:noFill/>
            </a:ln>
            <a:effectLst/>
            <a:sp3d/>
          </c:spPr>
          <c:invertIfNegative val="0"/>
          <c:cat>
            <c:strRef>
              <c:f>'Sheet Design'!$A$23:$A$25</c:f>
              <c:strCache>
                <c:ptCount val="3"/>
                <c:pt idx="0">
                  <c:v>Tier 1</c:v>
                </c:pt>
                <c:pt idx="1">
                  <c:v>Tier 2</c:v>
                </c:pt>
                <c:pt idx="2">
                  <c:v>Tier 3</c:v>
                </c:pt>
              </c:strCache>
            </c:strRef>
          </c:cat>
          <c:val>
            <c:numRef>
              <c:f>'Sheet Design'!$B$23:$B$25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9B9-4083-A216-A849F546EED6}"/>
            </c:ext>
          </c:extLst>
        </c:ser>
        <c:ser>
          <c:idx val="1"/>
          <c:order val="1"/>
          <c:tx>
            <c:strRef>
              <c:f>'Sheet Design'!$C$21:$C$22</c:f>
              <c:strCache>
                <c:ptCount val="1"/>
                <c:pt idx="0">
                  <c:v>Low Fat</c:v>
                </c:pt>
              </c:strCache>
            </c:strRef>
          </c:tx>
          <c:spPr>
            <a:solidFill>
              <a:schemeClr val="accent4">
                <a:shade val="76000"/>
              </a:schemeClr>
            </a:solidFill>
            <a:ln>
              <a:noFill/>
            </a:ln>
            <a:effectLst/>
            <a:sp3d/>
          </c:spPr>
          <c:invertIfNegative val="0"/>
          <c:cat>
            <c:strRef>
              <c:f>'Sheet Design'!$A$23:$A$25</c:f>
              <c:strCache>
                <c:ptCount val="3"/>
                <c:pt idx="0">
                  <c:v>Tier 1</c:v>
                </c:pt>
                <c:pt idx="1">
                  <c:v>Tier 2</c:v>
                </c:pt>
                <c:pt idx="2">
                  <c:v>Tier 3</c:v>
                </c:pt>
              </c:strCache>
            </c:strRef>
          </c:cat>
          <c:val>
            <c:numRef>
              <c:f>'Sheet Design'!$C$23:$C$25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D9B9-4083-A216-A849F546EED6}"/>
            </c:ext>
          </c:extLst>
        </c:ser>
        <c:dLbls>
          <c:showLegendKey val="0"/>
          <c:showVal val="0"/>
          <c:showCatName val="0"/>
          <c:showSerName val="0"/>
          <c:showPercent val="0"/>
          <c:showBubbleSize val="0"/>
        </c:dLbls>
        <c:gapWidth val="150"/>
        <c:shape val="box"/>
        <c:axId val="96374768"/>
        <c:axId val="678866320"/>
        <c:axId val="0"/>
      </c:bar3DChart>
      <c:catAx>
        <c:axId val="963747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66320"/>
        <c:crosses val="autoZero"/>
        <c:auto val="1"/>
        <c:lblAlgn val="ctr"/>
        <c:lblOffset val="100"/>
        <c:noMultiLvlLbl val="0"/>
      </c:catAx>
      <c:valAx>
        <c:axId val="678866320"/>
        <c:scaling>
          <c:orientation val="minMax"/>
        </c:scaling>
        <c:delete val="1"/>
        <c:axPos val="b"/>
        <c:numFmt formatCode="&quot;$&quot;0.0,&quot;k&quot;" sourceLinked="1"/>
        <c:majorTickMark val="out"/>
        <c:minorTickMark val="none"/>
        <c:tickLblPos val="nextTo"/>
        <c:crossAx val="96374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[Sheet Design.xlsx]Sheet Design!PivotTable4</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Design'!$B$38</c:f>
              <c:strCache>
                <c:ptCount val="1"/>
                <c:pt idx="0">
                  <c:v>Total</c:v>
                </c:pt>
              </c:strCache>
            </c:strRef>
          </c:tx>
          <c:spPr>
            <a:solidFill>
              <a:schemeClr val="accent1"/>
            </a:solidFill>
            <a:ln>
              <a:noFill/>
            </a:ln>
            <a:effectLst/>
          </c:spPr>
          <c:invertIfNegative val="0"/>
          <c:cat>
            <c:strRef>
              <c:f>'Sheet Design'!$A$39:$A$54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Design'!$B$39:$B$54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246C-4CD1-8EA6-AA72476F331D}"/>
            </c:ext>
          </c:extLst>
        </c:ser>
        <c:dLbls>
          <c:showLegendKey val="0"/>
          <c:showVal val="0"/>
          <c:showCatName val="0"/>
          <c:showSerName val="0"/>
          <c:showPercent val="0"/>
          <c:showBubbleSize val="0"/>
        </c:dLbls>
        <c:gapWidth val="182"/>
        <c:axId val="800638928"/>
        <c:axId val="800642888"/>
      </c:barChart>
      <c:catAx>
        <c:axId val="8006389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642888"/>
        <c:crosses val="autoZero"/>
        <c:auto val="1"/>
        <c:lblAlgn val="ctr"/>
        <c:lblOffset val="100"/>
        <c:noMultiLvlLbl val="0"/>
      </c:catAx>
      <c:valAx>
        <c:axId val="800642888"/>
        <c:scaling>
          <c:orientation val="minMax"/>
        </c:scaling>
        <c:delete val="1"/>
        <c:axPos val="b"/>
        <c:numFmt formatCode="&quot;$&quot;0.0,&quot;k&quot;" sourceLinked="1"/>
        <c:majorTickMark val="out"/>
        <c:minorTickMark val="none"/>
        <c:tickLblPos val="nextTo"/>
        <c:crossAx val="80063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[Sheet Design.xlsx]Sheet Design!PivotTable6</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Design'!$B$59</c:f>
              <c:strCache>
                <c:ptCount val="1"/>
                <c:pt idx="0">
                  <c:v>Total</c:v>
                </c:pt>
              </c:strCache>
            </c:strRef>
          </c:tx>
          <c:spPr>
            <a:solidFill>
              <a:schemeClr val="accent1"/>
            </a:solidFill>
            <a:ln>
              <a:noFill/>
            </a:ln>
            <a:effectLst/>
          </c:spPr>
          <c:cat>
            <c:strRef>
              <c:f>'Sheet Design'!$A$60:$A$68</c:f>
              <c:strCache>
                <c:ptCount val="9"/>
                <c:pt idx="0">
                  <c:v>2011</c:v>
                </c:pt>
                <c:pt idx="1">
                  <c:v>2012</c:v>
                </c:pt>
                <c:pt idx="2">
                  <c:v>2014</c:v>
                </c:pt>
                <c:pt idx="3">
                  <c:v>2015</c:v>
                </c:pt>
                <c:pt idx="4">
                  <c:v>2016</c:v>
                </c:pt>
                <c:pt idx="5">
                  <c:v>2017</c:v>
                </c:pt>
                <c:pt idx="6">
                  <c:v>2018</c:v>
                </c:pt>
                <c:pt idx="7">
                  <c:v>2020</c:v>
                </c:pt>
                <c:pt idx="8">
                  <c:v>2022</c:v>
                </c:pt>
              </c:strCache>
            </c:strRef>
          </c:cat>
          <c:val>
            <c:numRef>
              <c:f>'Sheet Design'!$B$60:$B$68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303-4AD5-A012-546BB1F18C79}"/>
            </c:ext>
          </c:extLst>
        </c:ser>
        <c:dLbls>
          <c:showLegendKey val="0"/>
          <c:showVal val="0"/>
          <c:showCatName val="0"/>
          <c:showSerName val="0"/>
          <c:showPercent val="0"/>
          <c:showBubbleSize val="0"/>
        </c:dLbls>
        <c:axId val="423644592"/>
        <c:axId val="423648192"/>
      </c:areaChart>
      <c:catAx>
        <c:axId val="423644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648192"/>
        <c:crosses val="autoZero"/>
        <c:auto val="1"/>
        <c:lblAlgn val="ctr"/>
        <c:lblOffset val="100"/>
        <c:noMultiLvlLbl val="0"/>
      </c:catAx>
      <c:valAx>
        <c:axId val="423648192"/>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6445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[Sheet Design.xlsx]Sheet Design!PivotTable7</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31293441924447052"/>
          <c:y val="0.2169832927342317"/>
          <c:w val="0.4391395151533472"/>
          <c:h val="0.7236135167665535"/>
        </c:manualLayout>
      </c:layout>
      <c:doughnutChart>
        <c:varyColors val="1"/>
        <c:ser>
          <c:idx val="0"/>
          <c:order val="0"/>
          <c:tx>
            <c:strRef>
              <c:f>'Sheet Design'!$B$73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E7-45F7-9562-5252CF8F1C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E7-45F7-9562-5252CF8F1C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E7-45F7-9562-5252CF8F1C2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Design'!$A$74:$A$76</c:f>
              <c:strCache>
                <c:ptCount val="3"/>
                <c:pt idx="0">
                  <c:v>Medium</c:v>
                </c:pt>
                <c:pt idx="1">
                  <c:v>Small</c:v>
                </c:pt>
                <c:pt idx="2">
                  <c:v>High</c:v>
                </c:pt>
              </c:strCache>
            </c:strRef>
          </c:cat>
          <c:val>
            <c:numRef>
              <c:f>'Sheet Design'!$B$74:$B$76</c:f>
              <c:numCache>
                <c:formatCode>"$"0.0,"k"</c:formatCode>
                <c:ptCount val="3"/>
                <c:pt idx="0">
                  <c:v>507895.7363999993</c:v>
                </c:pt>
                <c:pt idx="1">
                  <c:v>444794.17039999936</c:v>
                </c:pt>
                <c:pt idx="2">
                  <c:v>248991.58600000024</c:v>
                </c:pt>
              </c:numCache>
            </c:numRef>
          </c:val>
          <c:extLst>
            <c:ext xmlns:c16="http://schemas.microsoft.com/office/drawing/2014/chart" uri="{C3380CC4-5D6E-409C-BE32-E72D297353CC}">
              <c16:uniqueId val="{00000006-1BE7-45F7-9562-5252CF8F1C2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bar"/>
        <c:grouping val="stacked"/>
        <c:varyColors val="0"/>
        <c:ser>
          <c:idx val="0"/>
          <c:order val="0"/>
          <c:tx>
            <c:strRef>
              <c:f>'Sheet Design'!$E$85</c:f>
              <c:strCache>
                <c:ptCount val="1"/>
                <c:pt idx="0">
                  <c:v>Spacer</c:v>
                </c:pt>
              </c:strCache>
            </c:strRef>
          </c:tx>
          <c:spPr>
            <a:solidFill>
              <a:schemeClr val="accent4">
                <a:tint val="77000"/>
              </a:schemeClr>
            </a:solidFill>
            <a:ln>
              <a:noFill/>
            </a:ln>
            <a:effectLst/>
          </c:spPr>
          <c:invertIfNegative val="0"/>
          <c:dLbls>
            <c:delete val="1"/>
          </c:dLbls>
          <c:cat>
            <c:strRef>
              <c:f>'Sheet Design'!$D$86:$D$88</c:f>
              <c:strCache>
                <c:ptCount val="3"/>
                <c:pt idx="0">
                  <c:v>Tier 1</c:v>
                </c:pt>
                <c:pt idx="1">
                  <c:v>Tier 2</c:v>
                </c:pt>
                <c:pt idx="2">
                  <c:v>Tier 3</c:v>
                </c:pt>
              </c:strCache>
            </c:strRef>
          </c:cat>
          <c:val>
            <c:numRef>
              <c:f>'Sheet Design'!$E$86:$E$88</c:f>
              <c:numCache>
                <c:formatCode>General</c:formatCode>
                <c:ptCount val="3"/>
                <c:pt idx="0">
                  <c:v>0</c:v>
                </c:pt>
                <c:pt idx="1">
                  <c:v>0</c:v>
                </c:pt>
                <c:pt idx="2">
                  <c:v>0</c:v>
                </c:pt>
              </c:numCache>
            </c:numRef>
          </c:val>
          <c:extLst>
            <c:ext xmlns:c16="http://schemas.microsoft.com/office/drawing/2014/chart" uri="{C3380CC4-5D6E-409C-BE32-E72D297353CC}">
              <c16:uniqueId val="{00000000-F146-44A4-9055-8376F6988456}"/>
            </c:ext>
          </c:extLst>
        </c:ser>
        <c:ser>
          <c:idx val="1"/>
          <c:order val="1"/>
          <c:tx>
            <c:strRef>
              <c:f>'Sheet Design'!$F$85</c:f>
              <c:strCache>
                <c:ptCount val="1"/>
                <c:pt idx="0">
                  <c:v>Sales</c:v>
                </c:pt>
              </c:strCache>
            </c:strRef>
          </c:tx>
          <c:spPr>
            <a:solidFill>
              <a:srgbClr val="D09E0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Design'!$D$86:$D$88</c:f>
              <c:strCache>
                <c:ptCount val="3"/>
                <c:pt idx="0">
                  <c:v>Tier 1</c:v>
                </c:pt>
                <c:pt idx="1">
                  <c:v>Tier 2</c:v>
                </c:pt>
                <c:pt idx="2">
                  <c:v>Tier 3</c:v>
                </c:pt>
              </c:strCache>
            </c:strRef>
          </c:cat>
          <c:val>
            <c:numRef>
              <c:f>'Sheet Design'!$F$86:$F$88</c:f>
              <c:numCache>
                <c:formatCode>"$"0.0,"k"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1-F146-44A4-9055-8376F6988456}"/>
            </c:ext>
          </c:extLst>
        </c:ser>
        <c:dLbls>
          <c:dLblPos val="ctr"/>
          <c:showLegendKey val="0"/>
          <c:showVal val="1"/>
          <c:showCatName val="0"/>
          <c:showSerName val="0"/>
          <c:showPercent val="0"/>
          <c:showBubbleSize val="0"/>
        </c:dLbls>
        <c:gapWidth val="0"/>
        <c:overlap val="78"/>
        <c:axId val="698404608"/>
        <c:axId val="698407488"/>
      </c:barChart>
      <c:catAx>
        <c:axId val="698404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07488"/>
        <c:crosses val="autoZero"/>
        <c:auto val="1"/>
        <c:lblAlgn val="ctr"/>
        <c:lblOffset val="100"/>
        <c:noMultiLvlLbl val="0"/>
      </c:catAx>
      <c:valAx>
        <c:axId val="698407488"/>
        <c:scaling>
          <c:orientation val="minMax"/>
        </c:scaling>
        <c:delete val="1"/>
        <c:axPos val="b"/>
        <c:numFmt formatCode="General" sourceLinked="1"/>
        <c:majorTickMark val="none"/>
        <c:minorTickMark val="none"/>
        <c:tickLblPos val="nextTo"/>
        <c:crossAx val="69840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[Sheet Design.xlsx]Sheet Design!PivotTable9</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6910368729265"/>
          <c:y val="5.3323691335545827E-2"/>
          <c:w val="0.72901574803149605"/>
          <c:h val="0.89814814814814814"/>
        </c:manualLayout>
      </c:layout>
      <c:barChart>
        <c:barDir val="bar"/>
        <c:grouping val="clustered"/>
        <c:varyColors val="0"/>
        <c:ser>
          <c:idx val="0"/>
          <c:order val="0"/>
          <c:tx>
            <c:strRef>
              <c:f>'Sheet Design'!$B$98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Design'!$A$99:$A$102</c:f>
              <c:strCache>
                <c:ptCount val="4"/>
                <c:pt idx="0">
                  <c:v>Supermarket Type1</c:v>
                </c:pt>
                <c:pt idx="1">
                  <c:v>Supermarket Type2</c:v>
                </c:pt>
                <c:pt idx="2">
                  <c:v>Supermarket Type3</c:v>
                </c:pt>
                <c:pt idx="3">
                  <c:v>Grocery Store</c:v>
                </c:pt>
              </c:strCache>
            </c:strRef>
          </c:cat>
          <c:val>
            <c:numRef>
              <c:f>'Sheet Design'!$B$99:$B$102</c:f>
              <c:numCache>
                <c:formatCode>"$"0.0,"k"</c:formatCode>
                <c:ptCount val="4"/>
                <c:pt idx="0">
                  <c:v>787549.89280000131</c:v>
                </c:pt>
                <c:pt idx="1">
                  <c:v>131477.77639999994</c:v>
                </c:pt>
                <c:pt idx="2">
                  <c:v>130714.67460000006</c:v>
                </c:pt>
                <c:pt idx="3">
                  <c:v>151939.149</c:v>
                </c:pt>
              </c:numCache>
            </c:numRef>
          </c:val>
          <c:extLst>
            <c:ext xmlns:c16="http://schemas.microsoft.com/office/drawing/2014/chart" uri="{C3380CC4-5D6E-409C-BE32-E72D297353CC}">
              <c16:uniqueId val="{00000000-9E9A-4544-80D2-8A4364835625}"/>
            </c:ext>
          </c:extLst>
        </c:ser>
        <c:dLbls>
          <c:dLblPos val="outEnd"/>
          <c:showLegendKey val="0"/>
          <c:showVal val="1"/>
          <c:showCatName val="0"/>
          <c:showSerName val="0"/>
          <c:showPercent val="0"/>
          <c:showBubbleSize val="0"/>
        </c:dLbls>
        <c:gapWidth val="182"/>
        <c:axId val="693538240"/>
        <c:axId val="693537880"/>
      </c:barChart>
      <c:catAx>
        <c:axId val="6935382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537880"/>
        <c:crosses val="autoZero"/>
        <c:auto val="1"/>
        <c:lblAlgn val="ctr"/>
        <c:lblOffset val="100"/>
        <c:noMultiLvlLbl val="0"/>
      </c:catAx>
      <c:valAx>
        <c:axId val="693537880"/>
        <c:scaling>
          <c:orientation val="minMax"/>
        </c:scaling>
        <c:delete val="1"/>
        <c:axPos val="t"/>
        <c:numFmt formatCode="&quot;$&quot;0.0,&quot;k&quot;" sourceLinked="1"/>
        <c:majorTickMark val="none"/>
        <c:minorTickMark val="none"/>
        <c:tickLblPos val="nextTo"/>
        <c:crossAx val="69353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[Sheet Design.xlsx]Sheet Design!PivotTable10</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Design'!$A$110:$A$113</c:f>
              <c:strCache>
                <c:ptCount val="4"/>
                <c:pt idx="0">
                  <c:v>Supermarket Type1</c:v>
                </c:pt>
                <c:pt idx="1">
                  <c:v>Supermarket Type2</c:v>
                </c:pt>
                <c:pt idx="2">
                  <c:v>Supermarket Type3</c:v>
                </c:pt>
                <c:pt idx="3">
                  <c:v>Grocery Store</c:v>
                </c:pt>
              </c:strCache>
            </c:strRef>
          </c:cat>
          <c:val>
            <c:numRef>
              <c:f>'Sheet Design'!$B$110:$B$113</c:f>
              <c:numCache>
                <c:formatCode>\$0</c:formatCode>
                <c:ptCount val="4"/>
                <c:pt idx="0">
                  <c:v>141.21389506903375</c:v>
                </c:pt>
                <c:pt idx="1">
                  <c:v>141.67863836206891</c:v>
                </c:pt>
                <c:pt idx="2">
                  <c:v>139.80179101604284</c:v>
                </c:pt>
                <c:pt idx="3">
                  <c:v>140.29468975069253</c:v>
                </c:pt>
              </c:numCache>
            </c:numRef>
          </c:val>
          <c:extLst>
            <c:ext xmlns:c16="http://schemas.microsoft.com/office/drawing/2014/chart" uri="{C3380CC4-5D6E-409C-BE32-E72D297353CC}">
              <c16:uniqueId val="{00000000-12B8-42A1-8B52-A8488095FBD5}"/>
            </c:ext>
          </c:extLst>
        </c:ser>
        <c:dLbls>
          <c:dLblPos val="outEnd"/>
          <c:showLegendKey val="0"/>
          <c:showVal val="1"/>
          <c:showCatName val="0"/>
          <c:showSerName val="0"/>
          <c:showPercent val="0"/>
          <c:showBubbleSize val="0"/>
        </c:dLbls>
        <c:gapWidth val="182"/>
        <c:axId val="696669344"/>
        <c:axId val="696669704"/>
      </c:barChart>
      <c:catAx>
        <c:axId val="6966693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669704"/>
        <c:crosses val="autoZero"/>
        <c:auto val="1"/>
        <c:lblAlgn val="ctr"/>
        <c:lblOffset val="100"/>
        <c:noMultiLvlLbl val="0"/>
      </c:catAx>
      <c:valAx>
        <c:axId val="696669704"/>
        <c:scaling>
          <c:orientation val="minMax"/>
        </c:scaling>
        <c:delete val="1"/>
        <c:axPos val="t"/>
        <c:numFmt formatCode="\$0" sourceLinked="1"/>
        <c:majorTickMark val="none"/>
        <c:minorTickMark val="none"/>
        <c:tickLblPos val="nextTo"/>
        <c:crossAx val="69666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[Sheet Design.xlsx]Sheet Design!PivotTable12</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5.20634764464012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5.20634764464012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Design'!$B$120</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9584-4D67-BEB5-2B5047457CFC}"/>
              </c:ext>
            </c:extLst>
          </c:dPt>
          <c:dLbls>
            <c:dLbl>
              <c:idx val="0"/>
              <c:layout>
                <c:manualLayout>
                  <c:x val="0"/>
                  <c:y val="5.206347644640126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84-4D67-BEB5-2B5047457C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Design'!$A$121:$A$124</c:f>
              <c:strCache>
                <c:ptCount val="4"/>
                <c:pt idx="0">
                  <c:v>Supermarket Type1</c:v>
                </c:pt>
                <c:pt idx="1">
                  <c:v>Supermarket Type2</c:v>
                </c:pt>
                <c:pt idx="2">
                  <c:v>Supermarket Type3</c:v>
                </c:pt>
                <c:pt idx="3">
                  <c:v>Grocery Store</c:v>
                </c:pt>
              </c:strCache>
            </c:strRef>
          </c:cat>
          <c:val>
            <c:numRef>
              <c:f>'Sheet Design'!$B$121:$B$124</c:f>
              <c:numCache>
                <c:formatCode>General</c:formatCode>
                <c:ptCount val="4"/>
                <c:pt idx="0">
                  <c:v>5577</c:v>
                </c:pt>
                <c:pt idx="1">
                  <c:v>928</c:v>
                </c:pt>
                <c:pt idx="2">
                  <c:v>935</c:v>
                </c:pt>
                <c:pt idx="3">
                  <c:v>1083</c:v>
                </c:pt>
              </c:numCache>
            </c:numRef>
          </c:val>
          <c:extLst>
            <c:ext xmlns:c16="http://schemas.microsoft.com/office/drawing/2014/chart" uri="{C3380CC4-5D6E-409C-BE32-E72D297353CC}">
              <c16:uniqueId val="{00000001-9584-4D67-BEB5-2B5047457CFC}"/>
            </c:ext>
          </c:extLst>
        </c:ser>
        <c:dLbls>
          <c:dLblPos val="outEnd"/>
          <c:showLegendKey val="0"/>
          <c:showVal val="1"/>
          <c:showCatName val="0"/>
          <c:showSerName val="0"/>
          <c:showPercent val="0"/>
          <c:showBubbleSize val="0"/>
        </c:dLbls>
        <c:gapWidth val="182"/>
        <c:axId val="684980136"/>
        <c:axId val="684980856"/>
      </c:barChart>
      <c:catAx>
        <c:axId val="684980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980856"/>
        <c:crosses val="autoZero"/>
        <c:auto val="1"/>
        <c:lblAlgn val="ctr"/>
        <c:lblOffset val="100"/>
        <c:noMultiLvlLbl val="0"/>
      </c:catAx>
      <c:valAx>
        <c:axId val="684980856"/>
        <c:scaling>
          <c:orientation val="minMax"/>
        </c:scaling>
        <c:delete val="1"/>
        <c:axPos val="t"/>
        <c:numFmt formatCode="General" sourceLinked="1"/>
        <c:majorTickMark val="none"/>
        <c:minorTickMark val="none"/>
        <c:tickLblPos val="nextTo"/>
        <c:crossAx val="684980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6</xdr:col>
      <xdr:colOff>161925</xdr:colOff>
      <xdr:row>0</xdr:row>
      <xdr:rowOff>200026</xdr:rowOff>
    </xdr:from>
    <xdr:to>
      <xdr:col>8</xdr:col>
      <xdr:colOff>314325</xdr:colOff>
      <xdr:row>7</xdr:row>
      <xdr:rowOff>57151</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EBDE7135-76F8-4CB3-B4BF-432C41D3420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6072644" y="200026"/>
              <a:ext cx="1535482" cy="1279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123825</xdr:colOff>
      <xdr:row>11</xdr:row>
      <xdr:rowOff>76199</xdr:rowOff>
    </xdr:from>
    <xdr:to>
      <xdr:col>3</xdr:col>
      <xdr:colOff>1028700</xdr:colOff>
      <xdr:row>17</xdr:row>
      <xdr:rowOff>114300</xdr:rowOff>
    </xdr:to>
    <xdr:graphicFrame macro="">
      <xdr:nvGraphicFramePr>
        <xdr:cNvPr id="3" name="Chart 2">
          <a:extLst>
            <a:ext uri="{FF2B5EF4-FFF2-40B4-BE49-F238E27FC236}">
              <a16:creationId xmlns:a16="http://schemas.microsoft.com/office/drawing/2014/main" id="{E62DA9DC-467A-476E-A094-8E8C72021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310840</xdr:colOff>
      <xdr:row>20</xdr:row>
      <xdr:rowOff>183764</xdr:rowOff>
    </xdr:from>
    <xdr:to>
      <xdr:col>8</xdr:col>
      <xdr:colOff>385182</xdr:colOff>
      <xdr:row>31</xdr:row>
      <xdr:rowOff>151005</xdr:rowOff>
    </xdr:to>
    <xdr:graphicFrame macro="">
      <xdr:nvGraphicFramePr>
        <xdr:cNvPr id="4" name="Chart 3">
          <a:extLst>
            <a:ext uri="{FF2B5EF4-FFF2-40B4-BE49-F238E27FC236}">
              <a16:creationId xmlns:a16="http://schemas.microsoft.com/office/drawing/2014/main" id="{F656EAC5-D6F6-402C-80D3-9F6D0DDD5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257872</xdr:colOff>
      <xdr:row>38</xdr:row>
      <xdr:rowOff>4877</xdr:rowOff>
    </xdr:from>
    <xdr:to>
      <xdr:col>9</xdr:col>
      <xdr:colOff>290397</xdr:colOff>
      <xdr:row>54</xdr:row>
      <xdr:rowOff>34846</xdr:rowOff>
    </xdr:to>
    <xdr:graphicFrame macro="">
      <xdr:nvGraphicFramePr>
        <xdr:cNvPr id="5" name="Chart 4">
          <a:extLst>
            <a:ext uri="{FF2B5EF4-FFF2-40B4-BE49-F238E27FC236}">
              <a16:creationId xmlns:a16="http://schemas.microsoft.com/office/drawing/2014/main" id="{E29F6DCC-ED3E-43BA-9512-2DCB7FDA6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209085</xdr:colOff>
      <xdr:row>58</xdr:row>
      <xdr:rowOff>116159</xdr:rowOff>
    </xdr:from>
    <xdr:to>
      <xdr:col>10</xdr:col>
      <xdr:colOff>34847</xdr:colOff>
      <xdr:row>68</xdr:row>
      <xdr:rowOff>169358</xdr:rowOff>
    </xdr:to>
    <xdr:graphicFrame macro="">
      <xdr:nvGraphicFramePr>
        <xdr:cNvPr id="6" name="Chart 5">
          <a:extLst>
            <a:ext uri="{FF2B5EF4-FFF2-40B4-BE49-F238E27FC236}">
              <a16:creationId xmlns:a16="http://schemas.microsoft.com/office/drawing/2014/main" id="{D80D7D9C-21BB-4FE2-B339-21A1DE927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185852</xdr:colOff>
      <xdr:row>72</xdr:row>
      <xdr:rowOff>11615</xdr:rowOff>
    </xdr:from>
    <xdr:to>
      <xdr:col>6</xdr:col>
      <xdr:colOff>302011</xdr:colOff>
      <xdr:row>81</xdr:row>
      <xdr:rowOff>58079</xdr:rowOff>
    </xdr:to>
    <xdr:graphicFrame macro="">
      <xdr:nvGraphicFramePr>
        <xdr:cNvPr id="7" name="Chart 6">
          <a:extLst>
            <a:ext uri="{FF2B5EF4-FFF2-40B4-BE49-F238E27FC236}">
              <a16:creationId xmlns:a16="http://schemas.microsoft.com/office/drawing/2014/main" id="{347307A8-8BB6-4530-AB1E-905E330C0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464634</xdr:colOff>
      <xdr:row>84</xdr:row>
      <xdr:rowOff>11615</xdr:rowOff>
    </xdr:from>
    <xdr:to>
      <xdr:col>10</xdr:col>
      <xdr:colOff>418170</xdr:colOff>
      <xdr:row>94</xdr:row>
      <xdr:rowOff>11615</xdr:rowOff>
    </xdr:to>
    <xdr:graphicFrame macro="">
      <xdr:nvGraphicFramePr>
        <xdr:cNvPr id="8" name="Chart 7">
          <a:extLst>
            <a:ext uri="{FF2B5EF4-FFF2-40B4-BE49-F238E27FC236}">
              <a16:creationId xmlns:a16="http://schemas.microsoft.com/office/drawing/2014/main" id="{E5A0C80F-CFFA-4668-A888-930DC597A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232317</xdr:colOff>
      <xdr:row>97</xdr:row>
      <xdr:rowOff>162621</xdr:rowOff>
    </xdr:from>
    <xdr:to>
      <xdr:col>5</xdr:col>
      <xdr:colOff>371708</xdr:colOff>
      <xdr:row>105</xdr:row>
      <xdr:rowOff>174237</xdr:rowOff>
    </xdr:to>
    <xdr:graphicFrame macro="">
      <xdr:nvGraphicFramePr>
        <xdr:cNvPr id="9" name="Chart 8">
          <a:extLst>
            <a:ext uri="{FF2B5EF4-FFF2-40B4-BE49-F238E27FC236}">
              <a16:creationId xmlns:a16="http://schemas.microsoft.com/office/drawing/2014/main" id="{0B426E98-5127-462C-8FB8-5C6600154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58078</xdr:colOff>
      <xdr:row>107</xdr:row>
      <xdr:rowOff>127774</xdr:rowOff>
    </xdr:from>
    <xdr:to>
      <xdr:col>5</xdr:col>
      <xdr:colOff>613316</xdr:colOff>
      <xdr:row>116</xdr:row>
      <xdr:rowOff>111279</xdr:rowOff>
    </xdr:to>
    <xdr:graphicFrame macro="">
      <xdr:nvGraphicFramePr>
        <xdr:cNvPr id="10" name="Chart 9">
          <a:extLst>
            <a:ext uri="{FF2B5EF4-FFF2-40B4-BE49-F238E27FC236}">
              <a16:creationId xmlns:a16="http://schemas.microsoft.com/office/drawing/2014/main" id="{3087852F-A0E4-4440-8FF5-399B34283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281103</xdr:colOff>
      <xdr:row>118</xdr:row>
      <xdr:rowOff>151005</xdr:rowOff>
    </xdr:from>
    <xdr:to>
      <xdr:col>5</xdr:col>
      <xdr:colOff>476250</xdr:colOff>
      <xdr:row>126</xdr:row>
      <xdr:rowOff>174237</xdr:rowOff>
    </xdr:to>
    <xdr:graphicFrame macro="">
      <xdr:nvGraphicFramePr>
        <xdr:cNvPr id="11" name="Chart 10">
          <a:extLst>
            <a:ext uri="{FF2B5EF4-FFF2-40B4-BE49-F238E27FC236}">
              <a16:creationId xmlns:a16="http://schemas.microsoft.com/office/drawing/2014/main" id="{6AEF148B-DFBF-426C-8950-8E778246D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264482</xdr:colOff>
      <xdr:row>12</xdr:row>
      <xdr:rowOff>61586</xdr:rowOff>
    </xdr:from>
    <xdr:to>
      <xdr:col>11</xdr:col>
      <xdr:colOff>18658</xdr:colOff>
      <xdr:row>25</xdr:row>
      <xdr:rowOff>79853</xdr:rowOff>
    </xdr:to>
    <mc:AlternateContent xmlns:mc="http://schemas.openxmlformats.org/markup-compatibility/2006">
      <mc:Choice xmlns:a14="http://schemas.microsoft.com/office/drawing/2010/main" Requires="a14">
        <xdr:graphicFrame macro="">
          <xdr:nvGraphicFramePr>
            <xdr:cNvPr id="12" name="Item Type">
              <a:extLst>
                <a:ext uri="{FF2B5EF4-FFF2-40B4-BE49-F238E27FC236}">
                  <a16:creationId xmlns:a16="http://schemas.microsoft.com/office/drawing/2014/main" id="{2A828F37-1D56-4936-9C9B-420F11C77AA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558283" y="25146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414533</xdr:colOff>
      <xdr:row>9</xdr:row>
      <xdr:rowOff>198590</xdr:rowOff>
    </xdr:from>
    <xdr:to>
      <xdr:col>14</xdr:col>
      <xdr:colOff>168710</xdr:colOff>
      <xdr:row>16</xdr:row>
      <xdr:rowOff>65240</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0CFD5C9D-58E8-4545-ABDA-6655F8F4F09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9782958" y="2025302"/>
              <a:ext cx="1828800" cy="1301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hush\Downloads\Excel%20File\BlinkIT%20Grocery%20Data%20Excel.xlsx" TargetMode="External"/><Relationship Id="rId1" Type="http://schemas.openxmlformats.org/officeDocument/2006/relationships/externalLinkPath" Target="BlinkIT%20Grocery%20Data%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 Design"/>
      <sheetName val="Dashboard"/>
      <sheetName val="Raw Data"/>
    </sheetNames>
    <sheetDataSet>
      <sheetData sheetId="0">
        <row r="85">
          <cell r="E85" t="str">
            <v>Spacer</v>
          </cell>
          <cell r="F85" t="str">
            <v>Sales</v>
          </cell>
        </row>
        <row r="86">
          <cell r="D86" t="str">
            <v>Tier 1</v>
          </cell>
          <cell r="E86">
            <v>0</v>
          </cell>
          <cell r="F86">
            <v>336397.81199999945</v>
          </cell>
        </row>
        <row r="87">
          <cell r="D87" t="str">
            <v>Tier 2</v>
          </cell>
          <cell r="E87">
            <v>0</v>
          </cell>
          <cell r="F87">
            <v>393150.64759999956</v>
          </cell>
        </row>
        <row r="88">
          <cell r="D88" t="str">
            <v>Tier 3</v>
          </cell>
          <cell r="E88">
            <v>0</v>
          </cell>
          <cell r="F88">
            <v>472133.03319999954</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BlinkIT%20Grocery%20Data%20Exce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i Kumari" refreshedDate="45858.816526736111" createdVersion="8" refreshedVersion="8" minRefreshableVersion="3" recordCount="8523" xr:uid="{EA9B491F-D3FD-43FC-977C-16AB24A4D756}">
  <cacheSource type="worksheet">
    <worksheetSource name="Table1" r:id="rId2"/>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007879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F61D8F-EDCB-46E8-BCEE-CA41D156D537}" name="PivotTable3"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1:C25"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5">
    <format dxfId="0">
      <pivotArea type="all" dataOnly="0" outline="0" fieldPosition="0"/>
    </format>
    <format dxfId="1">
      <pivotArea outline="0" collapsedLevelsAreSubtotals="1" fieldPosition="0"/>
    </format>
    <format dxfId="2">
      <pivotArea type="origin" dataOnly="0" labelOnly="1" outline="0" fieldPosition="0"/>
    </format>
    <format dxfId="3">
      <pivotArea field="0" type="button" dataOnly="0" labelOnly="1" outline="0" axis="axisCol" fieldPosition="0"/>
    </format>
    <format dxfId="4">
      <pivotArea type="topRight" dataOnly="0" labelOnly="1" outline="0" fieldPosition="0"/>
    </format>
    <format dxfId="5">
      <pivotArea field="6" type="button" dataOnly="0" labelOnly="1" outline="0" axis="axisRow" fieldPosition="0"/>
    </format>
    <format dxfId="6">
      <pivotArea dataOnly="0" labelOnly="1" fieldPosition="0">
        <references count="1">
          <reference field="6" count="0"/>
        </references>
      </pivotArea>
    </format>
    <format dxfId="7">
      <pivotArea dataOnly="0" labelOnly="1" grandRow="1" outline="0" fieldPosition="0"/>
    </format>
    <format dxfId="8">
      <pivotArea dataOnly="0" labelOnly="1" fieldPosition="0">
        <references count="1">
          <reference field="0" count="0"/>
        </references>
      </pivotArea>
    </format>
    <format dxfId="9">
      <pivotArea collapsedLevelsAreSubtotals="1" fieldPosition="0">
        <references count="2">
          <reference field="0" count="1" selected="0">
            <x v="0"/>
          </reference>
          <reference field="6" count="1">
            <x v="0"/>
          </reference>
        </references>
      </pivotArea>
    </format>
    <format dxfId="10">
      <pivotArea collapsedLevelsAreSubtotals="1" fieldPosition="0">
        <references count="2">
          <reference field="0" count="1" selected="0">
            <x v="0"/>
          </reference>
          <reference field="6" count="1">
            <x v="1"/>
          </reference>
        </references>
      </pivotArea>
    </format>
    <format dxfId="11">
      <pivotArea collapsedLevelsAreSubtotals="1" fieldPosition="0">
        <references count="2">
          <reference field="0" count="1" selected="0">
            <x v="0"/>
          </reference>
          <reference field="6" count="1">
            <x v="2"/>
          </reference>
        </references>
      </pivotArea>
    </format>
    <format dxfId="12">
      <pivotArea collapsedLevelsAreSubtotals="1" fieldPosition="0">
        <references count="2">
          <reference field="0" count="1" selected="0">
            <x v="1"/>
          </reference>
          <reference field="6" count="1">
            <x v="0"/>
          </reference>
        </references>
      </pivotArea>
    </format>
    <format dxfId="13">
      <pivotArea collapsedLevelsAreSubtotals="1" fieldPosition="0">
        <references count="2">
          <reference field="0" count="1" selected="0">
            <x v="1"/>
          </reference>
          <reference field="6" count="1">
            <x v="1"/>
          </reference>
        </references>
      </pivotArea>
    </format>
    <format dxfId="14">
      <pivotArea collapsedLevelsAreSubtotals="1" fieldPosition="0">
        <references count="2">
          <reference field="0" count="1" selected="0">
            <x v="1"/>
          </reference>
          <reference field="6" count="1">
            <x v="2"/>
          </reference>
        </references>
      </pivotArea>
    </format>
  </formats>
  <chartFormats count="1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0"/>
          </reference>
        </references>
      </pivotArea>
    </chartFormat>
    <chartFormat chart="10" format="6" series="1">
      <pivotArea type="data" outline="0" fieldPosition="0">
        <references count="2">
          <reference field="4294967294" count="1" selected="0">
            <x v="0"/>
          </reference>
          <reference field="0" count="1" selected="0">
            <x v="1"/>
          </reference>
        </references>
      </pivotArea>
    </chartFormat>
    <chartFormat chart="11" format="5" series="1">
      <pivotArea type="data" outline="0" fieldPosition="0">
        <references count="2">
          <reference field="4294967294" count="1" selected="0">
            <x v="0"/>
          </reference>
          <reference field="0" count="1" selected="0">
            <x v="0"/>
          </reference>
        </references>
      </pivotArea>
    </chartFormat>
    <chartFormat chart="11" format="6" series="1">
      <pivotArea type="data" outline="0" fieldPosition="0">
        <references count="2">
          <reference field="4294967294" count="1" selected="0">
            <x v="0"/>
          </reference>
          <reference field="0" count="1" selected="0">
            <x v="1"/>
          </reference>
        </references>
      </pivotArea>
    </chartFormat>
    <chartFormat chart="10" format="7">
      <pivotArea type="data" outline="0" fieldPosition="0">
        <references count="3">
          <reference field="4294967294" count="1" selected="0">
            <x v="0"/>
          </reference>
          <reference field="0" count="1" selected="0">
            <x v="1"/>
          </reference>
          <reference field="6" count="1" selected="0">
            <x v="2"/>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902A2A-DCB8-4784-9FA6-4CA2E88C0D94}" name="PivotTable9"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98:B102"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20">
    <format dxfId="151">
      <pivotArea type="all" dataOnly="0" outline="0" fieldPosition="0"/>
    </format>
    <format dxfId="152">
      <pivotArea type="origin" dataOnly="0" labelOnly="1" outline="0" fieldPosition="0"/>
    </format>
    <format dxfId="153">
      <pivotArea field="0" type="button" dataOnly="0" labelOnly="1" outline="0"/>
    </format>
    <format dxfId="154">
      <pivotArea type="topRight" dataOnly="0" labelOnly="1" outline="0" fieldPosition="0"/>
    </format>
    <format dxfId="155">
      <pivotArea dataOnly="0" labelOnly="1" grandRow="1" outline="0" fieldPosition="0"/>
    </format>
    <format dxfId="156">
      <pivotArea type="all" dataOnly="0" outline="0" fieldPosition="0"/>
    </format>
    <format dxfId="157">
      <pivotArea field="3" type="button" dataOnly="0" labelOnly="1" outline="0"/>
    </format>
    <format dxfId="158">
      <pivotArea type="all" dataOnly="0" outline="0" fieldPosition="0"/>
    </format>
    <format dxfId="159">
      <pivotArea field="4" type="button" dataOnly="0" labelOnly="1" outline="0"/>
    </format>
    <format dxfId="160">
      <pivotArea type="all" dataOnly="0" outline="0" fieldPosition="0"/>
    </format>
    <format dxfId="161">
      <pivotArea field="7" type="button" dataOnly="0" labelOnly="1" outline="0"/>
    </format>
    <format dxfId="162">
      <pivotArea type="all" dataOnly="0" outline="0" fieldPosition="0"/>
    </format>
    <format dxfId="163">
      <pivotArea outline="0" collapsedLevelsAreSubtotals="1" fieldPosition="0"/>
    </format>
    <format dxfId="164">
      <pivotArea field="6" type="button" dataOnly="0" labelOnly="1" outline="0"/>
    </format>
    <format dxfId="165">
      <pivotArea outline="0" collapsedLevelsAreSubtotals="1" fieldPosition="0"/>
    </format>
    <format dxfId="166">
      <pivotArea type="all" dataOnly="0" outline="0" fieldPosition="0"/>
    </format>
    <format dxfId="167">
      <pivotArea outline="0" collapsedLevelsAreSubtotals="1" fieldPosition="0"/>
    </format>
    <format dxfId="168">
      <pivotArea field="8" type="button" dataOnly="0" labelOnly="1" outline="0" axis="axisRow" fieldPosition="0"/>
    </format>
    <format dxfId="169">
      <pivotArea dataOnly="0" labelOnly="1" fieldPosition="0">
        <references count="1">
          <reference field="8" count="0"/>
        </references>
      </pivotArea>
    </format>
    <format dxfId="170">
      <pivotArea dataOnly="0" labelOnly="1" outline="0" axis="axisValues" fieldPosition="0"/>
    </format>
  </formats>
  <chartFormats count="3">
    <chartFormat chart="29"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08CC42-53CA-4DC3-9F6B-167AAA9FD773}" name="PivotTable4"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8:B54"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27">
    <format dxfId="15">
      <pivotArea type="all" dataOnly="0" outline="0" fieldPosition="0"/>
    </format>
    <format dxfId="16">
      <pivotArea type="origin" dataOnly="0" labelOnly="1" outline="0" fieldPosition="0"/>
    </format>
    <format dxfId="17">
      <pivotArea field="0" type="button" dataOnly="0" labelOnly="1" outline="0"/>
    </format>
    <format dxfId="18">
      <pivotArea type="topRight" dataOnly="0" labelOnly="1" outline="0" fieldPosition="0"/>
    </format>
    <format dxfId="19">
      <pivotArea field="6" type="button" dataOnly="0" labelOnly="1" outline="0"/>
    </format>
    <format dxfId="20">
      <pivotArea dataOnly="0" labelOnly="1" grandRow="1" outline="0" fieldPosition="0"/>
    </format>
    <format dxfId="21">
      <pivotArea collapsedLevelsAreSubtotals="1" fieldPosition="0">
        <references count="1">
          <reference field="3" count="1">
            <x v="0"/>
          </reference>
        </references>
      </pivotArea>
    </format>
    <format dxfId="22">
      <pivotArea collapsedLevelsAreSubtotals="1" fieldPosition="0">
        <references count="1">
          <reference field="3" count="1">
            <x v="1"/>
          </reference>
        </references>
      </pivotArea>
    </format>
    <format dxfId="23">
      <pivotArea collapsedLevelsAreSubtotals="1" fieldPosition="0">
        <references count="1">
          <reference field="3" count="1">
            <x v="2"/>
          </reference>
        </references>
      </pivotArea>
    </format>
    <format dxfId="24">
      <pivotArea collapsedLevelsAreSubtotals="1" fieldPosition="0">
        <references count="1">
          <reference field="3" count="1">
            <x v="3"/>
          </reference>
        </references>
      </pivotArea>
    </format>
    <format dxfId="25">
      <pivotArea collapsedLevelsAreSubtotals="1" fieldPosition="0">
        <references count="1">
          <reference field="3" count="1">
            <x v="4"/>
          </reference>
        </references>
      </pivotArea>
    </format>
    <format dxfId="26">
      <pivotArea collapsedLevelsAreSubtotals="1" fieldPosition="0">
        <references count="1">
          <reference field="3" count="1">
            <x v="5"/>
          </reference>
        </references>
      </pivotArea>
    </format>
    <format dxfId="27">
      <pivotArea collapsedLevelsAreSubtotals="1" fieldPosition="0">
        <references count="1">
          <reference field="3" count="1">
            <x v="6"/>
          </reference>
        </references>
      </pivotArea>
    </format>
    <format dxfId="28">
      <pivotArea collapsedLevelsAreSubtotals="1" fieldPosition="0">
        <references count="1">
          <reference field="3" count="1">
            <x v="7"/>
          </reference>
        </references>
      </pivotArea>
    </format>
    <format dxfId="29">
      <pivotArea collapsedLevelsAreSubtotals="1" fieldPosition="0">
        <references count="1">
          <reference field="3" count="1">
            <x v="8"/>
          </reference>
        </references>
      </pivotArea>
    </format>
    <format dxfId="30">
      <pivotArea collapsedLevelsAreSubtotals="1" fieldPosition="0">
        <references count="1">
          <reference field="3" count="1">
            <x v="9"/>
          </reference>
        </references>
      </pivotArea>
    </format>
    <format dxfId="31">
      <pivotArea collapsedLevelsAreSubtotals="1" fieldPosition="0">
        <references count="1">
          <reference field="3" count="1">
            <x v="10"/>
          </reference>
        </references>
      </pivotArea>
    </format>
    <format dxfId="32">
      <pivotArea collapsedLevelsAreSubtotals="1" fieldPosition="0">
        <references count="1">
          <reference field="3" count="1">
            <x v="11"/>
          </reference>
        </references>
      </pivotArea>
    </format>
    <format dxfId="33">
      <pivotArea collapsedLevelsAreSubtotals="1" fieldPosition="0">
        <references count="1">
          <reference field="3" count="1">
            <x v="12"/>
          </reference>
        </references>
      </pivotArea>
    </format>
    <format dxfId="34">
      <pivotArea collapsedLevelsAreSubtotals="1" fieldPosition="0">
        <references count="1">
          <reference field="3" count="1">
            <x v="13"/>
          </reference>
        </references>
      </pivotArea>
    </format>
    <format dxfId="35">
      <pivotArea collapsedLevelsAreSubtotals="1" fieldPosition="0">
        <references count="1">
          <reference field="3" count="1">
            <x v="14"/>
          </reference>
        </references>
      </pivotArea>
    </format>
    <format dxfId="36">
      <pivotArea collapsedLevelsAreSubtotals="1" fieldPosition="0">
        <references count="1">
          <reference field="3" count="1">
            <x v="15"/>
          </reference>
        </references>
      </pivotArea>
    </format>
    <format dxfId="37">
      <pivotArea type="all" dataOnly="0" outline="0" fieldPosition="0"/>
    </format>
    <format dxfId="38">
      <pivotArea outline="0" collapsedLevelsAreSubtotals="1" fieldPosition="0"/>
    </format>
    <format dxfId="39">
      <pivotArea field="3" type="button" dataOnly="0" labelOnly="1" outline="0" axis="axisRow" fieldPosition="0"/>
    </format>
    <format dxfId="40">
      <pivotArea dataOnly="0" labelOnly="1" fieldPosition="0">
        <references count="1">
          <reference field="3" count="0"/>
        </references>
      </pivotArea>
    </format>
    <format dxfId="41">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3" count="1" selected="0">
            <x v="6"/>
          </reference>
        </references>
      </pivotArea>
    </chartFormat>
    <chartFormat chart="1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4AD3CF-AA24-45D7-B6BB-65B503B7F0C5}" name="PivotTable8"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85:B8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items count="4">
        <item x="0"/>
        <item x="2"/>
        <item x="1"/>
        <item t="default"/>
      </items>
    </pivotField>
    <pivotField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dataFields>
  <formats count="19">
    <format dxfId="42">
      <pivotArea type="all" dataOnly="0" outline="0" fieldPosition="0"/>
    </format>
    <format dxfId="43">
      <pivotArea type="origin" dataOnly="0" labelOnly="1" outline="0" fieldPosition="0"/>
    </format>
    <format dxfId="44">
      <pivotArea field="0" type="button" dataOnly="0" labelOnly="1" outline="0"/>
    </format>
    <format dxfId="45">
      <pivotArea type="topRight" dataOnly="0" labelOnly="1" outline="0" fieldPosition="0"/>
    </format>
    <format dxfId="46">
      <pivotArea dataOnly="0" labelOnly="1" grandRow="1" outline="0" fieldPosition="0"/>
    </format>
    <format dxfId="47">
      <pivotArea type="all" dataOnly="0" outline="0" fieldPosition="0"/>
    </format>
    <format dxfId="48">
      <pivotArea field="3" type="button" dataOnly="0" labelOnly="1" outline="0"/>
    </format>
    <format dxfId="49">
      <pivotArea type="all" dataOnly="0" outline="0" fieldPosition="0"/>
    </format>
    <format dxfId="50">
      <pivotArea field="4" type="button" dataOnly="0" labelOnly="1" outline="0"/>
    </format>
    <format dxfId="51">
      <pivotArea type="all" dataOnly="0" outline="0" fieldPosition="0"/>
    </format>
    <format dxfId="52">
      <pivotArea field="7" type="button" dataOnly="0" labelOnly="1" outline="0"/>
    </format>
    <format dxfId="53">
      <pivotArea collapsedLevelsAreSubtotals="1" fieldPosition="0">
        <references count="1">
          <reference field="6" count="1">
            <x v="0"/>
          </reference>
        </references>
      </pivotArea>
    </format>
    <format dxfId="54">
      <pivotArea collapsedLevelsAreSubtotals="1" fieldPosition="0">
        <references count="1">
          <reference field="6" count="1">
            <x v="1"/>
          </reference>
        </references>
      </pivotArea>
    </format>
    <format dxfId="55">
      <pivotArea collapsedLevelsAreSubtotals="1" fieldPosition="0">
        <references count="1">
          <reference field="6" count="1">
            <x v="2"/>
          </reference>
        </references>
      </pivotArea>
    </format>
    <format dxfId="56">
      <pivotArea type="all" dataOnly="0" outline="0" fieldPosition="0"/>
    </format>
    <format dxfId="57">
      <pivotArea outline="0" collapsedLevelsAreSubtotals="1" fieldPosition="0"/>
    </format>
    <format dxfId="58">
      <pivotArea field="6" type="button" dataOnly="0" labelOnly="1" outline="0" axis="axisRow" fieldPosition="0"/>
    </format>
    <format dxfId="59">
      <pivotArea dataOnly="0" labelOnly="1" fieldPosition="0">
        <references count="1">
          <reference field="6" count="0"/>
        </references>
      </pivotArea>
    </format>
    <format dxfId="60">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CF6099-B19B-4D5C-A6BB-D70A2E56FF8E}" name="PivotTable10"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A109:B113"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20">
    <format dxfId="61">
      <pivotArea type="all" dataOnly="0" outline="0" fieldPosition="0"/>
    </format>
    <format dxfId="62">
      <pivotArea type="origin" dataOnly="0" labelOnly="1" outline="0" fieldPosition="0"/>
    </format>
    <format dxfId="63">
      <pivotArea field="0" type="button" dataOnly="0" labelOnly="1" outline="0"/>
    </format>
    <format dxfId="64">
      <pivotArea type="topRight" dataOnly="0" labelOnly="1" outline="0" fieldPosition="0"/>
    </format>
    <format dxfId="65">
      <pivotArea dataOnly="0" labelOnly="1" grandRow="1" outline="0" fieldPosition="0"/>
    </format>
    <format dxfId="66">
      <pivotArea type="all" dataOnly="0" outline="0" fieldPosition="0"/>
    </format>
    <format dxfId="67">
      <pivotArea field="3" type="button" dataOnly="0" labelOnly="1" outline="0"/>
    </format>
    <format dxfId="68">
      <pivotArea type="all" dataOnly="0" outline="0" fieldPosition="0"/>
    </format>
    <format dxfId="69">
      <pivotArea field="4" type="button" dataOnly="0" labelOnly="1" outline="0"/>
    </format>
    <format dxfId="70">
      <pivotArea type="all" dataOnly="0" outline="0" fieldPosition="0"/>
    </format>
    <format dxfId="71">
      <pivotArea field="7" type="button" dataOnly="0" labelOnly="1" outline="0"/>
    </format>
    <format dxfId="72">
      <pivotArea type="all" dataOnly="0" outline="0" fieldPosition="0"/>
    </format>
    <format dxfId="73">
      <pivotArea outline="0" collapsedLevelsAreSubtotals="1" fieldPosition="0"/>
    </format>
    <format dxfId="74">
      <pivotArea field="6" type="button" dataOnly="0" labelOnly="1" outline="0"/>
    </format>
    <format dxfId="75">
      <pivotArea outline="0" collapsedLevelsAreSubtotals="1" fieldPosition="0"/>
    </format>
    <format dxfId="76">
      <pivotArea type="all" dataOnly="0" outline="0" fieldPosition="0"/>
    </format>
    <format dxfId="77">
      <pivotArea outline="0" collapsedLevelsAreSubtotals="1" fieldPosition="0"/>
    </format>
    <format dxfId="78">
      <pivotArea field="8" type="button" dataOnly="0" labelOnly="1" outline="0" axis="axisRow" fieldPosition="0"/>
    </format>
    <format dxfId="79">
      <pivotArea dataOnly="0" labelOnly="1" fieldPosition="0">
        <references count="1">
          <reference field="8" count="0"/>
        </references>
      </pivotArea>
    </format>
    <format dxfId="80">
      <pivotArea dataOnly="0" labelOnly="1" outline="0" axis="axisValues" fieldPosition="0"/>
    </format>
  </formats>
  <chartFormats count="4">
    <chartFormat chart="34"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0" format="3">
      <pivotArea type="data" outline="0" fieldPosition="0">
        <references count="2">
          <reference field="4294967294" count="1" selected="0">
            <x v="0"/>
          </reference>
          <reference field="8" count="1" selected="0">
            <x v="1"/>
          </reference>
        </references>
      </pivotArea>
    </chartFormat>
    <chartFormat chart="4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32BEEE-F3BF-4495-81A3-3EB23BE112A7}" name="PivotTable6"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59:B6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22">
    <format dxfId="81">
      <pivotArea type="all" dataOnly="0" outline="0" fieldPosition="0"/>
    </format>
    <format dxfId="82">
      <pivotArea type="origin" dataOnly="0" labelOnly="1" outline="0" fieldPosition="0"/>
    </format>
    <format dxfId="83">
      <pivotArea field="0" type="button" dataOnly="0" labelOnly="1" outline="0"/>
    </format>
    <format dxfId="84">
      <pivotArea type="topRight" dataOnly="0" labelOnly="1" outline="0" fieldPosition="0"/>
    </format>
    <format dxfId="85">
      <pivotArea field="6" type="button" dataOnly="0" labelOnly="1" outline="0"/>
    </format>
    <format dxfId="86">
      <pivotArea dataOnly="0" labelOnly="1" grandRow="1" outline="0" fieldPosition="0"/>
    </format>
    <format dxfId="87">
      <pivotArea type="all" dataOnly="0" outline="0" fieldPosition="0"/>
    </format>
    <format dxfId="88">
      <pivotArea field="3" type="button" dataOnly="0" labelOnly="1" outline="0"/>
    </format>
    <format dxfId="89">
      <pivotArea collapsedLevelsAreSubtotals="1" fieldPosition="0">
        <references count="1">
          <reference field="4" count="1">
            <x v="0"/>
          </reference>
        </references>
      </pivotArea>
    </format>
    <format dxfId="90">
      <pivotArea collapsedLevelsAreSubtotals="1" fieldPosition="0">
        <references count="1">
          <reference field="4" count="1">
            <x v="1"/>
          </reference>
        </references>
      </pivotArea>
    </format>
    <format dxfId="91">
      <pivotArea collapsedLevelsAreSubtotals="1" fieldPosition="0">
        <references count="1">
          <reference field="4" count="1">
            <x v="2"/>
          </reference>
        </references>
      </pivotArea>
    </format>
    <format dxfId="92">
      <pivotArea collapsedLevelsAreSubtotals="1" fieldPosition="0">
        <references count="1">
          <reference field="4" count="1">
            <x v="3"/>
          </reference>
        </references>
      </pivotArea>
    </format>
    <format dxfId="93">
      <pivotArea collapsedLevelsAreSubtotals="1" fieldPosition="0">
        <references count="1">
          <reference field="4" count="1">
            <x v="4"/>
          </reference>
        </references>
      </pivotArea>
    </format>
    <format dxfId="94">
      <pivotArea collapsedLevelsAreSubtotals="1" fieldPosition="0">
        <references count="1">
          <reference field="4" count="1">
            <x v="5"/>
          </reference>
        </references>
      </pivotArea>
    </format>
    <format dxfId="95">
      <pivotArea collapsedLevelsAreSubtotals="1" fieldPosition="0">
        <references count="1">
          <reference field="4" count="1">
            <x v="6"/>
          </reference>
        </references>
      </pivotArea>
    </format>
    <format dxfId="96">
      <pivotArea collapsedLevelsAreSubtotals="1" fieldPosition="0">
        <references count="1">
          <reference field="4" count="1">
            <x v="7"/>
          </reference>
        </references>
      </pivotArea>
    </format>
    <format dxfId="97">
      <pivotArea collapsedLevelsAreSubtotals="1" fieldPosition="0">
        <references count="1">
          <reference field="4" count="1">
            <x v="8"/>
          </reference>
        </references>
      </pivotArea>
    </format>
    <format dxfId="98">
      <pivotArea type="all" dataOnly="0" outline="0" fieldPosition="0"/>
    </format>
    <format dxfId="99">
      <pivotArea outline="0" collapsedLevelsAreSubtotals="1" fieldPosition="0"/>
    </format>
    <format dxfId="100">
      <pivotArea field="4" type="button" dataOnly="0" labelOnly="1" outline="0" axis="axisRow" fieldPosition="0"/>
    </format>
    <format dxfId="101">
      <pivotArea dataOnly="0" labelOnly="1" fieldPosition="0">
        <references count="1">
          <reference field="4" count="0"/>
        </references>
      </pivotArea>
    </format>
    <format dxfId="102">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4" count="1" selected="0">
            <x v="0"/>
          </reference>
        </references>
      </pivotArea>
    </chartFormat>
    <chartFormat chart="23" format="4">
      <pivotArea type="data" outline="0" fieldPosition="0">
        <references count="2">
          <reference field="4294967294" count="1" selected="0">
            <x v="0"/>
          </reference>
          <reference field="4" count="1" selected="0">
            <x v="1"/>
          </reference>
        </references>
      </pivotArea>
    </chartFormat>
    <chartFormat chart="23" format="5">
      <pivotArea type="data" outline="0" fieldPosition="0">
        <references count="2">
          <reference field="4294967294" count="1" selected="0">
            <x v="0"/>
          </reference>
          <reference field="4" count="1" selected="0">
            <x v="2"/>
          </reference>
        </references>
      </pivotArea>
    </chartFormat>
    <chartFormat chart="23" format="6">
      <pivotArea type="data" outline="0" fieldPosition="0">
        <references count="2">
          <reference field="4294967294" count="1" selected="0">
            <x v="0"/>
          </reference>
          <reference field="4" count="1" selected="0">
            <x v="3"/>
          </reference>
        </references>
      </pivotArea>
    </chartFormat>
    <chartFormat chart="23" format="7">
      <pivotArea type="data" outline="0" fieldPosition="0">
        <references count="2">
          <reference field="4294967294" count="1" selected="0">
            <x v="0"/>
          </reference>
          <reference field="4" count="1" selected="0">
            <x v="4"/>
          </reference>
        </references>
      </pivotArea>
    </chartFormat>
    <chartFormat chart="23" format="8">
      <pivotArea type="data" outline="0" fieldPosition="0">
        <references count="2">
          <reference field="4294967294" count="1" selected="0">
            <x v="0"/>
          </reference>
          <reference field="4" count="1" selected="0">
            <x v="5"/>
          </reference>
        </references>
      </pivotArea>
    </chartFormat>
    <chartFormat chart="23" format="9">
      <pivotArea type="data" outline="0" fieldPosition="0">
        <references count="2">
          <reference field="4294967294" count="1" selected="0">
            <x v="0"/>
          </reference>
          <reference field="4" count="1" selected="0">
            <x v="6"/>
          </reference>
        </references>
      </pivotArea>
    </chartFormat>
    <chartFormat chart="23" format="10">
      <pivotArea type="data" outline="0" fieldPosition="0">
        <references count="2">
          <reference field="4294967294" count="1" selected="0">
            <x v="0"/>
          </reference>
          <reference field="4" count="1" selected="0">
            <x v="7"/>
          </reference>
        </references>
      </pivotArea>
    </chartFormat>
    <chartFormat chart="23" format="11">
      <pivotArea type="data" outline="0" fieldPosition="0">
        <references count="2">
          <reference field="4294967294" count="1" selected="0">
            <x v="0"/>
          </reference>
          <reference field="4" count="1" selected="0">
            <x v="8"/>
          </reference>
        </references>
      </pivotArea>
    </chartFormat>
    <chartFormat chart="2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A101D1-DA2F-4935-A9B2-652DF29DDDA7}" name="PivotTable12"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A120:B124"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1"/>
        <item x="3"/>
        <item x="2"/>
        <item t="default"/>
      </items>
    </pivotField>
    <pivotField showAll="0"/>
    <pivotField showAll="0"/>
    <pivotField showAll="0"/>
    <pivotField showAll="0"/>
  </pivotFields>
  <rowFields count="1">
    <field x="8"/>
  </rowFields>
  <rowItems count="4">
    <i>
      <x/>
    </i>
    <i>
      <x v="1"/>
    </i>
    <i>
      <x v="2"/>
    </i>
    <i>
      <x v="3"/>
    </i>
  </rowItems>
  <colItems count="1">
    <i/>
  </colItems>
  <dataFields count="1">
    <dataField name="Number of items" fld="1" subtotal="count" baseField="8" baseItem="0"/>
  </dataFields>
  <formats count="20">
    <format dxfId="103">
      <pivotArea type="all" dataOnly="0" outline="0" fieldPosition="0"/>
    </format>
    <format dxfId="104">
      <pivotArea type="origin" dataOnly="0" labelOnly="1" outline="0" fieldPosition="0"/>
    </format>
    <format dxfId="105">
      <pivotArea field="0" type="button" dataOnly="0" labelOnly="1" outline="0"/>
    </format>
    <format dxfId="106">
      <pivotArea type="topRight" dataOnly="0" labelOnly="1" outline="0" fieldPosition="0"/>
    </format>
    <format dxfId="107">
      <pivotArea dataOnly="0" labelOnly="1" grandRow="1" outline="0" fieldPosition="0"/>
    </format>
    <format dxfId="108">
      <pivotArea type="all" dataOnly="0" outline="0" fieldPosition="0"/>
    </format>
    <format dxfId="109">
      <pivotArea field="3" type="button" dataOnly="0" labelOnly="1" outline="0"/>
    </format>
    <format dxfId="110">
      <pivotArea type="all" dataOnly="0" outline="0" fieldPosition="0"/>
    </format>
    <format dxfId="111">
      <pivotArea field="4" type="button" dataOnly="0" labelOnly="1" outline="0"/>
    </format>
    <format dxfId="112">
      <pivotArea type="all" dataOnly="0" outline="0" fieldPosition="0"/>
    </format>
    <format dxfId="113">
      <pivotArea field="7" type="button" dataOnly="0" labelOnly="1" outline="0"/>
    </format>
    <format dxfId="114">
      <pivotArea type="all" dataOnly="0" outline="0" fieldPosition="0"/>
    </format>
    <format dxfId="115">
      <pivotArea outline="0" collapsedLevelsAreSubtotals="1" fieldPosition="0"/>
    </format>
    <format dxfId="116">
      <pivotArea field="6" type="button" dataOnly="0" labelOnly="1" outline="0"/>
    </format>
    <format dxfId="117">
      <pivotArea outline="0" collapsedLevelsAreSubtotals="1" fieldPosition="0"/>
    </format>
    <format dxfId="118">
      <pivotArea type="all" dataOnly="0" outline="0" fieldPosition="0"/>
    </format>
    <format dxfId="119">
      <pivotArea outline="0" collapsedLevelsAreSubtotals="1" fieldPosition="0"/>
    </format>
    <format dxfId="120">
      <pivotArea field="8" type="button" dataOnly="0" labelOnly="1" outline="0" axis="axisRow" fieldPosition="0"/>
    </format>
    <format dxfId="121">
      <pivotArea dataOnly="0" labelOnly="1" fieldPosition="0">
        <references count="1">
          <reference field="8" count="0"/>
        </references>
      </pivotArea>
    </format>
    <format dxfId="122">
      <pivotArea dataOnly="0" labelOnly="1" outline="0" axis="axisValues" fieldPosition="0"/>
    </format>
  </formats>
  <chartFormats count="6">
    <chartFormat chart="41" format="0" series="1">
      <pivotArea type="data" outline="0" fieldPosition="0">
        <references count="1">
          <reference field="4294967294" count="1" selected="0">
            <x v="0"/>
          </reference>
        </references>
      </pivotArea>
    </chartFormat>
    <chartFormat chart="41" format="1">
      <pivotArea type="data" outline="0" fieldPosition="0">
        <references count="2">
          <reference field="4294967294" count="1" selected="0">
            <x v="0"/>
          </reference>
          <reference field="8" count="1" selected="0">
            <x v="0"/>
          </reference>
        </references>
      </pivotArea>
    </chartFormat>
    <chartFormat chart="45" format="4" series="1">
      <pivotArea type="data" outline="0" fieldPosition="0">
        <references count="1">
          <reference field="4294967294" count="1" selected="0">
            <x v="0"/>
          </reference>
        </references>
      </pivotArea>
    </chartFormat>
    <chartFormat chart="45" format="5">
      <pivotArea type="data" outline="0" fieldPosition="0">
        <references count="2">
          <reference field="4294967294" count="1" selected="0">
            <x v="0"/>
          </reference>
          <reference field="8" count="1" selected="0">
            <x v="0"/>
          </reference>
        </references>
      </pivotArea>
    </chartFormat>
    <chartFormat chart="46" format="2" series="1">
      <pivotArea type="data" outline="0" fieldPosition="0">
        <references count="1">
          <reference field="4294967294" count="1" selected="0">
            <x v="0"/>
          </reference>
        </references>
      </pivotArea>
    </chartFormat>
    <chartFormat chart="46" format="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DB6737-F30C-41DC-9448-EFB66B2CC172}" name="PivotTable7"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73:B76"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7"/>
  </rowFields>
  <rowItems count="3">
    <i>
      <x v="1"/>
    </i>
    <i>
      <x v="2"/>
    </i>
    <i>
      <x/>
    </i>
  </rowItems>
  <colItems count="1">
    <i/>
  </colItems>
  <dataFields count="1">
    <dataField name="Sum of Sales" fld="11" baseField="0" baseItem="0"/>
  </dataFields>
  <formats count="18">
    <format dxfId="123">
      <pivotArea type="all" dataOnly="0" outline="0" fieldPosition="0"/>
    </format>
    <format dxfId="124">
      <pivotArea type="origin" dataOnly="0" labelOnly="1" outline="0" fieldPosition="0"/>
    </format>
    <format dxfId="125">
      <pivotArea field="0" type="button" dataOnly="0" labelOnly="1" outline="0"/>
    </format>
    <format dxfId="126">
      <pivotArea type="topRight" dataOnly="0" labelOnly="1" outline="0" fieldPosition="0"/>
    </format>
    <format dxfId="127">
      <pivotArea field="6" type="button" dataOnly="0" labelOnly="1" outline="0"/>
    </format>
    <format dxfId="128">
      <pivotArea dataOnly="0" labelOnly="1" grandRow="1" outline="0" fieldPosition="0"/>
    </format>
    <format dxfId="129">
      <pivotArea type="all" dataOnly="0" outline="0" fieldPosition="0"/>
    </format>
    <format dxfId="130">
      <pivotArea field="3" type="button" dataOnly="0" labelOnly="1" outline="0"/>
    </format>
    <format dxfId="131">
      <pivotArea type="all" dataOnly="0" outline="0" fieldPosition="0"/>
    </format>
    <format dxfId="132">
      <pivotArea field="4" type="button" dataOnly="0" labelOnly="1" outline="0"/>
    </format>
    <format dxfId="133">
      <pivotArea collapsedLevelsAreSubtotals="1" fieldPosition="0">
        <references count="1">
          <reference field="7" count="1">
            <x v="0"/>
          </reference>
        </references>
      </pivotArea>
    </format>
    <format dxfId="134">
      <pivotArea collapsedLevelsAreSubtotals="1" fieldPosition="0">
        <references count="1">
          <reference field="7" count="1">
            <x v="1"/>
          </reference>
        </references>
      </pivotArea>
    </format>
    <format dxfId="135">
      <pivotArea collapsedLevelsAreSubtotals="1" fieldPosition="0">
        <references count="1">
          <reference field="7" count="1">
            <x v="2"/>
          </reference>
        </references>
      </pivotArea>
    </format>
    <format dxfId="136">
      <pivotArea type="all" dataOnly="0" outline="0" fieldPosition="0"/>
    </format>
    <format dxfId="137">
      <pivotArea outline="0" collapsedLevelsAreSubtotals="1" fieldPosition="0"/>
    </format>
    <format dxfId="138">
      <pivotArea field="7" type="button" dataOnly="0" labelOnly="1" outline="0" axis="axisRow" fieldPosition="0"/>
    </format>
    <format dxfId="139">
      <pivotArea dataOnly="0" labelOnly="1" fieldPosition="0">
        <references count="1">
          <reference field="7" count="0"/>
        </references>
      </pivotArea>
    </format>
    <format dxfId="140">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8" format="6">
      <pivotArea type="data" outline="0" fieldPosition="0">
        <references count="2">
          <reference field="4294967294" count="1" selected="0">
            <x v="0"/>
          </reference>
          <reference field="7" count="1" selected="0">
            <x v="1"/>
          </reference>
        </references>
      </pivotArea>
    </chartFormat>
    <chartFormat chart="28" format="7">
      <pivotArea type="data" outline="0" fieldPosition="0">
        <references count="2">
          <reference field="4294967294" count="1" selected="0">
            <x v="0"/>
          </reference>
          <reference field="7" count="1" selected="0">
            <x v="2"/>
          </reference>
        </references>
      </pivotArea>
    </chartFormat>
    <chartFormat chart="28" format="8">
      <pivotArea type="data" outline="0" fieldPosition="0">
        <references count="2">
          <reference field="4294967294" count="1" selected="0">
            <x v="0"/>
          </reference>
          <reference field="7" count="1" selected="0">
            <x v="0"/>
          </reference>
        </references>
      </pivotArea>
    </chartFormat>
    <chartFormat chart="24" format="1">
      <pivotArea type="data" outline="0" fieldPosition="0">
        <references count="2">
          <reference field="4294967294" count="1" selected="0">
            <x v="0"/>
          </reference>
          <reference field="7" count="1" selected="0">
            <x v="1"/>
          </reference>
        </references>
      </pivotArea>
    </chartFormat>
    <chartFormat chart="24" format="2">
      <pivotArea type="data" outline="0" fieldPosition="0">
        <references count="2">
          <reference field="4294967294" count="1" selected="0">
            <x v="0"/>
          </reference>
          <reference field="7" count="1" selected="0">
            <x v="2"/>
          </reference>
        </references>
      </pivotArea>
    </chartFormat>
    <chartFormat chart="24" format="3">
      <pivotArea type="data" outline="0" fieldPosition="0">
        <references count="2">
          <reference field="4294967294" count="1" selected="0">
            <x v="0"/>
          </reference>
          <reference field="7" count="1" selected="0">
            <x v="0"/>
          </reference>
        </references>
      </pivotArea>
    </chartFormat>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7" count="1" selected="0">
            <x v="1"/>
          </reference>
        </references>
      </pivotArea>
    </chartFormat>
    <chartFormat chart="29" format="6">
      <pivotArea type="data" outline="0" fieldPosition="0">
        <references count="2">
          <reference field="4294967294" count="1" selected="0">
            <x v="0"/>
          </reference>
          <reference field="7" count="1" selected="0">
            <x v="2"/>
          </reference>
        </references>
      </pivotArea>
    </chartFormat>
    <chartFormat chart="29" format="7">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ED3E05-14E1-4F0F-A8CB-BC08CD3680AF}"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5"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0"/>
    <dataField name="Number of Items" fld="1" subtotal="count" baseField="0" baseItem="1"/>
    <dataField name="Average of Rating" fld="12" subtotal="average" baseField="0" baseItem="1"/>
  </dataFields>
  <formats count="3">
    <format dxfId="141">
      <pivotArea type="all" dataOnly="0" outline="0" fieldPosition="0"/>
    </format>
    <format dxfId="142">
      <pivotArea outline="0" collapsedLevelsAreSubtotals="1" fieldPosition="0"/>
    </format>
    <format dxfId="14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06A8491-AEA2-40AE-830E-AB29227F5DE8}"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2:B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Total Sales" fld="11" baseField="0" baseItem="0"/>
  </dataFields>
  <formats count="7">
    <format dxfId="144">
      <pivotArea type="all" dataOnly="0" outline="0" fieldPosition="0"/>
    </format>
    <format dxfId="145">
      <pivotArea outline="0" collapsedLevelsAreSubtotals="1" fieldPosition="0"/>
    </format>
    <format dxfId="146">
      <pivotArea field="0" type="button" dataOnly="0" labelOnly="1" outline="0" axis="axisRow" fieldPosition="0"/>
    </format>
    <format dxfId="147">
      <pivotArea dataOnly="0" labelOnly="1" fieldPosition="0">
        <references count="1">
          <reference field="0" count="0"/>
        </references>
      </pivotArea>
    </format>
    <format dxfId="148">
      <pivotArea dataOnly="0" labelOnly="1" grandRow="1" outline="0" fieldPosition="0"/>
    </format>
    <format dxfId="149">
      <pivotArea dataOnly="0" labelOnly="1" outline="0" axis="axisValues" fieldPosition="0"/>
    </format>
    <format dxfId="150">
      <pivotArea collapsedLevelsAreSubtotals="1" fieldPosition="0">
        <references count="1">
          <reference field="0" count="0"/>
        </references>
      </pivotArea>
    </format>
  </formats>
  <chartFormats count="9">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17" format="3" series="1">
      <pivotArea type="data" outline="0" fieldPosition="0">
        <references count="1">
          <reference field="4294967294" count="1" selected="0">
            <x v="0"/>
          </reference>
        </references>
      </pivotArea>
    </chartFormat>
    <chartFormat chart="17" format="4">
      <pivotArea type="data" outline="0" fieldPosition="0">
        <references count="2">
          <reference field="4294967294" count="1" selected="0">
            <x v="0"/>
          </reference>
          <reference field="0" count="1" selected="0">
            <x v="0"/>
          </reference>
        </references>
      </pivotArea>
    </chartFormat>
    <chartFormat chart="17" format="5">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EBF67E1-B116-449A-B2B5-2862D2E7B5AB}" sourceName="Outlet Size">
  <pivotTables>
    <pivotTable tabId="1" name="PivotTable1"/>
    <pivotTable tabId="1" name="PivotTable2"/>
    <pivotTable tabId="1" name="PivotTable3"/>
    <pivotTable tabId="1" name="PivotTable4"/>
    <pivotTable tabId="1" name="PivotTable6"/>
    <pivotTable tabId="1" name="PivotTable7"/>
    <pivotTable tabId="1" name="PivotTable8"/>
    <pivotTable tabId="1" name="PivotTable9"/>
    <pivotTable tabId="1" name="PivotTable10"/>
    <pivotTable tabId="1" name="PivotTable12"/>
  </pivotTables>
  <data>
    <tabular pivotCacheId="100787967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82065CA-7991-433B-A082-F459F9E0E4A1}" sourceName="Item Type">
  <pivotTables>
    <pivotTable tabId="1" name="PivotTable2"/>
    <pivotTable tabId="1" name="PivotTable1"/>
    <pivotTable tabId="1" name="PivotTable10"/>
    <pivotTable tabId="1" name="PivotTable12"/>
    <pivotTable tabId="1" name="PivotTable3"/>
    <pivotTable tabId="1" name="PivotTable4"/>
    <pivotTable tabId="1" name="PivotTable6"/>
    <pivotTable tabId="1" name="PivotTable7"/>
    <pivotTable tabId="1" name="PivotTable8"/>
    <pivotTable tabId="1" name="PivotTable9"/>
  </pivotTables>
  <data>
    <tabular pivotCacheId="1007879673">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0B97174-9A80-46D3-B1AB-9C65BBE6AA48}" sourceName="Outlet Location Type">
  <pivotTables>
    <pivotTable tabId="1" name="PivotTable2"/>
    <pivotTable tabId="1" name="PivotTable1"/>
    <pivotTable tabId="1" name="PivotTable10"/>
    <pivotTable tabId="1" name="PivotTable12"/>
    <pivotTable tabId="1" name="PivotTable3"/>
    <pivotTable tabId="1" name="PivotTable4"/>
    <pivotTable tabId="1" name="PivotTable6"/>
    <pivotTable tabId="1" name="PivotTable7"/>
    <pivotTable tabId="1" name="PivotTable8"/>
    <pivotTable tabId="1" name="PivotTable9"/>
  </pivotTables>
  <data>
    <tabular pivotCacheId="10078796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CD82CF20-01EC-4B26-BE51-812C780049F9}" cache="Slicer_Outlet_Size" caption="Outlet Size" rowHeight="257175"/>
  <slicer name="Item Type" xr10:uid="{94A5DE7A-2E58-46BF-9DEF-87574545943C}" cache="Slicer_Item_Type" caption="Item Type" rowHeight="257175"/>
  <slicer name="Outlet Location Type" xr10:uid="{96497121-59F8-4427-B90D-8F193F1895F1}" cache="Slicer_Outlet_Location_Type" caption="Outlet Location Typ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4506F-6322-46AE-B2BA-616E04125EA8}">
  <sheetPr codeName="Sheet1"/>
  <dimension ref="A1:K128"/>
  <sheetViews>
    <sheetView tabSelected="1" zoomScale="73" workbookViewId="0"/>
  </sheetViews>
  <sheetFormatPr defaultRowHeight="15.75" x14ac:dyDescent="0.25"/>
  <cols>
    <col min="1" max="1" width="19.125" bestFit="1" customWidth="1"/>
    <col min="2" max="2" width="12.125" bestFit="1" customWidth="1"/>
    <col min="3" max="3" width="7.875" bestFit="1" customWidth="1"/>
    <col min="4" max="4" width="16.625" bestFit="1" customWidth="1"/>
    <col min="5" max="5" width="12.75" customWidth="1"/>
  </cols>
  <sheetData>
    <row r="1" spans="1:6" ht="16.5" customHeight="1" thickBot="1" x14ac:dyDescent="0.3"/>
    <row r="2" spans="1:6" x14ac:dyDescent="0.25">
      <c r="A2" s="1" t="s">
        <v>0</v>
      </c>
      <c r="B2" s="2"/>
      <c r="C2" s="2"/>
      <c r="D2" s="2"/>
      <c r="E2" s="2"/>
      <c r="F2" s="3"/>
    </row>
    <row r="3" spans="1:6" ht="16.5" thickBot="1" x14ac:dyDescent="0.3">
      <c r="A3" s="4"/>
      <c r="B3" s="5"/>
      <c r="C3" s="5"/>
      <c r="D3" s="5"/>
      <c r="E3" s="5"/>
      <c r="F3" s="6"/>
    </row>
    <row r="4" spans="1:6" ht="16.5" thickBot="1" x14ac:dyDescent="0.3">
      <c r="A4" s="7" t="s">
        <v>1</v>
      </c>
      <c r="B4" s="8" t="s">
        <v>2</v>
      </c>
      <c r="C4" s="8" t="s">
        <v>3</v>
      </c>
      <c r="D4" s="9" t="s">
        <v>4</v>
      </c>
      <c r="E4" s="10"/>
      <c r="F4" s="10"/>
    </row>
    <row r="5" spans="1:6" ht="16.5" thickBot="1" x14ac:dyDescent="0.3">
      <c r="A5" s="7">
        <v>1201681.4928000034</v>
      </c>
      <c r="B5" s="8">
        <v>140.99278338613203</v>
      </c>
      <c r="C5" s="8">
        <v>8523</v>
      </c>
      <c r="D5" s="9">
        <v>3.9658570925731196</v>
      </c>
      <c r="E5" s="10"/>
      <c r="F5" s="10"/>
    </row>
    <row r="6" spans="1:6" x14ac:dyDescent="0.25">
      <c r="A6" s="11"/>
      <c r="F6" s="10"/>
    </row>
    <row r="7" spans="1:6" x14ac:dyDescent="0.25">
      <c r="A7" s="11" t="s">
        <v>5</v>
      </c>
      <c r="B7" t="s">
        <v>6</v>
      </c>
      <c r="C7" t="s">
        <v>7</v>
      </c>
      <c r="D7" t="s">
        <v>8</v>
      </c>
      <c r="F7" s="10"/>
    </row>
    <row r="8" spans="1:6" x14ac:dyDescent="0.25">
      <c r="A8" s="12">
        <f>GETPIVOTDATA("Sum of Sales",$A$4)</f>
        <v>1201681.4928000034</v>
      </c>
      <c r="B8" s="13">
        <f>GETPIVOTDATA("Average of Sales",$A$4)</f>
        <v>140.99278338613203</v>
      </c>
      <c r="C8">
        <f>GETPIVOTDATA("Number of Items",$A$4)</f>
        <v>8523</v>
      </c>
      <c r="D8" s="14">
        <f>GETPIVOTDATA("Average of Rating",$A$4)</f>
        <v>3.9658570925731196</v>
      </c>
      <c r="E8" s="14"/>
      <c r="F8" s="10"/>
    </row>
    <row r="9" spans="1:6" ht="16.5" thickBot="1" x14ac:dyDescent="0.3">
      <c r="A9" s="15"/>
      <c r="B9" s="16"/>
      <c r="C9" s="16"/>
      <c r="D9" s="16"/>
      <c r="E9" s="16"/>
      <c r="F9" s="17"/>
    </row>
    <row r="10" spans="1:6" ht="16.5" thickBot="1" x14ac:dyDescent="0.3"/>
    <row r="11" spans="1:6" ht="16.5" thickBot="1" x14ac:dyDescent="0.3">
      <c r="A11" s="1" t="s">
        <v>9</v>
      </c>
      <c r="B11" s="2"/>
      <c r="C11" s="2"/>
      <c r="D11" s="3"/>
      <c r="E11" s="18"/>
    </row>
    <row r="12" spans="1:6" ht="16.5" thickBot="1" x14ac:dyDescent="0.3">
      <c r="A12" s="19" t="s">
        <v>10</v>
      </c>
      <c r="B12" s="19" t="s">
        <v>5</v>
      </c>
      <c r="D12" s="10"/>
    </row>
    <row r="13" spans="1:6" x14ac:dyDescent="0.25">
      <c r="A13" s="20" t="s">
        <v>11</v>
      </c>
      <c r="B13" s="21">
        <v>776319.68840000057</v>
      </c>
      <c r="D13" s="10"/>
    </row>
    <row r="14" spans="1:6" ht="16.5" thickBot="1" x14ac:dyDescent="0.3">
      <c r="A14" s="22" t="s">
        <v>12</v>
      </c>
      <c r="B14" s="23">
        <v>425361.8043999995</v>
      </c>
      <c r="D14" s="10"/>
    </row>
    <row r="15" spans="1:6" ht="16.5" thickBot="1" x14ac:dyDescent="0.3">
      <c r="A15" s="24" t="s">
        <v>13</v>
      </c>
      <c r="B15" s="25">
        <v>1201681.4928000001</v>
      </c>
      <c r="D15" s="10"/>
    </row>
    <row r="16" spans="1:6" x14ac:dyDescent="0.25">
      <c r="A16" s="11"/>
      <c r="D16" s="10"/>
    </row>
    <row r="17" spans="1:9" x14ac:dyDescent="0.25">
      <c r="A17" s="11"/>
      <c r="D17" s="10"/>
    </row>
    <row r="18" spans="1:9" ht="16.5" thickBot="1" x14ac:dyDescent="0.3">
      <c r="A18" s="15"/>
      <c r="B18" s="16"/>
      <c r="C18" s="16"/>
      <c r="D18" s="17"/>
    </row>
    <row r="19" spans="1:9" ht="16.5" thickBot="1" x14ac:dyDescent="0.3"/>
    <row r="20" spans="1:9" ht="16.5" thickBot="1" x14ac:dyDescent="0.3">
      <c r="A20" s="1" t="s">
        <v>14</v>
      </c>
      <c r="B20" s="2"/>
      <c r="C20" s="2"/>
      <c r="D20" s="2"/>
      <c r="E20" s="2"/>
      <c r="F20" s="2"/>
      <c r="G20" s="2"/>
      <c r="H20" s="26"/>
      <c r="I20" s="27"/>
    </row>
    <row r="21" spans="1:9" ht="16.5" thickBot="1" x14ac:dyDescent="0.3">
      <c r="A21" s="19" t="s">
        <v>1</v>
      </c>
      <c r="B21" s="19" t="s">
        <v>15</v>
      </c>
      <c r="C21" s="19"/>
      <c r="I21" s="10"/>
    </row>
    <row r="22" spans="1:9" ht="16.5" thickBot="1" x14ac:dyDescent="0.3">
      <c r="A22" s="19" t="s">
        <v>10</v>
      </c>
      <c r="B22" s="7" t="s">
        <v>12</v>
      </c>
      <c r="C22" s="9" t="s">
        <v>11</v>
      </c>
      <c r="I22" s="10"/>
    </row>
    <row r="23" spans="1:9" x14ac:dyDescent="0.25">
      <c r="A23" s="20" t="s">
        <v>16</v>
      </c>
      <c r="B23" s="28">
        <v>121349.89940000001</v>
      </c>
      <c r="C23" s="29">
        <v>215047.9126000001</v>
      </c>
      <c r="I23" s="10"/>
    </row>
    <row r="24" spans="1:9" x14ac:dyDescent="0.25">
      <c r="A24" s="30" t="s">
        <v>17</v>
      </c>
      <c r="B24" s="31">
        <v>138685.86819999994</v>
      </c>
      <c r="C24" s="32">
        <v>254464.77940000014</v>
      </c>
      <c r="I24" s="10"/>
    </row>
    <row r="25" spans="1:9" ht="16.5" thickBot="1" x14ac:dyDescent="0.3">
      <c r="A25" s="22" t="s">
        <v>18</v>
      </c>
      <c r="B25" s="33">
        <v>165326.0368</v>
      </c>
      <c r="C25" s="34">
        <v>306806.99640000012</v>
      </c>
      <c r="I25" s="10"/>
    </row>
    <row r="26" spans="1:9" x14ac:dyDescent="0.25">
      <c r="I26" s="10"/>
    </row>
    <row r="27" spans="1:9" x14ac:dyDescent="0.25">
      <c r="A27" s="11"/>
      <c r="I27" s="10"/>
    </row>
    <row r="28" spans="1:9" x14ac:dyDescent="0.25">
      <c r="A28" s="11"/>
      <c r="I28" s="10"/>
    </row>
    <row r="29" spans="1:9" x14ac:dyDescent="0.25">
      <c r="A29" s="11"/>
      <c r="I29" s="10"/>
    </row>
    <row r="30" spans="1:9" x14ac:dyDescent="0.25">
      <c r="A30" s="11"/>
      <c r="I30" s="10"/>
    </row>
    <row r="31" spans="1:9" x14ac:dyDescent="0.25">
      <c r="A31" s="11"/>
      <c r="I31" s="10"/>
    </row>
    <row r="32" spans="1:9" x14ac:dyDescent="0.25">
      <c r="A32" s="11"/>
      <c r="I32" s="10"/>
    </row>
    <row r="33" spans="1:10" x14ac:dyDescent="0.25">
      <c r="A33" s="11"/>
      <c r="I33" s="10"/>
    </row>
    <row r="34" spans="1:10" ht="16.5" thickBot="1" x14ac:dyDescent="0.3">
      <c r="A34" s="15"/>
      <c r="B34" s="16"/>
      <c r="C34" s="16"/>
      <c r="D34" s="16"/>
      <c r="E34" s="16"/>
      <c r="F34" s="16"/>
      <c r="G34" s="16"/>
      <c r="H34" s="16"/>
      <c r="I34" s="17"/>
    </row>
    <row r="36" spans="1:10" ht="16.5" thickBot="1" x14ac:dyDescent="0.3"/>
    <row r="37" spans="1:10" ht="16.5" thickBot="1" x14ac:dyDescent="0.3">
      <c r="A37" s="1" t="s">
        <v>14</v>
      </c>
      <c r="B37" s="2"/>
      <c r="C37" s="2"/>
      <c r="D37" s="2"/>
      <c r="E37" s="2"/>
      <c r="F37" s="2"/>
      <c r="G37" s="2"/>
      <c r="H37" s="2"/>
      <c r="I37" s="2"/>
      <c r="J37" s="3"/>
    </row>
    <row r="38" spans="1:10" ht="16.5" thickBot="1" x14ac:dyDescent="0.3">
      <c r="A38" s="19" t="s">
        <v>10</v>
      </c>
      <c r="B38" s="19" t="s">
        <v>1</v>
      </c>
      <c r="J38" s="10"/>
    </row>
    <row r="39" spans="1:10" x14ac:dyDescent="0.25">
      <c r="A39" s="20" t="s">
        <v>19</v>
      </c>
      <c r="B39" s="21">
        <v>9077.869999999999</v>
      </c>
      <c r="J39" s="10"/>
    </row>
    <row r="40" spans="1:10" x14ac:dyDescent="0.25">
      <c r="A40" s="30" t="s">
        <v>20</v>
      </c>
      <c r="B40" s="23">
        <v>15596.696600000001</v>
      </c>
      <c r="J40" s="10"/>
    </row>
    <row r="41" spans="1:10" x14ac:dyDescent="0.25">
      <c r="A41" s="30" t="s">
        <v>21</v>
      </c>
      <c r="B41" s="23">
        <v>21880.027399999992</v>
      </c>
      <c r="J41" s="10"/>
    </row>
    <row r="42" spans="1:10" x14ac:dyDescent="0.25">
      <c r="A42" s="30" t="s">
        <v>22</v>
      </c>
      <c r="B42" s="23">
        <v>22451.891599999999</v>
      </c>
      <c r="J42" s="10"/>
    </row>
    <row r="43" spans="1:10" x14ac:dyDescent="0.25">
      <c r="A43" s="30" t="s">
        <v>23</v>
      </c>
      <c r="B43" s="23">
        <v>29334.680599999996</v>
      </c>
      <c r="J43" s="10"/>
    </row>
    <row r="44" spans="1:10" x14ac:dyDescent="0.25">
      <c r="A44" s="30" t="s">
        <v>24</v>
      </c>
      <c r="B44" s="23">
        <v>35379.119800000015</v>
      </c>
      <c r="J44" s="10"/>
    </row>
    <row r="45" spans="1:10" x14ac:dyDescent="0.25">
      <c r="A45" s="30" t="s">
        <v>25</v>
      </c>
      <c r="B45" s="23">
        <v>58514.166999999987</v>
      </c>
      <c r="J45" s="10"/>
    </row>
    <row r="46" spans="1:10" x14ac:dyDescent="0.25">
      <c r="A46" s="30" t="s">
        <v>26</v>
      </c>
      <c r="B46" s="23">
        <v>59449.863799999992</v>
      </c>
      <c r="J46" s="10"/>
    </row>
    <row r="47" spans="1:10" x14ac:dyDescent="0.25">
      <c r="A47" s="30" t="s">
        <v>27</v>
      </c>
      <c r="B47" s="23">
        <v>68025.838800000012</v>
      </c>
      <c r="J47" s="10"/>
    </row>
    <row r="48" spans="1:10" x14ac:dyDescent="0.25">
      <c r="A48" s="30" t="s">
        <v>28</v>
      </c>
      <c r="B48" s="23">
        <v>81894.736400000009</v>
      </c>
      <c r="J48" s="10"/>
    </row>
    <row r="49" spans="1:11" x14ac:dyDescent="0.25">
      <c r="A49" s="30" t="s">
        <v>29</v>
      </c>
      <c r="B49" s="23">
        <v>90706.728999999992</v>
      </c>
      <c r="J49" s="10"/>
    </row>
    <row r="50" spans="1:11" x14ac:dyDescent="0.25">
      <c r="A50" s="30" t="s">
        <v>30</v>
      </c>
      <c r="B50" s="23">
        <v>101276.46159999995</v>
      </c>
      <c r="J50" s="10"/>
    </row>
    <row r="51" spans="1:11" x14ac:dyDescent="0.25">
      <c r="A51" s="30" t="s">
        <v>31</v>
      </c>
      <c r="B51" s="23">
        <v>118558.88140000009</v>
      </c>
      <c r="J51" s="10"/>
    </row>
    <row r="52" spans="1:11" x14ac:dyDescent="0.25">
      <c r="A52" s="30" t="s">
        <v>32</v>
      </c>
      <c r="B52" s="23">
        <v>135976.52539999998</v>
      </c>
      <c r="J52" s="10"/>
    </row>
    <row r="53" spans="1:11" x14ac:dyDescent="0.25">
      <c r="A53" s="30" t="s">
        <v>33</v>
      </c>
      <c r="B53" s="23">
        <v>175433.92240000021</v>
      </c>
      <c r="J53" s="10"/>
    </row>
    <row r="54" spans="1:11" ht="16.5" thickBot="1" x14ac:dyDescent="0.3">
      <c r="A54" s="22" t="s">
        <v>34</v>
      </c>
      <c r="B54" s="35">
        <v>178124.08099999995</v>
      </c>
      <c r="J54" s="10"/>
    </row>
    <row r="55" spans="1:11" ht="16.5" thickBot="1" x14ac:dyDescent="0.3">
      <c r="A55" s="15"/>
      <c r="B55" s="16"/>
      <c r="C55" s="16"/>
      <c r="D55" s="16"/>
      <c r="E55" s="16"/>
      <c r="F55" s="16"/>
      <c r="G55" s="16"/>
      <c r="H55" s="16"/>
      <c r="I55" s="16"/>
      <c r="J55" s="17"/>
    </row>
    <row r="57" spans="1:11" ht="16.5" thickBot="1" x14ac:dyDescent="0.3"/>
    <row r="58" spans="1:11" ht="16.5" thickBot="1" x14ac:dyDescent="0.3">
      <c r="A58" s="1" t="s">
        <v>35</v>
      </c>
      <c r="B58" s="2"/>
      <c r="C58" s="2"/>
      <c r="D58" s="2"/>
      <c r="E58" s="2"/>
      <c r="F58" s="2"/>
      <c r="G58" s="2"/>
      <c r="H58" s="2"/>
      <c r="I58" s="2"/>
      <c r="J58" s="2"/>
      <c r="K58" s="3"/>
    </row>
    <row r="59" spans="1:11" ht="16.5" thickBot="1" x14ac:dyDescent="0.3">
      <c r="A59" s="19" t="s">
        <v>10</v>
      </c>
      <c r="B59" s="19" t="s">
        <v>1</v>
      </c>
      <c r="K59" s="10"/>
    </row>
    <row r="60" spans="1:11" x14ac:dyDescent="0.25">
      <c r="A60" s="20">
        <v>2011</v>
      </c>
      <c r="B60" s="21">
        <v>78131.566599999976</v>
      </c>
      <c r="K60" s="10"/>
    </row>
    <row r="61" spans="1:11" x14ac:dyDescent="0.25">
      <c r="A61" s="30">
        <v>2012</v>
      </c>
      <c r="B61" s="23">
        <v>130476.85979999998</v>
      </c>
      <c r="K61" s="10"/>
    </row>
    <row r="62" spans="1:11" x14ac:dyDescent="0.25">
      <c r="A62" s="30">
        <v>2014</v>
      </c>
      <c r="B62" s="23">
        <v>131809.01560000007</v>
      </c>
      <c r="K62" s="10"/>
    </row>
    <row r="63" spans="1:11" x14ac:dyDescent="0.25">
      <c r="A63" s="30">
        <v>2015</v>
      </c>
      <c r="B63" s="23">
        <v>130942.78019999999</v>
      </c>
      <c r="K63" s="10"/>
    </row>
    <row r="64" spans="1:11" x14ac:dyDescent="0.25">
      <c r="A64" s="30">
        <v>2016</v>
      </c>
      <c r="B64" s="23">
        <v>132113.36980000007</v>
      </c>
      <c r="K64" s="10"/>
    </row>
    <row r="65" spans="1:11" x14ac:dyDescent="0.25">
      <c r="A65" s="30">
        <v>2017</v>
      </c>
      <c r="B65" s="23">
        <v>133103.90699999989</v>
      </c>
      <c r="K65" s="10"/>
    </row>
    <row r="66" spans="1:11" x14ac:dyDescent="0.25">
      <c r="A66" s="30">
        <v>2018</v>
      </c>
      <c r="B66" s="23">
        <v>204522.25700000025</v>
      </c>
      <c r="K66" s="10"/>
    </row>
    <row r="67" spans="1:11" x14ac:dyDescent="0.25">
      <c r="A67" s="30">
        <v>2020</v>
      </c>
      <c r="B67" s="23">
        <v>129103.96039999987</v>
      </c>
      <c r="K67" s="10"/>
    </row>
    <row r="68" spans="1:11" ht="16.5" thickBot="1" x14ac:dyDescent="0.3">
      <c r="A68" s="22">
        <v>2022</v>
      </c>
      <c r="B68" s="35">
        <v>131477.77639999994</v>
      </c>
      <c r="K68" s="10"/>
    </row>
    <row r="69" spans="1:11" x14ac:dyDescent="0.25">
      <c r="A69" s="11"/>
      <c r="K69" s="10"/>
    </row>
    <row r="70" spans="1:11" ht="16.5" thickBot="1" x14ac:dyDescent="0.3">
      <c r="A70" s="15"/>
      <c r="B70" s="16"/>
      <c r="C70" s="16"/>
      <c r="D70" s="16"/>
      <c r="E70" s="16"/>
      <c r="F70" s="16"/>
      <c r="G70" s="16"/>
      <c r="H70" s="16"/>
      <c r="I70" s="16"/>
      <c r="J70" s="16"/>
      <c r="K70" s="17"/>
    </row>
    <row r="71" spans="1:11" ht="16.5" thickBot="1" x14ac:dyDescent="0.3"/>
    <row r="72" spans="1:11" ht="16.5" thickBot="1" x14ac:dyDescent="0.3">
      <c r="A72" s="1" t="s">
        <v>36</v>
      </c>
      <c r="B72" s="2"/>
      <c r="C72" s="2"/>
      <c r="D72" s="2"/>
      <c r="E72" s="2"/>
      <c r="F72" s="2"/>
      <c r="G72" s="3"/>
    </row>
    <row r="73" spans="1:11" ht="16.5" thickBot="1" x14ac:dyDescent="0.3">
      <c r="A73" s="19" t="s">
        <v>10</v>
      </c>
      <c r="B73" s="19" t="s">
        <v>1</v>
      </c>
      <c r="G73" s="10"/>
    </row>
    <row r="74" spans="1:11" x14ac:dyDescent="0.25">
      <c r="A74" s="20" t="s">
        <v>37</v>
      </c>
      <c r="B74" s="21">
        <v>507895.7363999993</v>
      </c>
      <c r="G74" s="10"/>
    </row>
    <row r="75" spans="1:11" x14ac:dyDescent="0.25">
      <c r="A75" s="30" t="s">
        <v>38</v>
      </c>
      <c r="B75" s="23">
        <v>444794.17039999936</v>
      </c>
      <c r="G75" s="10"/>
    </row>
    <row r="76" spans="1:11" ht="16.5" thickBot="1" x14ac:dyDescent="0.3">
      <c r="A76" s="22" t="s">
        <v>39</v>
      </c>
      <c r="B76" s="35">
        <v>248991.58600000024</v>
      </c>
      <c r="G76" s="10"/>
    </row>
    <row r="77" spans="1:11" x14ac:dyDescent="0.25">
      <c r="A77" s="11"/>
      <c r="G77" s="10"/>
    </row>
    <row r="78" spans="1:11" x14ac:dyDescent="0.25">
      <c r="A78" s="11"/>
      <c r="G78" s="10"/>
    </row>
    <row r="79" spans="1:11" x14ac:dyDescent="0.25">
      <c r="A79" s="11"/>
      <c r="G79" s="10"/>
    </row>
    <row r="80" spans="1:11" x14ac:dyDescent="0.25">
      <c r="A80" s="11"/>
      <c r="G80" s="10"/>
    </row>
    <row r="81" spans="1:11" x14ac:dyDescent="0.25">
      <c r="A81" s="11"/>
      <c r="G81" s="10"/>
    </row>
    <row r="82" spans="1:11" ht="16.5" thickBot="1" x14ac:dyDescent="0.3">
      <c r="A82" s="15"/>
      <c r="B82" s="16"/>
      <c r="C82" s="16"/>
      <c r="D82" s="16"/>
      <c r="E82" s="16"/>
      <c r="F82" s="16"/>
      <c r="G82" s="17"/>
    </row>
    <row r="83" spans="1:11" ht="16.5" thickBot="1" x14ac:dyDescent="0.3"/>
    <row r="84" spans="1:11" ht="24" thickBot="1" x14ac:dyDescent="0.4">
      <c r="A84" s="36" t="s">
        <v>40</v>
      </c>
      <c r="B84" s="2"/>
      <c r="C84" s="2"/>
      <c r="D84" s="2"/>
      <c r="E84" s="2"/>
      <c r="F84" s="2"/>
      <c r="G84" s="2"/>
      <c r="H84" s="2"/>
      <c r="I84" s="2"/>
      <c r="J84" s="2"/>
      <c r="K84" s="3"/>
    </row>
    <row r="85" spans="1:11" ht="16.5" thickBot="1" x14ac:dyDescent="0.3">
      <c r="A85" s="19" t="s">
        <v>10</v>
      </c>
      <c r="B85" s="19" t="s">
        <v>1</v>
      </c>
      <c r="D85" t="s">
        <v>40</v>
      </c>
      <c r="E85" t="s">
        <v>41</v>
      </c>
      <c r="F85" t="s">
        <v>42</v>
      </c>
      <c r="K85" s="10"/>
    </row>
    <row r="86" spans="1:11" x14ac:dyDescent="0.25">
      <c r="A86" s="20" t="s">
        <v>16</v>
      </c>
      <c r="B86" s="21">
        <v>336397.81199999945</v>
      </c>
      <c r="D86" s="37" t="s">
        <v>16</v>
      </c>
      <c r="E86" s="38">
        <f>MAX(F86:F88-F86)/2</f>
        <v>0</v>
      </c>
      <c r="F86" s="39">
        <f>GETPIVOTDATA("Sales",$A$85,"Outlet Location Type",A86)</f>
        <v>336397.81199999945</v>
      </c>
      <c r="K86" s="10"/>
    </row>
    <row r="87" spans="1:11" x14ac:dyDescent="0.25">
      <c r="A87" s="30" t="s">
        <v>17</v>
      </c>
      <c r="B87" s="23">
        <v>393150.64759999956</v>
      </c>
      <c r="D87" s="37" t="s">
        <v>17</v>
      </c>
      <c r="E87" s="38">
        <f>MAX(F86:F88-F87)/2</f>
        <v>0</v>
      </c>
      <c r="F87" s="39">
        <f>GETPIVOTDATA("Sales",$A$85,"Outlet Location Type", A87)</f>
        <v>393150.64759999956</v>
      </c>
      <c r="K87" s="10"/>
    </row>
    <row r="88" spans="1:11" ht="16.5" thickBot="1" x14ac:dyDescent="0.3">
      <c r="A88" s="22" t="s">
        <v>18</v>
      </c>
      <c r="B88" s="35">
        <v>472133.03319999954</v>
      </c>
      <c r="D88" s="37" t="s">
        <v>18</v>
      </c>
      <c r="E88" s="38">
        <f>MAX(F86:F88-F88)/2</f>
        <v>0</v>
      </c>
      <c r="F88" s="39">
        <f>GETPIVOTDATA("Sales",$A$85,"Outlet Location Type", A88)</f>
        <v>472133.03319999954</v>
      </c>
      <c r="K88" s="10"/>
    </row>
    <row r="89" spans="1:11" x14ac:dyDescent="0.25">
      <c r="A89" s="11"/>
      <c r="K89" s="10"/>
    </row>
    <row r="90" spans="1:11" x14ac:dyDescent="0.25">
      <c r="A90" s="11"/>
      <c r="K90" s="10"/>
    </row>
    <row r="91" spans="1:11" x14ac:dyDescent="0.25">
      <c r="A91" s="11"/>
      <c r="K91" s="10"/>
    </row>
    <row r="92" spans="1:11" x14ac:dyDescent="0.25">
      <c r="A92" s="11"/>
      <c r="K92" s="10"/>
    </row>
    <row r="93" spans="1:11" x14ac:dyDescent="0.25">
      <c r="A93" s="11"/>
      <c r="K93" s="10"/>
    </row>
    <row r="94" spans="1:11" x14ac:dyDescent="0.25">
      <c r="A94" s="11"/>
      <c r="K94" s="10"/>
    </row>
    <row r="95" spans="1:11" ht="16.5" thickBot="1" x14ac:dyDescent="0.3">
      <c r="A95" s="15"/>
      <c r="B95" s="16"/>
      <c r="C95" s="16"/>
      <c r="D95" s="16"/>
      <c r="E95" s="16"/>
      <c r="F95" s="16"/>
      <c r="G95" s="16"/>
      <c r="H95" s="16"/>
      <c r="I95" s="16"/>
      <c r="J95" s="16"/>
      <c r="K95" s="17"/>
    </row>
    <row r="96" spans="1:11" ht="16.5" thickBot="1" x14ac:dyDescent="0.3"/>
    <row r="97" spans="1:6" ht="16.5" thickBot="1" x14ac:dyDescent="0.3">
      <c r="A97" s="1" t="s">
        <v>43</v>
      </c>
      <c r="B97" s="2"/>
      <c r="C97" s="2"/>
      <c r="D97" s="2"/>
      <c r="E97" s="2"/>
      <c r="F97" s="3"/>
    </row>
    <row r="98" spans="1:6" ht="16.5" thickBot="1" x14ac:dyDescent="0.3">
      <c r="A98" s="19" t="s">
        <v>10</v>
      </c>
      <c r="B98" s="19" t="s">
        <v>1</v>
      </c>
      <c r="F98" s="10"/>
    </row>
    <row r="99" spans="1:6" x14ac:dyDescent="0.25">
      <c r="A99" s="20" t="s">
        <v>44</v>
      </c>
      <c r="B99" s="21">
        <v>787549.89280000131</v>
      </c>
      <c r="F99" s="10"/>
    </row>
    <row r="100" spans="1:6" x14ac:dyDescent="0.25">
      <c r="A100" s="30" t="s">
        <v>45</v>
      </c>
      <c r="B100" s="23">
        <v>131477.77639999994</v>
      </c>
      <c r="F100" s="10"/>
    </row>
    <row r="101" spans="1:6" x14ac:dyDescent="0.25">
      <c r="A101" s="30" t="s">
        <v>46</v>
      </c>
      <c r="B101" s="23">
        <v>130714.67460000006</v>
      </c>
      <c r="F101" s="10"/>
    </row>
    <row r="102" spans="1:6" ht="16.5" thickBot="1" x14ac:dyDescent="0.3">
      <c r="A102" s="22" t="s">
        <v>47</v>
      </c>
      <c r="B102" s="35">
        <v>151939.149</v>
      </c>
      <c r="F102" s="10"/>
    </row>
    <row r="103" spans="1:6" x14ac:dyDescent="0.25">
      <c r="A103" s="11"/>
      <c r="F103" s="10"/>
    </row>
    <row r="104" spans="1:6" x14ac:dyDescent="0.25">
      <c r="A104" s="11"/>
      <c r="F104" s="10"/>
    </row>
    <row r="105" spans="1:6" x14ac:dyDescent="0.25">
      <c r="A105" s="11"/>
      <c r="F105" s="10"/>
    </row>
    <row r="106" spans="1:6" x14ac:dyDescent="0.25">
      <c r="A106" s="11"/>
      <c r="F106" s="10"/>
    </row>
    <row r="107" spans="1:6" x14ac:dyDescent="0.25">
      <c r="A107" s="11"/>
      <c r="F107" s="10"/>
    </row>
    <row r="108" spans="1:6" ht="16.5" thickBot="1" x14ac:dyDescent="0.3">
      <c r="A108" s="11"/>
      <c r="F108" s="10"/>
    </row>
    <row r="109" spans="1:6" ht="16.5" thickBot="1" x14ac:dyDescent="0.3">
      <c r="A109" s="19" t="s">
        <v>10</v>
      </c>
      <c r="B109" s="19" t="s">
        <v>2</v>
      </c>
      <c r="F109" s="10"/>
    </row>
    <row r="110" spans="1:6" x14ac:dyDescent="0.25">
      <c r="A110" s="20" t="s">
        <v>44</v>
      </c>
      <c r="B110" s="40">
        <v>141.21389506903375</v>
      </c>
      <c r="F110" s="10"/>
    </row>
    <row r="111" spans="1:6" x14ac:dyDescent="0.25">
      <c r="A111" s="30" t="s">
        <v>45</v>
      </c>
      <c r="B111" s="41">
        <v>141.67863836206891</v>
      </c>
      <c r="F111" s="10"/>
    </row>
    <row r="112" spans="1:6" x14ac:dyDescent="0.25">
      <c r="A112" s="30" t="s">
        <v>46</v>
      </c>
      <c r="B112" s="41">
        <v>139.80179101604284</v>
      </c>
      <c r="F112" s="10"/>
    </row>
    <row r="113" spans="1:6" ht="16.5" thickBot="1" x14ac:dyDescent="0.3">
      <c r="A113" s="22" t="s">
        <v>47</v>
      </c>
      <c r="B113" s="42">
        <v>140.29468975069253</v>
      </c>
      <c r="F113" s="10"/>
    </row>
    <row r="114" spans="1:6" x14ac:dyDescent="0.25">
      <c r="A114" s="11"/>
      <c r="F114" s="10"/>
    </row>
    <row r="115" spans="1:6" x14ac:dyDescent="0.25">
      <c r="A115" s="11"/>
      <c r="F115" s="10"/>
    </row>
    <row r="116" spans="1:6" x14ac:dyDescent="0.25">
      <c r="A116" s="11"/>
      <c r="F116" s="10"/>
    </row>
    <row r="117" spans="1:6" x14ac:dyDescent="0.25">
      <c r="A117" s="11"/>
      <c r="F117" s="10"/>
    </row>
    <row r="118" spans="1:6" x14ac:dyDescent="0.25">
      <c r="A118" s="11"/>
      <c r="F118" s="10"/>
    </row>
    <row r="119" spans="1:6" ht="16.5" thickBot="1" x14ac:dyDescent="0.3">
      <c r="A119" s="11"/>
      <c r="F119" s="10"/>
    </row>
    <row r="120" spans="1:6" ht="16.5" thickBot="1" x14ac:dyDescent="0.3">
      <c r="A120" s="19" t="s">
        <v>10</v>
      </c>
      <c r="B120" s="19" t="s">
        <v>48</v>
      </c>
      <c r="F120" s="10"/>
    </row>
    <row r="121" spans="1:6" x14ac:dyDescent="0.25">
      <c r="A121" s="20" t="s">
        <v>44</v>
      </c>
      <c r="B121" s="43">
        <v>5577</v>
      </c>
      <c r="F121" s="10"/>
    </row>
    <row r="122" spans="1:6" x14ac:dyDescent="0.25">
      <c r="A122" s="30" t="s">
        <v>45</v>
      </c>
      <c r="B122" s="44">
        <v>928</v>
      </c>
      <c r="F122" s="10"/>
    </row>
    <row r="123" spans="1:6" x14ac:dyDescent="0.25">
      <c r="A123" s="30" t="s">
        <v>46</v>
      </c>
      <c r="B123" s="44">
        <v>935</v>
      </c>
      <c r="F123" s="10"/>
    </row>
    <row r="124" spans="1:6" ht="16.5" thickBot="1" x14ac:dyDescent="0.3">
      <c r="A124" s="22" t="s">
        <v>47</v>
      </c>
      <c r="B124" s="25">
        <v>1083</v>
      </c>
      <c r="F124" s="10"/>
    </row>
    <row r="125" spans="1:6" x14ac:dyDescent="0.25">
      <c r="A125" s="11"/>
      <c r="F125" s="10"/>
    </row>
    <row r="126" spans="1:6" x14ac:dyDescent="0.25">
      <c r="A126" s="11"/>
      <c r="F126" s="10"/>
    </row>
    <row r="127" spans="1:6" x14ac:dyDescent="0.25">
      <c r="A127" s="11"/>
      <c r="F127" s="10"/>
    </row>
    <row r="128" spans="1:6" ht="16.5" thickBot="1" x14ac:dyDescent="0.3">
      <c r="A128" s="15"/>
      <c r="B128" s="16"/>
      <c r="C128" s="16"/>
      <c r="D128" s="16"/>
      <c r="E128" s="16"/>
      <c r="F128" s="17"/>
    </row>
  </sheetData>
  <mergeCells count="8">
    <mergeCell ref="A84:K84"/>
    <mergeCell ref="A97:F97"/>
    <mergeCell ref="A2:F3"/>
    <mergeCell ref="A11:D11"/>
    <mergeCell ref="A20:G20"/>
    <mergeCell ref="A37:J37"/>
    <mergeCell ref="A58:K58"/>
    <mergeCell ref="A72:G72"/>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 Kumari</dc:creator>
  <cp:lastModifiedBy>Khushi Kumari</cp:lastModifiedBy>
  <dcterms:created xsi:type="dcterms:W3CDTF">2025-07-26T09:02:04Z</dcterms:created>
  <dcterms:modified xsi:type="dcterms:W3CDTF">2025-07-26T09:02:07Z</dcterms:modified>
</cp:coreProperties>
</file>